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Desktop\AXL manuscript-20201022T115259Z-001\AXL manuscript\Supplement tables\Files\"/>
    </mc:Choice>
  </mc:AlternateContent>
  <xr:revisionPtr revIDLastSave="0" documentId="13_ncr:1_{2D300FFC-A3AE-40D4-83F5-43CE6A68F47E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pY_all" sheetId="1" r:id="rId1"/>
    <sheet name="any_diff_expr_comparison" sheetId="7" r:id="rId2"/>
  </sheets>
  <definedNames>
    <definedName name="_xlnm._FilterDatabase" localSheetId="1" hidden="1">any_diff_expr_comparison!$A$4:$BP$4</definedName>
    <definedName name="_xlnm._FilterDatabase" localSheetId="0" hidden="1">pY_all!$A$4:$BP$4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D172" i="7" l="1"/>
  <c r="AT172" i="7"/>
  <c r="AS172" i="7"/>
  <c r="AW172" i="7" s="1"/>
  <c r="AR172" i="7"/>
  <c r="AQ172" i="7"/>
  <c r="AP172" i="7"/>
  <c r="AO172" i="7"/>
  <c r="BA172" i="7" s="1"/>
  <c r="AN172" i="7"/>
  <c r="AM172" i="7"/>
  <c r="AL172" i="7"/>
  <c r="BD171" i="7"/>
  <c r="AT171" i="7"/>
  <c r="AS171" i="7"/>
  <c r="AR171" i="7"/>
  <c r="AQ171" i="7"/>
  <c r="AP171" i="7"/>
  <c r="AO171" i="7"/>
  <c r="AN171" i="7"/>
  <c r="AM171" i="7"/>
  <c r="AL171" i="7"/>
  <c r="BD170" i="7"/>
  <c r="AT170" i="7"/>
  <c r="AS170" i="7"/>
  <c r="AR170" i="7"/>
  <c r="AQ170" i="7"/>
  <c r="AP170" i="7"/>
  <c r="AO170" i="7"/>
  <c r="AN170" i="7"/>
  <c r="AM170" i="7"/>
  <c r="AL170" i="7"/>
  <c r="BD169" i="7"/>
  <c r="AT169" i="7"/>
  <c r="AS169" i="7"/>
  <c r="AR169" i="7"/>
  <c r="AQ169" i="7"/>
  <c r="AP169" i="7"/>
  <c r="AO169" i="7"/>
  <c r="AN169" i="7"/>
  <c r="AM169" i="7"/>
  <c r="AL169" i="7"/>
  <c r="BD168" i="7"/>
  <c r="AT168" i="7"/>
  <c r="AS168" i="7"/>
  <c r="AR168" i="7"/>
  <c r="AQ168" i="7"/>
  <c r="AP168" i="7"/>
  <c r="AO168" i="7"/>
  <c r="AN168" i="7"/>
  <c r="AM168" i="7"/>
  <c r="AL168" i="7"/>
  <c r="BD167" i="7"/>
  <c r="AT167" i="7"/>
  <c r="AS167" i="7"/>
  <c r="AR167" i="7"/>
  <c r="AQ167" i="7"/>
  <c r="AP167" i="7"/>
  <c r="AO167" i="7"/>
  <c r="AN167" i="7"/>
  <c r="AM167" i="7"/>
  <c r="AL167" i="7"/>
  <c r="BD166" i="7"/>
  <c r="AT166" i="7"/>
  <c r="AS166" i="7"/>
  <c r="AR166" i="7"/>
  <c r="AQ166" i="7"/>
  <c r="AP166" i="7"/>
  <c r="AO166" i="7"/>
  <c r="AN166" i="7"/>
  <c r="AM166" i="7"/>
  <c r="AL166" i="7"/>
  <c r="BD165" i="7"/>
  <c r="AT165" i="7"/>
  <c r="AS165" i="7"/>
  <c r="AR165" i="7"/>
  <c r="AQ165" i="7"/>
  <c r="AP165" i="7"/>
  <c r="AO165" i="7"/>
  <c r="AN165" i="7"/>
  <c r="AM165" i="7"/>
  <c r="AL165" i="7"/>
  <c r="BD164" i="7"/>
  <c r="AT164" i="7"/>
  <c r="AS164" i="7"/>
  <c r="AR164" i="7"/>
  <c r="AQ164" i="7"/>
  <c r="AP164" i="7"/>
  <c r="AO164" i="7"/>
  <c r="AN164" i="7"/>
  <c r="AM164" i="7"/>
  <c r="AL164" i="7"/>
  <c r="BD163" i="7"/>
  <c r="AT163" i="7"/>
  <c r="AS163" i="7"/>
  <c r="AR163" i="7"/>
  <c r="AQ163" i="7"/>
  <c r="BC163" i="7" s="1"/>
  <c r="AP163" i="7"/>
  <c r="AO163" i="7"/>
  <c r="AN163" i="7"/>
  <c r="AM163" i="7"/>
  <c r="AU163" i="7" s="1"/>
  <c r="AL163" i="7"/>
  <c r="BD162" i="7"/>
  <c r="AT162" i="7"/>
  <c r="AS162" i="7"/>
  <c r="AR162" i="7"/>
  <c r="AQ162" i="7"/>
  <c r="AP162" i="7"/>
  <c r="AO162" i="7"/>
  <c r="AV162" i="7" s="1"/>
  <c r="AN162" i="7"/>
  <c r="AM162" i="7"/>
  <c r="AL162" i="7"/>
  <c r="BD161" i="7"/>
  <c r="AT161" i="7"/>
  <c r="AS161" i="7"/>
  <c r="AR161" i="7"/>
  <c r="AQ161" i="7"/>
  <c r="AP161" i="7"/>
  <c r="AO161" i="7"/>
  <c r="AN161" i="7"/>
  <c r="AM161" i="7"/>
  <c r="AL161" i="7"/>
  <c r="BD160" i="7"/>
  <c r="AT160" i="7"/>
  <c r="AS160" i="7"/>
  <c r="AW160" i="7" s="1"/>
  <c r="AR160" i="7"/>
  <c r="AQ160" i="7"/>
  <c r="AP160" i="7"/>
  <c r="AO160" i="7"/>
  <c r="BA160" i="7" s="1"/>
  <c r="AN160" i="7"/>
  <c r="AM160" i="7"/>
  <c r="AL160" i="7"/>
  <c r="BD159" i="7"/>
  <c r="AT159" i="7"/>
  <c r="AS159" i="7"/>
  <c r="AR159" i="7"/>
  <c r="AW159" i="7" s="1"/>
  <c r="AQ159" i="7"/>
  <c r="AP159" i="7"/>
  <c r="AO159" i="7"/>
  <c r="AN159" i="7"/>
  <c r="AM159" i="7"/>
  <c r="AL159" i="7"/>
  <c r="BD158" i="7"/>
  <c r="AT158" i="7"/>
  <c r="AS158" i="7"/>
  <c r="AR158" i="7"/>
  <c r="AQ158" i="7"/>
  <c r="AP158" i="7"/>
  <c r="AO158" i="7"/>
  <c r="AN158" i="7"/>
  <c r="AM158" i="7"/>
  <c r="AL158" i="7"/>
  <c r="BD157" i="7"/>
  <c r="AT157" i="7"/>
  <c r="AS157" i="7"/>
  <c r="AR157" i="7"/>
  <c r="AQ157" i="7"/>
  <c r="AP157" i="7"/>
  <c r="AO157" i="7"/>
  <c r="AN157" i="7"/>
  <c r="AM157" i="7"/>
  <c r="AL157" i="7"/>
  <c r="BD156" i="7"/>
  <c r="AT156" i="7"/>
  <c r="AS156" i="7"/>
  <c r="AR156" i="7"/>
  <c r="AQ156" i="7"/>
  <c r="AP156" i="7"/>
  <c r="AO156" i="7"/>
  <c r="AN156" i="7"/>
  <c r="AM156" i="7"/>
  <c r="AL156" i="7"/>
  <c r="BD155" i="7"/>
  <c r="AT155" i="7"/>
  <c r="AS155" i="7"/>
  <c r="AR155" i="7"/>
  <c r="AQ155" i="7"/>
  <c r="AP155" i="7"/>
  <c r="AO155" i="7"/>
  <c r="AN155" i="7"/>
  <c r="AM155" i="7"/>
  <c r="AL155" i="7"/>
  <c r="BD154" i="7"/>
  <c r="AT154" i="7"/>
  <c r="AS154" i="7"/>
  <c r="AR154" i="7"/>
  <c r="AQ154" i="7"/>
  <c r="AP154" i="7"/>
  <c r="AO154" i="7"/>
  <c r="AN154" i="7"/>
  <c r="AM154" i="7"/>
  <c r="AL154" i="7"/>
  <c r="BD153" i="7"/>
  <c r="AT153" i="7"/>
  <c r="AS153" i="7"/>
  <c r="AR153" i="7"/>
  <c r="AW153" i="7" s="1"/>
  <c r="AQ153" i="7"/>
  <c r="AP153" i="7"/>
  <c r="AO153" i="7"/>
  <c r="AN153" i="7"/>
  <c r="AM153" i="7"/>
  <c r="AL153" i="7"/>
  <c r="BD152" i="7"/>
  <c r="AT152" i="7"/>
  <c r="AS152" i="7"/>
  <c r="AR152" i="7"/>
  <c r="AQ152" i="7"/>
  <c r="AP152" i="7"/>
  <c r="AO152" i="7"/>
  <c r="AN152" i="7"/>
  <c r="AM152" i="7"/>
  <c r="AL152" i="7"/>
  <c r="BD151" i="7"/>
  <c r="AT151" i="7"/>
  <c r="AS151" i="7"/>
  <c r="AR151" i="7"/>
  <c r="AQ151" i="7"/>
  <c r="AP151" i="7"/>
  <c r="AO151" i="7"/>
  <c r="AV151" i="7" s="1"/>
  <c r="AN151" i="7"/>
  <c r="AM151" i="7"/>
  <c r="AL151" i="7"/>
  <c r="BD150" i="7"/>
  <c r="AT150" i="7"/>
  <c r="AS150" i="7"/>
  <c r="AR150" i="7"/>
  <c r="AQ150" i="7"/>
  <c r="AP150" i="7"/>
  <c r="AO150" i="7"/>
  <c r="AN150" i="7"/>
  <c r="AM150" i="7"/>
  <c r="AL150" i="7"/>
  <c r="BD149" i="7"/>
  <c r="AT149" i="7"/>
  <c r="AS149" i="7"/>
  <c r="AR149" i="7"/>
  <c r="AQ149" i="7"/>
  <c r="AP149" i="7"/>
  <c r="AO149" i="7"/>
  <c r="AN149" i="7"/>
  <c r="AM149" i="7"/>
  <c r="AL149" i="7"/>
  <c r="BD148" i="7"/>
  <c r="AT148" i="7"/>
  <c r="AS148" i="7"/>
  <c r="AR148" i="7"/>
  <c r="AQ148" i="7"/>
  <c r="AP148" i="7"/>
  <c r="AO148" i="7"/>
  <c r="AN148" i="7"/>
  <c r="AM148" i="7"/>
  <c r="AL148" i="7"/>
  <c r="BD147" i="7"/>
  <c r="AT147" i="7"/>
  <c r="AS147" i="7"/>
  <c r="AR147" i="7"/>
  <c r="AQ147" i="7"/>
  <c r="AP147" i="7"/>
  <c r="AO147" i="7"/>
  <c r="AN147" i="7"/>
  <c r="AM147" i="7"/>
  <c r="AL147" i="7"/>
  <c r="BD146" i="7"/>
  <c r="AT146" i="7"/>
  <c r="AS146" i="7"/>
  <c r="AR146" i="7"/>
  <c r="AQ146" i="7"/>
  <c r="AP146" i="7"/>
  <c r="AO146" i="7"/>
  <c r="AN146" i="7"/>
  <c r="AM146" i="7"/>
  <c r="AL146" i="7"/>
  <c r="BD145" i="7"/>
  <c r="AT145" i="7"/>
  <c r="AS145" i="7"/>
  <c r="AR145" i="7"/>
  <c r="AQ145" i="7"/>
  <c r="AP145" i="7"/>
  <c r="AO145" i="7"/>
  <c r="AN145" i="7"/>
  <c r="AM145" i="7"/>
  <c r="AL145" i="7"/>
  <c r="BD144" i="7"/>
  <c r="AT144" i="7"/>
  <c r="AS144" i="7"/>
  <c r="AR144" i="7"/>
  <c r="AQ144" i="7"/>
  <c r="AP144" i="7"/>
  <c r="AO144" i="7"/>
  <c r="AN144" i="7"/>
  <c r="AM144" i="7"/>
  <c r="AL144" i="7"/>
  <c r="BD143" i="7"/>
  <c r="AT143" i="7"/>
  <c r="AS143" i="7"/>
  <c r="AR143" i="7"/>
  <c r="AQ143" i="7"/>
  <c r="AP143" i="7"/>
  <c r="AO143" i="7"/>
  <c r="AN143" i="7"/>
  <c r="AM143" i="7"/>
  <c r="AL143" i="7"/>
  <c r="BD142" i="7"/>
  <c r="AT142" i="7"/>
  <c r="AS142" i="7"/>
  <c r="AR142" i="7"/>
  <c r="AQ142" i="7"/>
  <c r="AP142" i="7"/>
  <c r="AO142" i="7"/>
  <c r="AN142" i="7"/>
  <c r="AM142" i="7"/>
  <c r="AL142" i="7"/>
  <c r="BD141" i="7"/>
  <c r="AT141" i="7"/>
  <c r="AS141" i="7"/>
  <c r="AR141" i="7"/>
  <c r="AQ141" i="7"/>
  <c r="AP141" i="7"/>
  <c r="AO141" i="7"/>
  <c r="AN141" i="7"/>
  <c r="AM141" i="7"/>
  <c r="AL141" i="7"/>
  <c r="BD140" i="7"/>
  <c r="AT140" i="7"/>
  <c r="AS140" i="7"/>
  <c r="AR140" i="7"/>
  <c r="AQ140" i="7"/>
  <c r="AP140" i="7"/>
  <c r="AO140" i="7"/>
  <c r="AN140" i="7"/>
  <c r="AM140" i="7"/>
  <c r="AL140" i="7"/>
  <c r="BD139" i="7"/>
  <c r="AT139" i="7"/>
  <c r="AS139" i="7"/>
  <c r="AR139" i="7"/>
  <c r="AQ139" i="7"/>
  <c r="AP139" i="7"/>
  <c r="AO139" i="7"/>
  <c r="AN139" i="7"/>
  <c r="AM139" i="7"/>
  <c r="AL139" i="7"/>
  <c r="BD138" i="7"/>
  <c r="AT138" i="7"/>
  <c r="AS138" i="7"/>
  <c r="AR138" i="7"/>
  <c r="AQ138" i="7"/>
  <c r="AP138" i="7"/>
  <c r="AO138" i="7"/>
  <c r="AN138" i="7"/>
  <c r="AM138" i="7"/>
  <c r="AL138" i="7"/>
  <c r="BD137" i="7"/>
  <c r="AT137" i="7"/>
  <c r="AS137" i="7"/>
  <c r="AR137" i="7"/>
  <c r="AW137" i="7" s="1"/>
  <c r="AQ137" i="7"/>
  <c r="AP137" i="7"/>
  <c r="AO137" i="7"/>
  <c r="AV137" i="7" s="1"/>
  <c r="AN137" i="7"/>
  <c r="BA137" i="7" s="1"/>
  <c r="AM137" i="7"/>
  <c r="AL137" i="7"/>
  <c r="BD136" i="7"/>
  <c r="AT136" i="7"/>
  <c r="AS136" i="7"/>
  <c r="AR136" i="7"/>
  <c r="AQ136" i="7"/>
  <c r="AP136" i="7"/>
  <c r="AO136" i="7"/>
  <c r="AN136" i="7"/>
  <c r="AM136" i="7"/>
  <c r="AL136" i="7"/>
  <c r="BB136" i="7" s="1"/>
  <c r="BD135" i="7"/>
  <c r="AT135" i="7"/>
  <c r="AS135" i="7"/>
  <c r="AR135" i="7"/>
  <c r="AW135" i="7" s="1"/>
  <c r="AQ135" i="7"/>
  <c r="AP135" i="7"/>
  <c r="AO135" i="7"/>
  <c r="AN135" i="7"/>
  <c r="AM135" i="7"/>
  <c r="AL135" i="7"/>
  <c r="BD134" i="7"/>
  <c r="AT134" i="7"/>
  <c r="AS134" i="7"/>
  <c r="AR134" i="7"/>
  <c r="AQ134" i="7"/>
  <c r="AP134" i="7"/>
  <c r="AO134" i="7"/>
  <c r="AN134" i="7"/>
  <c r="AM134" i="7"/>
  <c r="AL134" i="7"/>
  <c r="BB134" i="7" s="1"/>
  <c r="BD133" i="7"/>
  <c r="AT133" i="7"/>
  <c r="AS133" i="7"/>
  <c r="AR133" i="7"/>
  <c r="AQ133" i="7"/>
  <c r="AP133" i="7"/>
  <c r="AO133" i="7"/>
  <c r="AN133" i="7"/>
  <c r="AM133" i="7"/>
  <c r="AL133" i="7"/>
  <c r="BD132" i="7"/>
  <c r="AT132" i="7"/>
  <c r="AS132" i="7"/>
  <c r="AR132" i="7"/>
  <c r="AQ132" i="7"/>
  <c r="AP132" i="7"/>
  <c r="AO132" i="7"/>
  <c r="AN132" i="7"/>
  <c r="AM132" i="7"/>
  <c r="AL132" i="7"/>
  <c r="BD131" i="7"/>
  <c r="AT131" i="7"/>
  <c r="AS131" i="7"/>
  <c r="AR131" i="7"/>
  <c r="AQ131" i="7"/>
  <c r="AP131" i="7"/>
  <c r="AO131" i="7"/>
  <c r="AN131" i="7"/>
  <c r="AM131" i="7"/>
  <c r="AL131" i="7"/>
  <c r="BD130" i="7"/>
  <c r="AT130" i="7"/>
  <c r="AS130" i="7"/>
  <c r="AR130" i="7"/>
  <c r="AQ130" i="7"/>
  <c r="AP130" i="7"/>
  <c r="AO130" i="7"/>
  <c r="AN130" i="7"/>
  <c r="AM130" i="7"/>
  <c r="AL130" i="7"/>
  <c r="BD129" i="7"/>
  <c r="AT129" i="7"/>
  <c r="AS129" i="7"/>
  <c r="AR129" i="7"/>
  <c r="AQ129" i="7"/>
  <c r="AP129" i="7"/>
  <c r="AO129" i="7"/>
  <c r="AN129" i="7"/>
  <c r="AM129" i="7"/>
  <c r="AL129" i="7"/>
  <c r="BD128" i="7"/>
  <c r="AT128" i="7"/>
  <c r="AS128" i="7"/>
  <c r="AR128" i="7"/>
  <c r="AQ128" i="7"/>
  <c r="AP128" i="7"/>
  <c r="AO128" i="7"/>
  <c r="AN128" i="7"/>
  <c r="AM128" i="7"/>
  <c r="AL128" i="7"/>
  <c r="BD127" i="7"/>
  <c r="AT127" i="7"/>
  <c r="AS127" i="7"/>
  <c r="AR127" i="7"/>
  <c r="AQ127" i="7"/>
  <c r="AP127" i="7"/>
  <c r="AO127" i="7"/>
  <c r="AN127" i="7"/>
  <c r="AM127" i="7"/>
  <c r="AL127" i="7"/>
  <c r="BD126" i="7"/>
  <c r="AT126" i="7"/>
  <c r="AS126" i="7"/>
  <c r="AR126" i="7"/>
  <c r="AQ126" i="7"/>
  <c r="AP126" i="7"/>
  <c r="AO126" i="7"/>
  <c r="AN126" i="7"/>
  <c r="AM126" i="7"/>
  <c r="AL126" i="7"/>
  <c r="BD125" i="7"/>
  <c r="AT125" i="7"/>
  <c r="AS125" i="7"/>
  <c r="AR125" i="7"/>
  <c r="AQ125" i="7"/>
  <c r="AP125" i="7"/>
  <c r="AO125" i="7"/>
  <c r="AN125" i="7"/>
  <c r="AM125" i="7"/>
  <c r="AL125" i="7"/>
  <c r="BD124" i="7"/>
  <c r="AT124" i="7"/>
  <c r="AS124" i="7"/>
  <c r="AR124" i="7"/>
  <c r="AQ124" i="7"/>
  <c r="AP124" i="7"/>
  <c r="AO124" i="7"/>
  <c r="AN124" i="7"/>
  <c r="AM124" i="7"/>
  <c r="AL124" i="7"/>
  <c r="BD123" i="7"/>
  <c r="AT123" i="7"/>
  <c r="AS123" i="7"/>
  <c r="AR123" i="7"/>
  <c r="AQ123" i="7"/>
  <c r="AP123" i="7"/>
  <c r="AO123" i="7"/>
  <c r="AN123" i="7"/>
  <c r="AM123" i="7"/>
  <c r="AL123" i="7"/>
  <c r="BD122" i="7"/>
  <c r="AT122" i="7"/>
  <c r="AS122" i="7"/>
  <c r="AR122" i="7"/>
  <c r="AQ122" i="7"/>
  <c r="AP122" i="7"/>
  <c r="AO122" i="7"/>
  <c r="AN122" i="7"/>
  <c r="AM122" i="7"/>
  <c r="AL122" i="7"/>
  <c r="BD121" i="7"/>
  <c r="AT121" i="7"/>
  <c r="AS121" i="7"/>
  <c r="AR121" i="7"/>
  <c r="AW121" i="7" s="1"/>
  <c r="AQ121" i="7"/>
  <c r="AP121" i="7"/>
  <c r="AO121" i="7"/>
  <c r="AN121" i="7"/>
  <c r="BA121" i="7" s="1"/>
  <c r="AM121" i="7"/>
  <c r="AL121" i="7"/>
  <c r="BD120" i="7"/>
  <c r="AT120" i="7"/>
  <c r="AS120" i="7"/>
  <c r="AR120" i="7"/>
  <c r="AQ120" i="7"/>
  <c r="AP120" i="7"/>
  <c r="AO120" i="7"/>
  <c r="AN120" i="7"/>
  <c r="AM120" i="7"/>
  <c r="AL120" i="7"/>
  <c r="BB120" i="7" s="1"/>
  <c r="BD119" i="7"/>
  <c r="AT119" i="7"/>
  <c r="AS119" i="7"/>
  <c r="AR119" i="7"/>
  <c r="AW119" i="7" s="1"/>
  <c r="AQ119" i="7"/>
  <c r="AP119" i="7"/>
  <c r="AO119" i="7"/>
  <c r="AN119" i="7"/>
  <c r="AM119" i="7"/>
  <c r="AL119" i="7"/>
  <c r="BD118" i="7"/>
  <c r="AT118" i="7"/>
  <c r="AS118" i="7"/>
  <c r="AR118" i="7"/>
  <c r="AQ118" i="7"/>
  <c r="AP118" i="7"/>
  <c r="AO118" i="7"/>
  <c r="AN118" i="7"/>
  <c r="AM118" i="7"/>
  <c r="AL118" i="7"/>
  <c r="BB118" i="7" s="1"/>
  <c r="BD117" i="7"/>
  <c r="AT117" i="7"/>
  <c r="AS117" i="7"/>
  <c r="AR117" i="7"/>
  <c r="AQ117" i="7"/>
  <c r="AP117" i="7"/>
  <c r="AO117" i="7"/>
  <c r="AN117" i="7"/>
  <c r="AM117" i="7"/>
  <c r="AL117" i="7"/>
  <c r="BD116" i="7"/>
  <c r="AT116" i="7"/>
  <c r="AS116" i="7"/>
  <c r="AR116" i="7"/>
  <c r="AQ116" i="7"/>
  <c r="AP116" i="7"/>
  <c r="AO116" i="7"/>
  <c r="AN116" i="7"/>
  <c r="AM116" i="7"/>
  <c r="AL116" i="7"/>
  <c r="BD115" i="7"/>
  <c r="AT115" i="7"/>
  <c r="AS115" i="7"/>
  <c r="AR115" i="7"/>
  <c r="AQ115" i="7"/>
  <c r="AP115" i="7"/>
  <c r="AO115" i="7"/>
  <c r="AN115" i="7"/>
  <c r="AM115" i="7"/>
  <c r="AL115" i="7"/>
  <c r="BD114" i="7"/>
  <c r="AT114" i="7"/>
  <c r="AS114" i="7"/>
  <c r="AR114" i="7"/>
  <c r="AQ114" i="7"/>
  <c r="AP114" i="7"/>
  <c r="AO114" i="7"/>
  <c r="AN114" i="7"/>
  <c r="AM114" i="7"/>
  <c r="AL114" i="7"/>
  <c r="BD113" i="7"/>
  <c r="AT113" i="7"/>
  <c r="AS113" i="7"/>
  <c r="AR113" i="7"/>
  <c r="AQ113" i="7"/>
  <c r="AP113" i="7"/>
  <c r="AO113" i="7"/>
  <c r="AN113" i="7"/>
  <c r="AM113" i="7"/>
  <c r="AL113" i="7"/>
  <c r="BD112" i="7"/>
  <c r="AT112" i="7"/>
  <c r="AS112" i="7"/>
  <c r="AR112" i="7"/>
  <c r="AQ112" i="7"/>
  <c r="AP112" i="7"/>
  <c r="AO112" i="7"/>
  <c r="AN112" i="7"/>
  <c r="AM112" i="7"/>
  <c r="AL112" i="7"/>
  <c r="BD111" i="7"/>
  <c r="AT111" i="7"/>
  <c r="AS111" i="7"/>
  <c r="AR111" i="7"/>
  <c r="AQ111" i="7"/>
  <c r="AP111" i="7"/>
  <c r="AO111" i="7"/>
  <c r="AN111" i="7"/>
  <c r="AM111" i="7"/>
  <c r="AL111" i="7"/>
  <c r="BD110" i="7"/>
  <c r="AT110" i="7"/>
  <c r="AS110" i="7"/>
  <c r="AR110" i="7"/>
  <c r="AQ110" i="7"/>
  <c r="AP110" i="7"/>
  <c r="AO110" i="7"/>
  <c r="AN110" i="7"/>
  <c r="AM110" i="7"/>
  <c r="AL110" i="7"/>
  <c r="BD109" i="7"/>
  <c r="AT109" i="7"/>
  <c r="AS109" i="7"/>
  <c r="AR109" i="7"/>
  <c r="AQ109" i="7"/>
  <c r="AP109" i="7"/>
  <c r="AO109" i="7"/>
  <c r="AN109" i="7"/>
  <c r="AM109" i="7"/>
  <c r="AL109" i="7"/>
  <c r="BD108" i="7"/>
  <c r="AT108" i="7"/>
  <c r="AS108" i="7"/>
  <c r="AR108" i="7"/>
  <c r="AQ108" i="7"/>
  <c r="AP108" i="7"/>
  <c r="AO108" i="7"/>
  <c r="AN108" i="7"/>
  <c r="AM108" i="7"/>
  <c r="AL108" i="7"/>
  <c r="BD107" i="7"/>
  <c r="AT107" i="7"/>
  <c r="AS107" i="7"/>
  <c r="AR107" i="7"/>
  <c r="AQ107" i="7"/>
  <c r="AP107" i="7"/>
  <c r="AO107" i="7"/>
  <c r="AN107" i="7"/>
  <c r="AM107" i="7"/>
  <c r="AL107" i="7"/>
  <c r="BD106" i="7"/>
  <c r="AT106" i="7"/>
  <c r="AS106" i="7"/>
  <c r="AR106" i="7"/>
  <c r="AQ106" i="7"/>
  <c r="AP106" i="7"/>
  <c r="AO106" i="7"/>
  <c r="AN106" i="7"/>
  <c r="AM106" i="7"/>
  <c r="AL106" i="7"/>
  <c r="BD105" i="7"/>
  <c r="AT105" i="7"/>
  <c r="AS105" i="7"/>
  <c r="AR105" i="7"/>
  <c r="AW105" i="7" s="1"/>
  <c r="AQ105" i="7"/>
  <c r="AP105" i="7"/>
  <c r="AO105" i="7"/>
  <c r="AV105" i="7" s="1"/>
  <c r="AN105" i="7"/>
  <c r="BA105" i="7" s="1"/>
  <c r="AM105" i="7"/>
  <c r="AL105" i="7"/>
  <c r="BD104" i="7"/>
  <c r="AT104" i="7"/>
  <c r="AS104" i="7"/>
  <c r="AR104" i="7"/>
  <c r="AQ104" i="7"/>
  <c r="AP104" i="7"/>
  <c r="AO104" i="7"/>
  <c r="AN104" i="7"/>
  <c r="AM104" i="7"/>
  <c r="AL104" i="7"/>
  <c r="BB104" i="7" s="1"/>
  <c r="BD103" i="7"/>
  <c r="AT103" i="7"/>
  <c r="AS103" i="7"/>
  <c r="AR103" i="7"/>
  <c r="AW103" i="7" s="1"/>
  <c r="AQ103" i="7"/>
  <c r="AP103" i="7"/>
  <c r="AO103" i="7"/>
  <c r="AN103" i="7"/>
  <c r="AM103" i="7"/>
  <c r="AL103" i="7"/>
  <c r="BD102" i="7"/>
  <c r="AT102" i="7"/>
  <c r="AS102" i="7"/>
  <c r="AR102" i="7"/>
  <c r="AQ102" i="7"/>
  <c r="AP102" i="7"/>
  <c r="AO102" i="7"/>
  <c r="AN102" i="7"/>
  <c r="AM102" i="7"/>
  <c r="AL102" i="7"/>
  <c r="BB102" i="7" s="1"/>
  <c r="BD101" i="7"/>
  <c r="AT101" i="7"/>
  <c r="AS101" i="7"/>
  <c r="AR101" i="7"/>
  <c r="AQ101" i="7"/>
  <c r="AP101" i="7"/>
  <c r="AO101" i="7"/>
  <c r="AN101" i="7"/>
  <c r="AM101" i="7"/>
  <c r="AL101" i="7"/>
  <c r="BD100" i="7"/>
  <c r="AT100" i="7"/>
  <c r="AS100" i="7"/>
  <c r="AR100" i="7"/>
  <c r="AQ100" i="7"/>
  <c r="AP100" i="7"/>
  <c r="AO100" i="7"/>
  <c r="AN100" i="7"/>
  <c r="AM100" i="7"/>
  <c r="AL100" i="7"/>
  <c r="BD99" i="7"/>
  <c r="AT99" i="7"/>
  <c r="AS99" i="7"/>
  <c r="AR99" i="7"/>
  <c r="AQ99" i="7"/>
  <c r="AP99" i="7"/>
  <c r="AO99" i="7"/>
  <c r="AV99" i="7" s="1"/>
  <c r="AN99" i="7"/>
  <c r="AM99" i="7"/>
  <c r="AL99" i="7"/>
  <c r="BD98" i="7"/>
  <c r="AT98" i="7"/>
  <c r="AS98" i="7"/>
  <c r="AR98" i="7"/>
  <c r="AQ98" i="7"/>
  <c r="AP98" i="7"/>
  <c r="AO98" i="7"/>
  <c r="AN98" i="7"/>
  <c r="AM98" i="7"/>
  <c r="AL98" i="7"/>
  <c r="BD97" i="7"/>
  <c r="AT97" i="7"/>
  <c r="AS97" i="7"/>
  <c r="AR97" i="7"/>
  <c r="AQ97" i="7"/>
  <c r="AP97" i="7"/>
  <c r="AO97" i="7"/>
  <c r="AN97" i="7"/>
  <c r="AM97" i="7"/>
  <c r="AL97" i="7"/>
  <c r="BD96" i="7"/>
  <c r="AT96" i="7"/>
  <c r="AS96" i="7"/>
  <c r="AR96" i="7"/>
  <c r="AQ96" i="7"/>
  <c r="AP96" i="7"/>
  <c r="AO96" i="7"/>
  <c r="AN96" i="7"/>
  <c r="AM96" i="7"/>
  <c r="AL96" i="7"/>
  <c r="BD95" i="7"/>
  <c r="AT95" i="7"/>
  <c r="AS95" i="7"/>
  <c r="AR95" i="7"/>
  <c r="AQ95" i="7"/>
  <c r="AP95" i="7"/>
  <c r="AO95" i="7"/>
  <c r="AN95" i="7"/>
  <c r="AM95" i="7"/>
  <c r="AL95" i="7"/>
  <c r="BD94" i="7"/>
  <c r="AT94" i="7"/>
  <c r="AS94" i="7"/>
  <c r="AR94" i="7"/>
  <c r="AQ94" i="7"/>
  <c r="AP94" i="7"/>
  <c r="AO94" i="7"/>
  <c r="AN94" i="7"/>
  <c r="AM94" i="7"/>
  <c r="AL94" i="7"/>
  <c r="BD93" i="7"/>
  <c r="AT93" i="7"/>
  <c r="AS93" i="7"/>
  <c r="AR93" i="7"/>
  <c r="AQ93" i="7"/>
  <c r="AP93" i="7"/>
  <c r="AO93" i="7"/>
  <c r="AN93" i="7"/>
  <c r="AM93" i="7"/>
  <c r="AL93" i="7"/>
  <c r="BD92" i="7"/>
  <c r="AT92" i="7"/>
  <c r="AS92" i="7"/>
  <c r="AR92" i="7"/>
  <c r="AQ92" i="7"/>
  <c r="AP92" i="7"/>
  <c r="AO92" i="7"/>
  <c r="AN92" i="7"/>
  <c r="AM92" i="7"/>
  <c r="AL92" i="7"/>
  <c r="BD91" i="7"/>
  <c r="AT91" i="7"/>
  <c r="AS91" i="7"/>
  <c r="AR91" i="7"/>
  <c r="AQ91" i="7"/>
  <c r="AP91" i="7"/>
  <c r="AO91" i="7"/>
  <c r="AN91" i="7"/>
  <c r="AM91" i="7"/>
  <c r="AL91" i="7"/>
  <c r="BD90" i="7"/>
  <c r="AT90" i="7"/>
  <c r="AS90" i="7"/>
  <c r="AR90" i="7"/>
  <c r="AQ90" i="7"/>
  <c r="AP90" i="7"/>
  <c r="AO90" i="7"/>
  <c r="AN90" i="7"/>
  <c r="AM90" i="7"/>
  <c r="AL90" i="7"/>
  <c r="BD89" i="7"/>
  <c r="AT89" i="7"/>
  <c r="AS89" i="7"/>
  <c r="AR89" i="7"/>
  <c r="AW89" i="7" s="1"/>
  <c r="AQ89" i="7"/>
  <c r="AP89" i="7"/>
  <c r="AO89" i="7"/>
  <c r="AV89" i="7" s="1"/>
  <c r="AN89" i="7"/>
  <c r="BA89" i="7" s="1"/>
  <c r="AM89" i="7"/>
  <c r="AL89" i="7"/>
  <c r="BD88" i="7"/>
  <c r="AT88" i="7"/>
  <c r="AS88" i="7"/>
  <c r="AR88" i="7"/>
  <c r="AQ88" i="7"/>
  <c r="AP88" i="7"/>
  <c r="AO88" i="7"/>
  <c r="AN88" i="7"/>
  <c r="AM88" i="7"/>
  <c r="AL88" i="7"/>
  <c r="BB88" i="7" s="1"/>
  <c r="BD87" i="7"/>
  <c r="AT87" i="7"/>
  <c r="AS87" i="7"/>
  <c r="AR87" i="7"/>
  <c r="AQ87" i="7"/>
  <c r="AP87" i="7"/>
  <c r="AO87" i="7"/>
  <c r="AV87" i="7" s="1"/>
  <c r="AN87" i="7"/>
  <c r="AM87" i="7"/>
  <c r="AL87" i="7"/>
  <c r="BD86" i="7"/>
  <c r="AT86" i="7"/>
  <c r="AS86" i="7"/>
  <c r="AR86" i="7"/>
  <c r="AQ86" i="7"/>
  <c r="AP86" i="7"/>
  <c r="AO86" i="7"/>
  <c r="AN86" i="7"/>
  <c r="AM86" i="7"/>
  <c r="AL86" i="7"/>
  <c r="BB86" i="7" s="1"/>
  <c r="BD85" i="7"/>
  <c r="AT85" i="7"/>
  <c r="AS85" i="7"/>
  <c r="AR85" i="7"/>
  <c r="AQ85" i="7"/>
  <c r="AP85" i="7"/>
  <c r="AO85" i="7"/>
  <c r="AN85" i="7"/>
  <c r="AM85" i="7"/>
  <c r="AL85" i="7"/>
  <c r="BD84" i="7"/>
  <c r="AT84" i="7"/>
  <c r="AS84" i="7"/>
  <c r="AR84" i="7"/>
  <c r="AQ84" i="7"/>
  <c r="AP84" i="7"/>
  <c r="AO84" i="7"/>
  <c r="AN84" i="7"/>
  <c r="AM84" i="7"/>
  <c r="AL84" i="7"/>
  <c r="BD83" i="7"/>
  <c r="AT83" i="7"/>
  <c r="AS83" i="7"/>
  <c r="AR83" i="7"/>
  <c r="AQ83" i="7"/>
  <c r="AP83" i="7"/>
  <c r="AO83" i="7"/>
  <c r="AV83" i="7" s="1"/>
  <c r="AN83" i="7"/>
  <c r="AM83" i="7"/>
  <c r="AL83" i="7"/>
  <c r="BD82" i="7"/>
  <c r="AT82" i="7"/>
  <c r="AS82" i="7"/>
  <c r="AR82" i="7"/>
  <c r="AQ82" i="7"/>
  <c r="AP82" i="7"/>
  <c r="AO82" i="7"/>
  <c r="AN82" i="7"/>
  <c r="AM82" i="7"/>
  <c r="AL82" i="7"/>
  <c r="BD81" i="7"/>
  <c r="AT81" i="7"/>
  <c r="AS81" i="7"/>
  <c r="AR81" i="7"/>
  <c r="AQ81" i="7"/>
  <c r="AP81" i="7"/>
  <c r="AO81" i="7"/>
  <c r="AN81" i="7"/>
  <c r="AM81" i="7"/>
  <c r="AL81" i="7"/>
  <c r="BD80" i="7"/>
  <c r="AT80" i="7"/>
  <c r="AS80" i="7"/>
  <c r="AR80" i="7"/>
  <c r="AQ80" i="7"/>
  <c r="AP80" i="7"/>
  <c r="AO80" i="7"/>
  <c r="AN80" i="7"/>
  <c r="AM80" i="7"/>
  <c r="AL80" i="7"/>
  <c r="BD79" i="7"/>
  <c r="AT79" i="7"/>
  <c r="AS79" i="7"/>
  <c r="AR79" i="7"/>
  <c r="AQ79" i="7"/>
  <c r="AP79" i="7"/>
  <c r="AO79" i="7"/>
  <c r="AV79" i="7" s="1"/>
  <c r="AN79" i="7"/>
  <c r="AM79" i="7"/>
  <c r="AL79" i="7"/>
  <c r="BD78" i="7"/>
  <c r="AT78" i="7"/>
  <c r="AS78" i="7"/>
  <c r="AR78" i="7"/>
  <c r="AQ78" i="7"/>
  <c r="AP78" i="7"/>
  <c r="AO78" i="7"/>
  <c r="AN78" i="7"/>
  <c r="AM78" i="7"/>
  <c r="AL78" i="7"/>
  <c r="BD77" i="7"/>
  <c r="AT77" i="7"/>
  <c r="AS77" i="7"/>
  <c r="AR77" i="7"/>
  <c r="AW77" i="7" s="1"/>
  <c r="AQ77" i="7"/>
  <c r="AP77" i="7"/>
  <c r="AO77" i="7"/>
  <c r="AN77" i="7"/>
  <c r="BA77" i="7" s="1"/>
  <c r="AM77" i="7"/>
  <c r="AL77" i="7"/>
  <c r="BD76" i="7"/>
  <c r="AT76" i="7"/>
  <c r="AS76" i="7"/>
  <c r="AR76" i="7"/>
  <c r="AQ76" i="7"/>
  <c r="AP76" i="7"/>
  <c r="AO76" i="7"/>
  <c r="AN76" i="7"/>
  <c r="AM76" i="7"/>
  <c r="AL76" i="7"/>
  <c r="BB76" i="7" s="1"/>
  <c r="BD75" i="7"/>
  <c r="AT75" i="7"/>
  <c r="AS75" i="7"/>
  <c r="AR75" i="7"/>
  <c r="AQ75" i="7"/>
  <c r="AP75" i="7"/>
  <c r="AO75" i="7"/>
  <c r="AN75" i="7"/>
  <c r="AM75" i="7"/>
  <c r="AL75" i="7"/>
  <c r="BD74" i="7"/>
  <c r="AT74" i="7"/>
  <c r="AS74" i="7"/>
  <c r="AR74" i="7"/>
  <c r="AQ74" i="7"/>
  <c r="AP74" i="7"/>
  <c r="AO74" i="7"/>
  <c r="AN74" i="7"/>
  <c r="AM74" i="7"/>
  <c r="AL74" i="7"/>
  <c r="BB74" i="7" s="1"/>
  <c r="BD73" i="7"/>
  <c r="AT73" i="7"/>
  <c r="AS73" i="7"/>
  <c r="AR73" i="7"/>
  <c r="AQ73" i="7"/>
  <c r="AP73" i="7"/>
  <c r="AO73" i="7"/>
  <c r="AN73" i="7"/>
  <c r="AM73" i="7"/>
  <c r="AL73" i="7"/>
  <c r="BD72" i="7"/>
  <c r="AT72" i="7"/>
  <c r="AS72" i="7"/>
  <c r="AR72" i="7"/>
  <c r="AQ72" i="7"/>
  <c r="AP72" i="7"/>
  <c r="AO72" i="7"/>
  <c r="AN72" i="7"/>
  <c r="AM72" i="7"/>
  <c r="AL72" i="7"/>
  <c r="BD71" i="7"/>
  <c r="AT71" i="7"/>
  <c r="AS71" i="7"/>
  <c r="AR71" i="7"/>
  <c r="AQ71" i="7"/>
  <c r="AP71" i="7"/>
  <c r="AO71" i="7"/>
  <c r="AV71" i="7" s="1"/>
  <c r="AN71" i="7"/>
  <c r="AM71" i="7"/>
  <c r="AL71" i="7"/>
  <c r="BD70" i="7"/>
  <c r="AT70" i="7"/>
  <c r="AS70" i="7"/>
  <c r="AR70" i="7"/>
  <c r="AQ70" i="7"/>
  <c r="AP70" i="7"/>
  <c r="AO70" i="7"/>
  <c r="AN70" i="7"/>
  <c r="AM70" i="7"/>
  <c r="AL70" i="7"/>
  <c r="BD69" i="7"/>
  <c r="AT69" i="7"/>
  <c r="AS69" i="7"/>
  <c r="AR69" i="7"/>
  <c r="AQ69" i="7"/>
  <c r="AP69" i="7"/>
  <c r="AO69" i="7"/>
  <c r="AV69" i="7" s="1"/>
  <c r="AN69" i="7"/>
  <c r="AM69" i="7"/>
  <c r="AL69" i="7"/>
  <c r="BD68" i="7"/>
  <c r="AT68" i="7"/>
  <c r="AS68" i="7"/>
  <c r="AR68" i="7"/>
  <c r="AQ68" i="7"/>
  <c r="AP68" i="7"/>
  <c r="AO68" i="7"/>
  <c r="AN68" i="7"/>
  <c r="AM68" i="7"/>
  <c r="AL68" i="7"/>
  <c r="BD67" i="7"/>
  <c r="AT67" i="7"/>
  <c r="AS67" i="7"/>
  <c r="AR67" i="7"/>
  <c r="AQ67" i="7"/>
  <c r="AP67" i="7"/>
  <c r="AO67" i="7"/>
  <c r="AN67" i="7"/>
  <c r="AM67" i="7"/>
  <c r="AL67" i="7"/>
  <c r="BD66" i="7"/>
  <c r="AT66" i="7"/>
  <c r="AS66" i="7"/>
  <c r="AR66" i="7"/>
  <c r="AQ66" i="7"/>
  <c r="AP66" i="7"/>
  <c r="AO66" i="7"/>
  <c r="AN66" i="7"/>
  <c r="AM66" i="7"/>
  <c r="AL66" i="7"/>
  <c r="BD65" i="7"/>
  <c r="AT65" i="7"/>
  <c r="AS65" i="7"/>
  <c r="AR65" i="7"/>
  <c r="AQ65" i="7"/>
  <c r="AP65" i="7"/>
  <c r="AO65" i="7"/>
  <c r="AN65" i="7"/>
  <c r="AM65" i="7"/>
  <c r="AL65" i="7"/>
  <c r="BD64" i="7"/>
  <c r="AT64" i="7"/>
  <c r="AS64" i="7"/>
  <c r="AR64" i="7"/>
  <c r="AQ64" i="7"/>
  <c r="AP64" i="7"/>
  <c r="AO64" i="7"/>
  <c r="AN64" i="7"/>
  <c r="AM64" i="7"/>
  <c r="AL64" i="7"/>
  <c r="BD63" i="7"/>
  <c r="AT63" i="7"/>
  <c r="AS63" i="7"/>
  <c r="AR63" i="7"/>
  <c r="AQ63" i="7"/>
  <c r="AP63" i="7"/>
  <c r="AO63" i="7"/>
  <c r="AN63" i="7"/>
  <c r="AM63" i="7"/>
  <c r="AL63" i="7"/>
  <c r="BD62" i="7"/>
  <c r="AT62" i="7"/>
  <c r="AS62" i="7"/>
  <c r="AR62" i="7"/>
  <c r="AQ62" i="7"/>
  <c r="AP62" i="7"/>
  <c r="AO62" i="7"/>
  <c r="AN62" i="7"/>
  <c r="AM62" i="7"/>
  <c r="AL62" i="7"/>
  <c r="BD61" i="7"/>
  <c r="AT61" i="7"/>
  <c r="AS61" i="7"/>
  <c r="AR61" i="7"/>
  <c r="AW61" i="7" s="1"/>
  <c r="AQ61" i="7"/>
  <c r="AP61" i="7"/>
  <c r="AO61" i="7"/>
  <c r="AN61" i="7"/>
  <c r="BA61" i="7" s="1"/>
  <c r="AM61" i="7"/>
  <c r="AL61" i="7"/>
  <c r="BD60" i="7"/>
  <c r="AT60" i="7"/>
  <c r="AS60" i="7"/>
  <c r="AR60" i="7"/>
  <c r="AQ60" i="7"/>
  <c r="AP60" i="7"/>
  <c r="AO60" i="7"/>
  <c r="AN60" i="7"/>
  <c r="AM60" i="7"/>
  <c r="AL60" i="7"/>
  <c r="BB60" i="7" s="1"/>
  <c r="BD59" i="7"/>
  <c r="AT59" i="7"/>
  <c r="AS59" i="7"/>
  <c r="AR59" i="7"/>
  <c r="AW59" i="7" s="1"/>
  <c r="AQ59" i="7"/>
  <c r="AP59" i="7"/>
  <c r="AO59" i="7"/>
  <c r="AN59" i="7"/>
  <c r="AM59" i="7"/>
  <c r="AL59" i="7"/>
  <c r="BD58" i="7"/>
  <c r="AT58" i="7"/>
  <c r="AS58" i="7"/>
  <c r="AR58" i="7"/>
  <c r="AQ58" i="7"/>
  <c r="AP58" i="7"/>
  <c r="AO58" i="7"/>
  <c r="AN58" i="7"/>
  <c r="AM58" i="7"/>
  <c r="AL58" i="7"/>
  <c r="BB58" i="7" s="1"/>
  <c r="BD57" i="7"/>
  <c r="AT57" i="7"/>
  <c r="AS57" i="7"/>
  <c r="AR57" i="7"/>
  <c r="AQ57" i="7"/>
  <c r="AP57" i="7"/>
  <c r="AO57" i="7"/>
  <c r="AN57" i="7"/>
  <c r="AM57" i="7"/>
  <c r="AL57" i="7"/>
  <c r="BD56" i="7"/>
  <c r="AT56" i="7"/>
  <c r="AS56" i="7"/>
  <c r="AR56" i="7"/>
  <c r="AQ56" i="7"/>
  <c r="AP56" i="7"/>
  <c r="AO56" i="7"/>
  <c r="AN56" i="7"/>
  <c r="AM56" i="7"/>
  <c r="AL56" i="7"/>
  <c r="BD55" i="7"/>
  <c r="AT55" i="7"/>
  <c r="AS55" i="7"/>
  <c r="AR55" i="7"/>
  <c r="AQ55" i="7"/>
  <c r="AP55" i="7"/>
  <c r="AO55" i="7"/>
  <c r="AV55" i="7" s="1"/>
  <c r="AN55" i="7"/>
  <c r="AM55" i="7"/>
  <c r="AL55" i="7"/>
  <c r="BD54" i="7"/>
  <c r="AT54" i="7"/>
  <c r="AS54" i="7"/>
  <c r="AR54" i="7"/>
  <c r="AQ54" i="7"/>
  <c r="AP54" i="7"/>
  <c r="AO54" i="7"/>
  <c r="AN54" i="7"/>
  <c r="AM54" i="7"/>
  <c r="AL54" i="7"/>
  <c r="BD53" i="7"/>
  <c r="AT53" i="7"/>
  <c r="AS53" i="7"/>
  <c r="AR53" i="7"/>
  <c r="AQ53" i="7"/>
  <c r="AP53" i="7"/>
  <c r="AO53" i="7"/>
  <c r="AV53" i="7" s="1"/>
  <c r="AN53" i="7"/>
  <c r="AM53" i="7"/>
  <c r="AL53" i="7"/>
  <c r="BD52" i="7"/>
  <c r="AT52" i="7"/>
  <c r="AS52" i="7"/>
  <c r="AR52" i="7"/>
  <c r="AQ52" i="7"/>
  <c r="AP52" i="7"/>
  <c r="AO52" i="7"/>
  <c r="AN52" i="7"/>
  <c r="AM52" i="7"/>
  <c r="AL52" i="7"/>
  <c r="BD51" i="7"/>
  <c r="AT51" i="7"/>
  <c r="AS51" i="7"/>
  <c r="AR51" i="7"/>
  <c r="AQ51" i="7"/>
  <c r="AP51" i="7"/>
  <c r="AO51" i="7"/>
  <c r="AN51" i="7"/>
  <c r="AM51" i="7"/>
  <c r="AL51" i="7"/>
  <c r="BD50" i="7"/>
  <c r="AT50" i="7"/>
  <c r="AS50" i="7"/>
  <c r="AR50" i="7"/>
  <c r="AQ50" i="7"/>
  <c r="AP50" i="7"/>
  <c r="AO50" i="7"/>
  <c r="AN50" i="7"/>
  <c r="AM50" i="7"/>
  <c r="AL50" i="7"/>
  <c r="BD49" i="7"/>
  <c r="AT49" i="7"/>
  <c r="AS49" i="7"/>
  <c r="AR49" i="7"/>
  <c r="AQ49" i="7"/>
  <c r="AP49" i="7"/>
  <c r="AO49" i="7"/>
  <c r="AN49" i="7"/>
  <c r="AM49" i="7"/>
  <c r="AL49" i="7"/>
  <c r="BD48" i="7"/>
  <c r="AT48" i="7"/>
  <c r="AS48" i="7"/>
  <c r="AR48" i="7"/>
  <c r="AQ48" i="7"/>
  <c r="AP48" i="7"/>
  <c r="AO48" i="7"/>
  <c r="AN48" i="7"/>
  <c r="AM48" i="7"/>
  <c r="AL48" i="7"/>
  <c r="BD47" i="7"/>
  <c r="AT47" i="7"/>
  <c r="AS47" i="7"/>
  <c r="AR47" i="7"/>
  <c r="AQ47" i="7"/>
  <c r="AP47" i="7"/>
  <c r="AO47" i="7"/>
  <c r="AN47" i="7"/>
  <c r="AM47" i="7"/>
  <c r="AL47" i="7"/>
  <c r="BD46" i="7"/>
  <c r="AT46" i="7"/>
  <c r="AS46" i="7"/>
  <c r="AR46" i="7"/>
  <c r="AQ46" i="7"/>
  <c r="AP46" i="7"/>
  <c r="AO46" i="7"/>
  <c r="AN46" i="7"/>
  <c r="AM46" i="7"/>
  <c r="AL46" i="7"/>
  <c r="BD45" i="7"/>
  <c r="AT45" i="7"/>
  <c r="AS45" i="7"/>
  <c r="AR45" i="7"/>
  <c r="AW45" i="7" s="1"/>
  <c r="AQ45" i="7"/>
  <c r="AP45" i="7"/>
  <c r="AO45" i="7"/>
  <c r="AN45" i="7"/>
  <c r="BA45" i="7" s="1"/>
  <c r="AM45" i="7"/>
  <c r="AL45" i="7"/>
  <c r="BD44" i="7"/>
  <c r="AT44" i="7"/>
  <c r="AS44" i="7"/>
  <c r="AR44" i="7"/>
  <c r="AQ44" i="7"/>
  <c r="AP44" i="7"/>
  <c r="AO44" i="7"/>
  <c r="AN44" i="7"/>
  <c r="AM44" i="7"/>
  <c r="AL44" i="7"/>
  <c r="BB44" i="7" s="1"/>
  <c r="BD43" i="7"/>
  <c r="AT43" i="7"/>
  <c r="AS43" i="7"/>
  <c r="AR43" i="7"/>
  <c r="AW43" i="7" s="1"/>
  <c r="AQ43" i="7"/>
  <c r="AP43" i="7"/>
  <c r="AO43" i="7"/>
  <c r="AN43" i="7"/>
  <c r="AM43" i="7"/>
  <c r="AL43" i="7"/>
  <c r="BD42" i="7"/>
  <c r="AT42" i="7"/>
  <c r="AS42" i="7"/>
  <c r="AR42" i="7"/>
  <c r="AQ42" i="7"/>
  <c r="AP42" i="7"/>
  <c r="AO42" i="7"/>
  <c r="AN42" i="7"/>
  <c r="AM42" i="7"/>
  <c r="AL42" i="7"/>
  <c r="BD41" i="7"/>
  <c r="AT41" i="7"/>
  <c r="AS41" i="7"/>
  <c r="AR41" i="7"/>
  <c r="AQ41" i="7"/>
  <c r="AP41" i="7"/>
  <c r="AO41" i="7"/>
  <c r="AN41" i="7"/>
  <c r="AM41" i="7"/>
  <c r="AL41" i="7"/>
  <c r="BD40" i="7"/>
  <c r="AT40" i="7"/>
  <c r="AS40" i="7"/>
  <c r="AR40" i="7"/>
  <c r="AQ40" i="7"/>
  <c r="AP40" i="7"/>
  <c r="AO40" i="7"/>
  <c r="AN40" i="7"/>
  <c r="AM40" i="7"/>
  <c r="AL40" i="7"/>
  <c r="BD39" i="7"/>
  <c r="AT39" i="7"/>
  <c r="AS39" i="7"/>
  <c r="AR39" i="7"/>
  <c r="AQ39" i="7"/>
  <c r="AP39" i="7"/>
  <c r="AO39" i="7"/>
  <c r="AN39" i="7"/>
  <c r="AM39" i="7"/>
  <c r="AL39" i="7"/>
  <c r="BD38" i="7"/>
  <c r="AT38" i="7"/>
  <c r="AS38" i="7"/>
  <c r="AR38" i="7"/>
  <c r="AQ38" i="7"/>
  <c r="AP38" i="7"/>
  <c r="AO38" i="7"/>
  <c r="AN38" i="7"/>
  <c r="AM38" i="7"/>
  <c r="AL38" i="7"/>
  <c r="BD37" i="7"/>
  <c r="AT37" i="7"/>
  <c r="AS37" i="7"/>
  <c r="AR37" i="7"/>
  <c r="AQ37" i="7"/>
  <c r="AP37" i="7"/>
  <c r="AO37" i="7"/>
  <c r="AN37" i="7"/>
  <c r="AM37" i="7"/>
  <c r="AL37" i="7"/>
  <c r="BD36" i="7"/>
  <c r="AT36" i="7"/>
  <c r="AS36" i="7"/>
  <c r="AR36" i="7"/>
  <c r="AQ36" i="7"/>
  <c r="AP36" i="7"/>
  <c r="BC36" i="7" s="1"/>
  <c r="AO36" i="7"/>
  <c r="AN36" i="7"/>
  <c r="AM36" i="7"/>
  <c r="AL36" i="7"/>
  <c r="BD35" i="7"/>
  <c r="AT35" i="7"/>
  <c r="AS35" i="7"/>
  <c r="AR35" i="7"/>
  <c r="AQ35" i="7"/>
  <c r="AP35" i="7"/>
  <c r="AO35" i="7"/>
  <c r="AN35" i="7"/>
  <c r="AM35" i="7"/>
  <c r="AL35" i="7"/>
  <c r="BD34" i="7"/>
  <c r="AT34" i="7"/>
  <c r="AS34" i="7"/>
  <c r="AR34" i="7"/>
  <c r="AQ34" i="7"/>
  <c r="AP34" i="7"/>
  <c r="AO34" i="7"/>
  <c r="AN34" i="7"/>
  <c r="AM34" i="7"/>
  <c r="AL34" i="7"/>
  <c r="BD33" i="7"/>
  <c r="AT33" i="7"/>
  <c r="AS33" i="7"/>
  <c r="AR33" i="7"/>
  <c r="AQ33" i="7"/>
  <c r="AP33" i="7"/>
  <c r="AO33" i="7"/>
  <c r="AN33" i="7"/>
  <c r="AM33" i="7"/>
  <c r="AL33" i="7"/>
  <c r="BD32" i="7"/>
  <c r="AT32" i="7"/>
  <c r="AS32" i="7"/>
  <c r="AR32" i="7"/>
  <c r="AQ32" i="7"/>
  <c r="AP32" i="7"/>
  <c r="BC32" i="7" s="1"/>
  <c r="AO32" i="7"/>
  <c r="AN32" i="7"/>
  <c r="AM32" i="7"/>
  <c r="AL32" i="7"/>
  <c r="BB32" i="7" s="1"/>
  <c r="BD31" i="7"/>
  <c r="AT31" i="7"/>
  <c r="AS31" i="7"/>
  <c r="AR31" i="7"/>
  <c r="AQ31" i="7"/>
  <c r="AP31" i="7"/>
  <c r="AO31" i="7"/>
  <c r="AN31" i="7"/>
  <c r="AM31" i="7"/>
  <c r="AL31" i="7"/>
  <c r="BD30" i="7"/>
  <c r="AT30" i="7"/>
  <c r="AW30" i="7" s="1"/>
  <c r="AS30" i="7"/>
  <c r="AR30" i="7"/>
  <c r="AQ30" i="7"/>
  <c r="AP30" i="7"/>
  <c r="AO30" i="7"/>
  <c r="AN30" i="7"/>
  <c r="AM30" i="7"/>
  <c r="AL30" i="7"/>
  <c r="AU30" i="7" s="1"/>
  <c r="BD29" i="7"/>
  <c r="AT29" i="7"/>
  <c r="AS29" i="7"/>
  <c r="AR29" i="7"/>
  <c r="AQ29" i="7"/>
  <c r="AP29" i="7"/>
  <c r="AO29" i="7"/>
  <c r="AN29" i="7"/>
  <c r="AM29" i="7"/>
  <c r="AL29" i="7"/>
  <c r="BD28" i="7"/>
  <c r="AT28" i="7"/>
  <c r="AS28" i="7"/>
  <c r="AR28" i="7"/>
  <c r="AQ28" i="7"/>
  <c r="AP28" i="7"/>
  <c r="AO28" i="7"/>
  <c r="AN28" i="7"/>
  <c r="AM28" i="7"/>
  <c r="AL28" i="7"/>
  <c r="BD27" i="7"/>
  <c r="AT27" i="7"/>
  <c r="AS27" i="7"/>
  <c r="AR27" i="7"/>
  <c r="AQ27" i="7"/>
  <c r="AP27" i="7"/>
  <c r="AO27" i="7"/>
  <c r="AN27" i="7"/>
  <c r="AM27" i="7"/>
  <c r="AL27" i="7"/>
  <c r="BD26" i="7"/>
  <c r="AT26" i="7"/>
  <c r="AS26" i="7"/>
  <c r="AR26" i="7"/>
  <c r="AQ26" i="7"/>
  <c r="AP26" i="7"/>
  <c r="AO26" i="7"/>
  <c r="AN26" i="7"/>
  <c r="AM26" i="7"/>
  <c r="AL26" i="7"/>
  <c r="BD25" i="7"/>
  <c r="AT25" i="7"/>
  <c r="AS25" i="7"/>
  <c r="AR25" i="7"/>
  <c r="AQ25" i="7"/>
  <c r="AP25" i="7"/>
  <c r="AO25" i="7"/>
  <c r="AN25" i="7"/>
  <c r="AM25" i="7"/>
  <c r="AL25" i="7"/>
  <c r="BD24" i="7"/>
  <c r="AT24" i="7"/>
  <c r="AS24" i="7"/>
  <c r="AR24" i="7"/>
  <c r="AQ24" i="7"/>
  <c r="AP24" i="7"/>
  <c r="AV24" i="7" s="1"/>
  <c r="AO24" i="7"/>
  <c r="AN24" i="7"/>
  <c r="AM24" i="7"/>
  <c r="AL24" i="7"/>
  <c r="BB24" i="7" s="1"/>
  <c r="BD23" i="7"/>
  <c r="AT23" i="7"/>
  <c r="AS23" i="7"/>
  <c r="AR23" i="7"/>
  <c r="AQ23" i="7"/>
  <c r="AP23" i="7"/>
  <c r="AO23" i="7"/>
  <c r="AN23" i="7"/>
  <c r="AM23" i="7"/>
  <c r="AL23" i="7"/>
  <c r="BD22" i="7"/>
  <c r="AT22" i="7"/>
  <c r="AS22" i="7"/>
  <c r="AR22" i="7"/>
  <c r="AQ22" i="7"/>
  <c r="AP22" i="7"/>
  <c r="AO22" i="7"/>
  <c r="AN22" i="7"/>
  <c r="AM22" i="7"/>
  <c r="AL22" i="7"/>
  <c r="BD21" i="7"/>
  <c r="AT21" i="7"/>
  <c r="AS21" i="7"/>
  <c r="AR21" i="7"/>
  <c r="AW21" i="7" s="1"/>
  <c r="AQ21" i="7"/>
  <c r="AP21" i="7"/>
  <c r="AO21" i="7"/>
  <c r="AN21" i="7"/>
  <c r="BA21" i="7" s="1"/>
  <c r="AM21" i="7"/>
  <c r="AL21" i="7"/>
  <c r="BD20" i="7"/>
  <c r="AT20" i="7"/>
  <c r="AS20" i="7"/>
  <c r="AR20" i="7"/>
  <c r="AQ20" i="7"/>
  <c r="AP20" i="7"/>
  <c r="AO20" i="7"/>
  <c r="AN20" i="7"/>
  <c r="AM20" i="7"/>
  <c r="AL20" i="7"/>
  <c r="BD19" i="7"/>
  <c r="AT19" i="7"/>
  <c r="AS19" i="7"/>
  <c r="AR19" i="7"/>
  <c r="AQ19" i="7"/>
  <c r="AP19" i="7"/>
  <c r="AO19" i="7"/>
  <c r="AN19" i="7"/>
  <c r="AM19" i="7"/>
  <c r="AL19" i="7"/>
  <c r="BD18" i="7"/>
  <c r="AT18" i="7"/>
  <c r="AS18" i="7"/>
  <c r="AR18" i="7"/>
  <c r="AQ18" i="7"/>
  <c r="AP18" i="7"/>
  <c r="AO18" i="7"/>
  <c r="AN18" i="7"/>
  <c r="AM18" i="7"/>
  <c r="AL18" i="7"/>
  <c r="BD17" i="7"/>
  <c r="AT17" i="7"/>
  <c r="AS17" i="7"/>
  <c r="AR17" i="7"/>
  <c r="AQ17" i="7"/>
  <c r="AP17" i="7"/>
  <c r="AO17" i="7"/>
  <c r="AN17" i="7"/>
  <c r="AM17" i="7"/>
  <c r="AL17" i="7"/>
  <c r="BD16" i="7"/>
  <c r="AT16" i="7"/>
  <c r="AS16" i="7"/>
  <c r="AR16" i="7"/>
  <c r="AQ16" i="7"/>
  <c r="AP16" i="7"/>
  <c r="AO16" i="7"/>
  <c r="AN16" i="7"/>
  <c r="AM16" i="7"/>
  <c r="AL16" i="7"/>
  <c r="BD15" i="7"/>
  <c r="AT15" i="7"/>
  <c r="AS15" i="7"/>
  <c r="AR15" i="7"/>
  <c r="AQ15" i="7"/>
  <c r="AP15" i="7"/>
  <c r="AO15" i="7"/>
  <c r="AN15" i="7"/>
  <c r="AM15" i="7"/>
  <c r="AL15" i="7"/>
  <c r="BD14" i="7"/>
  <c r="AT14" i="7"/>
  <c r="AS14" i="7"/>
  <c r="AR14" i="7"/>
  <c r="AQ14" i="7"/>
  <c r="AP14" i="7"/>
  <c r="AO14" i="7"/>
  <c r="AN14" i="7"/>
  <c r="AM14" i="7"/>
  <c r="AL14" i="7"/>
  <c r="BD13" i="7"/>
  <c r="AT13" i="7"/>
  <c r="AS13" i="7"/>
  <c r="AR13" i="7"/>
  <c r="AQ13" i="7"/>
  <c r="AP13" i="7"/>
  <c r="AO13" i="7"/>
  <c r="AV13" i="7" s="1"/>
  <c r="AN13" i="7"/>
  <c r="AM13" i="7"/>
  <c r="AL13" i="7"/>
  <c r="BD12" i="7"/>
  <c r="AT12" i="7"/>
  <c r="AS12" i="7"/>
  <c r="AR12" i="7"/>
  <c r="AQ12" i="7"/>
  <c r="AP12" i="7"/>
  <c r="AV12" i="7" s="1"/>
  <c r="AO12" i="7"/>
  <c r="AN12" i="7"/>
  <c r="AM12" i="7"/>
  <c r="AL12" i="7"/>
  <c r="BB12" i="7" s="1"/>
  <c r="BD11" i="7"/>
  <c r="AT11" i="7"/>
  <c r="AS11" i="7"/>
  <c r="AR11" i="7"/>
  <c r="AW11" i="7" s="1"/>
  <c r="AQ11" i="7"/>
  <c r="AP11" i="7"/>
  <c r="AO11" i="7"/>
  <c r="AN11" i="7"/>
  <c r="AM11" i="7"/>
  <c r="AL11" i="7"/>
  <c r="BD10" i="7"/>
  <c r="AT10" i="7"/>
  <c r="AS10" i="7"/>
  <c r="AR10" i="7"/>
  <c r="AQ10" i="7"/>
  <c r="AP10" i="7"/>
  <c r="BC10" i="7" s="1"/>
  <c r="AO10" i="7"/>
  <c r="AN10" i="7"/>
  <c r="AM10" i="7"/>
  <c r="AL10" i="7"/>
  <c r="BB10" i="7" s="1"/>
  <c r="BD9" i="7"/>
  <c r="AT9" i="7"/>
  <c r="AS9" i="7"/>
  <c r="AR9" i="7"/>
  <c r="AQ9" i="7"/>
  <c r="AP9" i="7"/>
  <c r="AO9" i="7"/>
  <c r="AV9" i="7" s="1"/>
  <c r="AN9" i="7"/>
  <c r="AM9" i="7"/>
  <c r="AL9" i="7"/>
  <c r="BD8" i="7"/>
  <c r="AT8" i="7"/>
  <c r="AS8" i="7"/>
  <c r="AR8" i="7"/>
  <c r="AQ8" i="7"/>
  <c r="AP8" i="7"/>
  <c r="AO8" i="7"/>
  <c r="AN8" i="7"/>
  <c r="AM8" i="7"/>
  <c r="AL8" i="7"/>
  <c r="BD7" i="7"/>
  <c r="AT7" i="7"/>
  <c r="AS7" i="7"/>
  <c r="AR7" i="7"/>
  <c r="AQ7" i="7"/>
  <c r="AP7" i="7"/>
  <c r="AO7" i="7"/>
  <c r="AN7" i="7"/>
  <c r="AM7" i="7"/>
  <c r="AL7" i="7"/>
  <c r="BD6" i="7"/>
  <c r="AT6" i="7"/>
  <c r="AS6" i="7"/>
  <c r="AR6" i="7"/>
  <c r="AQ6" i="7"/>
  <c r="AP6" i="7"/>
  <c r="AO6" i="7"/>
  <c r="AN6" i="7"/>
  <c r="AM6" i="7"/>
  <c r="AL6" i="7"/>
  <c r="BD5" i="7"/>
  <c r="AT5" i="7"/>
  <c r="AS5" i="7"/>
  <c r="AR5" i="7"/>
  <c r="AQ5" i="7"/>
  <c r="AP5" i="7"/>
  <c r="AO5" i="7"/>
  <c r="AN5" i="7"/>
  <c r="AM5" i="7"/>
  <c r="AL5" i="7"/>
  <c r="AW9" i="7" l="1"/>
  <c r="AW13" i="7"/>
  <c r="AV20" i="7"/>
  <c r="AZ20" i="7" s="1"/>
  <c r="BA5" i="7"/>
  <c r="BA9" i="7"/>
  <c r="AV14" i="7"/>
  <c r="AW14" i="7"/>
  <c r="AU15" i="7"/>
  <c r="AY15" i="7" s="1"/>
  <c r="AV15" i="7"/>
  <c r="BC16" i="7"/>
  <c r="AU19" i="7"/>
  <c r="AY19" i="7" s="1"/>
  <c r="AV26" i="7"/>
  <c r="AZ26" i="7" s="1"/>
  <c r="BG26" i="7" s="1"/>
  <c r="AW26" i="7"/>
  <c r="AU27" i="7"/>
  <c r="AV27" i="7"/>
  <c r="AX27" i="7" s="1"/>
  <c r="AV28" i="7"/>
  <c r="AX28" i="7" s="1"/>
  <c r="AV33" i="7"/>
  <c r="BB35" i="7"/>
  <c r="AV37" i="7"/>
  <c r="AW42" i="7"/>
  <c r="BA46" i="7"/>
  <c r="AW46" i="7"/>
  <c r="AV49" i="7"/>
  <c r="AX49" i="7" s="1"/>
  <c r="AW54" i="7"/>
  <c r="BA62" i="7"/>
  <c r="AW62" i="7"/>
  <c r="AU65" i="7"/>
  <c r="AY65" i="7" s="1"/>
  <c r="AV65" i="7"/>
  <c r="AX65" i="7" s="1"/>
  <c r="AW70" i="7"/>
  <c r="AU73" i="7"/>
  <c r="AW78" i="7"/>
  <c r="AU81" i="7"/>
  <c r="AX81" i="7" s="1"/>
  <c r="AV81" i="7"/>
  <c r="BA90" i="7"/>
  <c r="AW90" i="7"/>
  <c r="AU93" i="7"/>
  <c r="AX93" i="7" s="1"/>
  <c r="AV93" i="7"/>
  <c r="BA106" i="7"/>
  <c r="AW106" i="7"/>
  <c r="AV109" i="7"/>
  <c r="AZ109" i="7" s="1"/>
  <c r="BA122" i="7"/>
  <c r="AW122" i="7"/>
  <c r="AV125" i="7"/>
  <c r="AZ125" i="7" s="1"/>
  <c r="AW130" i="7"/>
  <c r="BA138" i="7"/>
  <c r="AW138" i="7"/>
  <c r="AV141" i="7"/>
  <c r="AW146" i="7"/>
  <c r="AV152" i="7"/>
  <c r="AW154" i="7"/>
  <c r="AU165" i="7"/>
  <c r="AW166" i="7"/>
  <c r="AY166" i="7" s="1"/>
  <c r="BA167" i="7"/>
  <c r="AZ9" i="7"/>
  <c r="BA42" i="7"/>
  <c r="AU48" i="7"/>
  <c r="AX48" i="7" s="1"/>
  <c r="AU56" i="7"/>
  <c r="AV56" i="7"/>
  <c r="BC57" i="7"/>
  <c r="AU64" i="7"/>
  <c r="AY64" i="7" s="1"/>
  <c r="AW71" i="7"/>
  <c r="AZ71" i="7" s="1"/>
  <c r="AU72" i="7"/>
  <c r="AY72" i="7" s="1"/>
  <c r="AV72" i="7"/>
  <c r="AZ72" i="7" s="1"/>
  <c r="BC73" i="7"/>
  <c r="AW79" i="7"/>
  <c r="AZ79" i="7" s="1"/>
  <c r="AU80" i="7"/>
  <c r="AY80" i="7" s="1"/>
  <c r="AZ83" i="7"/>
  <c r="AW83" i="7"/>
  <c r="AU84" i="7"/>
  <c r="AV84" i="7"/>
  <c r="AZ84" i="7" s="1"/>
  <c r="AZ89" i="7"/>
  <c r="AW91" i="7"/>
  <c r="AU92" i="7"/>
  <c r="AV96" i="7"/>
  <c r="AZ96" i="7" s="1"/>
  <c r="AU100" i="7"/>
  <c r="AV100" i="7"/>
  <c r="AZ105" i="7"/>
  <c r="BG105" i="7" s="1"/>
  <c r="AU108" i="7"/>
  <c r="AX108" i="7" s="1"/>
  <c r="AV112" i="7"/>
  <c r="AU116" i="7"/>
  <c r="AV116" i="7"/>
  <c r="AU124" i="7"/>
  <c r="AY124" i="7" s="1"/>
  <c r="AU132" i="7"/>
  <c r="AV132" i="7"/>
  <c r="BC133" i="7"/>
  <c r="AZ137" i="7"/>
  <c r="BL137" i="7" s="1"/>
  <c r="AU140" i="7"/>
  <c r="AW149" i="7"/>
  <c r="BB158" i="7"/>
  <c r="BB172" i="7"/>
  <c r="AW5" i="7"/>
  <c r="AU16" i="7"/>
  <c r="AU20" i="7"/>
  <c r="AX20" i="7" s="1"/>
  <c r="AW25" i="7"/>
  <c r="AU28" i="7"/>
  <c r="BB5" i="7"/>
  <c r="BB7" i="7"/>
  <c r="BA8" i="7"/>
  <c r="AW8" i="7"/>
  <c r="BB17" i="7"/>
  <c r="BC23" i="7"/>
  <c r="AV29" i="7"/>
  <c r="AX29" i="7" s="1"/>
  <c r="AW34" i="7"/>
  <c r="BB39" i="7"/>
  <c r="BC39" i="7"/>
  <c r="AW40" i="7"/>
  <c r="AV41" i="7"/>
  <c r="AU51" i="7"/>
  <c r="BC51" i="7"/>
  <c r="AW52" i="7"/>
  <c r="AZ52" i="7" s="1"/>
  <c r="AU53" i="7"/>
  <c r="AV61" i="7"/>
  <c r="AU67" i="7"/>
  <c r="AY67" i="7" s="1"/>
  <c r="BC67" i="7"/>
  <c r="AW68" i="7"/>
  <c r="BB69" i="7"/>
  <c r="AW76" i="7"/>
  <c r="BB77" i="7"/>
  <c r="AV77" i="7"/>
  <c r="AU83" i="7"/>
  <c r="AW84" i="7"/>
  <c r="AU95" i="7"/>
  <c r="AY95" i="7" s="1"/>
  <c r="BC95" i="7"/>
  <c r="AW96" i="7"/>
  <c r="AU97" i="7"/>
  <c r="AU99" i="7"/>
  <c r="AY99" i="7" s="1"/>
  <c r="AW100" i="7"/>
  <c r="AU101" i="7"/>
  <c r="AU111" i="7"/>
  <c r="AY111" i="7" s="1"/>
  <c r="BC111" i="7"/>
  <c r="AW112" i="7"/>
  <c r="AU113" i="7"/>
  <c r="AV121" i="7"/>
  <c r="AZ121" i="7" s="1"/>
  <c r="AU127" i="7"/>
  <c r="AY127" i="7" s="1"/>
  <c r="BC127" i="7"/>
  <c r="AW128" i="7"/>
  <c r="AU129" i="7"/>
  <c r="AU143" i="7"/>
  <c r="AY143" i="7" s="1"/>
  <c r="BC143" i="7"/>
  <c r="AW144" i="7"/>
  <c r="AU145" i="7"/>
  <c r="AY145" i="7" s="1"/>
  <c r="AV155" i="7"/>
  <c r="AX155" i="7" s="1"/>
  <c r="BA156" i="7"/>
  <c r="AV167" i="7"/>
  <c r="BC169" i="7"/>
  <c r="AW169" i="7"/>
  <c r="AY169" i="7" s="1"/>
  <c r="AU170" i="7"/>
  <c r="BC170" i="7"/>
  <c r="AV171" i="7"/>
  <c r="AZ13" i="7"/>
  <c r="BC6" i="7"/>
  <c r="BB11" i="7"/>
  <c r="BA12" i="7"/>
  <c r="AW12" i="7"/>
  <c r="AZ12" i="7" s="1"/>
  <c r="AV16" i="7"/>
  <c r="AW17" i="7"/>
  <c r="AV5" i="7"/>
  <c r="BB6" i="7"/>
  <c r="AW7" i="7"/>
  <c r="BB8" i="7"/>
  <c r="BA13" i="7"/>
  <c r="BB23" i="7"/>
  <c r="AU23" i="7"/>
  <c r="AU29" i="7"/>
  <c r="BA29" i="7"/>
  <c r="BA17" i="7"/>
  <c r="BA78" i="7"/>
  <c r="BC101" i="7"/>
  <c r="AV101" i="7"/>
  <c r="AW6" i="7"/>
  <c r="AU7" i="7"/>
  <c r="BC7" i="7"/>
  <c r="BC8" i="7"/>
  <c r="AU9" i="7"/>
  <c r="AX9" i="7" s="1"/>
  <c r="AU12" i="7"/>
  <c r="BB15" i="7"/>
  <c r="BA16" i="7"/>
  <c r="AW16" i="7"/>
  <c r="AY16" i="7" s="1"/>
  <c r="AV17" i="7"/>
  <c r="AZ17" i="7" s="1"/>
  <c r="AV18" i="7"/>
  <c r="AW18" i="7"/>
  <c r="BB19" i="7"/>
  <c r="BA20" i="7"/>
  <c r="AW20" i="7"/>
  <c r="AV21" i="7"/>
  <c r="AZ21" i="7" s="1"/>
  <c r="AV22" i="7"/>
  <c r="AW22" i="7"/>
  <c r="AV23" i="7"/>
  <c r="AU24" i="7"/>
  <c r="AU26" i="7"/>
  <c r="AY26" i="7" s="1"/>
  <c r="BC26" i="7"/>
  <c r="AW27" i="7"/>
  <c r="AU32" i="7"/>
  <c r="AV32" i="7"/>
  <c r="AZ32" i="7" s="1"/>
  <c r="BA33" i="7"/>
  <c r="AW33" i="7"/>
  <c r="AZ33" i="7" s="1"/>
  <c r="BA34" i="7"/>
  <c r="BC35" i="7"/>
  <c r="AU36" i="7"/>
  <c r="AV36" i="7"/>
  <c r="BA37" i="7"/>
  <c r="AW37" i="7"/>
  <c r="AZ37" i="7" s="1"/>
  <c r="BA38" i="7"/>
  <c r="AW38" i="7"/>
  <c r="AV43" i="7"/>
  <c r="AZ43" i="7" s="1"/>
  <c r="AU44" i="7"/>
  <c r="AY44" i="7" s="1"/>
  <c r="AV44" i="7"/>
  <c r="BC45" i="7"/>
  <c r="BB46" i="7"/>
  <c r="AW47" i="7"/>
  <c r="AY47" i="7" s="1"/>
  <c r="BB48" i="7"/>
  <c r="BA49" i="7"/>
  <c r="AW49" i="7"/>
  <c r="BA50" i="7"/>
  <c r="AW50" i="7"/>
  <c r="AU55" i="7"/>
  <c r="BC55" i="7"/>
  <c r="AW56" i="7"/>
  <c r="AZ56" i="7" s="1"/>
  <c r="AU57" i="7"/>
  <c r="AV59" i="7"/>
  <c r="AZ59" i="7" s="1"/>
  <c r="AU60" i="7"/>
  <c r="AY60" i="7" s="1"/>
  <c r="AV60" i="7"/>
  <c r="BC61" i="7"/>
  <c r="BB62" i="7"/>
  <c r="AW63" i="7"/>
  <c r="BB64" i="7"/>
  <c r="BA65" i="7"/>
  <c r="AW65" i="7"/>
  <c r="BA66" i="7"/>
  <c r="AW66" i="7"/>
  <c r="AU69" i="7"/>
  <c r="AU71" i="7"/>
  <c r="BC71" i="7"/>
  <c r="AW72" i="7"/>
  <c r="BB73" i="7"/>
  <c r="AV75" i="7"/>
  <c r="AW75" i="7"/>
  <c r="AY75" i="7" s="1"/>
  <c r="AU76" i="7"/>
  <c r="AY76" i="7" s="1"/>
  <c r="AV76" i="7"/>
  <c r="BC77" i="7"/>
  <c r="BB78" i="7"/>
  <c r="BB80" i="7"/>
  <c r="BA81" i="7"/>
  <c r="BC117" i="7"/>
  <c r="AV117" i="7"/>
  <c r="AU18" i="7"/>
  <c r="AY18" i="7" s="1"/>
  <c r="BC18" i="7"/>
  <c r="AV19" i="7"/>
  <c r="BC20" i="7"/>
  <c r="BB21" i="7"/>
  <c r="AU22" i="7"/>
  <c r="BC22" i="7"/>
  <c r="AW23" i="7"/>
  <c r="AY23" i="7" s="1"/>
  <c r="BA24" i="7"/>
  <c r="AW24" i="7"/>
  <c r="AZ24" i="7" s="1"/>
  <c r="BA25" i="7"/>
  <c r="AW29" i="7"/>
  <c r="BA31" i="7"/>
  <c r="BC31" i="7"/>
  <c r="AW32" i="7"/>
  <c r="BC33" i="7"/>
  <c r="BG33" i="7" s="1"/>
  <c r="BB34" i="7"/>
  <c r="AW36" i="7"/>
  <c r="BA41" i="7"/>
  <c r="AW41" i="7"/>
  <c r="AZ41" i="7" s="1"/>
  <c r="AU43" i="7"/>
  <c r="AY43" i="7" s="1"/>
  <c r="BC43" i="7"/>
  <c r="AW44" i="7"/>
  <c r="AU45" i="7"/>
  <c r="AX45" i="7" s="1"/>
  <c r="AV48" i="7"/>
  <c r="BC49" i="7"/>
  <c r="BB50" i="7"/>
  <c r="AW51" i="7"/>
  <c r="BB52" i="7"/>
  <c r="BA53" i="7"/>
  <c r="AW53" i="7"/>
  <c r="AZ53" i="7" s="1"/>
  <c r="BA54" i="7"/>
  <c r="AV57" i="7"/>
  <c r="AX57" i="7" s="1"/>
  <c r="AU59" i="7"/>
  <c r="BC59" i="7"/>
  <c r="AW60" i="7"/>
  <c r="AU61" i="7"/>
  <c r="AX61" i="7" s="1"/>
  <c r="AV63" i="7"/>
  <c r="AV64" i="7"/>
  <c r="BC65" i="7"/>
  <c r="BB66" i="7"/>
  <c r="BB68" i="7"/>
  <c r="BA69" i="7"/>
  <c r="AW69" i="7"/>
  <c r="AZ69" i="7" s="1"/>
  <c r="BA70" i="7"/>
  <c r="AV73" i="7"/>
  <c r="AU75" i="7"/>
  <c r="BC75" i="7"/>
  <c r="AV80" i="7"/>
  <c r="AU8" i="7"/>
  <c r="AV8" i="7"/>
  <c r="AZ8" i="7" s="1"/>
  <c r="BL8" i="7" s="1"/>
  <c r="AV10" i="7"/>
  <c r="AZ10" i="7" s="1"/>
  <c r="BL10" i="7" s="1"/>
  <c r="AW10" i="7"/>
  <c r="AU11" i="7"/>
  <c r="BC11" i="7"/>
  <c r="BC12" i="7"/>
  <c r="AU13" i="7"/>
  <c r="BA14" i="7"/>
  <c r="BC14" i="7"/>
  <c r="AW15" i="7"/>
  <c r="AZ15" i="7" s="1"/>
  <c r="BB16" i="7"/>
  <c r="BB18" i="7"/>
  <c r="AW19" i="7"/>
  <c r="BB20" i="7"/>
  <c r="BC24" i="7"/>
  <c r="BB25" i="7"/>
  <c r="BB27" i="7"/>
  <c r="AW28" i="7"/>
  <c r="AZ28" i="7" s="1"/>
  <c r="BC29" i="7"/>
  <c r="AU33" i="7"/>
  <c r="AW35" i="7"/>
  <c r="AU40" i="7"/>
  <c r="AY40" i="7" s="1"/>
  <c r="AV40" i="7"/>
  <c r="AV45" i="7"/>
  <c r="AU47" i="7"/>
  <c r="BC47" i="7"/>
  <c r="AW48" i="7"/>
  <c r="AU49" i="7"/>
  <c r="AV51" i="7"/>
  <c r="AZ51" i="7" s="1"/>
  <c r="AU52" i="7"/>
  <c r="AY52" i="7" s="1"/>
  <c r="AV52" i="7"/>
  <c r="BC53" i="7"/>
  <c r="BB54" i="7"/>
  <c r="AW55" i="7"/>
  <c r="AZ55" i="7" s="1"/>
  <c r="BB56" i="7"/>
  <c r="BA57" i="7"/>
  <c r="AW57" i="7"/>
  <c r="AY57" i="7" s="1"/>
  <c r="BA58" i="7"/>
  <c r="AW58" i="7"/>
  <c r="AU63" i="7"/>
  <c r="BC63" i="7"/>
  <c r="AW64" i="7"/>
  <c r="BB65" i="7"/>
  <c r="AV67" i="7"/>
  <c r="AW67" i="7"/>
  <c r="AU68" i="7"/>
  <c r="AY68" i="7" s="1"/>
  <c r="AV68" i="7"/>
  <c r="BC69" i="7"/>
  <c r="BB70" i="7"/>
  <c r="BB72" i="7"/>
  <c r="BA73" i="7"/>
  <c r="AW73" i="7"/>
  <c r="BA74" i="7"/>
  <c r="AW74" i="7"/>
  <c r="AU77" i="7"/>
  <c r="AU79" i="7"/>
  <c r="BC79" i="7"/>
  <c r="AW80" i="7"/>
  <c r="BB81" i="7"/>
  <c r="BC85" i="7"/>
  <c r="AV85" i="7"/>
  <c r="AW81" i="7"/>
  <c r="AZ81" i="7" s="1"/>
  <c r="BA82" i="7"/>
  <c r="AW82" i="7"/>
  <c r="AU85" i="7"/>
  <c r="AY85" i="7" s="1"/>
  <c r="AU87" i="7"/>
  <c r="AY87" i="7" s="1"/>
  <c r="BC87" i="7"/>
  <c r="AW88" i="7"/>
  <c r="BB89" i="7"/>
  <c r="AV91" i="7"/>
  <c r="AZ91" i="7" s="1"/>
  <c r="BG91" i="7" s="1"/>
  <c r="AV92" i="7"/>
  <c r="BC93" i="7"/>
  <c r="BB94" i="7"/>
  <c r="AW95" i="7"/>
  <c r="BB96" i="7"/>
  <c r="BA97" i="7"/>
  <c r="AW97" i="7"/>
  <c r="BA98" i="7"/>
  <c r="AW98" i="7"/>
  <c r="AU103" i="7"/>
  <c r="BC103" i="7"/>
  <c r="AW104" i="7"/>
  <c r="AY104" i="7" s="1"/>
  <c r="AU105" i="7"/>
  <c r="AV108" i="7"/>
  <c r="BC109" i="7"/>
  <c r="BB110" i="7"/>
  <c r="AW111" i="7"/>
  <c r="BB112" i="7"/>
  <c r="BA113" i="7"/>
  <c r="AW113" i="7"/>
  <c r="BA114" i="7"/>
  <c r="AW114" i="7"/>
  <c r="AU119" i="7"/>
  <c r="AY119" i="7" s="1"/>
  <c r="BC119" i="7"/>
  <c r="AW120" i="7"/>
  <c r="AU121" i="7"/>
  <c r="AV124" i="7"/>
  <c r="BC125" i="7"/>
  <c r="BB126" i="7"/>
  <c r="AW127" i="7"/>
  <c r="BB128" i="7"/>
  <c r="BA129" i="7"/>
  <c r="AW129" i="7"/>
  <c r="BA130" i="7"/>
  <c r="AV133" i="7"/>
  <c r="AX133" i="7" s="1"/>
  <c r="AU135" i="7"/>
  <c r="AY135" i="7" s="1"/>
  <c r="BC135" i="7"/>
  <c r="AW136" i="7"/>
  <c r="AU137" i="7"/>
  <c r="AX137" i="7" s="1"/>
  <c r="AV140" i="7"/>
  <c r="AX140" i="7" s="1"/>
  <c r="BC141" i="7"/>
  <c r="BB142" i="7"/>
  <c r="AW143" i="7"/>
  <c r="BB144" i="7"/>
  <c r="BA145" i="7"/>
  <c r="AW145" i="7"/>
  <c r="BA146" i="7"/>
  <c r="BC148" i="7"/>
  <c r="AV150" i="7"/>
  <c r="AU151" i="7"/>
  <c r="BC151" i="7"/>
  <c r="BA152" i="7"/>
  <c r="AW152" i="7"/>
  <c r="BB153" i="7"/>
  <c r="AW155" i="7"/>
  <c r="AW156" i="7"/>
  <c r="BB157" i="7"/>
  <c r="AW158" i="7"/>
  <c r="BA159" i="7"/>
  <c r="BC161" i="7"/>
  <c r="AW161" i="7"/>
  <c r="AU162" i="7"/>
  <c r="BC162" i="7"/>
  <c r="BB164" i="7"/>
  <c r="BB166" i="7"/>
  <c r="AW167" i="7"/>
  <c r="BA168" i="7"/>
  <c r="AW168" i="7"/>
  <c r="AV170" i="7"/>
  <c r="AU171" i="7"/>
  <c r="BC171" i="7"/>
  <c r="BC81" i="7"/>
  <c r="BB82" i="7"/>
  <c r="BB84" i="7"/>
  <c r="BA85" i="7"/>
  <c r="AW85" i="7"/>
  <c r="BA86" i="7"/>
  <c r="AW86" i="7"/>
  <c r="AU89" i="7"/>
  <c r="AU91" i="7"/>
  <c r="AY91" i="7" s="1"/>
  <c r="BC91" i="7"/>
  <c r="AW92" i="7"/>
  <c r="BB93" i="7"/>
  <c r="AV95" i="7"/>
  <c r="AZ95" i="7" s="1"/>
  <c r="AU96" i="7"/>
  <c r="BC97" i="7"/>
  <c r="BB98" i="7"/>
  <c r="AW99" i="7"/>
  <c r="BB100" i="7"/>
  <c r="BA101" i="7"/>
  <c r="AW101" i="7"/>
  <c r="AY101" i="7" s="1"/>
  <c r="BA102" i="7"/>
  <c r="AW102" i="7"/>
  <c r="AU107" i="7"/>
  <c r="AY107" i="7" s="1"/>
  <c r="BC107" i="7"/>
  <c r="AW108" i="7"/>
  <c r="AU109" i="7"/>
  <c r="AV111" i="7"/>
  <c r="AZ111" i="7" s="1"/>
  <c r="AU112" i="7"/>
  <c r="AY112" i="7" s="1"/>
  <c r="AZ112" i="7"/>
  <c r="BC113" i="7"/>
  <c r="BB114" i="7"/>
  <c r="AW115" i="7"/>
  <c r="BB116" i="7"/>
  <c r="BA117" i="7"/>
  <c r="AW117" i="7"/>
  <c r="BA118" i="7"/>
  <c r="AW118" i="7"/>
  <c r="AU123" i="7"/>
  <c r="BC123" i="7"/>
  <c r="AW124" i="7"/>
  <c r="AU125" i="7"/>
  <c r="AU128" i="7"/>
  <c r="AV128" i="7"/>
  <c r="AZ128" i="7" s="1"/>
  <c r="BC129" i="7"/>
  <c r="BB130" i="7"/>
  <c r="AW131" i="7"/>
  <c r="BB132" i="7"/>
  <c r="BA133" i="7"/>
  <c r="AW133" i="7"/>
  <c r="BA134" i="7"/>
  <c r="AW134" i="7"/>
  <c r="AU139" i="7"/>
  <c r="AY139" i="7" s="1"/>
  <c r="BC139" i="7"/>
  <c r="AW140" i="7"/>
  <c r="AU141" i="7"/>
  <c r="AY141" i="7" s="1"/>
  <c r="AU144" i="7"/>
  <c r="AX144" i="7" s="1"/>
  <c r="AV144" i="7"/>
  <c r="AZ144" i="7" s="1"/>
  <c r="BC145" i="7"/>
  <c r="BB146" i="7"/>
  <c r="BA150" i="7"/>
  <c r="BC150" i="7"/>
  <c r="AW151" i="7"/>
  <c r="AZ151" i="7" s="1"/>
  <c r="AU154" i="7"/>
  <c r="AY154" i="7" s="1"/>
  <c r="BC154" i="7"/>
  <c r="AU159" i="7"/>
  <c r="BC159" i="7"/>
  <c r="AV159" i="7"/>
  <c r="AZ159" i="7" s="1"/>
  <c r="BL159" i="7" s="1"/>
  <c r="AU161" i="7"/>
  <c r="AY161" i="7" s="1"/>
  <c r="AW162" i="7"/>
  <c r="BA163" i="7"/>
  <c r="BC165" i="7"/>
  <c r="AW165" i="7"/>
  <c r="AY165" i="7" s="1"/>
  <c r="AU166" i="7"/>
  <c r="BC166" i="7"/>
  <c r="BB168" i="7"/>
  <c r="BB170" i="7"/>
  <c r="AW171" i="7"/>
  <c r="AV163" i="7"/>
  <c r="BC83" i="7"/>
  <c r="BG83" i="7" s="1"/>
  <c r="BB85" i="7"/>
  <c r="AW87" i="7"/>
  <c r="AZ87" i="7" s="1"/>
  <c r="AU88" i="7"/>
  <c r="AV88" i="7"/>
  <c r="AX88" i="7" s="1"/>
  <c r="BC89" i="7"/>
  <c r="BL89" i="7" s="1"/>
  <c r="BB90" i="7"/>
  <c r="BB92" i="7"/>
  <c r="BA93" i="7"/>
  <c r="AW93" i="7"/>
  <c r="BA94" i="7"/>
  <c r="AW94" i="7"/>
  <c r="AV97" i="7"/>
  <c r="BC99" i="7"/>
  <c r="AU104" i="7"/>
  <c r="AV104" i="7"/>
  <c r="BC105" i="7"/>
  <c r="BB106" i="7"/>
  <c r="AW107" i="7"/>
  <c r="BB108" i="7"/>
  <c r="BA109" i="7"/>
  <c r="AW109" i="7"/>
  <c r="AY109" i="7" s="1"/>
  <c r="BA110" i="7"/>
  <c r="AW110" i="7"/>
  <c r="AV113" i="7"/>
  <c r="AX113" i="7" s="1"/>
  <c r="AU115" i="7"/>
  <c r="AY115" i="7" s="1"/>
  <c r="BC115" i="7"/>
  <c r="AW116" i="7"/>
  <c r="AU117" i="7"/>
  <c r="AY117" i="7" s="1"/>
  <c r="AU120" i="7"/>
  <c r="AX120" i="7" s="1"/>
  <c r="AV120" i="7"/>
  <c r="BC121" i="7"/>
  <c r="BB122" i="7"/>
  <c r="AW123" i="7"/>
  <c r="AY123" i="7" s="1"/>
  <c r="BB124" i="7"/>
  <c r="BA125" i="7"/>
  <c r="AW125" i="7"/>
  <c r="BA126" i="7"/>
  <c r="AW126" i="7"/>
  <c r="AV129" i="7"/>
  <c r="AU131" i="7"/>
  <c r="BC131" i="7"/>
  <c r="AW132" i="7"/>
  <c r="AU133" i="7"/>
  <c r="AU136" i="7"/>
  <c r="AV136" i="7"/>
  <c r="AZ136" i="7" s="1"/>
  <c r="BC137" i="7"/>
  <c r="BB138" i="7"/>
  <c r="AW139" i="7"/>
  <c r="BB140" i="7"/>
  <c r="BA141" i="7"/>
  <c r="AW141" i="7"/>
  <c r="BA142" i="7"/>
  <c r="AW142" i="7"/>
  <c r="AV145" i="7"/>
  <c r="AZ145" i="7" s="1"/>
  <c r="BC147" i="7"/>
  <c r="AW148" i="7"/>
  <c r="AU149" i="7"/>
  <c r="AU155" i="7"/>
  <c r="BC155" i="7"/>
  <c r="BC157" i="7"/>
  <c r="AW157" i="7"/>
  <c r="AU158" i="7"/>
  <c r="BC158" i="7"/>
  <c r="BB160" i="7"/>
  <c r="BB162" i="7"/>
  <c r="AW163" i="7"/>
  <c r="BA164" i="7"/>
  <c r="AW164" i="7"/>
  <c r="AV166" i="7"/>
  <c r="AX166" i="7" s="1"/>
  <c r="AU167" i="7"/>
  <c r="BC167" i="7"/>
  <c r="AU169" i="7"/>
  <c r="AW170" i="7"/>
  <c r="AY170" i="7" s="1"/>
  <c r="BA171" i="7"/>
  <c r="AY7" i="7"/>
  <c r="AX18" i="7"/>
  <c r="AY8" i="7"/>
  <c r="AX8" i="7"/>
  <c r="BG10" i="7"/>
  <c r="AY11" i="7"/>
  <c r="AX13" i="7"/>
  <c r="AY13" i="7"/>
  <c r="AX40" i="7"/>
  <c r="AX12" i="7"/>
  <c r="AZ5" i="7"/>
  <c r="AX15" i="7"/>
  <c r="AX16" i="7"/>
  <c r="AY20" i="7"/>
  <c r="BL26" i="7"/>
  <c r="AY27" i="7"/>
  <c r="AZ27" i="7"/>
  <c r="AX23" i="7"/>
  <c r="AY24" i="7"/>
  <c r="AX24" i="7"/>
  <c r="AY32" i="7"/>
  <c r="AX36" i="7"/>
  <c r="AY36" i="7"/>
  <c r="AY22" i="7"/>
  <c r="AX22" i="7"/>
  <c r="BB14" i="7"/>
  <c r="BC15" i="7"/>
  <c r="BC19" i="7"/>
  <c r="AU6" i="7"/>
  <c r="AV7" i="7"/>
  <c r="AZ7" i="7" s="1"/>
  <c r="BB9" i="7"/>
  <c r="AU10" i="7"/>
  <c r="AV11" i="7"/>
  <c r="AZ11" i="7" s="1"/>
  <c r="BB13" i="7"/>
  <c r="AU14" i="7"/>
  <c r="AU5" i="7"/>
  <c r="BC5" i="7"/>
  <c r="AV6" i="7"/>
  <c r="AZ6" i="7" s="1"/>
  <c r="BA7" i="7"/>
  <c r="BC9" i="7"/>
  <c r="BL9" i="7" s="1"/>
  <c r="BA11" i="7"/>
  <c r="BC13" i="7"/>
  <c r="BL13" i="7" s="1"/>
  <c r="BA15" i="7"/>
  <c r="AU17" i="7"/>
  <c r="BC17" i="7"/>
  <c r="BG17" i="7" s="1"/>
  <c r="BA19" i="7"/>
  <c r="AU21" i="7"/>
  <c r="BC21" i="7"/>
  <c r="BA23" i="7"/>
  <c r="AU25" i="7"/>
  <c r="BC25" i="7"/>
  <c r="BA27" i="7"/>
  <c r="BB28" i="7"/>
  <c r="BA28" i="7"/>
  <c r="AW31" i="7"/>
  <c r="AV35" i="7"/>
  <c r="AZ35" i="7" s="1"/>
  <c r="BB36" i="7"/>
  <c r="AU37" i="7"/>
  <c r="AW39" i="7"/>
  <c r="BC40" i="7"/>
  <c r="BC41" i="7"/>
  <c r="BB42" i="7"/>
  <c r="AZ45" i="7"/>
  <c r="AY49" i="7"/>
  <c r="AX52" i="7"/>
  <c r="AZ61" i="7"/>
  <c r="AY63" i="7"/>
  <c r="AX63" i="7"/>
  <c r="AZ68" i="7"/>
  <c r="AY77" i="7"/>
  <c r="AX77" i="7"/>
  <c r="AZ77" i="7"/>
  <c r="AY79" i="7"/>
  <c r="AX79" i="7"/>
  <c r="AY84" i="7"/>
  <c r="AX84" i="7"/>
  <c r="AZ93" i="7"/>
  <c r="AY97" i="7"/>
  <c r="AX97" i="7"/>
  <c r="AZ99" i="7"/>
  <c r="AY100" i="7"/>
  <c r="AX100" i="7"/>
  <c r="AZ100" i="7"/>
  <c r="AX111" i="7"/>
  <c r="AY113" i="7"/>
  <c r="AY116" i="7"/>
  <c r="AX116" i="7"/>
  <c r="AZ116" i="7"/>
  <c r="AY129" i="7"/>
  <c r="AX129" i="7"/>
  <c r="AY132" i="7"/>
  <c r="AX132" i="7"/>
  <c r="AZ132" i="7"/>
  <c r="AZ141" i="7"/>
  <c r="AX145" i="7"/>
  <c r="BA6" i="7"/>
  <c r="BA10" i="7"/>
  <c r="BA18" i="7"/>
  <c r="BA22" i="7"/>
  <c r="AV25" i="7"/>
  <c r="AZ25" i="7" s="1"/>
  <c r="BA26" i="7"/>
  <c r="AV30" i="7"/>
  <c r="AZ30" i="7" s="1"/>
  <c r="BC30" i="7"/>
  <c r="BA30" i="7"/>
  <c r="AV31" i="7"/>
  <c r="AZ31" i="7" s="1"/>
  <c r="AV34" i="7"/>
  <c r="AZ34" i="7" s="1"/>
  <c r="BC34" i="7"/>
  <c r="AU35" i="7"/>
  <c r="BA35" i="7"/>
  <c r="AZ36" i="7"/>
  <c r="AV39" i="7"/>
  <c r="AZ39" i="7" s="1"/>
  <c r="BB40" i="7"/>
  <c r="AU41" i="7"/>
  <c r="AY51" i="7"/>
  <c r="AX51" i="7"/>
  <c r="AY53" i="7"/>
  <c r="AX53" i="7"/>
  <c r="AX56" i="7"/>
  <c r="AZ65" i="7"/>
  <c r="AY81" i="7"/>
  <c r="AY83" i="7"/>
  <c r="AX83" i="7"/>
  <c r="AY88" i="7"/>
  <c r="AZ88" i="7"/>
  <c r="AZ97" i="7"/>
  <c r="AX101" i="7"/>
  <c r="AX104" i="7"/>
  <c r="AZ113" i="7"/>
  <c r="AX117" i="7"/>
  <c r="AY120" i="7"/>
  <c r="AZ120" i="7"/>
  <c r="AZ129" i="7"/>
  <c r="AY131" i="7"/>
  <c r="AY133" i="7"/>
  <c r="AY136" i="7"/>
  <c r="AX136" i="7"/>
  <c r="AZ152" i="7"/>
  <c r="AY158" i="7"/>
  <c r="BB26" i="7"/>
  <c r="BC27" i="7"/>
  <c r="BC28" i="7"/>
  <c r="AY29" i="7"/>
  <c r="AY30" i="7"/>
  <c r="BB30" i="7"/>
  <c r="BB31" i="7"/>
  <c r="AV38" i="7"/>
  <c r="AZ38" i="7" s="1"/>
  <c r="BC38" i="7"/>
  <c r="AU39" i="7"/>
  <c r="BA39" i="7"/>
  <c r="BG43" i="7"/>
  <c r="BL43" i="7"/>
  <c r="AX55" i="7"/>
  <c r="BG59" i="7"/>
  <c r="BL59" i="7"/>
  <c r="AY69" i="7"/>
  <c r="AX69" i="7"/>
  <c r="AY71" i="7"/>
  <c r="AX71" i="7"/>
  <c r="AX76" i="7"/>
  <c r="AX87" i="7"/>
  <c r="AY92" i="7"/>
  <c r="AX92" i="7"/>
  <c r="AY103" i="7"/>
  <c r="AY105" i="7"/>
  <c r="AX105" i="7"/>
  <c r="AY108" i="7"/>
  <c r="AY121" i="7"/>
  <c r="AX121" i="7"/>
  <c r="AY137" i="7"/>
  <c r="AY140" i="7"/>
  <c r="AX151" i="7"/>
  <c r="AY151" i="7"/>
  <c r="BB22" i="7"/>
  <c r="AU31" i="7"/>
  <c r="AY33" i="7"/>
  <c r="AX33" i="7"/>
  <c r="BC37" i="7"/>
  <c r="BB38" i="7"/>
  <c r="AV42" i="7"/>
  <c r="AZ42" i="7" s="1"/>
  <c r="BC42" i="7"/>
  <c r="AY45" i="7"/>
  <c r="AY59" i="7"/>
  <c r="AX59" i="7"/>
  <c r="AZ63" i="7"/>
  <c r="AY73" i="7"/>
  <c r="AX73" i="7"/>
  <c r="AX75" i="7"/>
  <c r="AY89" i="7"/>
  <c r="AX89" i="7"/>
  <c r="AX91" i="7"/>
  <c r="AY96" i="7"/>
  <c r="BL105" i="7"/>
  <c r="AX109" i="7"/>
  <c r="AY125" i="7"/>
  <c r="AX125" i="7"/>
  <c r="AY128" i="7"/>
  <c r="BG137" i="7"/>
  <c r="AX141" i="7"/>
  <c r="AY144" i="7"/>
  <c r="BB29" i="7"/>
  <c r="BA32" i="7"/>
  <c r="BB33" i="7"/>
  <c r="AU34" i="7"/>
  <c r="BA36" i="7"/>
  <c r="BB37" i="7"/>
  <c r="AU38" i="7"/>
  <c r="BA40" i="7"/>
  <c r="BB41" i="7"/>
  <c r="AU42" i="7"/>
  <c r="BA44" i="7"/>
  <c r="BB45" i="7"/>
  <c r="AU46" i="7"/>
  <c r="BC46" i="7"/>
  <c r="AV47" i="7"/>
  <c r="BA48" i="7"/>
  <c r="BB49" i="7"/>
  <c r="AU50" i="7"/>
  <c r="BC50" i="7"/>
  <c r="BA52" i="7"/>
  <c r="BB53" i="7"/>
  <c r="AU54" i="7"/>
  <c r="BC54" i="7"/>
  <c r="BA56" i="7"/>
  <c r="BB57" i="7"/>
  <c r="AU58" i="7"/>
  <c r="BC58" i="7"/>
  <c r="BA60" i="7"/>
  <c r="BB61" i="7"/>
  <c r="AU62" i="7"/>
  <c r="BC62" i="7"/>
  <c r="BA64" i="7"/>
  <c r="AU66" i="7"/>
  <c r="BC66" i="7"/>
  <c r="BA68" i="7"/>
  <c r="AU70" i="7"/>
  <c r="BC70" i="7"/>
  <c r="BA72" i="7"/>
  <c r="AU74" i="7"/>
  <c r="BC74" i="7"/>
  <c r="BA76" i="7"/>
  <c r="AU78" i="7"/>
  <c r="BC78" i="7"/>
  <c r="BA80" i="7"/>
  <c r="AU82" i="7"/>
  <c r="BC82" i="7"/>
  <c r="BA84" i="7"/>
  <c r="AU86" i="7"/>
  <c r="BC86" i="7"/>
  <c r="BA88" i="7"/>
  <c r="AU90" i="7"/>
  <c r="BC90" i="7"/>
  <c r="BA92" i="7"/>
  <c r="AU94" i="7"/>
  <c r="BC94" i="7"/>
  <c r="BA96" i="7"/>
  <c r="BB97" i="7"/>
  <c r="AU98" i="7"/>
  <c r="BC98" i="7"/>
  <c r="BA100" i="7"/>
  <c r="BB101" i="7"/>
  <c r="AU102" i="7"/>
  <c r="BC102" i="7"/>
  <c r="AV103" i="7"/>
  <c r="AZ103" i="7" s="1"/>
  <c r="BA104" i="7"/>
  <c r="BB105" i="7"/>
  <c r="AU106" i="7"/>
  <c r="BC106" i="7"/>
  <c r="AV107" i="7"/>
  <c r="AZ107" i="7" s="1"/>
  <c r="BA108" i="7"/>
  <c r="BB109" i="7"/>
  <c r="AU110" i="7"/>
  <c r="BC110" i="7"/>
  <c r="BA112" i="7"/>
  <c r="BB113" i="7"/>
  <c r="AU114" i="7"/>
  <c r="BC114" i="7"/>
  <c r="AV115" i="7"/>
  <c r="AZ115" i="7" s="1"/>
  <c r="BA116" i="7"/>
  <c r="BB117" i="7"/>
  <c r="AU118" i="7"/>
  <c r="BC118" i="7"/>
  <c r="AV119" i="7"/>
  <c r="AZ119" i="7" s="1"/>
  <c r="BA120" i="7"/>
  <c r="BB121" i="7"/>
  <c r="AU122" i="7"/>
  <c r="BC122" i="7"/>
  <c r="AV123" i="7"/>
  <c r="BA124" i="7"/>
  <c r="BB125" i="7"/>
  <c r="AU126" i="7"/>
  <c r="BC126" i="7"/>
  <c r="AV127" i="7"/>
  <c r="AZ127" i="7" s="1"/>
  <c r="BA128" i="7"/>
  <c r="BB129" i="7"/>
  <c r="AU130" i="7"/>
  <c r="BC130" i="7"/>
  <c r="AV131" i="7"/>
  <c r="AZ131" i="7" s="1"/>
  <c r="BA132" i="7"/>
  <c r="BB133" i="7"/>
  <c r="AU134" i="7"/>
  <c r="BC134" i="7"/>
  <c r="AV135" i="7"/>
  <c r="AZ135" i="7" s="1"/>
  <c r="BA136" i="7"/>
  <c r="BB137" i="7"/>
  <c r="AU138" i="7"/>
  <c r="BC138" i="7"/>
  <c r="AV139" i="7"/>
  <c r="BA140" i="7"/>
  <c r="BB141" i="7"/>
  <c r="AU142" i="7"/>
  <c r="BC142" i="7"/>
  <c r="AV143" i="7"/>
  <c r="AZ143" i="7" s="1"/>
  <c r="BA144" i="7"/>
  <c r="BB145" i="7"/>
  <c r="AU146" i="7"/>
  <c r="BC146" i="7"/>
  <c r="AW147" i="7"/>
  <c r="AV147" i="7"/>
  <c r="AV148" i="7"/>
  <c r="AU150" i="7"/>
  <c r="BA151" i="7"/>
  <c r="BC152" i="7"/>
  <c r="BC153" i="7"/>
  <c r="AV153" i="7"/>
  <c r="AZ153" i="7" s="1"/>
  <c r="AV154" i="7"/>
  <c r="AZ154" i="7" s="1"/>
  <c r="BB156" i="7"/>
  <c r="AZ162" i="7"/>
  <c r="AY163" i="7"/>
  <c r="AX163" i="7"/>
  <c r="AX170" i="7"/>
  <c r="BA43" i="7"/>
  <c r="AV46" i="7"/>
  <c r="AZ46" i="7" s="1"/>
  <c r="BA47" i="7"/>
  <c r="AV50" i="7"/>
  <c r="AZ50" i="7" s="1"/>
  <c r="BA51" i="7"/>
  <c r="AV54" i="7"/>
  <c r="BA55" i="7"/>
  <c r="AV58" i="7"/>
  <c r="AZ58" i="7" s="1"/>
  <c r="BA59" i="7"/>
  <c r="AV62" i="7"/>
  <c r="AZ62" i="7" s="1"/>
  <c r="BA63" i="7"/>
  <c r="AV66" i="7"/>
  <c r="BA67" i="7"/>
  <c r="AV70" i="7"/>
  <c r="AZ70" i="7" s="1"/>
  <c r="BA71" i="7"/>
  <c r="AV74" i="7"/>
  <c r="BA75" i="7"/>
  <c r="AV78" i="7"/>
  <c r="AZ78" i="7" s="1"/>
  <c r="BA79" i="7"/>
  <c r="AV82" i="7"/>
  <c r="AZ82" i="7" s="1"/>
  <c r="BA83" i="7"/>
  <c r="AV86" i="7"/>
  <c r="AZ86" i="7" s="1"/>
  <c r="BA87" i="7"/>
  <c r="AV90" i="7"/>
  <c r="AZ90" i="7" s="1"/>
  <c r="BA91" i="7"/>
  <c r="AV94" i="7"/>
  <c r="AZ94" i="7" s="1"/>
  <c r="BA95" i="7"/>
  <c r="AV98" i="7"/>
  <c r="AZ98" i="7" s="1"/>
  <c r="BA99" i="7"/>
  <c r="AV102" i="7"/>
  <c r="AZ102" i="7" s="1"/>
  <c r="BA103" i="7"/>
  <c r="AV106" i="7"/>
  <c r="AZ106" i="7" s="1"/>
  <c r="BA107" i="7"/>
  <c r="AV110" i="7"/>
  <c r="AZ110" i="7" s="1"/>
  <c r="BA111" i="7"/>
  <c r="AV114" i="7"/>
  <c r="AZ114" i="7" s="1"/>
  <c r="BA115" i="7"/>
  <c r="AV118" i="7"/>
  <c r="AZ118" i="7" s="1"/>
  <c r="BA119" i="7"/>
  <c r="AV122" i="7"/>
  <c r="AZ122" i="7" s="1"/>
  <c r="BA123" i="7"/>
  <c r="AV126" i="7"/>
  <c r="AZ126" i="7" s="1"/>
  <c r="BA127" i="7"/>
  <c r="AV130" i="7"/>
  <c r="BA131" i="7"/>
  <c r="AV134" i="7"/>
  <c r="BA135" i="7"/>
  <c r="AV138" i="7"/>
  <c r="AZ138" i="7" s="1"/>
  <c r="BA139" i="7"/>
  <c r="AV142" i="7"/>
  <c r="BA143" i="7"/>
  <c r="AV146" i="7"/>
  <c r="AW150" i="7"/>
  <c r="AZ150" i="7" s="1"/>
  <c r="BB152" i="7"/>
  <c r="AU153" i="7"/>
  <c r="BA153" i="7"/>
  <c r="BB154" i="7"/>
  <c r="BA155" i="7"/>
  <c r="AV158" i="7"/>
  <c r="AZ158" i="7" s="1"/>
  <c r="AY167" i="7"/>
  <c r="AX167" i="7"/>
  <c r="AZ167" i="7"/>
  <c r="BB43" i="7"/>
  <c r="BC44" i="7"/>
  <c r="BB47" i="7"/>
  <c r="BC48" i="7"/>
  <c r="BB51" i="7"/>
  <c r="BC52" i="7"/>
  <c r="BB55" i="7"/>
  <c r="BC56" i="7"/>
  <c r="BB59" i="7"/>
  <c r="BC60" i="7"/>
  <c r="BB63" i="7"/>
  <c r="BC64" i="7"/>
  <c r="BB67" i="7"/>
  <c r="BC68" i="7"/>
  <c r="BB71" i="7"/>
  <c r="BC72" i="7"/>
  <c r="BB75" i="7"/>
  <c r="BC76" i="7"/>
  <c r="BB79" i="7"/>
  <c r="BC80" i="7"/>
  <c r="BB83" i="7"/>
  <c r="BC84" i="7"/>
  <c r="BB87" i="7"/>
  <c r="BC88" i="7"/>
  <c r="BB91" i="7"/>
  <c r="BC92" i="7"/>
  <c r="BB95" i="7"/>
  <c r="BC96" i="7"/>
  <c r="BB99" i="7"/>
  <c r="BC100" i="7"/>
  <c r="BB103" i="7"/>
  <c r="BC104" i="7"/>
  <c r="BB107" i="7"/>
  <c r="BC108" i="7"/>
  <c r="BB111" i="7"/>
  <c r="BC112" i="7"/>
  <c r="BG112" i="7" s="1"/>
  <c r="BB115" i="7"/>
  <c r="BC116" i="7"/>
  <c r="BB119" i="7"/>
  <c r="BC120" i="7"/>
  <c r="BB123" i="7"/>
  <c r="BC124" i="7"/>
  <c r="BB127" i="7"/>
  <c r="BC128" i="7"/>
  <c r="BG128" i="7" s="1"/>
  <c r="BB131" i="7"/>
  <c r="BC132" i="7"/>
  <c r="BB135" i="7"/>
  <c r="BC136" i="7"/>
  <c r="BB139" i="7"/>
  <c r="BC140" i="7"/>
  <c r="BB143" i="7"/>
  <c r="BC144" i="7"/>
  <c r="BG144" i="7" s="1"/>
  <c r="BA147" i="7"/>
  <c r="BB147" i="7"/>
  <c r="BC149" i="7"/>
  <c r="AV149" i="7"/>
  <c r="AZ149" i="7" s="1"/>
  <c r="BA149" i="7"/>
  <c r="AY162" i="7"/>
  <c r="AX162" i="7"/>
  <c r="AY171" i="7"/>
  <c r="AX171" i="7"/>
  <c r="AZ171" i="7"/>
  <c r="AU147" i="7"/>
  <c r="BB148" i="7"/>
  <c r="BA148" i="7"/>
  <c r="AY149" i="7"/>
  <c r="BB149" i="7"/>
  <c r="BB150" i="7"/>
  <c r="AV156" i="7"/>
  <c r="BC156" i="7"/>
  <c r="AU157" i="7"/>
  <c r="BA157" i="7"/>
  <c r="AY159" i="7"/>
  <c r="AX159" i="7"/>
  <c r="AX161" i="7"/>
  <c r="AU148" i="7"/>
  <c r="BB151" i="7"/>
  <c r="AU152" i="7"/>
  <c r="BA154" i="7"/>
  <c r="BB155" i="7"/>
  <c r="AU156" i="7"/>
  <c r="AV157" i="7"/>
  <c r="BA158" i="7"/>
  <c r="BB159" i="7"/>
  <c r="AU160" i="7"/>
  <c r="BC160" i="7"/>
  <c r="AV161" i="7"/>
  <c r="AZ161" i="7" s="1"/>
  <c r="BA162" i="7"/>
  <c r="BB163" i="7"/>
  <c r="AU164" i="7"/>
  <c r="BC164" i="7"/>
  <c r="AV165" i="7"/>
  <c r="BA166" i="7"/>
  <c r="BB167" i="7"/>
  <c r="AU168" i="7"/>
  <c r="BC168" i="7"/>
  <c r="AV169" i="7"/>
  <c r="AZ169" i="7" s="1"/>
  <c r="BA170" i="7"/>
  <c r="BB171" i="7"/>
  <c r="AU172" i="7"/>
  <c r="BC172" i="7"/>
  <c r="AV160" i="7"/>
  <c r="AZ160" i="7" s="1"/>
  <c r="BA161" i="7"/>
  <c r="AV164" i="7"/>
  <c r="AZ164" i="7" s="1"/>
  <c r="BA165" i="7"/>
  <c r="AV168" i="7"/>
  <c r="BA169" i="7"/>
  <c r="AV172" i="7"/>
  <c r="AZ172" i="7" s="1"/>
  <c r="BB161" i="7"/>
  <c r="BB165" i="7"/>
  <c r="BB169" i="7"/>
  <c r="BD479" i="1"/>
  <c r="BD478" i="1"/>
  <c r="BD508" i="1"/>
  <c r="BD477" i="1"/>
  <c r="BD588" i="1"/>
  <c r="BD597" i="1"/>
  <c r="BD283" i="1"/>
  <c r="BD217" i="1"/>
  <c r="BD276" i="1"/>
  <c r="BD233" i="1"/>
  <c r="BD573" i="1"/>
  <c r="BD476" i="1"/>
  <c r="BD282" i="1"/>
  <c r="BD475" i="1"/>
  <c r="BD270" i="1"/>
  <c r="BD474" i="1"/>
  <c r="BD257" i="1"/>
  <c r="BD473" i="1"/>
  <c r="BD472" i="1"/>
  <c r="BD471" i="1"/>
  <c r="BD200" i="1"/>
  <c r="BD527" i="1"/>
  <c r="BD279" i="1"/>
  <c r="BD470" i="1"/>
  <c r="BD469" i="1"/>
  <c r="BD175" i="1"/>
  <c r="BD495" i="1"/>
  <c r="BD620" i="1"/>
  <c r="BD468" i="1"/>
  <c r="BD554" i="1"/>
  <c r="BD546" i="1"/>
  <c r="BD521" i="1"/>
  <c r="BD529" i="1"/>
  <c r="BD292" i="1"/>
  <c r="BD180" i="1"/>
  <c r="BD275" i="1"/>
  <c r="BD603" i="1"/>
  <c r="BD197" i="1"/>
  <c r="BD467" i="1"/>
  <c r="BD590" i="1"/>
  <c r="BD509" i="1"/>
  <c r="BD513" i="1"/>
  <c r="BD466" i="1"/>
  <c r="BD174" i="1"/>
  <c r="BD194" i="1"/>
  <c r="BD204" i="1"/>
  <c r="BD288" i="1"/>
  <c r="BD186" i="1"/>
  <c r="BD465" i="1"/>
  <c r="BD637" i="1"/>
  <c r="BD224" i="1"/>
  <c r="BD290" i="1"/>
  <c r="BD530" i="1"/>
  <c r="BD184" i="1"/>
  <c r="BD177" i="1"/>
  <c r="BD537" i="1"/>
  <c r="BD464" i="1"/>
  <c r="BD203" i="1"/>
  <c r="BD188" i="1"/>
  <c r="BD463" i="1"/>
  <c r="BD185" i="1"/>
  <c r="BD462" i="1"/>
  <c r="BD305" i="1"/>
  <c r="BD461" i="1"/>
  <c r="BD211" i="1"/>
  <c r="BD244" i="1"/>
  <c r="BD598" i="1"/>
  <c r="BD221" i="1"/>
  <c r="BD460" i="1"/>
  <c r="BD258" i="1"/>
  <c r="BD582" i="1"/>
  <c r="BD459" i="1"/>
  <c r="BD248" i="1"/>
  <c r="BD585" i="1"/>
  <c r="BD541" i="1"/>
  <c r="BD295" i="1"/>
  <c r="BD278" i="1"/>
  <c r="BD562" i="1"/>
  <c r="BD240" i="1"/>
  <c r="BD238" i="1"/>
  <c r="BD178" i="1"/>
  <c r="BD614" i="1"/>
  <c r="BD458" i="1"/>
  <c r="BD457" i="1"/>
  <c r="BD262" i="1"/>
  <c r="BD511" i="1"/>
  <c r="BD215" i="1"/>
  <c r="BD533" i="1"/>
  <c r="BD524" i="1"/>
  <c r="BD299" i="1"/>
  <c r="BD456" i="1"/>
  <c r="BD455" i="1"/>
  <c r="BD454" i="1"/>
  <c r="BD596" i="1"/>
  <c r="BD187" i="1"/>
  <c r="BD453" i="1"/>
  <c r="BD234" i="1"/>
  <c r="BD254" i="1"/>
  <c r="BD550" i="1"/>
  <c r="BD269" i="1"/>
  <c r="BD199" i="1"/>
  <c r="BD243" i="1"/>
  <c r="BD452" i="1"/>
  <c r="BD483" i="1"/>
  <c r="BD567" i="1"/>
  <c r="BD451" i="1"/>
  <c r="BD450" i="1"/>
  <c r="BD449" i="1"/>
  <c r="BD556" i="1"/>
  <c r="BD300" i="1"/>
  <c r="BD448" i="1"/>
  <c r="BD569" i="1"/>
  <c r="BD447" i="1"/>
  <c r="BD446" i="1"/>
  <c r="BD227" i="1"/>
  <c r="BD231" i="1"/>
  <c r="BD445" i="1"/>
  <c r="BD212" i="1"/>
  <c r="BD190" i="1"/>
  <c r="BD444" i="1"/>
  <c r="BD263" i="1"/>
  <c r="BD583" i="1"/>
  <c r="BD193" i="1"/>
  <c r="BD272" i="1"/>
  <c r="BD294" i="1"/>
  <c r="BD239" i="1"/>
  <c r="BD612" i="1"/>
  <c r="BD443" i="1"/>
  <c r="BD602" i="1"/>
  <c r="BD245" i="1"/>
  <c r="BD631" i="1"/>
  <c r="BD560" i="1"/>
  <c r="BD229" i="1"/>
  <c r="BD442" i="1"/>
  <c r="BD297" i="1"/>
  <c r="BD635" i="1"/>
  <c r="BD629" i="1"/>
  <c r="BD441" i="1"/>
  <c r="BD440" i="1"/>
  <c r="BD581" i="1"/>
  <c r="BD280" i="1"/>
  <c r="BD604" i="1"/>
  <c r="BD545" i="1"/>
  <c r="BD439" i="1"/>
  <c r="BD301" i="1"/>
  <c r="BD531" i="1"/>
  <c r="BD555" i="1"/>
  <c r="BD438" i="1"/>
  <c r="BD437" i="1"/>
  <c r="BD213" i="1"/>
  <c r="BD209" i="1"/>
  <c r="BD606" i="1"/>
  <c r="BD514" i="1"/>
  <c r="BD609" i="1"/>
  <c r="BD208" i="1"/>
  <c r="BD436" i="1"/>
  <c r="BD435" i="1"/>
  <c r="BD210" i="1"/>
  <c r="BD293" i="1"/>
  <c r="BD291" i="1"/>
  <c r="BD285" i="1"/>
  <c r="BD252" i="1"/>
  <c r="BD247" i="1"/>
  <c r="BD273" i="1"/>
  <c r="BD434" i="1"/>
  <c r="BD571" i="1"/>
  <c r="BD510" i="1"/>
  <c r="BD505" i="1"/>
  <c r="BD260" i="1"/>
  <c r="BD219" i="1"/>
  <c r="BD296" i="1"/>
  <c r="BD433" i="1"/>
  <c r="BD432" i="1"/>
  <c r="BD551" i="1"/>
  <c r="BD431" i="1"/>
  <c r="BD237" i="1"/>
  <c r="BD528" i="1"/>
  <c r="BD480" i="1"/>
  <c r="BD516" i="1"/>
  <c r="BD430" i="1"/>
  <c r="BD429" i="1"/>
  <c r="BD214" i="1"/>
  <c r="BD501" i="1"/>
  <c r="BD428" i="1"/>
  <c r="BD310" i="1"/>
  <c r="BD491" i="1"/>
  <c r="BD427" i="1"/>
  <c r="BD255" i="1"/>
  <c r="BD499" i="1"/>
  <c r="BD568" i="1"/>
  <c r="BD426" i="1"/>
  <c r="BD425" i="1"/>
  <c r="BD424" i="1"/>
  <c r="BD490" i="1"/>
  <c r="BD518" i="1"/>
  <c r="BD496" i="1"/>
  <c r="BD547" i="1"/>
  <c r="BD423" i="1"/>
  <c r="BD630" i="1"/>
  <c r="BD289" i="1"/>
  <c r="BD422" i="1"/>
  <c r="BD256" i="1"/>
  <c r="BD421" i="1"/>
  <c r="BD526" i="1"/>
  <c r="BD225" i="1"/>
  <c r="BD420" i="1"/>
  <c r="BD565" i="1"/>
  <c r="BD304" i="1"/>
  <c r="BD303" i="1"/>
  <c r="BD228" i="1"/>
  <c r="BD179" i="1"/>
  <c r="BD419" i="1"/>
  <c r="BD182" i="1"/>
  <c r="BD418" i="1"/>
  <c r="BD281" i="1"/>
  <c r="BD222" i="1"/>
  <c r="BD613" i="1"/>
  <c r="BD205" i="1"/>
  <c r="BD625" i="1"/>
  <c r="BD236" i="1"/>
  <c r="BD559" i="1"/>
  <c r="BD535" i="1"/>
  <c r="BD503" i="1"/>
  <c r="BD216" i="1"/>
  <c r="BD417" i="1"/>
  <c r="BD572" i="1"/>
  <c r="BD416" i="1"/>
  <c r="BD415" i="1"/>
  <c r="BD564" i="1"/>
  <c r="BD553" i="1"/>
  <c r="BD242" i="1"/>
  <c r="BD592" i="1"/>
  <c r="BD563" i="1"/>
  <c r="BD267" i="1"/>
  <c r="BD176" i="1"/>
  <c r="BD414" i="1"/>
  <c r="BD274" i="1"/>
  <c r="BD207" i="1"/>
  <c r="BD593" i="1"/>
  <c r="BD413" i="1"/>
  <c r="BD412" i="1"/>
  <c r="BD251" i="1"/>
  <c r="BD411" i="1"/>
  <c r="BD618" i="1"/>
  <c r="BD484" i="1"/>
  <c r="BD498" i="1"/>
  <c r="BD561" i="1"/>
  <c r="BD232" i="1"/>
  <c r="BD534" i="1"/>
  <c r="BD410" i="1"/>
  <c r="BD523" i="1"/>
  <c r="BD265" i="1"/>
  <c r="BD409" i="1"/>
  <c r="BD485" i="1"/>
  <c r="BD408" i="1"/>
  <c r="BD482" i="1"/>
  <c r="BD578" i="1"/>
  <c r="BD407" i="1"/>
  <c r="BD309" i="1"/>
  <c r="BD196" i="1"/>
  <c r="BD632" i="1"/>
  <c r="BD406" i="1"/>
  <c r="BD636" i="1"/>
  <c r="BD634" i="1"/>
  <c r="BD405" i="1"/>
  <c r="BD557" i="1"/>
  <c r="BD626" i="1"/>
  <c r="BD206" i="1"/>
  <c r="BD404" i="1"/>
  <c r="BD621" i="1"/>
  <c r="BD623" i="1"/>
  <c r="BD544" i="1"/>
  <c r="BD595" i="1"/>
  <c r="BD487" i="1"/>
  <c r="BD587" i="1"/>
  <c r="BD403" i="1"/>
  <c r="BD538" i="1"/>
  <c r="BD517" i="1"/>
  <c r="BD402" i="1"/>
  <c r="BD611" i="1"/>
  <c r="BD532" i="1"/>
  <c r="BD261" i="1"/>
  <c r="BD519" i="1"/>
  <c r="BD507" i="1"/>
  <c r="BD502" i="1"/>
  <c r="BD539" i="1"/>
  <c r="BD494" i="1"/>
  <c r="BD401" i="1"/>
  <c r="BD250" i="1"/>
  <c r="BD400" i="1"/>
  <c r="BD627" i="1"/>
  <c r="BD570" i="1"/>
  <c r="BD253" i="1"/>
  <c r="BD399" i="1"/>
  <c r="BD497" i="1"/>
  <c r="BD548" i="1"/>
  <c r="BD552" i="1"/>
  <c r="BD607" i="1"/>
  <c r="BD264" i="1"/>
  <c r="BD398" i="1"/>
  <c r="BD619" i="1"/>
  <c r="BD298" i="1"/>
  <c r="BD397" i="1"/>
  <c r="BD223" i="1"/>
  <c r="BD181" i="1"/>
  <c r="BD311" i="1"/>
  <c r="BD396" i="1"/>
  <c r="BD486" i="1"/>
  <c r="BD615" i="1"/>
  <c r="BD287" i="1"/>
  <c r="BD395" i="1"/>
  <c r="BD394" i="1"/>
  <c r="BD192" i="1"/>
  <c r="BD202" i="1"/>
  <c r="BD393" i="1"/>
  <c r="BD628" i="1"/>
  <c r="BD599" i="1"/>
  <c r="BD601" i="1"/>
  <c r="BD392" i="1"/>
  <c r="BD522" i="1"/>
  <c r="BD235" i="1"/>
  <c r="BD391" i="1"/>
  <c r="BD504" i="1"/>
  <c r="BD638" i="1"/>
  <c r="BD390" i="1"/>
  <c r="BD389" i="1"/>
  <c r="BD284" i="1"/>
  <c r="BD189" i="1"/>
  <c r="BD622" i="1"/>
  <c r="BD388" i="1"/>
  <c r="BD249" i="1"/>
  <c r="BD576" i="1"/>
  <c r="BD515" i="1"/>
  <c r="BD506" i="1"/>
  <c r="BD543" i="1"/>
  <c r="BD308" i="1"/>
  <c r="BD600" i="1"/>
  <c r="BD387" i="1"/>
  <c r="BD286" i="1"/>
  <c r="BD489" i="1"/>
  <c r="BD241" i="1"/>
  <c r="BD386" i="1"/>
  <c r="BD259" i="1"/>
  <c r="BD385" i="1"/>
  <c r="BD492" i="1"/>
  <c r="BD580" i="1"/>
  <c r="BD488" i="1"/>
  <c r="BD520" i="1"/>
  <c r="BD384" i="1"/>
  <c r="BD645" i="1"/>
  <c r="BD644" i="1"/>
  <c r="BD383" i="1"/>
  <c r="BD382" i="1"/>
  <c r="BD306" i="1"/>
  <c r="BD381" i="1"/>
  <c r="BD380" i="1"/>
  <c r="BD379" i="1"/>
  <c r="BD378" i="1"/>
  <c r="BD377" i="1"/>
  <c r="BD376" i="1"/>
  <c r="BD375" i="1"/>
  <c r="BD374" i="1"/>
  <c r="BD373" i="1"/>
  <c r="BD372" i="1"/>
  <c r="BD371" i="1"/>
  <c r="BD370" i="1"/>
  <c r="BD302" i="1"/>
  <c r="BD369" i="1"/>
  <c r="BD368" i="1"/>
  <c r="BD277" i="1"/>
  <c r="BD367" i="1"/>
  <c r="BD366" i="1"/>
  <c r="BD365" i="1"/>
  <c r="BD364" i="1"/>
  <c r="BD363" i="1"/>
  <c r="BD220" i="1"/>
  <c r="BD362" i="1"/>
  <c r="BD195" i="1"/>
  <c r="BD566" i="1"/>
  <c r="BD512" i="1"/>
  <c r="BD579" i="1"/>
  <c r="BD361" i="1"/>
  <c r="BD360" i="1"/>
  <c r="BD218" i="1"/>
  <c r="BD198" i="1"/>
  <c r="BD493" i="1"/>
  <c r="BD359" i="1"/>
  <c r="BD591" i="1"/>
  <c r="BD358" i="1"/>
  <c r="BD357" i="1"/>
  <c r="BD624" i="1"/>
  <c r="BD540" i="1"/>
  <c r="BD356" i="1"/>
  <c r="BD268" i="1"/>
  <c r="BD584" i="1"/>
  <c r="BD500" i="1"/>
  <c r="BD481" i="1"/>
  <c r="BD355" i="1"/>
  <c r="BD354" i="1"/>
  <c r="BD586" i="1"/>
  <c r="BD542" i="1"/>
  <c r="BD353" i="1"/>
  <c r="BD558" i="1"/>
  <c r="BD271" i="1"/>
  <c r="BD352" i="1"/>
  <c r="BD351" i="1"/>
  <c r="BD643" i="1"/>
  <c r="BD642" i="1"/>
  <c r="BD349" i="1"/>
  <c r="BD266" i="1"/>
  <c r="BD577" i="1"/>
  <c r="BD348" i="1"/>
  <c r="BD347" i="1"/>
  <c r="BD346" i="1"/>
  <c r="BD608" i="1"/>
  <c r="BD345" i="1"/>
  <c r="BD589" i="1"/>
  <c r="BD633" i="1"/>
  <c r="BD344" i="1"/>
  <c r="BD343" i="1"/>
  <c r="BD342" i="1"/>
  <c r="BD183" i="1"/>
  <c r="BD341" i="1"/>
  <c r="BD340" i="1"/>
  <c r="BD594" i="1"/>
  <c r="BD339" i="1"/>
  <c r="BD338" i="1"/>
  <c r="BD337" i="1"/>
  <c r="BD307" i="1"/>
  <c r="BD336" i="1"/>
  <c r="BD226" i="1"/>
  <c r="BD335" i="1"/>
  <c r="BD334" i="1"/>
  <c r="BD333" i="1"/>
  <c r="BD332" i="1"/>
  <c r="BD331" i="1"/>
  <c r="BD330" i="1"/>
  <c r="BD329" i="1"/>
  <c r="BD328" i="1"/>
  <c r="BD201" i="1"/>
  <c r="BD574" i="1"/>
  <c r="BD327" i="1"/>
  <c r="BD617" i="1"/>
  <c r="BD246" i="1"/>
  <c r="BD326" i="1"/>
  <c r="BD549" i="1"/>
  <c r="BD325" i="1"/>
  <c r="BD616" i="1"/>
  <c r="BD324" i="1"/>
  <c r="BD323" i="1"/>
  <c r="BD322" i="1"/>
  <c r="BD321" i="1"/>
  <c r="BD173" i="1"/>
  <c r="BD605" i="1"/>
  <c r="BD575" i="1"/>
  <c r="BD320" i="1"/>
  <c r="BD319" i="1"/>
  <c r="BD318" i="1"/>
  <c r="BD317" i="1"/>
  <c r="BD191" i="1"/>
  <c r="BD316" i="1"/>
  <c r="BD315" i="1"/>
  <c r="BD314" i="1"/>
  <c r="BD230" i="1"/>
  <c r="BD312" i="1"/>
  <c r="BD641" i="1"/>
  <c r="BD640" i="1"/>
  <c r="BD647" i="1"/>
  <c r="BD646" i="1"/>
  <c r="BD639" i="1"/>
  <c r="BD147" i="1"/>
  <c r="BD122" i="1"/>
  <c r="BD10" i="1"/>
  <c r="BD120" i="1"/>
  <c r="BD124" i="1"/>
  <c r="BD146" i="1"/>
  <c r="BD172" i="1"/>
  <c r="BD117" i="1"/>
  <c r="BD145" i="1"/>
  <c r="BD121" i="1"/>
  <c r="BD112" i="1"/>
  <c r="BD171" i="1"/>
  <c r="BD144" i="1"/>
  <c r="BD143" i="1"/>
  <c r="BD148" i="1"/>
  <c r="BD118" i="1"/>
  <c r="BD123" i="1"/>
  <c r="BD133" i="1"/>
  <c r="BD140" i="1"/>
  <c r="BD142" i="1"/>
  <c r="BD34" i="1"/>
  <c r="BD135" i="1"/>
  <c r="BD9" i="1"/>
  <c r="BD7" i="1"/>
  <c r="BD130" i="1"/>
  <c r="BD141" i="1"/>
  <c r="BD105" i="1"/>
  <c r="BD170" i="1"/>
  <c r="BD139" i="1"/>
  <c r="BD169" i="1"/>
  <c r="BD109" i="1"/>
  <c r="BD150" i="1"/>
  <c r="BD131" i="1"/>
  <c r="BD104" i="1"/>
  <c r="BD134" i="1"/>
  <c r="BD102" i="1"/>
  <c r="BD101" i="1"/>
  <c r="BD168" i="1"/>
  <c r="BD149" i="1"/>
  <c r="BD13" i="1"/>
  <c r="BD167" i="1"/>
  <c r="BD129" i="1"/>
  <c r="BD110" i="1"/>
  <c r="BD100" i="1"/>
  <c r="BD166" i="1"/>
  <c r="BD137" i="1"/>
  <c r="BD136" i="1"/>
  <c r="BD107" i="1"/>
  <c r="BD125" i="1"/>
  <c r="BD87" i="1"/>
  <c r="BD126" i="1"/>
  <c r="BD82" i="1"/>
  <c r="BD116" i="1"/>
  <c r="BD99" i="1"/>
  <c r="BD81" i="1"/>
  <c r="BD165" i="1"/>
  <c r="BD89" i="1"/>
  <c r="BD164" i="1"/>
  <c r="BD113" i="1"/>
  <c r="BD163" i="1"/>
  <c r="BD162" i="1"/>
  <c r="BD40" i="1"/>
  <c r="BD115" i="1"/>
  <c r="BD11" i="1"/>
  <c r="BD71" i="1"/>
  <c r="BD161" i="1"/>
  <c r="BD160" i="1"/>
  <c r="BD76" i="1"/>
  <c r="BD73" i="1"/>
  <c r="BD159" i="1"/>
  <c r="BD158" i="1"/>
  <c r="BD83" i="1"/>
  <c r="BD12" i="1"/>
  <c r="BD29" i="1"/>
  <c r="BD39" i="1"/>
  <c r="BD157" i="1"/>
  <c r="BD36" i="1"/>
  <c r="BD156" i="1"/>
  <c r="BD155" i="1"/>
  <c r="BD154" i="1"/>
  <c r="BD38" i="1"/>
  <c r="BD6" i="1"/>
  <c r="BD153" i="1"/>
  <c r="BD152" i="1"/>
  <c r="BD31" i="1"/>
  <c r="BD151" i="1"/>
  <c r="BD45" i="1"/>
  <c r="BD98" i="1"/>
  <c r="BD138" i="1"/>
  <c r="BD114" i="1"/>
  <c r="BD43" i="1"/>
  <c r="BD44" i="1"/>
  <c r="BD127" i="1"/>
  <c r="BD128" i="1"/>
  <c r="BD111" i="1"/>
  <c r="BD108" i="1"/>
  <c r="BD119" i="1"/>
  <c r="BD132" i="1"/>
  <c r="BD103" i="1"/>
  <c r="BD95" i="1"/>
  <c r="BD106" i="1"/>
  <c r="BD97" i="1"/>
  <c r="BD93" i="1"/>
  <c r="BD91" i="1"/>
  <c r="BD84" i="1"/>
  <c r="BD88" i="1"/>
  <c r="BD94" i="1"/>
  <c r="BD42" i="1"/>
  <c r="BD41" i="1"/>
  <c r="BD86" i="1"/>
  <c r="BD8" i="1"/>
  <c r="BD37" i="1"/>
  <c r="BD92" i="1"/>
  <c r="BD78" i="1"/>
  <c r="BD77" i="1"/>
  <c r="BD80" i="1"/>
  <c r="BD85" i="1"/>
  <c r="BD74" i="1"/>
  <c r="BD79" i="1"/>
  <c r="BD69" i="1"/>
  <c r="BD96" i="1"/>
  <c r="BD75" i="1"/>
  <c r="BD90" i="1"/>
  <c r="BD33" i="1"/>
  <c r="BD72" i="1"/>
  <c r="BD67" i="1"/>
  <c r="BD58" i="1"/>
  <c r="BD66" i="1"/>
  <c r="BD68" i="1"/>
  <c r="BD64" i="1"/>
  <c r="BD70" i="1"/>
  <c r="BD65" i="1"/>
  <c r="BD35" i="1"/>
  <c r="BD62" i="1"/>
  <c r="BD57" i="1"/>
  <c r="BD63" i="1"/>
  <c r="BD59" i="1"/>
  <c r="BD60" i="1"/>
  <c r="BD61" i="1"/>
  <c r="BD56" i="1"/>
  <c r="BD24" i="1"/>
  <c r="BD23" i="1"/>
  <c r="BD53" i="1"/>
  <c r="BD25" i="1"/>
  <c r="BD52" i="1"/>
  <c r="BD55" i="1"/>
  <c r="BD51" i="1"/>
  <c r="BD49" i="1"/>
  <c r="BD54" i="1"/>
  <c r="BD19" i="1"/>
  <c r="BD50" i="1"/>
  <c r="BD48" i="1"/>
  <c r="BD47" i="1"/>
  <c r="BD5" i="1"/>
  <c r="BD46" i="1"/>
  <c r="BD32" i="1"/>
  <c r="BD30" i="1"/>
  <c r="BD28" i="1"/>
  <c r="BD27" i="1"/>
  <c r="BD26" i="1"/>
  <c r="BD22" i="1"/>
  <c r="BD21" i="1"/>
  <c r="BD20" i="1"/>
  <c r="BD18" i="1"/>
  <c r="BD17" i="1"/>
  <c r="BD16" i="1"/>
  <c r="BD15" i="1"/>
  <c r="BD14" i="1"/>
  <c r="BG121" i="7" l="1"/>
  <c r="BL121" i="7"/>
  <c r="BG79" i="7"/>
  <c r="BL79" i="7"/>
  <c r="BL71" i="7"/>
  <c r="BG71" i="7"/>
  <c r="AZ166" i="7"/>
  <c r="AZ74" i="7"/>
  <c r="AY55" i="7"/>
  <c r="AY56" i="7"/>
  <c r="AX32" i="7"/>
  <c r="AZ16" i="7"/>
  <c r="AZ155" i="7"/>
  <c r="BL155" i="7" s="1"/>
  <c r="AZ29" i="7"/>
  <c r="AZ156" i="7"/>
  <c r="AZ130" i="7"/>
  <c r="AZ66" i="7"/>
  <c r="AX112" i="7"/>
  <c r="AX96" i="7"/>
  <c r="AX43" i="7"/>
  <c r="AZ104" i="7"/>
  <c r="BG159" i="7"/>
  <c r="AY155" i="7"/>
  <c r="AZ148" i="7"/>
  <c r="AZ139" i="7"/>
  <c r="AZ123" i="7"/>
  <c r="AX128" i="7"/>
  <c r="BG89" i="7"/>
  <c r="AX80" i="7"/>
  <c r="AX64" i="7"/>
  <c r="AY61" i="7"/>
  <c r="AY48" i="7"/>
  <c r="BG37" i="7"/>
  <c r="AX124" i="7"/>
  <c r="BL91" i="7"/>
  <c r="AX85" i="7"/>
  <c r="AX60" i="7"/>
  <c r="AX44" i="7"/>
  <c r="AX99" i="7"/>
  <c r="AX72" i="7"/>
  <c r="AX67" i="7"/>
  <c r="AZ49" i="7"/>
  <c r="AX95" i="7"/>
  <c r="AY93" i="7"/>
  <c r="BL83" i="7"/>
  <c r="AX68" i="7"/>
  <c r="BL21" i="7"/>
  <c r="AY28" i="7"/>
  <c r="AY9" i="7"/>
  <c r="BL33" i="7"/>
  <c r="AX26" i="7"/>
  <c r="AY12" i="7"/>
  <c r="BG8" i="7"/>
  <c r="AX19" i="7"/>
  <c r="AZ18" i="7"/>
  <c r="AZ14" i="7"/>
  <c r="AZ165" i="7"/>
  <c r="BG165" i="7" s="1"/>
  <c r="BL96" i="7"/>
  <c r="AZ146" i="7"/>
  <c r="AZ168" i="7"/>
  <c r="AZ157" i="7"/>
  <c r="AZ142" i="7"/>
  <c r="AZ134" i="7"/>
  <c r="AZ54" i="7"/>
  <c r="AZ47" i="7"/>
  <c r="AZ40" i="7"/>
  <c r="AZ76" i="7"/>
  <c r="BL76" i="7" s="1"/>
  <c r="BG155" i="7"/>
  <c r="BL69" i="7"/>
  <c r="BG69" i="7"/>
  <c r="BG29" i="7"/>
  <c r="BL29" i="7"/>
  <c r="BG151" i="7"/>
  <c r="BL151" i="7"/>
  <c r="BL53" i="7"/>
  <c r="BG53" i="7"/>
  <c r="BL87" i="7"/>
  <c r="BG87" i="7"/>
  <c r="BL24" i="7"/>
  <c r="BG24" i="7"/>
  <c r="BL55" i="7"/>
  <c r="BG55" i="7"/>
  <c r="BG12" i="7"/>
  <c r="BL12" i="7"/>
  <c r="BL80" i="7"/>
  <c r="AZ147" i="7"/>
  <c r="BL19" i="7"/>
  <c r="AZ140" i="7"/>
  <c r="AZ64" i="7"/>
  <c r="BG64" i="7" s="1"/>
  <c r="AZ19" i="7"/>
  <c r="AZ75" i="7"/>
  <c r="AZ23" i="7"/>
  <c r="BL41" i="7"/>
  <c r="BL15" i="7"/>
  <c r="AZ133" i="7"/>
  <c r="AZ124" i="7"/>
  <c r="AZ73" i="7"/>
  <c r="AZ44" i="7"/>
  <c r="BL44" i="7" s="1"/>
  <c r="BG140" i="7"/>
  <c r="BG124" i="7"/>
  <c r="BL28" i="7"/>
  <c r="AZ163" i="7"/>
  <c r="AZ108" i="7"/>
  <c r="BG108" i="7" s="1"/>
  <c r="AZ85" i="7"/>
  <c r="AZ80" i="7"/>
  <c r="AZ57" i="7"/>
  <c r="AZ48" i="7"/>
  <c r="BL48" i="7" s="1"/>
  <c r="AZ60" i="7"/>
  <c r="BG60" i="7" s="1"/>
  <c r="AZ22" i="7"/>
  <c r="AZ170" i="7"/>
  <c r="AZ92" i="7"/>
  <c r="BG92" i="7" s="1"/>
  <c r="AZ67" i="7"/>
  <c r="AZ117" i="7"/>
  <c r="AZ101" i="7"/>
  <c r="BL168" i="7"/>
  <c r="BG168" i="7"/>
  <c r="BL160" i="7"/>
  <c r="BG160" i="7"/>
  <c r="AX172" i="7"/>
  <c r="AY172" i="7"/>
  <c r="BL165" i="7"/>
  <c r="AX148" i="7"/>
  <c r="AY148" i="7"/>
  <c r="BK166" i="7"/>
  <c r="BF166" i="7"/>
  <c r="BE171" i="7"/>
  <c r="BJ171" i="7"/>
  <c r="BE167" i="7"/>
  <c r="BJ167" i="7"/>
  <c r="BL158" i="7"/>
  <c r="BG158" i="7"/>
  <c r="AY153" i="7"/>
  <c r="AX153" i="7"/>
  <c r="BK170" i="7"/>
  <c r="BF170" i="7"/>
  <c r="BL162" i="7"/>
  <c r="BG162" i="7"/>
  <c r="BG153" i="7"/>
  <c r="BL153" i="7"/>
  <c r="AY150" i="7"/>
  <c r="AX150" i="7"/>
  <c r="BG143" i="7"/>
  <c r="BL143" i="7"/>
  <c r="AX134" i="7"/>
  <c r="AY134" i="7"/>
  <c r="BG127" i="7"/>
  <c r="BL127" i="7"/>
  <c r="AX118" i="7"/>
  <c r="AY118" i="7"/>
  <c r="BG107" i="7"/>
  <c r="BL107" i="7"/>
  <c r="AX82" i="7"/>
  <c r="AY82" i="7"/>
  <c r="AX66" i="7"/>
  <c r="AY66" i="7"/>
  <c r="AX46" i="7"/>
  <c r="AY46" i="7"/>
  <c r="BL144" i="7"/>
  <c r="BK141" i="7"/>
  <c r="BF141" i="7"/>
  <c r="BL128" i="7"/>
  <c r="BK125" i="7"/>
  <c r="BF125" i="7"/>
  <c r="BL112" i="7"/>
  <c r="BE109" i="7"/>
  <c r="BJ109" i="7"/>
  <c r="BG96" i="7"/>
  <c r="BG95" i="7"/>
  <c r="BL95" i="7"/>
  <c r="BK80" i="7"/>
  <c r="BF80" i="7"/>
  <c r="BK75" i="7"/>
  <c r="BF75" i="7"/>
  <c r="BK73" i="7"/>
  <c r="BF73" i="7"/>
  <c r="BL64" i="7"/>
  <c r="BE61" i="7"/>
  <c r="BJ61" i="7"/>
  <c r="BE45" i="7"/>
  <c r="BJ45" i="7"/>
  <c r="BE33" i="7"/>
  <c r="BJ33" i="7"/>
  <c r="BE151" i="7"/>
  <c r="BJ151" i="7"/>
  <c r="BL140" i="7"/>
  <c r="BK137" i="7"/>
  <c r="BF137" i="7"/>
  <c r="BL124" i="7"/>
  <c r="BK121" i="7"/>
  <c r="BF121" i="7"/>
  <c r="BK105" i="7"/>
  <c r="BF105" i="7"/>
  <c r="BK76" i="7"/>
  <c r="BF76" i="7"/>
  <c r="BK71" i="7"/>
  <c r="BF71" i="7"/>
  <c r="BK69" i="7"/>
  <c r="BF69" i="7"/>
  <c r="BL60" i="7"/>
  <c r="BK55" i="7"/>
  <c r="BF55" i="7"/>
  <c r="BK44" i="7"/>
  <c r="BF44" i="7"/>
  <c r="AX158" i="7"/>
  <c r="AX149" i="7"/>
  <c r="BL136" i="7"/>
  <c r="BG136" i="7"/>
  <c r="BK133" i="7"/>
  <c r="BF133" i="7"/>
  <c r="BK120" i="7"/>
  <c r="BF120" i="7"/>
  <c r="BK115" i="7"/>
  <c r="BF115" i="7"/>
  <c r="BL104" i="7"/>
  <c r="BG104" i="7"/>
  <c r="BK101" i="7"/>
  <c r="BF101" i="7"/>
  <c r="BK88" i="7"/>
  <c r="BF88" i="7"/>
  <c r="BK83" i="7"/>
  <c r="BF83" i="7"/>
  <c r="BK72" i="7"/>
  <c r="BF72" i="7"/>
  <c r="BK67" i="7"/>
  <c r="BF67" i="7"/>
  <c r="BK56" i="7"/>
  <c r="BF56" i="7"/>
  <c r="BK53" i="7"/>
  <c r="BF53" i="7"/>
  <c r="BG39" i="7"/>
  <c r="BL39" i="7"/>
  <c r="BE145" i="7"/>
  <c r="BJ145" i="7"/>
  <c r="BL141" i="7"/>
  <c r="BG141" i="7"/>
  <c r="BJ132" i="7"/>
  <c r="BE132" i="7"/>
  <c r="AX127" i="7"/>
  <c r="BE113" i="7"/>
  <c r="BJ113" i="7"/>
  <c r="BL109" i="7"/>
  <c r="BG109" i="7"/>
  <c r="BJ100" i="7"/>
  <c r="BE100" i="7"/>
  <c r="BK97" i="7"/>
  <c r="BF97" i="7"/>
  <c r="BE93" i="7"/>
  <c r="BJ93" i="7"/>
  <c r="BL84" i="7"/>
  <c r="BG84" i="7"/>
  <c r="BE77" i="7"/>
  <c r="BJ77" i="7"/>
  <c r="BL68" i="7"/>
  <c r="BG68" i="7"/>
  <c r="BK52" i="7"/>
  <c r="BF52" i="7"/>
  <c r="AX47" i="7"/>
  <c r="AX25" i="7"/>
  <c r="AY25" i="7"/>
  <c r="BL6" i="7"/>
  <c r="BG6" i="7"/>
  <c r="BG7" i="7"/>
  <c r="BL7" i="7"/>
  <c r="BG28" i="7"/>
  <c r="BG19" i="7"/>
  <c r="BG41" i="7"/>
  <c r="BJ32" i="7"/>
  <c r="BE32" i="7"/>
  <c r="BK26" i="7"/>
  <c r="BF26" i="7"/>
  <c r="BK24" i="7"/>
  <c r="BF24" i="7"/>
  <c r="BL17" i="7"/>
  <c r="BJ27" i="7"/>
  <c r="BE27" i="7"/>
  <c r="BG9" i="7"/>
  <c r="BG15" i="7"/>
  <c r="BJ40" i="7"/>
  <c r="BE40" i="7"/>
  <c r="BK11" i="7"/>
  <c r="BF11" i="7"/>
  <c r="BJ19" i="7"/>
  <c r="BE19" i="7"/>
  <c r="BG13" i="7"/>
  <c r="AX168" i="7"/>
  <c r="AY168" i="7"/>
  <c r="BG161" i="7"/>
  <c r="BL161" i="7"/>
  <c r="AY157" i="7"/>
  <c r="AX157" i="7"/>
  <c r="BK171" i="7"/>
  <c r="BF171" i="7"/>
  <c r="BJ162" i="7"/>
  <c r="BE162" i="7"/>
  <c r="BE155" i="7"/>
  <c r="BJ155" i="7"/>
  <c r="BG149" i="7"/>
  <c r="BL149" i="7"/>
  <c r="AX169" i="7"/>
  <c r="BK167" i="7"/>
  <c r="BF167" i="7"/>
  <c r="BL142" i="7"/>
  <c r="BG142" i="7"/>
  <c r="BL134" i="7"/>
  <c r="BG134" i="7"/>
  <c r="BL126" i="7"/>
  <c r="BG126" i="7"/>
  <c r="BL118" i="7"/>
  <c r="BG118" i="7"/>
  <c r="BL110" i="7"/>
  <c r="BG110" i="7"/>
  <c r="BL102" i="7"/>
  <c r="BG102" i="7"/>
  <c r="BL94" i="7"/>
  <c r="BG94" i="7"/>
  <c r="BL86" i="7"/>
  <c r="BG86" i="7"/>
  <c r="BL78" i="7"/>
  <c r="BG78" i="7"/>
  <c r="BL70" i="7"/>
  <c r="BG70" i="7"/>
  <c r="BL62" i="7"/>
  <c r="BG62" i="7"/>
  <c r="BL54" i="7"/>
  <c r="BG54" i="7"/>
  <c r="BL46" i="7"/>
  <c r="BG46" i="7"/>
  <c r="BG148" i="7"/>
  <c r="BL148" i="7"/>
  <c r="AX146" i="7"/>
  <c r="AY146" i="7"/>
  <c r="BG139" i="7"/>
  <c r="BL139" i="7"/>
  <c r="AX130" i="7"/>
  <c r="AY130" i="7"/>
  <c r="BG123" i="7"/>
  <c r="BL123" i="7"/>
  <c r="AX114" i="7"/>
  <c r="AY114" i="7"/>
  <c r="AX110" i="7"/>
  <c r="AY110" i="7"/>
  <c r="BG103" i="7"/>
  <c r="BL103" i="7"/>
  <c r="AX86" i="7"/>
  <c r="AY86" i="7"/>
  <c r="AX70" i="7"/>
  <c r="AY70" i="7"/>
  <c r="AX34" i="7"/>
  <c r="AY34" i="7"/>
  <c r="BF154" i="7"/>
  <c r="BK154" i="7"/>
  <c r="BJ144" i="7"/>
  <c r="BE144" i="7"/>
  <c r="AX139" i="7"/>
  <c r="BJ128" i="7"/>
  <c r="BE128" i="7"/>
  <c r="AX123" i="7"/>
  <c r="BJ112" i="7"/>
  <c r="BE112" i="7"/>
  <c r="BK109" i="7"/>
  <c r="BF109" i="7"/>
  <c r="BJ91" i="7"/>
  <c r="BE91" i="7"/>
  <c r="BE89" i="7"/>
  <c r="BJ89" i="7"/>
  <c r="BG80" i="7"/>
  <c r="BJ64" i="7"/>
  <c r="BE64" i="7"/>
  <c r="BK61" i="7"/>
  <c r="BF61" i="7"/>
  <c r="BK45" i="7"/>
  <c r="BF45" i="7"/>
  <c r="BL42" i="7"/>
  <c r="BG42" i="7"/>
  <c r="BK33" i="7"/>
  <c r="BF33" i="7"/>
  <c r="BJ140" i="7"/>
  <c r="BE140" i="7"/>
  <c r="AX135" i="7"/>
  <c r="BJ124" i="7"/>
  <c r="BE124" i="7"/>
  <c r="AX119" i="7"/>
  <c r="BJ108" i="7"/>
  <c r="BE108" i="7"/>
  <c r="AX103" i="7"/>
  <c r="BJ92" i="7"/>
  <c r="BE92" i="7"/>
  <c r="BJ87" i="7"/>
  <c r="BE87" i="7"/>
  <c r="BE85" i="7"/>
  <c r="BJ85" i="7"/>
  <c r="BG76" i="7"/>
  <c r="BJ60" i="7"/>
  <c r="BE60" i="7"/>
  <c r="BE57" i="7"/>
  <c r="BJ57" i="7"/>
  <c r="BG44" i="7"/>
  <c r="BL38" i="7"/>
  <c r="BG38" i="7"/>
  <c r="BK30" i="7"/>
  <c r="BF30" i="7"/>
  <c r="BL145" i="7"/>
  <c r="BG145" i="7"/>
  <c r="BJ136" i="7"/>
  <c r="BE136" i="7"/>
  <c r="AX131" i="7"/>
  <c r="BE117" i="7"/>
  <c r="BJ117" i="7"/>
  <c r="BL113" i="7"/>
  <c r="BG113" i="7"/>
  <c r="BJ104" i="7"/>
  <c r="BE104" i="7"/>
  <c r="BJ99" i="7"/>
  <c r="BE99" i="7"/>
  <c r="BL81" i="7"/>
  <c r="BG81" i="7"/>
  <c r="BL65" i="7"/>
  <c r="BG65" i="7"/>
  <c r="BJ51" i="7"/>
  <c r="BE51" i="7"/>
  <c r="BL36" i="7"/>
  <c r="BG36" i="7"/>
  <c r="BL34" i="7"/>
  <c r="BG34" i="7"/>
  <c r="BL30" i="7"/>
  <c r="BG30" i="7"/>
  <c r="BK145" i="7"/>
  <c r="BF145" i="7"/>
  <c r="BK132" i="7"/>
  <c r="BF132" i="7"/>
  <c r="BK127" i="7"/>
  <c r="BF127" i="7"/>
  <c r="BL116" i="7"/>
  <c r="BG116" i="7"/>
  <c r="BK113" i="7"/>
  <c r="BF113" i="7"/>
  <c r="BK100" i="7"/>
  <c r="BF100" i="7"/>
  <c r="BJ95" i="7"/>
  <c r="BE95" i="7"/>
  <c r="BK93" i="7"/>
  <c r="BF93" i="7"/>
  <c r="BJ84" i="7"/>
  <c r="BE84" i="7"/>
  <c r="BJ79" i="7"/>
  <c r="BE79" i="7"/>
  <c r="BK77" i="7"/>
  <c r="BF77" i="7"/>
  <c r="BJ68" i="7"/>
  <c r="BE68" i="7"/>
  <c r="BJ63" i="7"/>
  <c r="BE63" i="7"/>
  <c r="BG51" i="7"/>
  <c r="BL51" i="7"/>
  <c r="BK47" i="7"/>
  <c r="BF47" i="7"/>
  <c r="BG35" i="7"/>
  <c r="BL35" i="7"/>
  <c r="BG11" i="7"/>
  <c r="BL11" i="7"/>
  <c r="AX6" i="7"/>
  <c r="AY6" i="7"/>
  <c r="BF9" i="7"/>
  <c r="BK9" i="7"/>
  <c r="BF36" i="7"/>
  <c r="BK36" i="7"/>
  <c r="BJ23" i="7"/>
  <c r="BE23" i="7"/>
  <c r="BK27" i="7"/>
  <c r="BF27" i="7"/>
  <c r="BG20" i="7"/>
  <c r="BL20" i="7"/>
  <c r="BG16" i="7"/>
  <c r="BL16" i="7"/>
  <c r="BJ12" i="7"/>
  <c r="BE12" i="7"/>
  <c r="AX11" i="7"/>
  <c r="BK19" i="7"/>
  <c r="BF19" i="7"/>
  <c r="BL172" i="7"/>
  <c r="BG172" i="7"/>
  <c r="BL164" i="7"/>
  <c r="BG164" i="7"/>
  <c r="AX164" i="7"/>
  <c r="AY164" i="7"/>
  <c r="BG157" i="7"/>
  <c r="BL157" i="7"/>
  <c r="AX152" i="7"/>
  <c r="AY152" i="7"/>
  <c r="BJ161" i="7"/>
  <c r="BE161" i="7"/>
  <c r="BE159" i="7"/>
  <c r="BJ159" i="7"/>
  <c r="AX147" i="7"/>
  <c r="AY147" i="7"/>
  <c r="BK162" i="7"/>
  <c r="BF162" i="7"/>
  <c r="BK155" i="7"/>
  <c r="BF155" i="7"/>
  <c r="BK169" i="7"/>
  <c r="BF169" i="7"/>
  <c r="BL166" i="7"/>
  <c r="BG166" i="7"/>
  <c r="AX165" i="7"/>
  <c r="BE163" i="7"/>
  <c r="BJ163" i="7"/>
  <c r="BG147" i="7"/>
  <c r="BL147" i="7"/>
  <c r="AX142" i="7"/>
  <c r="AY142" i="7"/>
  <c r="BG135" i="7"/>
  <c r="BL135" i="7"/>
  <c r="AX126" i="7"/>
  <c r="AY126" i="7"/>
  <c r="BG119" i="7"/>
  <c r="BL119" i="7"/>
  <c r="AX106" i="7"/>
  <c r="AY106" i="7"/>
  <c r="AX90" i="7"/>
  <c r="AY90" i="7"/>
  <c r="AX74" i="7"/>
  <c r="AY74" i="7"/>
  <c r="BG47" i="7"/>
  <c r="BL47" i="7"/>
  <c r="AX38" i="7"/>
  <c r="AY38" i="7"/>
  <c r="AX154" i="7"/>
  <c r="BK144" i="7"/>
  <c r="BF144" i="7"/>
  <c r="BK139" i="7"/>
  <c r="BF139" i="7"/>
  <c r="BK128" i="7"/>
  <c r="BF128" i="7"/>
  <c r="BK123" i="7"/>
  <c r="BF123" i="7"/>
  <c r="BK112" i="7"/>
  <c r="BF112" i="7"/>
  <c r="AX107" i="7"/>
  <c r="BJ96" i="7"/>
  <c r="BE96" i="7"/>
  <c r="BK91" i="7"/>
  <c r="BF91" i="7"/>
  <c r="BK89" i="7"/>
  <c r="BF89" i="7"/>
  <c r="BK64" i="7"/>
  <c r="BF64" i="7"/>
  <c r="BJ59" i="7"/>
  <c r="BE59" i="7"/>
  <c r="BJ48" i="7"/>
  <c r="BE48" i="7"/>
  <c r="BJ43" i="7"/>
  <c r="BE43" i="7"/>
  <c r="AY31" i="7"/>
  <c r="AX31" i="7"/>
  <c r="BK140" i="7"/>
  <c r="BF140" i="7"/>
  <c r="BK135" i="7"/>
  <c r="BF135" i="7"/>
  <c r="BK124" i="7"/>
  <c r="BF124" i="7"/>
  <c r="BK119" i="7"/>
  <c r="BF119" i="7"/>
  <c r="BK108" i="7"/>
  <c r="BF108" i="7"/>
  <c r="BK103" i="7"/>
  <c r="BF103" i="7"/>
  <c r="BK92" i="7"/>
  <c r="BF92" i="7"/>
  <c r="BK87" i="7"/>
  <c r="BF87" i="7"/>
  <c r="BK85" i="7"/>
  <c r="BF85" i="7"/>
  <c r="BK60" i="7"/>
  <c r="BF60" i="7"/>
  <c r="BK57" i="7"/>
  <c r="BF57" i="7"/>
  <c r="BJ29" i="7"/>
  <c r="BE29" i="7"/>
  <c r="BK136" i="7"/>
  <c r="BF136" i="7"/>
  <c r="BK131" i="7"/>
  <c r="BF131" i="7"/>
  <c r="BL120" i="7"/>
  <c r="BG120" i="7"/>
  <c r="BK117" i="7"/>
  <c r="BF117" i="7"/>
  <c r="BK104" i="7"/>
  <c r="BF104" i="7"/>
  <c r="BK99" i="7"/>
  <c r="BF99" i="7"/>
  <c r="BL88" i="7"/>
  <c r="BG88" i="7"/>
  <c r="BE81" i="7"/>
  <c r="BJ81" i="7"/>
  <c r="BL72" i="7"/>
  <c r="BG72" i="7"/>
  <c r="BE65" i="7"/>
  <c r="BJ65" i="7"/>
  <c r="BL56" i="7"/>
  <c r="BG56" i="7"/>
  <c r="BK51" i="7"/>
  <c r="BF51" i="7"/>
  <c r="AY41" i="7"/>
  <c r="AX41" i="7"/>
  <c r="BL31" i="7"/>
  <c r="BG31" i="7"/>
  <c r="AX143" i="7"/>
  <c r="BE129" i="7"/>
  <c r="BJ129" i="7"/>
  <c r="BL125" i="7"/>
  <c r="BG125" i="7"/>
  <c r="BJ116" i="7"/>
  <c r="BE116" i="7"/>
  <c r="BJ111" i="7"/>
  <c r="BE111" i="7"/>
  <c r="BG99" i="7"/>
  <c r="BL99" i="7"/>
  <c r="BK95" i="7"/>
  <c r="BF95" i="7"/>
  <c r="BK84" i="7"/>
  <c r="BF84" i="7"/>
  <c r="BK79" i="7"/>
  <c r="BF79" i="7"/>
  <c r="BK68" i="7"/>
  <c r="BF68" i="7"/>
  <c r="BK63" i="7"/>
  <c r="BF63" i="7"/>
  <c r="BL52" i="7"/>
  <c r="BG52" i="7"/>
  <c r="BE49" i="7"/>
  <c r="BJ49" i="7"/>
  <c r="BL45" i="7"/>
  <c r="BG45" i="7"/>
  <c r="BL32" i="7"/>
  <c r="BG32" i="7"/>
  <c r="AX17" i="7"/>
  <c r="AY17" i="7"/>
  <c r="AY5" i="7"/>
  <c r="AX5" i="7"/>
  <c r="AY10" i="7"/>
  <c r="AX10" i="7"/>
  <c r="BF23" i="7"/>
  <c r="BK23" i="7"/>
  <c r="BF28" i="7"/>
  <c r="BK28" i="7"/>
  <c r="BJ22" i="7"/>
  <c r="BE22" i="7"/>
  <c r="BE9" i="7"/>
  <c r="BH9" i="7" s="1"/>
  <c r="BI9" i="7" s="1"/>
  <c r="BP9" i="7" s="1"/>
  <c r="BJ9" i="7"/>
  <c r="BN9" i="7" s="1"/>
  <c r="BL37" i="7"/>
  <c r="BJ36" i="7"/>
  <c r="BN36" i="7" s="1"/>
  <c r="BE36" i="7"/>
  <c r="BH36" i="7" s="1"/>
  <c r="BI36" i="7" s="1"/>
  <c r="BP36" i="7" s="1"/>
  <c r="BG21" i="7"/>
  <c r="AX30" i="7"/>
  <c r="BE20" i="7"/>
  <c r="BJ20" i="7"/>
  <c r="BE16" i="7"/>
  <c r="BJ16" i="7"/>
  <c r="BJ15" i="7"/>
  <c r="BE15" i="7"/>
  <c r="BK12" i="7"/>
  <c r="BF12" i="7"/>
  <c r="BF13" i="7"/>
  <c r="BK13" i="7"/>
  <c r="BJ8" i="7"/>
  <c r="BE8" i="7"/>
  <c r="BJ18" i="7"/>
  <c r="BE18" i="7"/>
  <c r="AX7" i="7"/>
  <c r="BG169" i="7"/>
  <c r="BL169" i="7"/>
  <c r="BP166" i="7"/>
  <c r="AX160" i="7"/>
  <c r="AY160" i="7"/>
  <c r="AX156" i="7"/>
  <c r="AY156" i="7"/>
  <c r="BJ166" i="7"/>
  <c r="BN166" i="7" s="1"/>
  <c r="BE166" i="7"/>
  <c r="BH166" i="7" s="1"/>
  <c r="BI166" i="7" s="1"/>
  <c r="BK161" i="7"/>
  <c r="BF161" i="7"/>
  <c r="BK159" i="7"/>
  <c r="BF159" i="7"/>
  <c r="BL156" i="7"/>
  <c r="BG156" i="7"/>
  <c r="BK149" i="7"/>
  <c r="BF149" i="7"/>
  <c r="BL171" i="7"/>
  <c r="BG171" i="7"/>
  <c r="BL150" i="7"/>
  <c r="BG150" i="7"/>
  <c r="BL167" i="7"/>
  <c r="BG167" i="7"/>
  <c r="BL146" i="7"/>
  <c r="BG146" i="7"/>
  <c r="BL138" i="7"/>
  <c r="BG138" i="7"/>
  <c r="BL130" i="7"/>
  <c r="BG130" i="7"/>
  <c r="BL122" i="7"/>
  <c r="BG122" i="7"/>
  <c r="BL114" i="7"/>
  <c r="BG114" i="7"/>
  <c r="BL106" i="7"/>
  <c r="BG106" i="7"/>
  <c r="BL98" i="7"/>
  <c r="BG98" i="7"/>
  <c r="BL90" i="7"/>
  <c r="BG90" i="7"/>
  <c r="BL82" i="7"/>
  <c r="BG82" i="7"/>
  <c r="BL74" i="7"/>
  <c r="BG74" i="7"/>
  <c r="BL66" i="7"/>
  <c r="BG66" i="7"/>
  <c r="BL58" i="7"/>
  <c r="BG58" i="7"/>
  <c r="BL50" i="7"/>
  <c r="BG50" i="7"/>
  <c r="BJ170" i="7"/>
  <c r="BE170" i="7"/>
  <c r="BK165" i="7"/>
  <c r="BF165" i="7"/>
  <c r="BK163" i="7"/>
  <c r="BF163" i="7"/>
  <c r="BL154" i="7"/>
  <c r="BG154" i="7"/>
  <c r="AX138" i="7"/>
  <c r="AY138" i="7"/>
  <c r="BG131" i="7"/>
  <c r="BL131" i="7"/>
  <c r="AX122" i="7"/>
  <c r="AY122" i="7"/>
  <c r="BG115" i="7"/>
  <c r="BL115" i="7"/>
  <c r="AX102" i="7"/>
  <c r="AY102" i="7"/>
  <c r="AX98" i="7"/>
  <c r="AY98" i="7"/>
  <c r="AX94" i="7"/>
  <c r="AY94" i="7"/>
  <c r="AX78" i="7"/>
  <c r="AY78" i="7"/>
  <c r="AX62" i="7"/>
  <c r="AY62" i="7"/>
  <c r="AX58" i="7"/>
  <c r="AY58" i="7"/>
  <c r="AX54" i="7"/>
  <c r="AY54" i="7"/>
  <c r="AX50" i="7"/>
  <c r="AY50" i="7"/>
  <c r="AX42" i="7"/>
  <c r="AY42" i="7"/>
  <c r="BE141" i="7"/>
  <c r="BH141" i="7" s="1"/>
  <c r="BI141" i="7" s="1"/>
  <c r="BP141" i="7" s="1"/>
  <c r="BJ141" i="7"/>
  <c r="BN141" i="7" s="1"/>
  <c r="BE125" i="7"/>
  <c r="BH125" i="7" s="1"/>
  <c r="BI125" i="7" s="1"/>
  <c r="BP125" i="7" s="1"/>
  <c r="BJ125" i="7"/>
  <c r="BN125" i="7" s="1"/>
  <c r="BG111" i="7"/>
  <c r="BL111" i="7"/>
  <c r="BK107" i="7"/>
  <c r="BF107" i="7"/>
  <c r="BK96" i="7"/>
  <c r="BF96" i="7"/>
  <c r="BJ80" i="7"/>
  <c r="BN80" i="7" s="1"/>
  <c r="BE80" i="7"/>
  <c r="BH80" i="7" s="1"/>
  <c r="BI80" i="7" s="1"/>
  <c r="BP80" i="7" s="1"/>
  <c r="BJ75" i="7"/>
  <c r="BE75" i="7"/>
  <c r="BE73" i="7"/>
  <c r="BJ73" i="7"/>
  <c r="BG63" i="7"/>
  <c r="BL63" i="7"/>
  <c r="BK59" i="7"/>
  <c r="BF59" i="7"/>
  <c r="BK48" i="7"/>
  <c r="BF48" i="7"/>
  <c r="BK43" i="7"/>
  <c r="BF43" i="7"/>
  <c r="BF151" i="7"/>
  <c r="BK151" i="7"/>
  <c r="BE137" i="7"/>
  <c r="BH137" i="7" s="1"/>
  <c r="BI137" i="7" s="1"/>
  <c r="BP137" i="7" s="1"/>
  <c r="BJ137" i="7"/>
  <c r="BN137" i="7" s="1"/>
  <c r="BE121" i="7"/>
  <c r="BH121" i="7" s="1"/>
  <c r="BI121" i="7" s="1"/>
  <c r="BP121" i="7" s="1"/>
  <c r="BJ121" i="7"/>
  <c r="BN121" i="7" s="1"/>
  <c r="BE105" i="7"/>
  <c r="BH105" i="7" s="1"/>
  <c r="BI105" i="7" s="1"/>
  <c r="BP105" i="7" s="1"/>
  <c r="BJ105" i="7"/>
  <c r="BN105" i="7" s="1"/>
  <c r="BJ76" i="7"/>
  <c r="BE76" i="7"/>
  <c r="BH76" i="7" s="1"/>
  <c r="BI76" i="7" s="1"/>
  <c r="BP76" i="7" s="1"/>
  <c r="BJ71" i="7"/>
  <c r="BN71" i="7" s="1"/>
  <c r="BE71" i="7"/>
  <c r="BH71" i="7" s="1"/>
  <c r="BI71" i="7" s="1"/>
  <c r="BP71" i="7" s="1"/>
  <c r="BE69" i="7"/>
  <c r="BH69" i="7" s="1"/>
  <c r="BI69" i="7" s="1"/>
  <c r="BP69" i="7" s="1"/>
  <c r="BJ69" i="7"/>
  <c r="BN69" i="7" s="1"/>
  <c r="BJ55" i="7"/>
  <c r="BN55" i="7" s="1"/>
  <c r="BE55" i="7"/>
  <c r="BH55" i="7" s="1"/>
  <c r="BI55" i="7" s="1"/>
  <c r="BP55" i="7" s="1"/>
  <c r="BJ44" i="7"/>
  <c r="BE44" i="7"/>
  <c r="BH44" i="7" s="1"/>
  <c r="BI44" i="7" s="1"/>
  <c r="BP44" i="7" s="1"/>
  <c r="AY39" i="7"/>
  <c r="AX39" i="7"/>
  <c r="BK29" i="7"/>
  <c r="BF29" i="7"/>
  <c r="BF158" i="7"/>
  <c r="BK158" i="7"/>
  <c r="BG152" i="7"/>
  <c r="BL152" i="7"/>
  <c r="BE133" i="7"/>
  <c r="BJ133" i="7"/>
  <c r="BL129" i="7"/>
  <c r="BG129" i="7"/>
  <c r="BJ120" i="7"/>
  <c r="BN120" i="7" s="1"/>
  <c r="BE120" i="7"/>
  <c r="BH120" i="7" s="1"/>
  <c r="BI120" i="7" s="1"/>
  <c r="BP120" i="7" s="1"/>
  <c r="AX115" i="7"/>
  <c r="BE101" i="7"/>
  <c r="BJ101" i="7"/>
  <c r="BL97" i="7"/>
  <c r="BG97" i="7"/>
  <c r="BJ88" i="7"/>
  <c r="BN88" i="7" s="1"/>
  <c r="BE88" i="7"/>
  <c r="BH88" i="7" s="1"/>
  <c r="BI88" i="7" s="1"/>
  <c r="BP88" i="7" s="1"/>
  <c r="BJ83" i="7"/>
  <c r="BN83" i="7" s="1"/>
  <c r="BE83" i="7"/>
  <c r="BH83" i="7" s="1"/>
  <c r="BI83" i="7" s="1"/>
  <c r="BP83" i="7" s="1"/>
  <c r="BK81" i="7"/>
  <c r="BF81" i="7"/>
  <c r="BJ72" i="7"/>
  <c r="BN72" i="7" s="1"/>
  <c r="BE72" i="7"/>
  <c r="BH72" i="7" s="1"/>
  <c r="BI72" i="7" s="1"/>
  <c r="BP72" i="7" s="1"/>
  <c r="BJ67" i="7"/>
  <c r="BE67" i="7"/>
  <c r="BK65" i="7"/>
  <c r="BF65" i="7"/>
  <c r="BJ56" i="7"/>
  <c r="BN56" i="7" s="1"/>
  <c r="BE56" i="7"/>
  <c r="BH56" i="7" s="1"/>
  <c r="BI56" i="7" s="1"/>
  <c r="BP56" i="7" s="1"/>
  <c r="BE53" i="7"/>
  <c r="BH53" i="7" s="1"/>
  <c r="BI53" i="7" s="1"/>
  <c r="BP53" i="7" s="1"/>
  <c r="BJ53" i="7"/>
  <c r="BN53" i="7" s="1"/>
  <c r="BL49" i="7"/>
  <c r="BG49" i="7"/>
  <c r="AY35" i="7"/>
  <c r="AX35" i="7"/>
  <c r="BL25" i="7"/>
  <c r="BG25" i="7"/>
  <c r="BK143" i="7"/>
  <c r="BF143" i="7"/>
  <c r="BL132" i="7"/>
  <c r="BG132" i="7"/>
  <c r="BK129" i="7"/>
  <c r="BF129" i="7"/>
  <c r="BK116" i="7"/>
  <c r="BF116" i="7"/>
  <c r="BK111" i="7"/>
  <c r="BF111" i="7"/>
  <c r="BL100" i="7"/>
  <c r="BG100" i="7"/>
  <c r="BE97" i="7"/>
  <c r="BJ97" i="7"/>
  <c r="BN97" i="7" s="1"/>
  <c r="BL93" i="7"/>
  <c r="BG93" i="7"/>
  <c r="BL77" i="7"/>
  <c r="BG77" i="7"/>
  <c r="BL61" i="7"/>
  <c r="BG61" i="7"/>
  <c r="BJ52" i="7"/>
  <c r="BN52" i="7" s="1"/>
  <c r="BE52" i="7"/>
  <c r="BH52" i="7" s="1"/>
  <c r="BI52" i="7" s="1"/>
  <c r="BP52" i="7" s="1"/>
  <c r="BK49" i="7"/>
  <c r="BF49" i="7"/>
  <c r="AY37" i="7"/>
  <c r="AX37" i="7"/>
  <c r="AX21" i="7"/>
  <c r="AY21" i="7"/>
  <c r="AX14" i="7"/>
  <c r="AY14" i="7"/>
  <c r="BJ28" i="7"/>
  <c r="BN28" i="7" s="1"/>
  <c r="BE28" i="7"/>
  <c r="BH28" i="7" s="1"/>
  <c r="BI28" i="7" s="1"/>
  <c r="BP28" i="7" s="1"/>
  <c r="BK22" i="7"/>
  <c r="BF22" i="7"/>
  <c r="BF32" i="7"/>
  <c r="BK32" i="7"/>
  <c r="BJ26" i="7"/>
  <c r="BN26" i="7" s="1"/>
  <c r="BE26" i="7"/>
  <c r="BH26" i="7" s="1"/>
  <c r="BI26" i="7" s="1"/>
  <c r="BP26" i="7" s="1"/>
  <c r="BE24" i="7"/>
  <c r="BH24" i="7" s="1"/>
  <c r="BI24" i="7" s="1"/>
  <c r="BP24" i="7" s="1"/>
  <c r="BJ24" i="7"/>
  <c r="BN24" i="7" s="1"/>
  <c r="BL27" i="7"/>
  <c r="BG27" i="7"/>
  <c r="BK20" i="7"/>
  <c r="BF20" i="7"/>
  <c r="BK16" i="7"/>
  <c r="BF16" i="7"/>
  <c r="BF15" i="7"/>
  <c r="BK15" i="7"/>
  <c r="BL5" i="7"/>
  <c r="BG5" i="7"/>
  <c r="BF40" i="7"/>
  <c r="BK40" i="7"/>
  <c r="BE13" i="7"/>
  <c r="BH13" i="7" s="1"/>
  <c r="BI13" i="7" s="1"/>
  <c r="BP13" i="7" s="1"/>
  <c r="BJ13" i="7"/>
  <c r="BN13" i="7" s="1"/>
  <c r="BK8" i="7"/>
  <c r="BF8" i="7"/>
  <c r="BK18" i="7"/>
  <c r="BF18" i="7"/>
  <c r="BK7" i="7"/>
  <c r="BF7" i="7"/>
  <c r="AT479" i="1"/>
  <c r="AS479" i="1"/>
  <c r="AR479" i="1"/>
  <c r="AQ479" i="1"/>
  <c r="AP479" i="1"/>
  <c r="AO479" i="1"/>
  <c r="AN479" i="1"/>
  <c r="AM479" i="1"/>
  <c r="AL479" i="1"/>
  <c r="AT478" i="1"/>
  <c r="AS478" i="1"/>
  <c r="AR478" i="1"/>
  <c r="AQ478" i="1"/>
  <c r="AP478" i="1"/>
  <c r="AO478" i="1"/>
  <c r="AN478" i="1"/>
  <c r="AM478" i="1"/>
  <c r="AL478" i="1"/>
  <c r="AT92" i="1"/>
  <c r="AS92" i="1"/>
  <c r="AR92" i="1"/>
  <c r="AQ92" i="1"/>
  <c r="AP92" i="1"/>
  <c r="AO92" i="1"/>
  <c r="AN92" i="1"/>
  <c r="AM92" i="1"/>
  <c r="AL92" i="1"/>
  <c r="AT117" i="1"/>
  <c r="AS117" i="1"/>
  <c r="AR117" i="1"/>
  <c r="AQ117" i="1"/>
  <c r="AP117" i="1"/>
  <c r="AO117" i="1"/>
  <c r="AN117" i="1"/>
  <c r="AM117" i="1"/>
  <c r="AL117" i="1"/>
  <c r="AT508" i="1"/>
  <c r="AS508" i="1"/>
  <c r="AR508" i="1"/>
  <c r="AQ508" i="1"/>
  <c r="AP508" i="1"/>
  <c r="AO508" i="1"/>
  <c r="AN508" i="1"/>
  <c r="AM508" i="1"/>
  <c r="AL508" i="1"/>
  <c r="AT477" i="1"/>
  <c r="AS477" i="1"/>
  <c r="AR477" i="1"/>
  <c r="AQ477" i="1"/>
  <c r="AP477" i="1"/>
  <c r="AO477" i="1"/>
  <c r="AN477" i="1"/>
  <c r="AM477" i="1"/>
  <c r="AL477" i="1"/>
  <c r="AT9" i="1"/>
  <c r="AS9" i="1"/>
  <c r="AR9" i="1"/>
  <c r="AQ9" i="1"/>
  <c r="AP9" i="1"/>
  <c r="AO9" i="1"/>
  <c r="AN9" i="1"/>
  <c r="AM9" i="1"/>
  <c r="AL9" i="1"/>
  <c r="AT588" i="1"/>
  <c r="AS588" i="1"/>
  <c r="AR588" i="1"/>
  <c r="AQ588" i="1"/>
  <c r="AP588" i="1"/>
  <c r="AO588" i="1"/>
  <c r="AN588" i="1"/>
  <c r="AM588" i="1"/>
  <c r="AL588" i="1"/>
  <c r="AT597" i="1"/>
  <c r="AS597" i="1"/>
  <c r="AR597" i="1"/>
  <c r="AQ597" i="1"/>
  <c r="AP597" i="1"/>
  <c r="AO597" i="1"/>
  <c r="AN597" i="1"/>
  <c r="AM597" i="1"/>
  <c r="AL597" i="1"/>
  <c r="AT146" i="1"/>
  <c r="AS146" i="1"/>
  <c r="AR146" i="1"/>
  <c r="AQ146" i="1"/>
  <c r="AP146" i="1"/>
  <c r="AO146" i="1"/>
  <c r="AN146" i="1"/>
  <c r="AM146" i="1"/>
  <c r="AL146" i="1"/>
  <c r="AT21" i="1"/>
  <c r="AS21" i="1"/>
  <c r="AR21" i="1"/>
  <c r="AQ21" i="1"/>
  <c r="AP21" i="1"/>
  <c r="AO21" i="1"/>
  <c r="AN21" i="1"/>
  <c r="AM21" i="1"/>
  <c r="AL21" i="1"/>
  <c r="AT80" i="1"/>
  <c r="AS80" i="1"/>
  <c r="AR80" i="1"/>
  <c r="AQ80" i="1"/>
  <c r="AP80" i="1"/>
  <c r="AO80" i="1"/>
  <c r="AN80" i="1"/>
  <c r="AM80" i="1"/>
  <c r="AL80" i="1"/>
  <c r="AT283" i="1"/>
  <c r="AS283" i="1"/>
  <c r="AR283" i="1"/>
  <c r="AQ283" i="1"/>
  <c r="AP283" i="1"/>
  <c r="AO283" i="1"/>
  <c r="AN283" i="1"/>
  <c r="AM283" i="1"/>
  <c r="AL283" i="1"/>
  <c r="AT217" i="1"/>
  <c r="AS217" i="1"/>
  <c r="AR217" i="1"/>
  <c r="AQ217" i="1"/>
  <c r="AP217" i="1"/>
  <c r="AO217" i="1"/>
  <c r="AN217" i="1"/>
  <c r="AM217" i="1"/>
  <c r="AL217" i="1"/>
  <c r="AT276" i="1"/>
  <c r="AS276" i="1"/>
  <c r="AR276" i="1"/>
  <c r="AQ276" i="1"/>
  <c r="AP276" i="1"/>
  <c r="AO276" i="1"/>
  <c r="AN276" i="1"/>
  <c r="AM276" i="1"/>
  <c r="AL276" i="1"/>
  <c r="AT233" i="1"/>
  <c r="AS233" i="1"/>
  <c r="AR233" i="1"/>
  <c r="AQ233" i="1"/>
  <c r="AP233" i="1"/>
  <c r="AO233" i="1"/>
  <c r="AN233" i="1"/>
  <c r="AM233" i="1"/>
  <c r="AL233" i="1"/>
  <c r="AT573" i="1"/>
  <c r="AS573" i="1"/>
  <c r="AR573" i="1"/>
  <c r="AQ573" i="1"/>
  <c r="AP573" i="1"/>
  <c r="AO573" i="1"/>
  <c r="AN573" i="1"/>
  <c r="AM573" i="1"/>
  <c r="AL573" i="1"/>
  <c r="AT8" i="1"/>
  <c r="AS8" i="1"/>
  <c r="AR8" i="1"/>
  <c r="AQ8" i="1"/>
  <c r="AP8" i="1"/>
  <c r="AO8" i="1"/>
  <c r="AN8" i="1"/>
  <c r="AM8" i="1"/>
  <c r="AL8" i="1"/>
  <c r="AT111" i="1"/>
  <c r="AS111" i="1"/>
  <c r="AR111" i="1"/>
  <c r="AQ111" i="1"/>
  <c r="AP111" i="1"/>
  <c r="AO111" i="1"/>
  <c r="AN111" i="1"/>
  <c r="AM111" i="1"/>
  <c r="AL111" i="1"/>
  <c r="AT476" i="1"/>
  <c r="AS476" i="1"/>
  <c r="AR476" i="1"/>
  <c r="AQ476" i="1"/>
  <c r="AP476" i="1"/>
  <c r="AO476" i="1"/>
  <c r="AN476" i="1"/>
  <c r="AM476" i="1"/>
  <c r="AL476" i="1"/>
  <c r="AT137" i="1"/>
  <c r="AS137" i="1"/>
  <c r="AR137" i="1"/>
  <c r="AQ137" i="1"/>
  <c r="AP137" i="1"/>
  <c r="AO137" i="1"/>
  <c r="AN137" i="1"/>
  <c r="AM137" i="1"/>
  <c r="AL137" i="1"/>
  <c r="AT282" i="1"/>
  <c r="AS282" i="1"/>
  <c r="AR282" i="1"/>
  <c r="AQ282" i="1"/>
  <c r="AP282" i="1"/>
  <c r="AO282" i="1"/>
  <c r="AN282" i="1"/>
  <c r="AM282" i="1"/>
  <c r="AL282" i="1"/>
  <c r="AT475" i="1"/>
  <c r="AS475" i="1"/>
  <c r="AR475" i="1"/>
  <c r="AQ475" i="1"/>
  <c r="AP475" i="1"/>
  <c r="AO475" i="1"/>
  <c r="AN475" i="1"/>
  <c r="AM475" i="1"/>
  <c r="AL475" i="1"/>
  <c r="AT165" i="1"/>
  <c r="AS165" i="1"/>
  <c r="AR165" i="1"/>
  <c r="AQ165" i="1"/>
  <c r="AP165" i="1"/>
  <c r="AO165" i="1"/>
  <c r="AN165" i="1"/>
  <c r="AM165" i="1"/>
  <c r="AL165" i="1"/>
  <c r="AT270" i="1"/>
  <c r="AS270" i="1"/>
  <c r="AR270" i="1"/>
  <c r="AQ270" i="1"/>
  <c r="AP270" i="1"/>
  <c r="AO270" i="1"/>
  <c r="AN270" i="1"/>
  <c r="AM270" i="1"/>
  <c r="AL270" i="1"/>
  <c r="AT474" i="1"/>
  <c r="AS474" i="1"/>
  <c r="AR474" i="1"/>
  <c r="AQ474" i="1"/>
  <c r="AP474" i="1"/>
  <c r="AO474" i="1"/>
  <c r="AN474" i="1"/>
  <c r="AM474" i="1"/>
  <c r="AL474" i="1"/>
  <c r="AT257" i="1"/>
  <c r="AS257" i="1"/>
  <c r="AR257" i="1"/>
  <c r="AQ257" i="1"/>
  <c r="AP257" i="1"/>
  <c r="AO257" i="1"/>
  <c r="AN257" i="1"/>
  <c r="AM257" i="1"/>
  <c r="AL257" i="1"/>
  <c r="AT473" i="1"/>
  <c r="AS473" i="1"/>
  <c r="AR473" i="1"/>
  <c r="AQ473" i="1"/>
  <c r="AP473" i="1"/>
  <c r="AO473" i="1"/>
  <c r="AN473" i="1"/>
  <c r="AM473" i="1"/>
  <c r="AL473" i="1"/>
  <c r="AT72" i="1"/>
  <c r="AS72" i="1"/>
  <c r="AR72" i="1"/>
  <c r="AQ72" i="1"/>
  <c r="AP72" i="1"/>
  <c r="AO72" i="1"/>
  <c r="AN72" i="1"/>
  <c r="AM72" i="1"/>
  <c r="AL72" i="1"/>
  <c r="AT472" i="1"/>
  <c r="AS472" i="1"/>
  <c r="AR472" i="1"/>
  <c r="AQ472" i="1"/>
  <c r="AP472" i="1"/>
  <c r="AO472" i="1"/>
  <c r="AN472" i="1"/>
  <c r="AM472" i="1"/>
  <c r="AL472" i="1"/>
  <c r="AT471" i="1"/>
  <c r="AS471" i="1"/>
  <c r="AR471" i="1"/>
  <c r="AQ471" i="1"/>
  <c r="AP471" i="1"/>
  <c r="AO471" i="1"/>
  <c r="AN471" i="1"/>
  <c r="AM471" i="1"/>
  <c r="AL471" i="1"/>
  <c r="AT200" i="1"/>
  <c r="AS200" i="1"/>
  <c r="AR200" i="1"/>
  <c r="AQ200" i="1"/>
  <c r="AP200" i="1"/>
  <c r="AO200" i="1"/>
  <c r="AN200" i="1"/>
  <c r="AM200" i="1"/>
  <c r="AL200" i="1"/>
  <c r="AT169" i="1"/>
  <c r="AS169" i="1"/>
  <c r="AR169" i="1"/>
  <c r="AQ169" i="1"/>
  <c r="AP169" i="1"/>
  <c r="AO169" i="1"/>
  <c r="AN169" i="1"/>
  <c r="AM169" i="1"/>
  <c r="AL169" i="1"/>
  <c r="AT527" i="1"/>
  <c r="AS527" i="1"/>
  <c r="AR527" i="1"/>
  <c r="AQ527" i="1"/>
  <c r="AP527" i="1"/>
  <c r="AO527" i="1"/>
  <c r="AN527" i="1"/>
  <c r="AM527" i="1"/>
  <c r="AL527" i="1"/>
  <c r="AT279" i="1"/>
  <c r="AS279" i="1"/>
  <c r="AR279" i="1"/>
  <c r="AQ279" i="1"/>
  <c r="AP279" i="1"/>
  <c r="AO279" i="1"/>
  <c r="AN279" i="1"/>
  <c r="AM279" i="1"/>
  <c r="AL279" i="1"/>
  <c r="AT470" i="1"/>
  <c r="AS470" i="1"/>
  <c r="AR470" i="1"/>
  <c r="AQ470" i="1"/>
  <c r="AP470" i="1"/>
  <c r="AO470" i="1"/>
  <c r="AN470" i="1"/>
  <c r="AM470" i="1"/>
  <c r="AL470" i="1"/>
  <c r="AT469" i="1"/>
  <c r="AS469" i="1"/>
  <c r="AR469" i="1"/>
  <c r="AQ469" i="1"/>
  <c r="AP469" i="1"/>
  <c r="AO469" i="1"/>
  <c r="AN469" i="1"/>
  <c r="AM469" i="1"/>
  <c r="AL469" i="1"/>
  <c r="AT175" i="1"/>
  <c r="AS175" i="1"/>
  <c r="AR175" i="1"/>
  <c r="AQ175" i="1"/>
  <c r="AP175" i="1"/>
  <c r="AO175" i="1"/>
  <c r="AN175" i="1"/>
  <c r="AM175" i="1"/>
  <c r="AL175" i="1"/>
  <c r="AT495" i="1"/>
  <c r="AS495" i="1"/>
  <c r="AR495" i="1"/>
  <c r="AQ495" i="1"/>
  <c r="AP495" i="1"/>
  <c r="AO495" i="1"/>
  <c r="AN495" i="1"/>
  <c r="AM495" i="1"/>
  <c r="AL495" i="1"/>
  <c r="AT620" i="1"/>
  <c r="AS620" i="1"/>
  <c r="AR620" i="1"/>
  <c r="AQ620" i="1"/>
  <c r="AP620" i="1"/>
  <c r="AO620" i="1"/>
  <c r="AN620" i="1"/>
  <c r="AM620" i="1"/>
  <c r="AL620" i="1"/>
  <c r="AT468" i="1"/>
  <c r="AS468" i="1"/>
  <c r="AR468" i="1"/>
  <c r="AQ468" i="1"/>
  <c r="AP468" i="1"/>
  <c r="AO468" i="1"/>
  <c r="AN468" i="1"/>
  <c r="AM468" i="1"/>
  <c r="AL468" i="1"/>
  <c r="AT554" i="1"/>
  <c r="AS554" i="1"/>
  <c r="AR554" i="1"/>
  <c r="AQ554" i="1"/>
  <c r="AP554" i="1"/>
  <c r="AO554" i="1"/>
  <c r="AN554" i="1"/>
  <c r="AM554" i="1"/>
  <c r="AL554" i="1"/>
  <c r="AT546" i="1"/>
  <c r="AS546" i="1"/>
  <c r="AR546" i="1"/>
  <c r="AQ546" i="1"/>
  <c r="AP546" i="1"/>
  <c r="AO546" i="1"/>
  <c r="AN546" i="1"/>
  <c r="AM546" i="1"/>
  <c r="AL546" i="1"/>
  <c r="AT521" i="1"/>
  <c r="AS521" i="1"/>
  <c r="AR521" i="1"/>
  <c r="AQ521" i="1"/>
  <c r="AP521" i="1"/>
  <c r="AO521" i="1"/>
  <c r="AN521" i="1"/>
  <c r="AM521" i="1"/>
  <c r="AL521" i="1"/>
  <c r="AT529" i="1"/>
  <c r="AS529" i="1"/>
  <c r="AR529" i="1"/>
  <c r="AQ529" i="1"/>
  <c r="AP529" i="1"/>
  <c r="AO529" i="1"/>
  <c r="AN529" i="1"/>
  <c r="AM529" i="1"/>
  <c r="AL529" i="1"/>
  <c r="AT292" i="1"/>
  <c r="AS292" i="1"/>
  <c r="AR292" i="1"/>
  <c r="AQ292" i="1"/>
  <c r="AP292" i="1"/>
  <c r="AO292" i="1"/>
  <c r="AN292" i="1"/>
  <c r="AM292" i="1"/>
  <c r="AL292" i="1"/>
  <c r="AT180" i="1"/>
  <c r="AS180" i="1"/>
  <c r="AR180" i="1"/>
  <c r="AQ180" i="1"/>
  <c r="AP180" i="1"/>
  <c r="AO180" i="1"/>
  <c r="AN180" i="1"/>
  <c r="AM180" i="1"/>
  <c r="AL180" i="1"/>
  <c r="AT275" i="1"/>
  <c r="AS275" i="1"/>
  <c r="AR275" i="1"/>
  <c r="AQ275" i="1"/>
  <c r="AP275" i="1"/>
  <c r="AO275" i="1"/>
  <c r="AN275" i="1"/>
  <c r="AM275" i="1"/>
  <c r="AL275" i="1"/>
  <c r="AT112" i="1"/>
  <c r="AS112" i="1"/>
  <c r="AR112" i="1"/>
  <c r="AQ112" i="1"/>
  <c r="AP112" i="1"/>
  <c r="AO112" i="1"/>
  <c r="AN112" i="1"/>
  <c r="AM112" i="1"/>
  <c r="AL112" i="1"/>
  <c r="AT603" i="1"/>
  <c r="AS603" i="1"/>
  <c r="AR603" i="1"/>
  <c r="AQ603" i="1"/>
  <c r="AP603" i="1"/>
  <c r="AO603" i="1"/>
  <c r="AN603" i="1"/>
  <c r="AM603" i="1"/>
  <c r="AL603" i="1"/>
  <c r="AT197" i="1"/>
  <c r="AS197" i="1"/>
  <c r="AR197" i="1"/>
  <c r="AQ197" i="1"/>
  <c r="AP197" i="1"/>
  <c r="AO197" i="1"/>
  <c r="AN197" i="1"/>
  <c r="AM197" i="1"/>
  <c r="AL197" i="1"/>
  <c r="AT467" i="1"/>
  <c r="AS467" i="1"/>
  <c r="AR467" i="1"/>
  <c r="AQ467" i="1"/>
  <c r="AP467" i="1"/>
  <c r="AO467" i="1"/>
  <c r="AN467" i="1"/>
  <c r="AM467" i="1"/>
  <c r="AL467" i="1"/>
  <c r="AT99" i="1"/>
  <c r="AS99" i="1"/>
  <c r="AR99" i="1"/>
  <c r="AQ99" i="1"/>
  <c r="AP99" i="1"/>
  <c r="AO99" i="1"/>
  <c r="AN99" i="1"/>
  <c r="AM99" i="1"/>
  <c r="AL99" i="1"/>
  <c r="AT29" i="1"/>
  <c r="AS29" i="1"/>
  <c r="AR29" i="1"/>
  <c r="AQ29" i="1"/>
  <c r="AP29" i="1"/>
  <c r="AO29" i="1"/>
  <c r="AN29" i="1"/>
  <c r="AM29" i="1"/>
  <c r="AL29" i="1"/>
  <c r="AT167" i="1"/>
  <c r="AS167" i="1"/>
  <c r="AR167" i="1"/>
  <c r="AQ167" i="1"/>
  <c r="AP167" i="1"/>
  <c r="AO167" i="1"/>
  <c r="AN167" i="1"/>
  <c r="AM167" i="1"/>
  <c r="AL167" i="1"/>
  <c r="AT116" i="1"/>
  <c r="AS116" i="1"/>
  <c r="AR116" i="1"/>
  <c r="AQ116" i="1"/>
  <c r="AP116" i="1"/>
  <c r="AO116" i="1"/>
  <c r="AN116" i="1"/>
  <c r="AM116" i="1"/>
  <c r="AL116" i="1"/>
  <c r="AT590" i="1"/>
  <c r="AS590" i="1"/>
  <c r="AR590" i="1"/>
  <c r="AQ590" i="1"/>
  <c r="AP590" i="1"/>
  <c r="AO590" i="1"/>
  <c r="AN590" i="1"/>
  <c r="AM590" i="1"/>
  <c r="AL590" i="1"/>
  <c r="AT158" i="1"/>
  <c r="AS158" i="1"/>
  <c r="AR158" i="1"/>
  <c r="AQ158" i="1"/>
  <c r="AP158" i="1"/>
  <c r="AO158" i="1"/>
  <c r="AN158" i="1"/>
  <c r="AM158" i="1"/>
  <c r="AL158" i="1"/>
  <c r="AT509" i="1"/>
  <c r="AS509" i="1"/>
  <c r="AR509" i="1"/>
  <c r="AQ509" i="1"/>
  <c r="AP509" i="1"/>
  <c r="AO509" i="1"/>
  <c r="AN509" i="1"/>
  <c r="AM509" i="1"/>
  <c r="AL509" i="1"/>
  <c r="AT513" i="1"/>
  <c r="AS513" i="1"/>
  <c r="AR513" i="1"/>
  <c r="AQ513" i="1"/>
  <c r="AP513" i="1"/>
  <c r="AO513" i="1"/>
  <c r="AN513" i="1"/>
  <c r="AM513" i="1"/>
  <c r="AL513" i="1"/>
  <c r="AT466" i="1"/>
  <c r="AS466" i="1"/>
  <c r="AR466" i="1"/>
  <c r="AQ466" i="1"/>
  <c r="AP466" i="1"/>
  <c r="AO466" i="1"/>
  <c r="AN466" i="1"/>
  <c r="AM466" i="1"/>
  <c r="AL466" i="1"/>
  <c r="AT174" i="1"/>
  <c r="AS174" i="1"/>
  <c r="AR174" i="1"/>
  <c r="AQ174" i="1"/>
  <c r="AP174" i="1"/>
  <c r="AO174" i="1"/>
  <c r="AN174" i="1"/>
  <c r="AM174" i="1"/>
  <c r="AL174" i="1"/>
  <c r="AT89" i="1"/>
  <c r="AS89" i="1"/>
  <c r="AR89" i="1"/>
  <c r="AQ89" i="1"/>
  <c r="AP89" i="1"/>
  <c r="AO89" i="1"/>
  <c r="AN89" i="1"/>
  <c r="AM89" i="1"/>
  <c r="AL89" i="1"/>
  <c r="AT163" i="1"/>
  <c r="AS163" i="1"/>
  <c r="AR163" i="1"/>
  <c r="AQ163" i="1"/>
  <c r="AP163" i="1"/>
  <c r="AO163" i="1"/>
  <c r="AN163" i="1"/>
  <c r="AM163" i="1"/>
  <c r="AL163" i="1"/>
  <c r="AT194" i="1"/>
  <c r="AS194" i="1"/>
  <c r="AR194" i="1"/>
  <c r="AQ194" i="1"/>
  <c r="AP194" i="1"/>
  <c r="AO194" i="1"/>
  <c r="AN194" i="1"/>
  <c r="AM194" i="1"/>
  <c r="AL194" i="1"/>
  <c r="AT156" i="1"/>
  <c r="AS156" i="1"/>
  <c r="AR156" i="1"/>
  <c r="AQ156" i="1"/>
  <c r="AP156" i="1"/>
  <c r="AO156" i="1"/>
  <c r="AN156" i="1"/>
  <c r="AM156" i="1"/>
  <c r="AL156" i="1"/>
  <c r="AT115" i="1"/>
  <c r="AS115" i="1"/>
  <c r="AR115" i="1"/>
  <c r="AQ115" i="1"/>
  <c r="AP115" i="1"/>
  <c r="AO115" i="1"/>
  <c r="AN115" i="1"/>
  <c r="AM115" i="1"/>
  <c r="AL115" i="1"/>
  <c r="AT204" i="1"/>
  <c r="AS204" i="1"/>
  <c r="AR204" i="1"/>
  <c r="AQ204" i="1"/>
  <c r="AP204" i="1"/>
  <c r="AO204" i="1"/>
  <c r="AN204" i="1"/>
  <c r="AM204" i="1"/>
  <c r="AL204" i="1"/>
  <c r="AT288" i="1"/>
  <c r="AS288" i="1"/>
  <c r="AR288" i="1"/>
  <c r="AQ288" i="1"/>
  <c r="AP288" i="1"/>
  <c r="AO288" i="1"/>
  <c r="AN288" i="1"/>
  <c r="AM288" i="1"/>
  <c r="AL288" i="1"/>
  <c r="AT69" i="1"/>
  <c r="AS69" i="1"/>
  <c r="AR69" i="1"/>
  <c r="AQ69" i="1"/>
  <c r="AP69" i="1"/>
  <c r="AO69" i="1"/>
  <c r="AN69" i="1"/>
  <c r="AM69" i="1"/>
  <c r="AL69" i="1"/>
  <c r="AT110" i="1"/>
  <c r="AS110" i="1"/>
  <c r="AR110" i="1"/>
  <c r="AQ110" i="1"/>
  <c r="AP110" i="1"/>
  <c r="AO110" i="1"/>
  <c r="AN110" i="1"/>
  <c r="AM110" i="1"/>
  <c r="AL110" i="1"/>
  <c r="AT153" i="1"/>
  <c r="AS153" i="1"/>
  <c r="AR153" i="1"/>
  <c r="AQ153" i="1"/>
  <c r="AP153" i="1"/>
  <c r="AO153" i="1"/>
  <c r="AN153" i="1"/>
  <c r="AM153" i="1"/>
  <c r="AL153" i="1"/>
  <c r="AT186" i="1"/>
  <c r="AS186" i="1"/>
  <c r="AR186" i="1"/>
  <c r="AQ186" i="1"/>
  <c r="AP186" i="1"/>
  <c r="AO186" i="1"/>
  <c r="AN186" i="1"/>
  <c r="AM186" i="1"/>
  <c r="AL186" i="1"/>
  <c r="AT94" i="1"/>
  <c r="AS94" i="1"/>
  <c r="AR94" i="1"/>
  <c r="AQ94" i="1"/>
  <c r="AP94" i="1"/>
  <c r="AO94" i="1"/>
  <c r="AN94" i="1"/>
  <c r="AM94" i="1"/>
  <c r="AL94" i="1"/>
  <c r="AT143" i="1"/>
  <c r="AS143" i="1"/>
  <c r="AR143" i="1"/>
  <c r="AQ143" i="1"/>
  <c r="AP143" i="1"/>
  <c r="AO143" i="1"/>
  <c r="AN143" i="1"/>
  <c r="AM143" i="1"/>
  <c r="AL143" i="1"/>
  <c r="AT465" i="1"/>
  <c r="AS465" i="1"/>
  <c r="AR465" i="1"/>
  <c r="AQ465" i="1"/>
  <c r="AP465" i="1"/>
  <c r="AO465" i="1"/>
  <c r="AN465" i="1"/>
  <c r="AM465" i="1"/>
  <c r="AL465" i="1"/>
  <c r="AT637" i="1"/>
  <c r="AS637" i="1"/>
  <c r="AR637" i="1"/>
  <c r="AQ637" i="1"/>
  <c r="AP637" i="1"/>
  <c r="AO637" i="1"/>
  <c r="AN637" i="1"/>
  <c r="AM637" i="1"/>
  <c r="AL637" i="1"/>
  <c r="AT224" i="1"/>
  <c r="AS224" i="1"/>
  <c r="AR224" i="1"/>
  <c r="AQ224" i="1"/>
  <c r="AP224" i="1"/>
  <c r="AO224" i="1"/>
  <c r="AN224" i="1"/>
  <c r="AM224" i="1"/>
  <c r="AL224" i="1"/>
  <c r="AT290" i="1"/>
  <c r="AS290" i="1"/>
  <c r="AR290" i="1"/>
  <c r="AQ290" i="1"/>
  <c r="AP290" i="1"/>
  <c r="AO290" i="1"/>
  <c r="AN290" i="1"/>
  <c r="AM290" i="1"/>
  <c r="AL290" i="1"/>
  <c r="AT530" i="1"/>
  <c r="AS530" i="1"/>
  <c r="AR530" i="1"/>
  <c r="AQ530" i="1"/>
  <c r="AP530" i="1"/>
  <c r="AO530" i="1"/>
  <c r="AN530" i="1"/>
  <c r="AM530" i="1"/>
  <c r="AL530" i="1"/>
  <c r="AT184" i="1"/>
  <c r="AS184" i="1"/>
  <c r="AR184" i="1"/>
  <c r="AQ184" i="1"/>
  <c r="AP184" i="1"/>
  <c r="AO184" i="1"/>
  <c r="AN184" i="1"/>
  <c r="AM184" i="1"/>
  <c r="AL184" i="1"/>
  <c r="AT113" i="1"/>
  <c r="AS113" i="1"/>
  <c r="AR113" i="1"/>
  <c r="AQ113" i="1"/>
  <c r="AP113" i="1"/>
  <c r="AO113" i="1"/>
  <c r="AN113" i="1"/>
  <c r="AM113" i="1"/>
  <c r="AL113" i="1"/>
  <c r="AT177" i="1"/>
  <c r="AS177" i="1"/>
  <c r="AR177" i="1"/>
  <c r="AQ177" i="1"/>
  <c r="AP177" i="1"/>
  <c r="AO177" i="1"/>
  <c r="AN177" i="1"/>
  <c r="AM177" i="1"/>
  <c r="AL177" i="1"/>
  <c r="AT75" i="1"/>
  <c r="AS75" i="1"/>
  <c r="AR75" i="1"/>
  <c r="AQ75" i="1"/>
  <c r="AP75" i="1"/>
  <c r="AO75" i="1"/>
  <c r="AN75" i="1"/>
  <c r="AM75" i="1"/>
  <c r="AL75" i="1"/>
  <c r="AT537" i="1"/>
  <c r="AS537" i="1"/>
  <c r="AR537" i="1"/>
  <c r="AQ537" i="1"/>
  <c r="AP537" i="1"/>
  <c r="AO537" i="1"/>
  <c r="AN537" i="1"/>
  <c r="AM537" i="1"/>
  <c r="AL537" i="1"/>
  <c r="AT464" i="1"/>
  <c r="AS464" i="1"/>
  <c r="AR464" i="1"/>
  <c r="AQ464" i="1"/>
  <c r="AP464" i="1"/>
  <c r="AO464" i="1"/>
  <c r="AN464" i="1"/>
  <c r="AM464" i="1"/>
  <c r="AL464" i="1"/>
  <c r="AT83" i="1"/>
  <c r="AS83" i="1"/>
  <c r="AR83" i="1"/>
  <c r="AQ83" i="1"/>
  <c r="AP83" i="1"/>
  <c r="AO83" i="1"/>
  <c r="AN83" i="1"/>
  <c r="AM83" i="1"/>
  <c r="AL83" i="1"/>
  <c r="AT85" i="1"/>
  <c r="AS85" i="1"/>
  <c r="AR85" i="1"/>
  <c r="AQ85" i="1"/>
  <c r="AP85" i="1"/>
  <c r="AO85" i="1"/>
  <c r="AN85" i="1"/>
  <c r="AM85" i="1"/>
  <c r="AL85" i="1"/>
  <c r="AT203" i="1"/>
  <c r="AS203" i="1"/>
  <c r="AR203" i="1"/>
  <c r="AQ203" i="1"/>
  <c r="AP203" i="1"/>
  <c r="AO203" i="1"/>
  <c r="AN203" i="1"/>
  <c r="AM203" i="1"/>
  <c r="AL203" i="1"/>
  <c r="AT79" i="1"/>
  <c r="AS79" i="1"/>
  <c r="AR79" i="1"/>
  <c r="AQ79" i="1"/>
  <c r="AP79" i="1"/>
  <c r="AO79" i="1"/>
  <c r="AN79" i="1"/>
  <c r="AM79" i="1"/>
  <c r="AL79" i="1"/>
  <c r="AT188" i="1"/>
  <c r="AS188" i="1"/>
  <c r="AR188" i="1"/>
  <c r="AQ188" i="1"/>
  <c r="AP188" i="1"/>
  <c r="AO188" i="1"/>
  <c r="AN188" i="1"/>
  <c r="AM188" i="1"/>
  <c r="AL188" i="1"/>
  <c r="AT32" i="1"/>
  <c r="AS32" i="1"/>
  <c r="AR32" i="1"/>
  <c r="AQ32" i="1"/>
  <c r="AP32" i="1"/>
  <c r="AO32" i="1"/>
  <c r="AN32" i="1"/>
  <c r="AM32" i="1"/>
  <c r="AL32" i="1"/>
  <c r="AT28" i="1"/>
  <c r="AS28" i="1"/>
  <c r="AR28" i="1"/>
  <c r="AQ28" i="1"/>
  <c r="AP28" i="1"/>
  <c r="AO28" i="1"/>
  <c r="AN28" i="1"/>
  <c r="AM28" i="1"/>
  <c r="AL28" i="1"/>
  <c r="AT98" i="1"/>
  <c r="AS98" i="1"/>
  <c r="AR98" i="1"/>
  <c r="AQ98" i="1"/>
  <c r="AP98" i="1"/>
  <c r="AO98" i="1"/>
  <c r="AN98" i="1"/>
  <c r="AM98" i="1"/>
  <c r="AL98" i="1"/>
  <c r="AT121" i="1"/>
  <c r="AS121" i="1"/>
  <c r="AR121" i="1"/>
  <c r="AQ121" i="1"/>
  <c r="AP121" i="1"/>
  <c r="AO121" i="1"/>
  <c r="AN121" i="1"/>
  <c r="AM121" i="1"/>
  <c r="AL121" i="1"/>
  <c r="AT463" i="1"/>
  <c r="AS463" i="1"/>
  <c r="AR463" i="1"/>
  <c r="AQ463" i="1"/>
  <c r="AP463" i="1"/>
  <c r="AO463" i="1"/>
  <c r="AN463" i="1"/>
  <c r="AM463" i="1"/>
  <c r="AL463" i="1"/>
  <c r="AT97" i="1"/>
  <c r="AS97" i="1"/>
  <c r="AR97" i="1"/>
  <c r="AQ97" i="1"/>
  <c r="AP97" i="1"/>
  <c r="AO97" i="1"/>
  <c r="AN97" i="1"/>
  <c r="AM97" i="1"/>
  <c r="AL97" i="1"/>
  <c r="AT185" i="1"/>
  <c r="AS185" i="1"/>
  <c r="AR185" i="1"/>
  <c r="AQ185" i="1"/>
  <c r="AP185" i="1"/>
  <c r="AO185" i="1"/>
  <c r="AN185" i="1"/>
  <c r="AM185" i="1"/>
  <c r="AL185" i="1"/>
  <c r="AT19" i="1"/>
  <c r="AS19" i="1"/>
  <c r="AR19" i="1"/>
  <c r="AQ19" i="1"/>
  <c r="AP19" i="1"/>
  <c r="AO19" i="1"/>
  <c r="AN19" i="1"/>
  <c r="AM19" i="1"/>
  <c r="AL19" i="1"/>
  <c r="AT7" i="1"/>
  <c r="AS7" i="1"/>
  <c r="AR7" i="1"/>
  <c r="AQ7" i="1"/>
  <c r="AP7" i="1"/>
  <c r="AO7" i="1"/>
  <c r="AN7" i="1"/>
  <c r="AM7" i="1"/>
  <c r="AL7" i="1"/>
  <c r="AT462" i="1"/>
  <c r="AS462" i="1"/>
  <c r="AR462" i="1"/>
  <c r="AQ462" i="1"/>
  <c r="AP462" i="1"/>
  <c r="AO462" i="1"/>
  <c r="AN462" i="1"/>
  <c r="AM462" i="1"/>
  <c r="AL462" i="1"/>
  <c r="AT305" i="1"/>
  <c r="AS305" i="1"/>
  <c r="AR305" i="1"/>
  <c r="AQ305" i="1"/>
  <c r="AP305" i="1"/>
  <c r="AO305" i="1"/>
  <c r="AN305" i="1"/>
  <c r="AM305" i="1"/>
  <c r="AL305" i="1"/>
  <c r="AT461" i="1"/>
  <c r="AS461" i="1"/>
  <c r="AR461" i="1"/>
  <c r="AQ461" i="1"/>
  <c r="AP461" i="1"/>
  <c r="AO461" i="1"/>
  <c r="AN461" i="1"/>
  <c r="AM461" i="1"/>
  <c r="AL461" i="1"/>
  <c r="AT211" i="1"/>
  <c r="AS211" i="1"/>
  <c r="AR211" i="1"/>
  <c r="AQ211" i="1"/>
  <c r="AP211" i="1"/>
  <c r="AO211" i="1"/>
  <c r="AN211" i="1"/>
  <c r="AM211" i="1"/>
  <c r="AL211" i="1"/>
  <c r="AT244" i="1"/>
  <c r="AS244" i="1"/>
  <c r="AR244" i="1"/>
  <c r="AQ244" i="1"/>
  <c r="AP244" i="1"/>
  <c r="AO244" i="1"/>
  <c r="AN244" i="1"/>
  <c r="AM244" i="1"/>
  <c r="AL244" i="1"/>
  <c r="AT598" i="1"/>
  <c r="AS598" i="1"/>
  <c r="AR598" i="1"/>
  <c r="AQ598" i="1"/>
  <c r="AP598" i="1"/>
  <c r="AO598" i="1"/>
  <c r="AN598" i="1"/>
  <c r="AM598" i="1"/>
  <c r="AL598" i="1"/>
  <c r="AT221" i="1"/>
  <c r="AS221" i="1"/>
  <c r="AR221" i="1"/>
  <c r="AQ221" i="1"/>
  <c r="AP221" i="1"/>
  <c r="AO221" i="1"/>
  <c r="AN221" i="1"/>
  <c r="AM221" i="1"/>
  <c r="AL221" i="1"/>
  <c r="AT64" i="1"/>
  <c r="AS64" i="1"/>
  <c r="AR64" i="1"/>
  <c r="AQ64" i="1"/>
  <c r="AP64" i="1"/>
  <c r="AO64" i="1"/>
  <c r="AN64" i="1"/>
  <c r="AM64" i="1"/>
  <c r="AL64" i="1"/>
  <c r="AT460" i="1"/>
  <c r="AS460" i="1"/>
  <c r="AR460" i="1"/>
  <c r="AQ460" i="1"/>
  <c r="AP460" i="1"/>
  <c r="AO460" i="1"/>
  <c r="AN460" i="1"/>
  <c r="AM460" i="1"/>
  <c r="AL460" i="1"/>
  <c r="AT168" i="1"/>
  <c r="AS168" i="1"/>
  <c r="AR168" i="1"/>
  <c r="AQ168" i="1"/>
  <c r="AP168" i="1"/>
  <c r="AO168" i="1"/>
  <c r="AN168" i="1"/>
  <c r="AM168" i="1"/>
  <c r="AL168" i="1"/>
  <c r="AT258" i="1"/>
  <c r="AS258" i="1"/>
  <c r="AR258" i="1"/>
  <c r="AQ258" i="1"/>
  <c r="AP258" i="1"/>
  <c r="AO258" i="1"/>
  <c r="AN258" i="1"/>
  <c r="AM258" i="1"/>
  <c r="AL258" i="1"/>
  <c r="AT15" i="1"/>
  <c r="AS15" i="1"/>
  <c r="AR15" i="1"/>
  <c r="AQ15" i="1"/>
  <c r="AP15" i="1"/>
  <c r="AO15" i="1"/>
  <c r="AN15" i="1"/>
  <c r="AM15" i="1"/>
  <c r="AL15" i="1"/>
  <c r="AT36" i="1"/>
  <c r="AS36" i="1"/>
  <c r="AR36" i="1"/>
  <c r="AQ36" i="1"/>
  <c r="AP36" i="1"/>
  <c r="AO36" i="1"/>
  <c r="AN36" i="1"/>
  <c r="AM36" i="1"/>
  <c r="AL36" i="1"/>
  <c r="AT40" i="1"/>
  <c r="AS40" i="1"/>
  <c r="AR40" i="1"/>
  <c r="AQ40" i="1"/>
  <c r="AP40" i="1"/>
  <c r="AO40" i="1"/>
  <c r="AN40" i="1"/>
  <c r="AM40" i="1"/>
  <c r="AL40" i="1"/>
  <c r="AT582" i="1"/>
  <c r="AS582" i="1"/>
  <c r="AR582" i="1"/>
  <c r="AQ582" i="1"/>
  <c r="AP582" i="1"/>
  <c r="AO582" i="1"/>
  <c r="AN582" i="1"/>
  <c r="AM582" i="1"/>
  <c r="AL582" i="1"/>
  <c r="AT459" i="1"/>
  <c r="AS459" i="1"/>
  <c r="AR459" i="1"/>
  <c r="AQ459" i="1"/>
  <c r="AP459" i="1"/>
  <c r="AO459" i="1"/>
  <c r="AN459" i="1"/>
  <c r="AM459" i="1"/>
  <c r="AL459" i="1"/>
  <c r="AT105" i="1"/>
  <c r="AS105" i="1"/>
  <c r="AR105" i="1"/>
  <c r="AQ105" i="1"/>
  <c r="AP105" i="1"/>
  <c r="AO105" i="1"/>
  <c r="AN105" i="1"/>
  <c r="AM105" i="1"/>
  <c r="AL105" i="1"/>
  <c r="AT101" i="1"/>
  <c r="AS101" i="1"/>
  <c r="AR101" i="1"/>
  <c r="AQ101" i="1"/>
  <c r="AP101" i="1"/>
  <c r="AO101" i="1"/>
  <c r="AN101" i="1"/>
  <c r="AM101" i="1"/>
  <c r="AL101" i="1"/>
  <c r="AT248" i="1"/>
  <c r="AS248" i="1"/>
  <c r="AR248" i="1"/>
  <c r="AQ248" i="1"/>
  <c r="AP248" i="1"/>
  <c r="AO248" i="1"/>
  <c r="AN248" i="1"/>
  <c r="AM248" i="1"/>
  <c r="AL248" i="1"/>
  <c r="AT585" i="1"/>
  <c r="AS585" i="1"/>
  <c r="AR585" i="1"/>
  <c r="AQ585" i="1"/>
  <c r="AP585" i="1"/>
  <c r="AO585" i="1"/>
  <c r="AN585" i="1"/>
  <c r="AM585" i="1"/>
  <c r="AL585" i="1"/>
  <c r="AT541" i="1"/>
  <c r="AS541" i="1"/>
  <c r="AR541" i="1"/>
  <c r="AQ541" i="1"/>
  <c r="AP541" i="1"/>
  <c r="AO541" i="1"/>
  <c r="AN541" i="1"/>
  <c r="AM541" i="1"/>
  <c r="AL541" i="1"/>
  <c r="AT295" i="1"/>
  <c r="AS295" i="1"/>
  <c r="AR295" i="1"/>
  <c r="AQ295" i="1"/>
  <c r="AP295" i="1"/>
  <c r="AO295" i="1"/>
  <c r="AN295" i="1"/>
  <c r="AM295" i="1"/>
  <c r="AL295" i="1"/>
  <c r="AT278" i="1"/>
  <c r="AS278" i="1"/>
  <c r="AR278" i="1"/>
  <c r="AQ278" i="1"/>
  <c r="AP278" i="1"/>
  <c r="AO278" i="1"/>
  <c r="AN278" i="1"/>
  <c r="AM278" i="1"/>
  <c r="AL278" i="1"/>
  <c r="AT562" i="1"/>
  <c r="AS562" i="1"/>
  <c r="AR562" i="1"/>
  <c r="AQ562" i="1"/>
  <c r="AP562" i="1"/>
  <c r="AO562" i="1"/>
  <c r="AN562" i="1"/>
  <c r="AM562" i="1"/>
  <c r="AL562" i="1"/>
  <c r="AT240" i="1"/>
  <c r="AS240" i="1"/>
  <c r="AR240" i="1"/>
  <c r="AQ240" i="1"/>
  <c r="AP240" i="1"/>
  <c r="AO240" i="1"/>
  <c r="AN240" i="1"/>
  <c r="AM240" i="1"/>
  <c r="AL240" i="1"/>
  <c r="AT238" i="1"/>
  <c r="AS238" i="1"/>
  <c r="AR238" i="1"/>
  <c r="AQ238" i="1"/>
  <c r="AP238" i="1"/>
  <c r="AO238" i="1"/>
  <c r="AN238" i="1"/>
  <c r="AM238" i="1"/>
  <c r="AL238" i="1"/>
  <c r="AT178" i="1"/>
  <c r="AS178" i="1"/>
  <c r="AR178" i="1"/>
  <c r="AQ178" i="1"/>
  <c r="AP178" i="1"/>
  <c r="AO178" i="1"/>
  <c r="AN178" i="1"/>
  <c r="AM178" i="1"/>
  <c r="AL178" i="1"/>
  <c r="AT614" i="1"/>
  <c r="AS614" i="1"/>
  <c r="AR614" i="1"/>
  <c r="AQ614" i="1"/>
  <c r="AP614" i="1"/>
  <c r="AO614" i="1"/>
  <c r="AN614" i="1"/>
  <c r="AM614" i="1"/>
  <c r="AL614" i="1"/>
  <c r="AT60" i="1"/>
  <c r="AS60" i="1"/>
  <c r="AR60" i="1"/>
  <c r="AQ60" i="1"/>
  <c r="AP60" i="1"/>
  <c r="AO60" i="1"/>
  <c r="AN60" i="1"/>
  <c r="AM60" i="1"/>
  <c r="AL60" i="1"/>
  <c r="AT458" i="1"/>
  <c r="AS458" i="1"/>
  <c r="AR458" i="1"/>
  <c r="AQ458" i="1"/>
  <c r="AP458" i="1"/>
  <c r="AO458" i="1"/>
  <c r="AN458" i="1"/>
  <c r="AM458" i="1"/>
  <c r="AL458" i="1"/>
  <c r="AT58" i="1"/>
  <c r="AS58" i="1"/>
  <c r="AR58" i="1"/>
  <c r="AQ58" i="1"/>
  <c r="AP58" i="1"/>
  <c r="AO58" i="1"/>
  <c r="AN58" i="1"/>
  <c r="AM58" i="1"/>
  <c r="AL58" i="1"/>
  <c r="AT108" i="1"/>
  <c r="AS108" i="1"/>
  <c r="AR108" i="1"/>
  <c r="AQ108" i="1"/>
  <c r="AP108" i="1"/>
  <c r="AO108" i="1"/>
  <c r="AN108" i="1"/>
  <c r="AM108" i="1"/>
  <c r="AL108" i="1"/>
  <c r="AT457" i="1"/>
  <c r="AS457" i="1"/>
  <c r="AR457" i="1"/>
  <c r="AQ457" i="1"/>
  <c r="AP457" i="1"/>
  <c r="AO457" i="1"/>
  <c r="AN457" i="1"/>
  <c r="AM457" i="1"/>
  <c r="AL457" i="1"/>
  <c r="AT262" i="1"/>
  <c r="AS262" i="1"/>
  <c r="AR262" i="1"/>
  <c r="AQ262" i="1"/>
  <c r="AP262" i="1"/>
  <c r="AO262" i="1"/>
  <c r="AN262" i="1"/>
  <c r="AM262" i="1"/>
  <c r="AL262" i="1"/>
  <c r="AT511" i="1"/>
  <c r="AS511" i="1"/>
  <c r="AR511" i="1"/>
  <c r="AQ511" i="1"/>
  <c r="AP511" i="1"/>
  <c r="AO511" i="1"/>
  <c r="AN511" i="1"/>
  <c r="AM511" i="1"/>
  <c r="AL511" i="1"/>
  <c r="AT215" i="1"/>
  <c r="AS215" i="1"/>
  <c r="AR215" i="1"/>
  <c r="AQ215" i="1"/>
  <c r="AP215" i="1"/>
  <c r="AO215" i="1"/>
  <c r="AN215" i="1"/>
  <c r="AM215" i="1"/>
  <c r="AL215" i="1"/>
  <c r="AT533" i="1"/>
  <c r="AS533" i="1"/>
  <c r="AR533" i="1"/>
  <c r="AQ533" i="1"/>
  <c r="AP533" i="1"/>
  <c r="AO533" i="1"/>
  <c r="AN533" i="1"/>
  <c r="AM533" i="1"/>
  <c r="AL533" i="1"/>
  <c r="AT524" i="1"/>
  <c r="AS524" i="1"/>
  <c r="AR524" i="1"/>
  <c r="AQ524" i="1"/>
  <c r="AP524" i="1"/>
  <c r="AO524" i="1"/>
  <c r="AN524" i="1"/>
  <c r="AM524" i="1"/>
  <c r="AL524" i="1"/>
  <c r="AT299" i="1"/>
  <c r="AS299" i="1"/>
  <c r="AR299" i="1"/>
  <c r="AQ299" i="1"/>
  <c r="AP299" i="1"/>
  <c r="AO299" i="1"/>
  <c r="AN299" i="1"/>
  <c r="AM299" i="1"/>
  <c r="AL299" i="1"/>
  <c r="AT456" i="1"/>
  <c r="AS456" i="1"/>
  <c r="AR456" i="1"/>
  <c r="AQ456" i="1"/>
  <c r="AP456" i="1"/>
  <c r="AO456" i="1"/>
  <c r="AN456" i="1"/>
  <c r="AM456" i="1"/>
  <c r="AL456" i="1"/>
  <c r="AT31" i="1"/>
  <c r="AS31" i="1"/>
  <c r="AR31" i="1"/>
  <c r="AQ31" i="1"/>
  <c r="AP31" i="1"/>
  <c r="AO31" i="1"/>
  <c r="AN31" i="1"/>
  <c r="AM31" i="1"/>
  <c r="AL31" i="1"/>
  <c r="AT455" i="1"/>
  <c r="AS455" i="1"/>
  <c r="AR455" i="1"/>
  <c r="AQ455" i="1"/>
  <c r="AP455" i="1"/>
  <c r="AO455" i="1"/>
  <c r="AN455" i="1"/>
  <c r="AM455" i="1"/>
  <c r="AL455" i="1"/>
  <c r="AT454" i="1"/>
  <c r="AS454" i="1"/>
  <c r="AR454" i="1"/>
  <c r="AQ454" i="1"/>
  <c r="AP454" i="1"/>
  <c r="AO454" i="1"/>
  <c r="AN454" i="1"/>
  <c r="AM454" i="1"/>
  <c r="AL454" i="1"/>
  <c r="AT596" i="1"/>
  <c r="AS596" i="1"/>
  <c r="AR596" i="1"/>
  <c r="AQ596" i="1"/>
  <c r="AP596" i="1"/>
  <c r="AO596" i="1"/>
  <c r="AN596" i="1"/>
  <c r="AM596" i="1"/>
  <c r="AL596" i="1"/>
  <c r="AT187" i="1"/>
  <c r="AS187" i="1"/>
  <c r="AR187" i="1"/>
  <c r="AQ187" i="1"/>
  <c r="AP187" i="1"/>
  <c r="AO187" i="1"/>
  <c r="AN187" i="1"/>
  <c r="AM187" i="1"/>
  <c r="AL187" i="1"/>
  <c r="AT453" i="1"/>
  <c r="AS453" i="1"/>
  <c r="AR453" i="1"/>
  <c r="AQ453" i="1"/>
  <c r="AP453" i="1"/>
  <c r="AO453" i="1"/>
  <c r="AN453" i="1"/>
  <c r="AM453" i="1"/>
  <c r="AL453" i="1"/>
  <c r="AT234" i="1"/>
  <c r="AS234" i="1"/>
  <c r="AR234" i="1"/>
  <c r="AQ234" i="1"/>
  <c r="AP234" i="1"/>
  <c r="AO234" i="1"/>
  <c r="AN234" i="1"/>
  <c r="AM234" i="1"/>
  <c r="AL234" i="1"/>
  <c r="AT254" i="1"/>
  <c r="AS254" i="1"/>
  <c r="AR254" i="1"/>
  <c r="AQ254" i="1"/>
  <c r="AP254" i="1"/>
  <c r="AO254" i="1"/>
  <c r="AN254" i="1"/>
  <c r="AM254" i="1"/>
  <c r="AL254" i="1"/>
  <c r="AT550" i="1"/>
  <c r="AS550" i="1"/>
  <c r="AR550" i="1"/>
  <c r="AQ550" i="1"/>
  <c r="AP550" i="1"/>
  <c r="AO550" i="1"/>
  <c r="AN550" i="1"/>
  <c r="AM550" i="1"/>
  <c r="AL550" i="1"/>
  <c r="AT269" i="1"/>
  <c r="AS269" i="1"/>
  <c r="AR269" i="1"/>
  <c r="AQ269" i="1"/>
  <c r="AP269" i="1"/>
  <c r="AO269" i="1"/>
  <c r="AN269" i="1"/>
  <c r="AM269" i="1"/>
  <c r="AL269" i="1"/>
  <c r="AT199" i="1"/>
  <c r="AS199" i="1"/>
  <c r="AR199" i="1"/>
  <c r="AQ199" i="1"/>
  <c r="AP199" i="1"/>
  <c r="AO199" i="1"/>
  <c r="AN199" i="1"/>
  <c r="AM199" i="1"/>
  <c r="AL199" i="1"/>
  <c r="AT243" i="1"/>
  <c r="AS243" i="1"/>
  <c r="AR243" i="1"/>
  <c r="AQ243" i="1"/>
  <c r="AP243" i="1"/>
  <c r="AO243" i="1"/>
  <c r="AN243" i="1"/>
  <c r="AM243" i="1"/>
  <c r="AL243" i="1"/>
  <c r="AT70" i="1"/>
  <c r="AS70" i="1"/>
  <c r="AR70" i="1"/>
  <c r="AQ70" i="1"/>
  <c r="AP70" i="1"/>
  <c r="AO70" i="1"/>
  <c r="AN70" i="1"/>
  <c r="AM70" i="1"/>
  <c r="AL70" i="1"/>
  <c r="AT452" i="1"/>
  <c r="AS452" i="1"/>
  <c r="AR452" i="1"/>
  <c r="AQ452" i="1"/>
  <c r="AP452" i="1"/>
  <c r="AO452" i="1"/>
  <c r="AN452" i="1"/>
  <c r="AM452" i="1"/>
  <c r="AL452" i="1"/>
  <c r="AT483" i="1"/>
  <c r="AS483" i="1"/>
  <c r="AR483" i="1"/>
  <c r="AQ483" i="1"/>
  <c r="AP483" i="1"/>
  <c r="AO483" i="1"/>
  <c r="AN483" i="1"/>
  <c r="AM483" i="1"/>
  <c r="AL483" i="1"/>
  <c r="AT567" i="1"/>
  <c r="AS567" i="1"/>
  <c r="AR567" i="1"/>
  <c r="AQ567" i="1"/>
  <c r="AP567" i="1"/>
  <c r="AO567" i="1"/>
  <c r="AN567" i="1"/>
  <c r="AM567" i="1"/>
  <c r="AL567" i="1"/>
  <c r="AT451" i="1"/>
  <c r="AS451" i="1"/>
  <c r="AR451" i="1"/>
  <c r="AQ451" i="1"/>
  <c r="AP451" i="1"/>
  <c r="AO451" i="1"/>
  <c r="AN451" i="1"/>
  <c r="AM451" i="1"/>
  <c r="AL451" i="1"/>
  <c r="AT450" i="1"/>
  <c r="AS450" i="1"/>
  <c r="AR450" i="1"/>
  <c r="AQ450" i="1"/>
  <c r="AP450" i="1"/>
  <c r="AO450" i="1"/>
  <c r="AN450" i="1"/>
  <c r="AM450" i="1"/>
  <c r="AL450" i="1"/>
  <c r="AT449" i="1"/>
  <c r="AS449" i="1"/>
  <c r="AR449" i="1"/>
  <c r="AQ449" i="1"/>
  <c r="AP449" i="1"/>
  <c r="AO449" i="1"/>
  <c r="AN449" i="1"/>
  <c r="AM449" i="1"/>
  <c r="AL449" i="1"/>
  <c r="AT556" i="1"/>
  <c r="AS556" i="1"/>
  <c r="AR556" i="1"/>
  <c r="AQ556" i="1"/>
  <c r="AP556" i="1"/>
  <c r="AO556" i="1"/>
  <c r="AN556" i="1"/>
  <c r="AM556" i="1"/>
  <c r="AL556" i="1"/>
  <c r="AT300" i="1"/>
  <c r="AS300" i="1"/>
  <c r="AR300" i="1"/>
  <c r="AQ300" i="1"/>
  <c r="AP300" i="1"/>
  <c r="AO300" i="1"/>
  <c r="AN300" i="1"/>
  <c r="AM300" i="1"/>
  <c r="AL300" i="1"/>
  <c r="AT118" i="1"/>
  <c r="AS118" i="1"/>
  <c r="AR118" i="1"/>
  <c r="AQ118" i="1"/>
  <c r="AP118" i="1"/>
  <c r="AO118" i="1"/>
  <c r="AN118" i="1"/>
  <c r="AM118" i="1"/>
  <c r="AL118" i="1"/>
  <c r="AT448" i="1"/>
  <c r="AS448" i="1"/>
  <c r="AR448" i="1"/>
  <c r="AQ448" i="1"/>
  <c r="AP448" i="1"/>
  <c r="AO448" i="1"/>
  <c r="AN448" i="1"/>
  <c r="AM448" i="1"/>
  <c r="AL448" i="1"/>
  <c r="AT569" i="1"/>
  <c r="AS569" i="1"/>
  <c r="AR569" i="1"/>
  <c r="AQ569" i="1"/>
  <c r="AP569" i="1"/>
  <c r="AO569" i="1"/>
  <c r="AN569" i="1"/>
  <c r="AM569" i="1"/>
  <c r="AL569" i="1"/>
  <c r="AT447" i="1"/>
  <c r="AS447" i="1"/>
  <c r="AR447" i="1"/>
  <c r="AQ447" i="1"/>
  <c r="AP447" i="1"/>
  <c r="AO447" i="1"/>
  <c r="AN447" i="1"/>
  <c r="AM447" i="1"/>
  <c r="AL447" i="1"/>
  <c r="AT446" i="1"/>
  <c r="AS446" i="1"/>
  <c r="AR446" i="1"/>
  <c r="AQ446" i="1"/>
  <c r="AP446" i="1"/>
  <c r="AO446" i="1"/>
  <c r="AN446" i="1"/>
  <c r="AM446" i="1"/>
  <c r="AL446" i="1"/>
  <c r="AT227" i="1"/>
  <c r="AS227" i="1"/>
  <c r="AR227" i="1"/>
  <c r="AQ227" i="1"/>
  <c r="AP227" i="1"/>
  <c r="AO227" i="1"/>
  <c r="AN227" i="1"/>
  <c r="AM227" i="1"/>
  <c r="AL227" i="1"/>
  <c r="AT91" i="1"/>
  <c r="AS91" i="1"/>
  <c r="AR91" i="1"/>
  <c r="AQ91" i="1"/>
  <c r="AP91" i="1"/>
  <c r="AO91" i="1"/>
  <c r="AN91" i="1"/>
  <c r="AM91" i="1"/>
  <c r="AL91" i="1"/>
  <c r="AT231" i="1"/>
  <c r="AS231" i="1"/>
  <c r="AR231" i="1"/>
  <c r="AQ231" i="1"/>
  <c r="AP231" i="1"/>
  <c r="AO231" i="1"/>
  <c r="AN231" i="1"/>
  <c r="AM231" i="1"/>
  <c r="AL231" i="1"/>
  <c r="AT25" i="1"/>
  <c r="AS25" i="1"/>
  <c r="AR25" i="1"/>
  <c r="AQ25" i="1"/>
  <c r="AP25" i="1"/>
  <c r="AO25" i="1"/>
  <c r="AN25" i="1"/>
  <c r="AM25" i="1"/>
  <c r="AL25" i="1"/>
  <c r="AT445" i="1"/>
  <c r="AS445" i="1"/>
  <c r="AR445" i="1"/>
  <c r="AQ445" i="1"/>
  <c r="AP445" i="1"/>
  <c r="AO445" i="1"/>
  <c r="AN445" i="1"/>
  <c r="AM445" i="1"/>
  <c r="AL445" i="1"/>
  <c r="AT212" i="1"/>
  <c r="AS212" i="1"/>
  <c r="AR212" i="1"/>
  <c r="AQ212" i="1"/>
  <c r="AP212" i="1"/>
  <c r="AO212" i="1"/>
  <c r="AN212" i="1"/>
  <c r="AM212" i="1"/>
  <c r="AL212" i="1"/>
  <c r="AT190" i="1"/>
  <c r="AS190" i="1"/>
  <c r="AR190" i="1"/>
  <c r="AQ190" i="1"/>
  <c r="AP190" i="1"/>
  <c r="AO190" i="1"/>
  <c r="AN190" i="1"/>
  <c r="AM190" i="1"/>
  <c r="AL190" i="1"/>
  <c r="AT171" i="1"/>
  <c r="AS171" i="1"/>
  <c r="AR171" i="1"/>
  <c r="AQ171" i="1"/>
  <c r="AP171" i="1"/>
  <c r="AO171" i="1"/>
  <c r="AN171" i="1"/>
  <c r="AM171" i="1"/>
  <c r="AL171" i="1"/>
  <c r="AT135" i="1"/>
  <c r="AS135" i="1"/>
  <c r="AR135" i="1"/>
  <c r="AQ135" i="1"/>
  <c r="AP135" i="1"/>
  <c r="AO135" i="1"/>
  <c r="AN135" i="1"/>
  <c r="AM135" i="1"/>
  <c r="AL135" i="1"/>
  <c r="AT444" i="1"/>
  <c r="AS444" i="1"/>
  <c r="AR444" i="1"/>
  <c r="AQ444" i="1"/>
  <c r="AP444" i="1"/>
  <c r="AO444" i="1"/>
  <c r="AN444" i="1"/>
  <c r="AM444" i="1"/>
  <c r="AL444" i="1"/>
  <c r="AT263" i="1"/>
  <c r="AS263" i="1"/>
  <c r="AR263" i="1"/>
  <c r="AQ263" i="1"/>
  <c r="AP263" i="1"/>
  <c r="AO263" i="1"/>
  <c r="AN263" i="1"/>
  <c r="AM263" i="1"/>
  <c r="AL263" i="1"/>
  <c r="AT583" i="1"/>
  <c r="AS583" i="1"/>
  <c r="AR583" i="1"/>
  <c r="AQ583" i="1"/>
  <c r="AP583" i="1"/>
  <c r="AO583" i="1"/>
  <c r="AN583" i="1"/>
  <c r="AM583" i="1"/>
  <c r="AL583" i="1"/>
  <c r="AT193" i="1"/>
  <c r="AS193" i="1"/>
  <c r="AR193" i="1"/>
  <c r="AQ193" i="1"/>
  <c r="AP193" i="1"/>
  <c r="AO193" i="1"/>
  <c r="AN193" i="1"/>
  <c r="AM193" i="1"/>
  <c r="AL193" i="1"/>
  <c r="AT82" i="1"/>
  <c r="AS82" i="1"/>
  <c r="AR82" i="1"/>
  <c r="AQ82" i="1"/>
  <c r="AP82" i="1"/>
  <c r="AO82" i="1"/>
  <c r="AN82" i="1"/>
  <c r="AM82" i="1"/>
  <c r="AL82" i="1"/>
  <c r="AT20" i="1"/>
  <c r="AS20" i="1"/>
  <c r="AR20" i="1"/>
  <c r="AQ20" i="1"/>
  <c r="AP20" i="1"/>
  <c r="AO20" i="1"/>
  <c r="AN20" i="1"/>
  <c r="AM20" i="1"/>
  <c r="AL20" i="1"/>
  <c r="AT272" i="1"/>
  <c r="AS272" i="1"/>
  <c r="AR272" i="1"/>
  <c r="AQ272" i="1"/>
  <c r="AP272" i="1"/>
  <c r="AO272" i="1"/>
  <c r="AN272" i="1"/>
  <c r="AM272" i="1"/>
  <c r="AL272" i="1"/>
  <c r="AT294" i="1"/>
  <c r="AS294" i="1"/>
  <c r="AR294" i="1"/>
  <c r="AQ294" i="1"/>
  <c r="AP294" i="1"/>
  <c r="AO294" i="1"/>
  <c r="AN294" i="1"/>
  <c r="AM294" i="1"/>
  <c r="AL294" i="1"/>
  <c r="AT239" i="1"/>
  <c r="AS239" i="1"/>
  <c r="AR239" i="1"/>
  <c r="AQ239" i="1"/>
  <c r="AP239" i="1"/>
  <c r="AO239" i="1"/>
  <c r="AN239" i="1"/>
  <c r="AM239" i="1"/>
  <c r="AL239" i="1"/>
  <c r="AT612" i="1"/>
  <c r="AS612" i="1"/>
  <c r="AR612" i="1"/>
  <c r="AQ612" i="1"/>
  <c r="AP612" i="1"/>
  <c r="AO612" i="1"/>
  <c r="AN612" i="1"/>
  <c r="AM612" i="1"/>
  <c r="AL612" i="1"/>
  <c r="AT443" i="1"/>
  <c r="AS443" i="1"/>
  <c r="AR443" i="1"/>
  <c r="AQ443" i="1"/>
  <c r="AP443" i="1"/>
  <c r="AO443" i="1"/>
  <c r="AN443" i="1"/>
  <c r="AM443" i="1"/>
  <c r="AL443" i="1"/>
  <c r="AT602" i="1"/>
  <c r="AS602" i="1"/>
  <c r="AR602" i="1"/>
  <c r="AQ602" i="1"/>
  <c r="AP602" i="1"/>
  <c r="AO602" i="1"/>
  <c r="AN602" i="1"/>
  <c r="AM602" i="1"/>
  <c r="AL602" i="1"/>
  <c r="AT100" i="1"/>
  <c r="AS100" i="1"/>
  <c r="AR100" i="1"/>
  <c r="AQ100" i="1"/>
  <c r="AP100" i="1"/>
  <c r="AO100" i="1"/>
  <c r="AN100" i="1"/>
  <c r="AM100" i="1"/>
  <c r="AL100" i="1"/>
  <c r="AT119" i="1"/>
  <c r="AS119" i="1"/>
  <c r="AR119" i="1"/>
  <c r="AQ119" i="1"/>
  <c r="AP119" i="1"/>
  <c r="AO119" i="1"/>
  <c r="AN119" i="1"/>
  <c r="AM119" i="1"/>
  <c r="AL119" i="1"/>
  <c r="AT245" i="1"/>
  <c r="AS245" i="1"/>
  <c r="AR245" i="1"/>
  <c r="AQ245" i="1"/>
  <c r="AP245" i="1"/>
  <c r="AO245" i="1"/>
  <c r="AN245" i="1"/>
  <c r="AM245" i="1"/>
  <c r="AL245" i="1"/>
  <c r="AT6" i="1"/>
  <c r="AS6" i="1"/>
  <c r="AR6" i="1"/>
  <c r="AQ6" i="1"/>
  <c r="AP6" i="1"/>
  <c r="AO6" i="1"/>
  <c r="AN6" i="1"/>
  <c r="AM6" i="1"/>
  <c r="AL6" i="1"/>
  <c r="AT631" i="1"/>
  <c r="AS631" i="1"/>
  <c r="AR631" i="1"/>
  <c r="AQ631" i="1"/>
  <c r="AP631" i="1"/>
  <c r="AO631" i="1"/>
  <c r="AN631" i="1"/>
  <c r="AM631" i="1"/>
  <c r="AL631" i="1"/>
  <c r="AT560" i="1"/>
  <c r="AS560" i="1"/>
  <c r="AR560" i="1"/>
  <c r="AQ560" i="1"/>
  <c r="AP560" i="1"/>
  <c r="AO560" i="1"/>
  <c r="AN560" i="1"/>
  <c r="AM560" i="1"/>
  <c r="AL560" i="1"/>
  <c r="AT229" i="1"/>
  <c r="AS229" i="1"/>
  <c r="AR229" i="1"/>
  <c r="AQ229" i="1"/>
  <c r="AP229" i="1"/>
  <c r="AO229" i="1"/>
  <c r="AN229" i="1"/>
  <c r="AM229" i="1"/>
  <c r="AL229" i="1"/>
  <c r="AT88" i="1"/>
  <c r="AS88" i="1"/>
  <c r="AR88" i="1"/>
  <c r="AQ88" i="1"/>
  <c r="AP88" i="1"/>
  <c r="AO88" i="1"/>
  <c r="AN88" i="1"/>
  <c r="AM88" i="1"/>
  <c r="AL88" i="1"/>
  <c r="AT442" i="1"/>
  <c r="AS442" i="1"/>
  <c r="AR442" i="1"/>
  <c r="AQ442" i="1"/>
  <c r="AP442" i="1"/>
  <c r="AO442" i="1"/>
  <c r="AN442" i="1"/>
  <c r="AM442" i="1"/>
  <c r="AL442" i="1"/>
  <c r="AT297" i="1"/>
  <c r="AS297" i="1"/>
  <c r="AR297" i="1"/>
  <c r="AQ297" i="1"/>
  <c r="AP297" i="1"/>
  <c r="AO297" i="1"/>
  <c r="AN297" i="1"/>
  <c r="AM297" i="1"/>
  <c r="AL297" i="1"/>
  <c r="AT635" i="1"/>
  <c r="AS635" i="1"/>
  <c r="AR635" i="1"/>
  <c r="AQ635" i="1"/>
  <c r="AP635" i="1"/>
  <c r="AO635" i="1"/>
  <c r="AN635" i="1"/>
  <c r="AM635" i="1"/>
  <c r="AL635" i="1"/>
  <c r="AT78" i="1"/>
  <c r="AS78" i="1"/>
  <c r="AR78" i="1"/>
  <c r="AQ78" i="1"/>
  <c r="AP78" i="1"/>
  <c r="AO78" i="1"/>
  <c r="AN78" i="1"/>
  <c r="AM78" i="1"/>
  <c r="AL78" i="1"/>
  <c r="AT104" i="1"/>
  <c r="AS104" i="1"/>
  <c r="AR104" i="1"/>
  <c r="AQ104" i="1"/>
  <c r="AP104" i="1"/>
  <c r="AO104" i="1"/>
  <c r="AN104" i="1"/>
  <c r="AM104" i="1"/>
  <c r="AL104" i="1"/>
  <c r="AT629" i="1"/>
  <c r="AS629" i="1"/>
  <c r="AR629" i="1"/>
  <c r="AQ629" i="1"/>
  <c r="AP629" i="1"/>
  <c r="AO629" i="1"/>
  <c r="AN629" i="1"/>
  <c r="AM629" i="1"/>
  <c r="AL629" i="1"/>
  <c r="AT441" i="1"/>
  <c r="AS441" i="1"/>
  <c r="AR441" i="1"/>
  <c r="AQ441" i="1"/>
  <c r="AP441" i="1"/>
  <c r="AO441" i="1"/>
  <c r="AN441" i="1"/>
  <c r="AM441" i="1"/>
  <c r="AL441" i="1"/>
  <c r="AT103" i="1"/>
  <c r="AS103" i="1"/>
  <c r="AR103" i="1"/>
  <c r="AQ103" i="1"/>
  <c r="AP103" i="1"/>
  <c r="AO103" i="1"/>
  <c r="AN103" i="1"/>
  <c r="AM103" i="1"/>
  <c r="AL103" i="1"/>
  <c r="AT440" i="1"/>
  <c r="AS440" i="1"/>
  <c r="AR440" i="1"/>
  <c r="AQ440" i="1"/>
  <c r="AP440" i="1"/>
  <c r="AO440" i="1"/>
  <c r="AN440" i="1"/>
  <c r="AM440" i="1"/>
  <c r="AL440" i="1"/>
  <c r="AT581" i="1"/>
  <c r="AS581" i="1"/>
  <c r="AR581" i="1"/>
  <c r="AQ581" i="1"/>
  <c r="AP581" i="1"/>
  <c r="AO581" i="1"/>
  <c r="AN581" i="1"/>
  <c r="AM581" i="1"/>
  <c r="AL581" i="1"/>
  <c r="AT280" i="1"/>
  <c r="AS280" i="1"/>
  <c r="AR280" i="1"/>
  <c r="AQ280" i="1"/>
  <c r="AP280" i="1"/>
  <c r="AO280" i="1"/>
  <c r="AN280" i="1"/>
  <c r="AM280" i="1"/>
  <c r="AL280" i="1"/>
  <c r="AT604" i="1"/>
  <c r="AS604" i="1"/>
  <c r="AR604" i="1"/>
  <c r="AQ604" i="1"/>
  <c r="AP604" i="1"/>
  <c r="AO604" i="1"/>
  <c r="AN604" i="1"/>
  <c r="AM604" i="1"/>
  <c r="AL604" i="1"/>
  <c r="AT545" i="1"/>
  <c r="AS545" i="1"/>
  <c r="AR545" i="1"/>
  <c r="AQ545" i="1"/>
  <c r="AP545" i="1"/>
  <c r="AO545" i="1"/>
  <c r="AN545" i="1"/>
  <c r="AM545" i="1"/>
  <c r="AL545" i="1"/>
  <c r="AT439" i="1"/>
  <c r="AS439" i="1"/>
  <c r="AR439" i="1"/>
  <c r="AQ439" i="1"/>
  <c r="AP439" i="1"/>
  <c r="AO439" i="1"/>
  <c r="AN439" i="1"/>
  <c r="AM439" i="1"/>
  <c r="AL439" i="1"/>
  <c r="AT301" i="1"/>
  <c r="AS301" i="1"/>
  <c r="AR301" i="1"/>
  <c r="AQ301" i="1"/>
  <c r="AP301" i="1"/>
  <c r="AO301" i="1"/>
  <c r="AN301" i="1"/>
  <c r="AM301" i="1"/>
  <c r="AL301" i="1"/>
  <c r="AT531" i="1"/>
  <c r="AS531" i="1"/>
  <c r="AR531" i="1"/>
  <c r="AQ531" i="1"/>
  <c r="AP531" i="1"/>
  <c r="AO531" i="1"/>
  <c r="AN531" i="1"/>
  <c r="AM531" i="1"/>
  <c r="AL531" i="1"/>
  <c r="AT555" i="1"/>
  <c r="AS555" i="1"/>
  <c r="AR555" i="1"/>
  <c r="AQ555" i="1"/>
  <c r="AP555" i="1"/>
  <c r="AO555" i="1"/>
  <c r="AN555" i="1"/>
  <c r="AM555" i="1"/>
  <c r="AL555" i="1"/>
  <c r="AT438" i="1"/>
  <c r="AS438" i="1"/>
  <c r="AR438" i="1"/>
  <c r="AQ438" i="1"/>
  <c r="AP438" i="1"/>
  <c r="AO438" i="1"/>
  <c r="AN438" i="1"/>
  <c r="AM438" i="1"/>
  <c r="AL438" i="1"/>
  <c r="AT71" i="1"/>
  <c r="AS71" i="1"/>
  <c r="AR71" i="1"/>
  <c r="AQ71" i="1"/>
  <c r="AP71" i="1"/>
  <c r="AO71" i="1"/>
  <c r="AN71" i="1"/>
  <c r="AM71" i="1"/>
  <c r="AL71" i="1"/>
  <c r="AT139" i="1"/>
  <c r="AS139" i="1"/>
  <c r="AR139" i="1"/>
  <c r="AQ139" i="1"/>
  <c r="AP139" i="1"/>
  <c r="AO139" i="1"/>
  <c r="AN139" i="1"/>
  <c r="AM139" i="1"/>
  <c r="AL139" i="1"/>
  <c r="AT437" i="1"/>
  <c r="AS437" i="1"/>
  <c r="AR437" i="1"/>
  <c r="AQ437" i="1"/>
  <c r="AP437" i="1"/>
  <c r="AO437" i="1"/>
  <c r="AN437" i="1"/>
  <c r="AM437" i="1"/>
  <c r="AL437" i="1"/>
  <c r="AT213" i="1"/>
  <c r="AS213" i="1"/>
  <c r="AR213" i="1"/>
  <c r="AQ213" i="1"/>
  <c r="AP213" i="1"/>
  <c r="AO213" i="1"/>
  <c r="AN213" i="1"/>
  <c r="AM213" i="1"/>
  <c r="AL213" i="1"/>
  <c r="AT93" i="1"/>
  <c r="AS93" i="1"/>
  <c r="AR93" i="1"/>
  <c r="AQ93" i="1"/>
  <c r="AP93" i="1"/>
  <c r="AO93" i="1"/>
  <c r="AN93" i="1"/>
  <c r="AM93" i="1"/>
  <c r="AL93" i="1"/>
  <c r="AT209" i="1"/>
  <c r="AS209" i="1"/>
  <c r="AR209" i="1"/>
  <c r="AQ209" i="1"/>
  <c r="AP209" i="1"/>
  <c r="AO209" i="1"/>
  <c r="AN209" i="1"/>
  <c r="AM209" i="1"/>
  <c r="AL209" i="1"/>
  <c r="AT606" i="1"/>
  <c r="AS606" i="1"/>
  <c r="AR606" i="1"/>
  <c r="AQ606" i="1"/>
  <c r="AP606" i="1"/>
  <c r="AO606" i="1"/>
  <c r="AN606" i="1"/>
  <c r="AM606" i="1"/>
  <c r="AL606" i="1"/>
  <c r="AT514" i="1"/>
  <c r="AS514" i="1"/>
  <c r="AR514" i="1"/>
  <c r="AQ514" i="1"/>
  <c r="AP514" i="1"/>
  <c r="AO514" i="1"/>
  <c r="AN514" i="1"/>
  <c r="AM514" i="1"/>
  <c r="AL514" i="1"/>
  <c r="AT609" i="1"/>
  <c r="AS609" i="1"/>
  <c r="AR609" i="1"/>
  <c r="AQ609" i="1"/>
  <c r="AP609" i="1"/>
  <c r="AO609" i="1"/>
  <c r="AN609" i="1"/>
  <c r="AM609" i="1"/>
  <c r="AL609" i="1"/>
  <c r="AT126" i="1"/>
  <c r="AS126" i="1"/>
  <c r="AR126" i="1"/>
  <c r="AQ126" i="1"/>
  <c r="AP126" i="1"/>
  <c r="AO126" i="1"/>
  <c r="AN126" i="1"/>
  <c r="AM126" i="1"/>
  <c r="AL126" i="1"/>
  <c r="AT208" i="1"/>
  <c r="AS208" i="1"/>
  <c r="AR208" i="1"/>
  <c r="AQ208" i="1"/>
  <c r="AP208" i="1"/>
  <c r="AO208" i="1"/>
  <c r="AN208" i="1"/>
  <c r="AM208" i="1"/>
  <c r="AL208" i="1"/>
  <c r="AT155" i="1"/>
  <c r="AS155" i="1"/>
  <c r="AR155" i="1"/>
  <c r="AQ155" i="1"/>
  <c r="AP155" i="1"/>
  <c r="AO155" i="1"/>
  <c r="AN155" i="1"/>
  <c r="AM155" i="1"/>
  <c r="AL155" i="1"/>
  <c r="AT436" i="1"/>
  <c r="AS436" i="1"/>
  <c r="AR436" i="1"/>
  <c r="AQ436" i="1"/>
  <c r="AP436" i="1"/>
  <c r="AO436" i="1"/>
  <c r="AN436" i="1"/>
  <c r="AM436" i="1"/>
  <c r="AL436" i="1"/>
  <c r="AT435" i="1"/>
  <c r="AS435" i="1"/>
  <c r="AR435" i="1"/>
  <c r="AQ435" i="1"/>
  <c r="AP435" i="1"/>
  <c r="AO435" i="1"/>
  <c r="AN435" i="1"/>
  <c r="AM435" i="1"/>
  <c r="AL435" i="1"/>
  <c r="AT157" i="1"/>
  <c r="AS157" i="1"/>
  <c r="AR157" i="1"/>
  <c r="AQ157" i="1"/>
  <c r="AP157" i="1"/>
  <c r="AO157" i="1"/>
  <c r="AN157" i="1"/>
  <c r="AM157" i="1"/>
  <c r="AL157" i="1"/>
  <c r="AT154" i="1"/>
  <c r="AS154" i="1"/>
  <c r="AR154" i="1"/>
  <c r="AQ154" i="1"/>
  <c r="AP154" i="1"/>
  <c r="AO154" i="1"/>
  <c r="AN154" i="1"/>
  <c r="AM154" i="1"/>
  <c r="AL154" i="1"/>
  <c r="AT12" i="1"/>
  <c r="AS12" i="1"/>
  <c r="AR12" i="1"/>
  <c r="AQ12" i="1"/>
  <c r="AP12" i="1"/>
  <c r="AO12" i="1"/>
  <c r="AN12" i="1"/>
  <c r="AM12" i="1"/>
  <c r="AL12" i="1"/>
  <c r="AT210" i="1"/>
  <c r="AS210" i="1"/>
  <c r="AR210" i="1"/>
  <c r="AQ210" i="1"/>
  <c r="AP210" i="1"/>
  <c r="AO210" i="1"/>
  <c r="AN210" i="1"/>
  <c r="AM210" i="1"/>
  <c r="AL210" i="1"/>
  <c r="AT142" i="1"/>
  <c r="AS142" i="1"/>
  <c r="AR142" i="1"/>
  <c r="AQ142" i="1"/>
  <c r="AP142" i="1"/>
  <c r="AO142" i="1"/>
  <c r="AN142" i="1"/>
  <c r="AM142" i="1"/>
  <c r="AL142" i="1"/>
  <c r="AT293" i="1"/>
  <c r="AS293" i="1"/>
  <c r="AR293" i="1"/>
  <c r="AQ293" i="1"/>
  <c r="AP293" i="1"/>
  <c r="AO293" i="1"/>
  <c r="AN293" i="1"/>
  <c r="AM293" i="1"/>
  <c r="AL293" i="1"/>
  <c r="AT291" i="1"/>
  <c r="AS291" i="1"/>
  <c r="AR291" i="1"/>
  <c r="AQ291" i="1"/>
  <c r="AP291" i="1"/>
  <c r="AO291" i="1"/>
  <c r="AN291" i="1"/>
  <c r="AM291" i="1"/>
  <c r="AL291" i="1"/>
  <c r="AT285" i="1"/>
  <c r="AS285" i="1"/>
  <c r="AR285" i="1"/>
  <c r="AQ285" i="1"/>
  <c r="AP285" i="1"/>
  <c r="AO285" i="1"/>
  <c r="AN285" i="1"/>
  <c r="AM285" i="1"/>
  <c r="AL285" i="1"/>
  <c r="AT252" i="1"/>
  <c r="AS252" i="1"/>
  <c r="AR252" i="1"/>
  <c r="AQ252" i="1"/>
  <c r="AP252" i="1"/>
  <c r="AO252" i="1"/>
  <c r="AN252" i="1"/>
  <c r="AM252" i="1"/>
  <c r="AL252" i="1"/>
  <c r="AT74" i="1"/>
  <c r="AS74" i="1"/>
  <c r="AR74" i="1"/>
  <c r="AQ74" i="1"/>
  <c r="AP74" i="1"/>
  <c r="AO74" i="1"/>
  <c r="AN74" i="1"/>
  <c r="AM74" i="1"/>
  <c r="AL74" i="1"/>
  <c r="AT59" i="1"/>
  <c r="AS59" i="1"/>
  <c r="AR59" i="1"/>
  <c r="AQ59" i="1"/>
  <c r="AP59" i="1"/>
  <c r="AO59" i="1"/>
  <c r="AN59" i="1"/>
  <c r="AM59" i="1"/>
  <c r="AL59" i="1"/>
  <c r="AT77" i="1"/>
  <c r="AS77" i="1"/>
  <c r="AR77" i="1"/>
  <c r="AQ77" i="1"/>
  <c r="AP77" i="1"/>
  <c r="AO77" i="1"/>
  <c r="AN77" i="1"/>
  <c r="AM77" i="1"/>
  <c r="AL77" i="1"/>
  <c r="AT27" i="1"/>
  <c r="AS27" i="1"/>
  <c r="AR27" i="1"/>
  <c r="AQ27" i="1"/>
  <c r="AP27" i="1"/>
  <c r="AO27" i="1"/>
  <c r="AN27" i="1"/>
  <c r="AM27" i="1"/>
  <c r="AL27" i="1"/>
  <c r="AT247" i="1"/>
  <c r="AS247" i="1"/>
  <c r="AR247" i="1"/>
  <c r="AQ247" i="1"/>
  <c r="AP247" i="1"/>
  <c r="AO247" i="1"/>
  <c r="AN247" i="1"/>
  <c r="AM247" i="1"/>
  <c r="AL247" i="1"/>
  <c r="AT273" i="1"/>
  <c r="AS273" i="1"/>
  <c r="AR273" i="1"/>
  <c r="AQ273" i="1"/>
  <c r="AP273" i="1"/>
  <c r="AO273" i="1"/>
  <c r="AN273" i="1"/>
  <c r="AM273" i="1"/>
  <c r="AL273" i="1"/>
  <c r="AT65" i="1"/>
  <c r="AS65" i="1"/>
  <c r="AR65" i="1"/>
  <c r="AQ65" i="1"/>
  <c r="AP65" i="1"/>
  <c r="AO65" i="1"/>
  <c r="AN65" i="1"/>
  <c r="AM65" i="1"/>
  <c r="AL65" i="1"/>
  <c r="AT434" i="1"/>
  <c r="AS434" i="1"/>
  <c r="AR434" i="1"/>
  <c r="AQ434" i="1"/>
  <c r="AP434" i="1"/>
  <c r="AO434" i="1"/>
  <c r="AN434" i="1"/>
  <c r="AM434" i="1"/>
  <c r="AL434" i="1"/>
  <c r="AT5" i="1"/>
  <c r="AS5" i="1"/>
  <c r="AR5" i="1"/>
  <c r="AQ5" i="1"/>
  <c r="AP5" i="1"/>
  <c r="AO5" i="1"/>
  <c r="AN5" i="1"/>
  <c r="AM5" i="1"/>
  <c r="AL5" i="1"/>
  <c r="AT571" i="1"/>
  <c r="AS571" i="1"/>
  <c r="AR571" i="1"/>
  <c r="AQ571" i="1"/>
  <c r="AP571" i="1"/>
  <c r="AO571" i="1"/>
  <c r="AN571" i="1"/>
  <c r="AM571" i="1"/>
  <c r="AL571" i="1"/>
  <c r="AT17" i="1"/>
  <c r="AS17" i="1"/>
  <c r="AR17" i="1"/>
  <c r="AQ17" i="1"/>
  <c r="AP17" i="1"/>
  <c r="AO17" i="1"/>
  <c r="AN17" i="1"/>
  <c r="AM17" i="1"/>
  <c r="AL17" i="1"/>
  <c r="AT510" i="1"/>
  <c r="AS510" i="1"/>
  <c r="AR510" i="1"/>
  <c r="AQ510" i="1"/>
  <c r="AP510" i="1"/>
  <c r="AO510" i="1"/>
  <c r="AN510" i="1"/>
  <c r="AM510" i="1"/>
  <c r="AL510" i="1"/>
  <c r="AT505" i="1"/>
  <c r="AS505" i="1"/>
  <c r="AR505" i="1"/>
  <c r="AQ505" i="1"/>
  <c r="AP505" i="1"/>
  <c r="AO505" i="1"/>
  <c r="AN505" i="1"/>
  <c r="AM505" i="1"/>
  <c r="AL505" i="1"/>
  <c r="AT260" i="1"/>
  <c r="AS260" i="1"/>
  <c r="AR260" i="1"/>
  <c r="AQ260" i="1"/>
  <c r="AP260" i="1"/>
  <c r="AO260" i="1"/>
  <c r="AN260" i="1"/>
  <c r="AM260" i="1"/>
  <c r="AL260" i="1"/>
  <c r="AT219" i="1"/>
  <c r="AS219" i="1"/>
  <c r="AR219" i="1"/>
  <c r="AQ219" i="1"/>
  <c r="AP219" i="1"/>
  <c r="AO219" i="1"/>
  <c r="AN219" i="1"/>
  <c r="AM219" i="1"/>
  <c r="AL219" i="1"/>
  <c r="AT125" i="1"/>
  <c r="AS125" i="1"/>
  <c r="AR125" i="1"/>
  <c r="AQ125" i="1"/>
  <c r="AP125" i="1"/>
  <c r="AO125" i="1"/>
  <c r="AN125" i="1"/>
  <c r="AM125" i="1"/>
  <c r="AL125" i="1"/>
  <c r="AT296" i="1"/>
  <c r="AS296" i="1"/>
  <c r="AR296" i="1"/>
  <c r="AQ296" i="1"/>
  <c r="AP296" i="1"/>
  <c r="AO296" i="1"/>
  <c r="AN296" i="1"/>
  <c r="AM296" i="1"/>
  <c r="AL296" i="1"/>
  <c r="AT433" i="1"/>
  <c r="AS433" i="1"/>
  <c r="AR433" i="1"/>
  <c r="AQ433" i="1"/>
  <c r="AP433" i="1"/>
  <c r="AO433" i="1"/>
  <c r="AN433" i="1"/>
  <c r="AM433" i="1"/>
  <c r="AL433" i="1"/>
  <c r="AT432" i="1"/>
  <c r="AS432" i="1"/>
  <c r="AR432" i="1"/>
  <c r="AQ432" i="1"/>
  <c r="AP432" i="1"/>
  <c r="AO432" i="1"/>
  <c r="AN432" i="1"/>
  <c r="AM432" i="1"/>
  <c r="AL432" i="1"/>
  <c r="AT87" i="1"/>
  <c r="AS87" i="1"/>
  <c r="AR87" i="1"/>
  <c r="AQ87" i="1"/>
  <c r="AP87" i="1"/>
  <c r="AO87" i="1"/>
  <c r="AN87" i="1"/>
  <c r="AM87" i="1"/>
  <c r="AL87" i="1"/>
  <c r="AT551" i="1"/>
  <c r="AS551" i="1"/>
  <c r="AR551" i="1"/>
  <c r="AQ551" i="1"/>
  <c r="AP551" i="1"/>
  <c r="AO551" i="1"/>
  <c r="AN551" i="1"/>
  <c r="AM551" i="1"/>
  <c r="AL551" i="1"/>
  <c r="AT431" i="1"/>
  <c r="AS431" i="1"/>
  <c r="AR431" i="1"/>
  <c r="AQ431" i="1"/>
  <c r="AP431" i="1"/>
  <c r="AO431" i="1"/>
  <c r="AN431" i="1"/>
  <c r="AM431" i="1"/>
  <c r="AL431" i="1"/>
  <c r="AT47" i="1"/>
  <c r="AS47" i="1"/>
  <c r="AR47" i="1"/>
  <c r="AQ47" i="1"/>
  <c r="AP47" i="1"/>
  <c r="AO47" i="1"/>
  <c r="AN47" i="1"/>
  <c r="AM47" i="1"/>
  <c r="AL47" i="1"/>
  <c r="AT151" i="1"/>
  <c r="AS151" i="1"/>
  <c r="AR151" i="1"/>
  <c r="AQ151" i="1"/>
  <c r="AP151" i="1"/>
  <c r="AO151" i="1"/>
  <c r="AN151" i="1"/>
  <c r="AM151" i="1"/>
  <c r="AL151" i="1"/>
  <c r="AT237" i="1"/>
  <c r="AS237" i="1"/>
  <c r="AR237" i="1"/>
  <c r="AQ237" i="1"/>
  <c r="AP237" i="1"/>
  <c r="AO237" i="1"/>
  <c r="AN237" i="1"/>
  <c r="AM237" i="1"/>
  <c r="AL237" i="1"/>
  <c r="AT52" i="1"/>
  <c r="AS52" i="1"/>
  <c r="AR52" i="1"/>
  <c r="AQ52" i="1"/>
  <c r="AP52" i="1"/>
  <c r="AO52" i="1"/>
  <c r="AN52" i="1"/>
  <c r="AM52" i="1"/>
  <c r="AL52" i="1"/>
  <c r="AT122" i="1"/>
  <c r="AS122" i="1"/>
  <c r="AR122" i="1"/>
  <c r="AQ122" i="1"/>
  <c r="AP122" i="1"/>
  <c r="AO122" i="1"/>
  <c r="AN122" i="1"/>
  <c r="AM122" i="1"/>
  <c r="AL122" i="1"/>
  <c r="AT528" i="1"/>
  <c r="AS528" i="1"/>
  <c r="AR528" i="1"/>
  <c r="AQ528" i="1"/>
  <c r="AP528" i="1"/>
  <c r="AO528" i="1"/>
  <c r="AN528" i="1"/>
  <c r="AM528" i="1"/>
  <c r="AL528" i="1"/>
  <c r="AT480" i="1"/>
  <c r="AS480" i="1"/>
  <c r="AR480" i="1"/>
  <c r="AQ480" i="1"/>
  <c r="AP480" i="1"/>
  <c r="AO480" i="1"/>
  <c r="AN480" i="1"/>
  <c r="AM480" i="1"/>
  <c r="AL480" i="1"/>
  <c r="AT131" i="1"/>
  <c r="AS131" i="1"/>
  <c r="AR131" i="1"/>
  <c r="AQ131" i="1"/>
  <c r="AP131" i="1"/>
  <c r="AO131" i="1"/>
  <c r="AN131" i="1"/>
  <c r="AM131" i="1"/>
  <c r="AL131" i="1"/>
  <c r="AT516" i="1"/>
  <c r="AS516" i="1"/>
  <c r="AR516" i="1"/>
  <c r="AQ516" i="1"/>
  <c r="AP516" i="1"/>
  <c r="AO516" i="1"/>
  <c r="AN516" i="1"/>
  <c r="AM516" i="1"/>
  <c r="AL516" i="1"/>
  <c r="AT430" i="1"/>
  <c r="AS430" i="1"/>
  <c r="AR430" i="1"/>
  <c r="AQ430" i="1"/>
  <c r="AP430" i="1"/>
  <c r="AO430" i="1"/>
  <c r="AN430" i="1"/>
  <c r="AM430" i="1"/>
  <c r="AL430" i="1"/>
  <c r="AT429" i="1"/>
  <c r="AS429" i="1"/>
  <c r="AR429" i="1"/>
  <c r="AQ429" i="1"/>
  <c r="AP429" i="1"/>
  <c r="AO429" i="1"/>
  <c r="AN429" i="1"/>
  <c r="AM429" i="1"/>
  <c r="AL429" i="1"/>
  <c r="AT54" i="1"/>
  <c r="AS54" i="1"/>
  <c r="AR54" i="1"/>
  <c r="AQ54" i="1"/>
  <c r="AP54" i="1"/>
  <c r="AO54" i="1"/>
  <c r="AN54" i="1"/>
  <c r="AM54" i="1"/>
  <c r="AL54" i="1"/>
  <c r="AT214" i="1"/>
  <c r="AS214" i="1"/>
  <c r="AR214" i="1"/>
  <c r="AQ214" i="1"/>
  <c r="AP214" i="1"/>
  <c r="AO214" i="1"/>
  <c r="AN214" i="1"/>
  <c r="AM214" i="1"/>
  <c r="AL214" i="1"/>
  <c r="AT501" i="1"/>
  <c r="AS501" i="1"/>
  <c r="AR501" i="1"/>
  <c r="AQ501" i="1"/>
  <c r="AP501" i="1"/>
  <c r="AO501" i="1"/>
  <c r="AN501" i="1"/>
  <c r="AM501" i="1"/>
  <c r="AL501" i="1"/>
  <c r="AT428" i="1"/>
  <c r="AS428" i="1"/>
  <c r="AR428" i="1"/>
  <c r="AQ428" i="1"/>
  <c r="AP428" i="1"/>
  <c r="AO428" i="1"/>
  <c r="AN428" i="1"/>
  <c r="AM428" i="1"/>
  <c r="AL428" i="1"/>
  <c r="AT310" i="1"/>
  <c r="AS310" i="1"/>
  <c r="AR310" i="1"/>
  <c r="AQ310" i="1"/>
  <c r="AP310" i="1"/>
  <c r="AO310" i="1"/>
  <c r="AN310" i="1"/>
  <c r="AM310" i="1"/>
  <c r="AL310" i="1"/>
  <c r="AT491" i="1"/>
  <c r="AS491" i="1"/>
  <c r="AR491" i="1"/>
  <c r="AQ491" i="1"/>
  <c r="AP491" i="1"/>
  <c r="AO491" i="1"/>
  <c r="AN491" i="1"/>
  <c r="AM491" i="1"/>
  <c r="AL491" i="1"/>
  <c r="AT129" i="1"/>
  <c r="AS129" i="1"/>
  <c r="AR129" i="1"/>
  <c r="AQ129" i="1"/>
  <c r="AP129" i="1"/>
  <c r="AO129" i="1"/>
  <c r="AN129" i="1"/>
  <c r="AM129" i="1"/>
  <c r="AL129" i="1"/>
  <c r="AT95" i="1"/>
  <c r="AS95" i="1"/>
  <c r="AR95" i="1"/>
  <c r="AQ95" i="1"/>
  <c r="AP95" i="1"/>
  <c r="AO95" i="1"/>
  <c r="AN95" i="1"/>
  <c r="AM95" i="1"/>
  <c r="AL95" i="1"/>
  <c r="AT427" i="1"/>
  <c r="AS427" i="1"/>
  <c r="AR427" i="1"/>
  <c r="AQ427" i="1"/>
  <c r="AP427" i="1"/>
  <c r="AO427" i="1"/>
  <c r="AN427" i="1"/>
  <c r="AM427" i="1"/>
  <c r="AL427" i="1"/>
  <c r="AT255" i="1"/>
  <c r="AS255" i="1"/>
  <c r="AR255" i="1"/>
  <c r="AQ255" i="1"/>
  <c r="AP255" i="1"/>
  <c r="AO255" i="1"/>
  <c r="AN255" i="1"/>
  <c r="AM255" i="1"/>
  <c r="AL255" i="1"/>
  <c r="AT499" i="1"/>
  <c r="AS499" i="1"/>
  <c r="AR499" i="1"/>
  <c r="AQ499" i="1"/>
  <c r="AP499" i="1"/>
  <c r="AO499" i="1"/>
  <c r="AN499" i="1"/>
  <c r="AM499" i="1"/>
  <c r="AL499" i="1"/>
  <c r="AT568" i="1"/>
  <c r="AS568" i="1"/>
  <c r="AR568" i="1"/>
  <c r="AQ568" i="1"/>
  <c r="AP568" i="1"/>
  <c r="AO568" i="1"/>
  <c r="AN568" i="1"/>
  <c r="AM568" i="1"/>
  <c r="AL568" i="1"/>
  <c r="AT426" i="1"/>
  <c r="AS426" i="1"/>
  <c r="AR426" i="1"/>
  <c r="AQ426" i="1"/>
  <c r="AP426" i="1"/>
  <c r="AO426" i="1"/>
  <c r="AN426" i="1"/>
  <c r="AM426" i="1"/>
  <c r="AL426" i="1"/>
  <c r="AT425" i="1"/>
  <c r="AS425" i="1"/>
  <c r="AR425" i="1"/>
  <c r="AQ425" i="1"/>
  <c r="AP425" i="1"/>
  <c r="AO425" i="1"/>
  <c r="AN425" i="1"/>
  <c r="AM425" i="1"/>
  <c r="AL425" i="1"/>
  <c r="AT424" i="1"/>
  <c r="AS424" i="1"/>
  <c r="AR424" i="1"/>
  <c r="AQ424" i="1"/>
  <c r="AP424" i="1"/>
  <c r="AO424" i="1"/>
  <c r="AN424" i="1"/>
  <c r="AM424" i="1"/>
  <c r="AL424" i="1"/>
  <c r="AT490" i="1"/>
  <c r="AS490" i="1"/>
  <c r="AR490" i="1"/>
  <c r="AQ490" i="1"/>
  <c r="AP490" i="1"/>
  <c r="AO490" i="1"/>
  <c r="AN490" i="1"/>
  <c r="AM490" i="1"/>
  <c r="AL490" i="1"/>
  <c r="AT518" i="1"/>
  <c r="AS518" i="1"/>
  <c r="AR518" i="1"/>
  <c r="AQ518" i="1"/>
  <c r="AP518" i="1"/>
  <c r="AO518" i="1"/>
  <c r="AN518" i="1"/>
  <c r="AM518" i="1"/>
  <c r="AL518" i="1"/>
  <c r="AT496" i="1"/>
  <c r="AS496" i="1"/>
  <c r="AR496" i="1"/>
  <c r="AQ496" i="1"/>
  <c r="AP496" i="1"/>
  <c r="AO496" i="1"/>
  <c r="AN496" i="1"/>
  <c r="AM496" i="1"/>
  <c r="AL496" i="1"/>
  <c r="AT547" i="1"/>
  <c r="AS547" i="1"/>
  <c r="AR547" i="1"/>
  <c r="AQ547" i="1"/>
  <c r="AP547" i="1"/>
  <c r="AO547" i="1"/>
  <c r="AN547" i="1"/>
  <c r="AM547" i="1"/>
  <c r="AL547" i="1"/>
  <c r="AT423" i="1"/>
  <c r="AS423" i="1"/>
  <c r="AR423" i="1"/>
  <c r="AQ423" i="1"/>
  <c r="AP423" i="1"/>
  <c r="AO423" i="1"/>
  <c r="AN423" i="1"/>
  <c r="AM423" i="1"/>
  <c r="AL423" i="1"/>
  <c r="AT630" i="1"/>
  <c r="AS630" i="1"/>
  <c r="AR630" i="1"/>
  <c r="AQ630" i="1"/>
  <c r="AP630" i="1"/>
  <c r="AO630" i="1"/>
  <c r="AN630" i="1"/>
  <c r="AM630" i="1"/>
  <c r="AL630" i="1"/>
  <c r="AT536" i="1"/>
  <c r="AS536" i="1"/>
  <c r="AR536" i="1"/>
  <c r="AQ536" i="1"/>
  <c r="AP536" i="1"/>
  <c r="AO536" i="1"/>
  <c r="AN536" i="1"/>
  <c r="AM536" i="1"/>
  <c r="AL536" i="1"/>
  <c r="AT107" i="1"/>
  <c r="AS107" i="1"/>
  <c r="AR107" i="1"/>
  <c r="AQ107" i="1"/>
  <c r="AP107" i="1"/>
  <c r="AO107" i="1"/>
  <c r="AN107" i="1"/>
  <c r="AM107" i="1"/>
  <c r="AL107" i="1"/>
  <c r="AT289" i="1"/>
  <c r="AS289" i="1"/>
  <c r="AR289" i="1"/>
  <c r="AQ289" i="1"/>
  <c r="AP289" i="1"/>
  <c r="AO289" i="1"/>
  <c r="AN289" i="1"/>
  <c r="AM289" i="1"/>
  <c r="AL289" i="1"/>
  <c r="AT422" i="1"/>
  <c r="AS422" i="1"/>
  <c r="AR422" i="1"/>
  <c r="AQ422" i="1"/>
  <c r="AP422" i="1"/>
  <c r="AO422" i="1"/>
  <c r="AN422" i="1"/>
  <c r="AM422" i="1"/>
  <c r="AL422" i="1"/>
  <c r="AT256" i="1"/>
  <c r="AS256" i="1"/>
  <c r="AR256" i="1"/>
  <c r="AQ256" i="1"/>
  <c r="AP256" i="1"/>
  <c r="AO256" i="1"/>
  <c r="AN256" i="1"/>
  <c r="AM256" i="1"/>
  <c r="AL256" i="1"/>
  <c r="AT421" i="1"/>
  <c r="AS421" i="1"/>
  <c r="AR421" i="1"/>
  <c r="AQ421" i="1"/>
  <c r="AP421" i="1"/>
  <c r="AO421" i="1"/>
  <c r="AN421" i="1"/>
  <c r="AM421" i="1"/>
  <c r="AL421" i="1"/>
  <c r="AT526" i="1"/>
  <c r="AS526" i="1"/>
  <c r="AR526" i="1"/>
  <c r="AQ526" i="1"/>
  <c r="AP526" i="1"/>
  <c r="AO526" i="1"/>
  <c r="AN526" i="1"/>
  <c r="AM526" i="1"/>
  <c r="AL526" i="1"/>
  <c r="AT225" i="1"/>
  <c r="AS225" i="1"/>
  <c r="AR225" i="1"/>
  <c r="AQ225" i="1"/>
  <c r="AP225" i="1"/>
  <c r="AO225" i="1"/>
  <c r="AN225" i="1"/>
  <c r="AM225" i="1"/>
  <c r="AL225" i="1"/>
  <c r="AT420" i="1"/>
  <c r="AS420" i="1"/>
  <c r="AR420" i="1"/>
  <c r="AQ420" i="1"/>
  <c r="AP420" i="1"/>
  <c r="AO420" i="1"/>
  <c r="AN420" i="1"/>
  <c r="AM420" i="1"/>
  <c r="AL420" i="1"/>
  <c r="AT170" i="1"/>
  <c r="AS170" i="1"/>
  <c r="AR170" i="1"/>
  <c r="AQ170" i="1"/>
  <c r="AP170" i="1"/>
  <c r="AO170" i="1"/>
  <c r="AN170" i="1"/>
  <c r="AM170" i="1"/>
  <c r="AL170" i="1"/>
  <c r="AT102" i="1"/>
  <c r="AS102" i="1"/>
  <c r="AR102" i="1"/>
  <c r="AQ102" i="1"/>
  <c r="AP102" i="1"/>
  <c r="AO102" i="1"/>
  <c r="AN102" i="1"/>
  <c r="AM102" i="1"/>
  <c r="AL102" i="1"/>
  <c r="AT565" i="1"/>
  <c r="AS565" i="1"/>
  <c r="AR565" i="1"/>
  <c r="AQ565" i="1"/>
  <c r="AP565" i="1"/>
  <c r="AO565" i="1"/>
  <c r="AN565" i="1"/>
  <c r="AM565" i="1"/>
  <c r="AL565" i="1"/>
  <c r="AT304" i="1"/>
  <c r="AS304" i="1"/>
  <c r="AR304" i="1"/>
  <c r="AQ304" i="1"/>
  <c r="AP304" i="1"/>
  <c r="AO304" i="1"/>
  <c r="AN304" i="1"/>
  <c r="AM304" i="1"/>
  <c r="AL304" i="1"/>
  <c r="AT303" i="1"/>
  <c r="AS303" i="1"/>
  <c r="AR303" i="1"/>
  <c r="AQ303" i="1"/>
  <c r="AP303" i="1"/>
  <c r="AO303" i="1"/>
  <c r="AN303" i="1"/>
  <c r="AM303" i="1"/>
  <c r="AL303" i="1"/>
  <c r="AT114" i="1"/>
  <c r="AS114" i="1"/>
  <c r="AR114" i="1"/>
  <c r="AQ114" i="1"/>
  <c r="AP114" i="1"/>
  <c r="AO114" i="1"/>
  <c r="AN114" i="1"/>
  <c r="AM114" i="1"/>
  <c r="AL114" i="1"/>
  <c r="AT228" i="1"/>
  <c r="AS228" i="1"/>
  <c r="AR228" i="1"/>
  <c r="AQ228" i="1"/>
  <c r="AP228" i="1"/>
  <c r="AO228" i="1"/>
  <c r="AN228" i="1"/>
  <c r="AM228" i="1"/>
  <c r="AL228" i="1"/>
  <c r="AT179" i="1"/>
  <c r="AS179" i="1"/>
  <c r="AR179" i="1"/>
  <c r="AQ179" i="1"/>
  <c r="AP179" i="1"/>
  <c r="AO179" i="1"/>
  <c r="AN179" i="1"/>
  <c r="AM179" i="1"/>
  <c r="AL179" i="1"/>
  <c r="AT419" i="1"/>
  <c r="AS419" i="1"/>
  <c r="AR419" i="1"/>
  <c r="AQ419" i="1"/>
  <c r="AP419" i="1"/>
  <c r="AO419" i="1"/>
  <c r="AN419" i="1"/>
  <c r="AM419" i="1"/>
  <c r="AL419" i="1"/>
  <c r="AT182" i="1"/>
  <c r="AS182" i="1"/>
  <c r="AR182" i="1"/>
  <c r="AQ182" i="1"/>
  <c r="AP182" i="1"/>
  <c r="AO182" i="1"/>
  <c r="AN182" i="1"/>
  <c r="AM182" i="1"/>
  <c r="AL182" i="1"/>
  <c r="AT418" i="1"/>
  <c r="AS418" i="1"/>
  <c r="AR418" i="1"/>
  <c r="AQ418" i="1"/>
  <c r="AP418" i="1"/>
  <c r="AO418" i="1"/>
  <c r="AN418" i="1"/>
  <c r="AM418" i="1"/>
  <c r="AL418" i="1"/>
  <c r="AT281" i="1"/>
  <c r="AS281" i="1"/>
  <c r="AR281" i="1"/>
  <c r="AQ281" i="1"/>
  <c r="AP281" i="1"/>
  <c r="AO281" i="1"/>
  <c r="AN281" i="1"/>
  <c r="AM281" i="1"/>
  <c r="AL281" i="1"/>
  <c r="AT222" i="1"/>
  <c r="AS222" i="1"/>
  <c r="AR222" i="1"/>
  <c r="AQ222" i="1"/>
  <c r="AP222" i="1"/>
  <c r="AO222" i="1"/>
  <c r="AN222" i="1"/>
  <c r="AM222" i="1"/>
  <c r="AL222" i="1"/>
  <c r="AT613" i="1"/>
  <c r="AS613" i="1"/>
  <c r="AR613" i="1"/>
  <c r="AQ613" i="1"/>
  <c r="AP613" i="1"/>
  <c r="AO613" i="1"/>
  <c r="AN613" i="1"/>
  <c r="AM613" i="1"/>
  <c r="AL613" i="1"/>
  <c r="AT205" i="1"/>
  <c r="AS205" i="1"/>
  <c r="AR205" i="1"/>
  <c r="AQ205" i="1"/>
  <c r="AP205" i="1"/>
  <c r="AO205" i="1"/>
  <c r="AN205" i="1"/>
  <c r="AM205" i="1"/>
  <c r="AL205" i="1"/>
  <c r="AT625" i="1"/>
  <c r="AS625" i="1"/>
  <c r="AR625" i="1"/>
  <c r="AQ625" i="1"/>
  <c r="AP625" i="1"/>
  <c r="AO625" i="1"/>
  <c r="AN625" i="1"/>
  <c r="AM625" i="1"/>
  <c r="AL625" i="1"/>
  <c r="AT236" i="1"/>
  <c r="AS236" i="1"/>
  <c r="AR236" i="1"/>
  <c r="AQ236" i="1"/>
  <c r="AP236" i="1"/>
  <c r="AO236" i="1"/>
  <c r="AN236" i="1"/>
  <c r="AM236" i="1"/>
  <c r="AL236" i="1"/>
  <c r="AT559" i="1"/>
  <c r="AS559" i="1"/>
  <c r="AR559" i="1"/>
  <c r="AQ559" i="1"/>
  <c r="AP559" i="1"/>
  <c r="AO559" i="1"/>
  <c r="AN559" i="1"/>
  <c r="AM559" i="1"/>
  <c r="AL559" i="1"/>
  <c r="AT535" i="1"/>
  <c r="AS535" i="1"/>
  <c r="AR535" i="1"/>
  <c r="AQ535" i="1"/>
  <c r="AP535" i="1"/>
  <c r="AO535" i="1"/>
  <c r="AN535" i="1"/>
  <c r="AM535" i="1"/>
  <c r="AL535" i="1"/>
  <c r="AT503" i="1"/>
  <c r="AS503" i="1"/>
  <c r="AR503" i="1"/>
  <c r="AQ503" i="1"/>
  <c r="AP503" i="1"/>
  <c r="AO503" i="1"/>
  <c r="AN503" i="1"/>
  <c r="AM503" i="1"/>
  <c r="AL503" i="1"/>
  <c r="AT216" i="1"/>
  <c r="AS216" i="1"/>
  <c r="AR216" i="1"/>
  <c r="AQ216" i="1"/>
  <c r="AP216" i="1"/>
  <c r="AO216" i="1"/>
  <c r="AN216" i="1"/>
  <c r="AM216" i="1"/>
  <c r="AL216" i="1"/>
  <c r="AT417" i="1"/>
  <c r="AS417" i="1"/>
  <c r="AR417" i="1"/>
  <c r="AQ417" i="1"/>
  <c r="AP417" i="1"/>
  <c r="AO417" i="1"/>
  <c r="AN417" i="1"/>
  <c r="AM417" i="1"/>
  <c r="AL417" i="1"/>
  <c r="AT572" i="1"/>
  <c r="AS572" i="1"/>
  <c r="AR572" i="1"/>
  <c r="AQ572" i="1"/>
  <c r="AP572" i="1"/>
  <c r="AO572" i="1"/>
  <c r="AN572" i="1"/>
  <c r="AM572" i="1"/>
  <c r="AL572" i="1"/>
  <c r="AT140" i="1"/>
  <c r="AS140" i="1"/>
  <c r="AR140" i="1"/>
  <c r="AQ140" i="1"/>
  <c r="AP140" i="1"/>
  <c r="AO140" i="1"/>
  <c r="AN140" i="1"/>
  <c r="AM140" i="1"/>
  <c r="AL140" i="1"/>
  <c r="AT133" i="1"/>
  <c r="AS133" i="1"/>
  <c r="AR133" i="1"/>
  <c r="AQ133" i="1"/>
  <c r="AP133" i="1"/>
  <c r="AO133" i="1"/>
  <c r="AN133" i="1"/>
  <c r="AM133" i="1"/>
  <c r="AL133" i="1"/>
  <c r="AT416" i="1"/>
  <c r="AS416" i="1"/>
  <c r="AR416" i="1"/>
  <c r="AQ416" i="1"/>
  <c r="AP416" i="1"/>
  <c r="AO416" i="1"/>
  <c r="AN416" i="1"/>
  <c r="AM416" i="1"/>
  <c r="AL416" i="1"/>
  <c r="AT141" i="1"/>
  <c r="AS141" i="1"/>
  <c r="AR141" i="1"/>
  <c r="AQ141" i="1"/>
  <c r="AP141" i="1"/>
  <c r="AO141" i="1"/>
  <c r="AN141" i="1"/>
  <c r="AM141" i="1"/>
  <c r="AL141" i="1"/>
  <c r="AT415" i="1"/>
  <c r="AS415" i="1"/>
  <c r="AR415" i="1"/>
  <c r="AQ415" i="1"/>
  <c r="AP415" i="1"/>
  <c r="AO415" i="1"/>
  <c r="AN415" i="1"/>
  <c r="AM415" i="1"/>
  <c r="AL415" i="1"/>
  <c r="AT564" i="1"/>
  <c r="AS564" i="1"/>
  <c r="AR564" i="1"/>
  <c r="AQ564" i="1"/>
  <c r="AP564" i="1"/>
  <c r="AO564" i="1"/>
  <c r="AN564" i="1"/>
  <c r="AM564" i="1"/>
  <c r="AL564" i="1"/>
  <c r="AT147" i="1"/>
  <c r="AS147" i="1"/>
  <c r="AR147" i="1"/>
  <c r="AQ147" i="1"/>
  <c r="AP147" i="1"/>
  <c r="AO147" i="1"/>
  <c r="AN147" i="1"/>
  <c r="AM147" i="1"/>
  <c r="AL147" i="1"/>
  <c r="AT553" i="1"/>
  <c r="AS553" i="1"/>
  <c r="AR553" i="1"/>
  <c r="AQ553" i="1"/>
  <c r="AP553" i="1"/>
  <c r="AO553" i="1"/>
  <c r="AN553" i="1"/>
  <c r="AM553" i="1"/>
  <c r="AL553" i="1"/>
  <c r="AT124" i="1"/>
  <c r="AS124" i="1"/>
  <c r="AR124" i="1"/>
  <c r="AQ124" i="1"/>
  <c r="AP124" i="1"/>
  <c r="AO124" i="1"/>
  <c r="AN124" i="1"/>
  <c r="AM124" i="1"/>
  <c r="AL124" i="1"/>
  <c r="AT242" i="1"/>
  <c r="AS242" i="1"/>
  <c r="AR242" i="1"/>
  <c r="AQ242" i="1"/>
  <c r="AP242" i="1"/>
  <c r="AO242" i="1"/>
  <c r="AN242" i="1"/>
  <c r="AM242" i="1"/>
  <c r="AL242" i="1"/>
  <c r="AT592" i="1"/>
  <c r="AS592" i="1"/>
  <c r="AR592" i="1"/>
  <c r="AQ592" i="1"/>
  <c r="AP592" i="1"/>
  <c r="AO592" i="1"/>
  <c r="AN592" i="1"/>
  <c r="AM592" i="1"/>
  <c r="AL592" i="1"/>
  <c r="AT563" i="1"/>
  <c r="AS563" i="1"/>
  <c r="AR563" i="1"/>
  <c r="AQ563" i="1"/>
  <c r="AP563" i="1"/>
  <c r="AO563" i="1"/>
  <c r="AN563" i="1"/>
  <c r="AM563" i="1"/>
  <c r="AL563" i="1"/>
  <c r="AT267" i="1"/>
  <c r="AS267" i="1"/>
  <c r="AR267" i="1"/>
  <c r="AQ267" i="1"/>
  <c r="AP267" i="1"/>
  <c r="AO267" i="1"/>
  <c r="AN267" i="1"/>
  <c r="AM267" i="1"/>
  <c r="AL267" i="1"/>
  <c r="AT176" i="1"/>
  <c r="AS176" i="1"/>
  <c r="AR176" i="1"/>
  <c r="AQ176" i="1"/>
  <c r="AP176" i="1"/>
  <c r="AO176" i="1"/>
  <c r="AN176" i="1"/>
  <c r="AM176" i="1"/>
  <c r="AL176" i="1"/>
  <c r="AT127" i="1"/>
  <c r="AS127" i="1"/>
  <c r="AR127" i="1"/>
  <c r="AQ127" i="1"/>
  <c r="AP127" i="1"/>
  <c r="AO127" i="1"/>
  <c r="AN127" i="1"/>
  <c r="AM127" i="1"/>
  <c r="AL127" i="1"/>
  <c r="AT414" i="1"/>
  <c r="AS414" i="1"/>
  <c r="AR414" i="1"/>
  <c r="AQ414" i="1"/>
  <c r="AP414" i="1"/>
  <c r="AO414" i="1"/>
  <c r="AN414" i="1"/>
  <c r="AM414" i="1"/>
  <c r="AL414" i="1"/>
  <c r="AT274" i="1"/>
  <c r="AS274" i="1"/>
  <c r="AR274" i="1"/>
  <c r="AQ274" i="1"/>
  <c r="AP274" i="1"/>
  <c r="AO274" i="1"/>
  <c r="AN274" i="1"/>
  <c r="AM274" i="1"/>
  <c r="AL274" i="1"/>
  <c r="AT207" i="1"/>
  <c r="AS207" i="1"/>
  <c r="AR207" i="1"/>
  <c r="AQ207" i="1"/>
  <c r="AP207" i="1"/>
  <c r="AO207" i="1"/>
  <c r="AN207" i="1"/>
  <c r="AM207" i="1"/>
  <c r="AL207" i="1"/>
  <c r="AT18" i="1"/>
  <c r="AS18" i="1"/>
  <c r="AR18" i="1"/>
  <c r="AQ18" i="1"/>
  <c r="AP18" i="1"/>
  <c r="AO18" i="1"/>
  <c r="AV18" i="1" s="1"/>
  <c r="AN18" i="1"/>
  <c r="AM18" i="1"/>
  <c r="AL18" i="1"/>
  <c r="AT593" i="1"/>
  <c r="AS593" i="1"/>
  <c r="AR593" i="1"/>
  <c r="AQ593" i="1"/>
  <c r="AP593" i="1"/>
  <c r="AO593" i="1"/>
  <c r="AN593" i="1"/>
  <c r="AM593" i="1"/>
  <c r="AL593" i="1"/>
  <c r="AU593" i="1" s="1"/>
  <c r="AT413" i="1"/>
  <c r="AS413" i="1"/>
  <c r="AR413" i="1"/>
  <c r="AQ413" i="1"/>
  <c r="AP413" i="1"/>
  <c r="AO413" i="1"/>
  <c r="AN413" i="1"/>
  <c r="AM413" i="1"/>
  <c r="AL413" i="1"/>
  <c r="AT48" i="1"/>
  <c r="AS48" i="1"/>
  <c r="AR48" i="1"/>
  <c r="AW48" i="1" s="1"/>
  <c r="AQ48" i="1"/>
  <c r="AP48" i="1"/>
  <c r="AO48" i="1"/>
  <c r="AN48" i="1"/>
  <c r="AM48" i="1"/>
  <c r="AL48" i="1"/>
  <c r="AT46" i="1"/>
  <c r="AS46" i="1"/>
  <c r="AR46" i="1"/>
  <c r="AQ46" i="1"/>
  <c r="AP46" i="1"/>
  <c r="AO46" i="1"/>
  <c r="AV46" i="1" s="1"/>
  <c r="AN46" i="1"/>
  <c r="AM46" i="1"/>
  <c r="AL46" i="1"/>
  <c r="AT412" i="1"/>
  <c r="AS412" i="1"/>
  <c r="AR412" i="1"/>
  <c r="AQ412" i="1"/>
  <c r="AP412" i="1"/>
  <c r="AO412" i="1"/>
  <c r="AN412" i="1"/>
  <c r="AM412" i="1"/>
  <c r="AL412" i="1"/>
  <c r="AU412" i="1" s="1"/>
  <c r="AT251" i="1"/>
  <c r="AS251" i="1"/>
  <c r="AR251" i="1"/>
  <c r="AQ251" i="1"/>
  <c r="AP251" i="1"/>
  <c r="AO251" i="1"/>
  <c r="AN251" i="1"/>
  <c r="AM251" i="1"/>
  <c r="AL251" i="1"/>
  <c r="AT411" i="1"/>
  <c r="AS411" i="1"/>
  <c r="AR411" i="1"/>
  <c r="AW411" i="1" s="1"/>
  <c r="AQ411" i="1"/>
  <c r="AP411" i="1"/>
  <c r="AO411" i="1"/>
  <c r="AN411" i="1"/>
  <c r="AM411" i="1"/>
  <c r="AL411" i="1"/>
  <c r="AT618" i="1"/>
  <c r="AS618" i="1"/>
  <c r="AR618" i="1"/>
  <c r="AQ618" i="1"/>
  <c r="AP618" i="1"/>
  <c r="AO618" i="1"/>
  <c r="AV618" i="1" s="1"/>
  <c r="AN618" i="1"/>
  <c r="AM618" i="1"/>
  <c r="AL618" i="1"/>
  <c r="AT484" i="1"/>
  <c r="AS484" i="1"/>
  <c r="AR484" i="1"/>
  <c r="AQ484" i="1"/>
  <c r="AP484" i="1"/>
  <c r="AO484" i="1"/>
  <c r="AN484" i="1"/>
  <c r="AM484" i="1"/>
  <c r="AL484" i="1"/>
  <c r="AU484" i="1" s="1"/>
  <c r="AT161" i="1"/>
  <c r="AS161" i="1"/>
  <c r="AR161" i="1"/>
  <c r="AQ161" i="1"/>
  <c r="AP161" i="1"/>
  <c r="AO161" i="1"/>
  <c r="AN161" i="1"/>
  <c r="AM161" i="1"/>
  <c r="AL161" i="1"/>
  <c r="AT498" i="1"/>
  <c r="AS498" i="1"/>
  <c r="AR498" i="1"/>
  <c r="AW498" i="1" s="1"/>
  <c r="AQ498" i="1"/>
  <c r="AP498" i="1"/>
  <c r="AO498" i="1"/>
  <c r="AN498" i="1"/>
  <c r="AM498" i="1"/>
  <c r="AL498" i="1"/>
  <c r="AT561" i="1"/>
  <c r="AS561" i="1"/>
  <c r="AR561" i="1"/>
  <c r="AQ561" i="1"/>
  <c r="AP561" i="1"/>
  <c r="AO561" i="1"/>
  <c r="AV561" i="1" s="1"/>
  <c r="AN561" i="1"/>
  <c r="AM561" i="1"/>
  <c r="AL561" i="1"/>
  <c r="AT232" i="1"/>
  <c r="AS232" i="1"/>
  <c r="AR232" i="1"/>
  <c r="AQ232" i="1"/>
  <c r="AP232" i="1"/>
  <c r="AO232" i="1"/>
  <c r="AN232" i="1"/>
  <c r="AM232" i="1"/>
  <c r="AL232" i="1"/>
  <c r="AU232" i="1" s="1"/>
  <c r="AT534" i="1"/>
  <c r="AS534" i="1"/>
  <c r="AR534" i="1"/>
  <c r="AQ534" i="1"/>
  <c r="AP534" i="1"/>
  <c r="AO534" i="1"/>
  <c r="AN534" i="1"/>
  <c r="AM534" i="1"/>
  <c r="AL534" i="1"/>
  <c r="AT410" i="1"/>
  <c r="AS410" i="1"/>
  <c r="AR410" i="1"/>
  <c r="AW410" i="1" s="1"/>
  <c r="AQ410" i="1"/>
  <c r="AP410" i="1"/>
  <c r="AO410" i="1"/>
  <c r="AN410" i="1"/>
  <c r="AM410" i="1"/>
  <c r="AL410" i="1"/>
  <c r="AT45" i="1"/>
  <c r="AS45" i="1"/>
  <c r="AR45" i="1"/>
  <c r="AQ45" i="1"/>
  <c r="AP45" i="1"/>
  <c r="AO45" i="1"/>
  <c r="AV45" i="1" s="1"/>
  <c r="AN45" i="1"/>
  <c r="AM45" i="1"/>
  <c r="AL45" i="1"/>
  <c r="AT523" i="1"/>
  <c r="AS523" i="1"/>
  <c r="AR523" i="1"/>
  <c r="AQ523" i="1"/>
  <c r="AP523" i="1"/>
  <c r="AO523" i="1"/>
  <c r="AN523" i="1"/>
  <c r="AM523" i="1"/>
  <c r="AL523" i="1"/>
  <c r="AU523" i="1" s="1"/>
  <c r="AT265" i="1"/>
  <c r="AS265" i="1"/>
  <c r="AR265" i="1"/>
  <c r="AQ265" i="1"/>
  <c r="AP265" i="1"/>
  <c r="AO265" i="1"/>
  <c r="AN265" i="1"/>
  <c r="AM265" i="1"/>
  <c r="AL265" i="1"/>
  <c r="AT145" i="1"/>
  <c r="AS145" i="1"/>
  <c r="AR145" i="1"/>
  <c r="AW145" i="1" s="1"/>
  <c r="AQ145" i="1"/>
  <c r="AP145" i="1"/>
  <c r="AO145" i="1"/>
  <c r="AN145" i="1"/>
  <c r="AM145" i="1"/>
  <c r="AL145" i="1"/>
  <c r="AT409" i="1"/>
  <c r="AS409" i="1"/>
  <c r="AR409" i="1"/>
  <c r="AQ409" i="1"/>
  <c r="AP409" i="1"/>
  <c r="AO409" i="1"/>
  <c r="AV409" i="1" s="1"/>
  <c r="AN409" i="1"/>
  <c r="AM409" i="1"/>
  <c r="AL409" i="1"/>
  <c r="AT485" i="1"/>
  <c r="AS485" i="1"/>
  <c r="AR485" i="1"/>
  <c r="AQ485" i="1"/>
  <c r="AP485" i="1"/>
  <c r="AO485" i="1"/>
  <c r="AN485" i="1"/>
  <c r="AM485" i="1"/>
  <c r="AL485" i="1"/>
  <c r="AU485" i="1" s="1"/>
  <c r="AT53" i="1"/>
  <c r="AS53" i="1"/>
  <c r="AR53" i="1"/>
  <c r="AQ53" i="1"/>
  <c r="AP53" i="1"/>
  <c r="AO53" i="1"/>
  <c r="AN53" i="1"/>
  <c r="AM53" i="1"/>
  <c r="AL53" i="1"/>
  <c r="AT408" i="1"/>
  <c r="AS408" i="1"/>
  <c r="AR408" i="1"/>
  <c r="AW408" i="1" s="1"/>
  <c r="AQ408" i="1"/>
  <c r="AP408" i="1"/>
  <c r="AO408" i="1"/>
  <c r="AN408" i="1"/>
  <c r="AM408" i="1"/>
  <c r="AL408" i="1"/>
  <c r="AT482" i="1"/>
  <c r="AS482" i="1"/>
  <c r="AR482" i="1"/>
  <c r="AQ482" i="1"/>
  <c r="AP482" i="1"/>
  <c r="AO482" i="1"/>
  <c r="AV482" i="1" s="1"/>
  <c r="AN482" i="1"/>
  <c r="AM482" i="1"/>
  <c r="AL482" i="1"/>
  <c r="AT578" i="1"/>
  <c r="AS578" i="1"/>
  <c r="AR578" i="1"/>
  <c r="AQ578" i="1"/>
  <c r="AP578" i="1"/>
  <c r="AO578" i="1"/>
  <c r="AN578" i="1"/>
  <c r="AM578" i="1"/>
  <c r="AL578" i="1"/>
  <c r="AU578" i="1" s="1"/>
  <c r="AT407" i="1"/>
  <c r="AS407" i="1"/>
  <c r="AR407" i="1"/>
  <c r="AQ407" i="1"/>
  <c r="AP407" i="1"/>
  <c r="AO407" i="1"/>
  <c r="AN407" i="1"/>
  <c r="AM407" i="1"/>
  <c r="AL407" i="1"/>
  <c r="AT309" i="1"/>
  <c r="AS309" i="1"/>
  <c r="AR309" i="1"/>
  <c r="AW309" i="1" s="1"/>
  <c r="AQ309" i="1"/>
  <c r="AP309" i="1"/>
  <c r="AO309" i="1"/>
  <c r="AN309" i="1"/>
  <c r="AM309" i="1"/>
  <c r="AL309" i="1"/>
  <c r="AT196" i="1"/>
  <c r="AS196" i="1"/>
  <c r="AR196" i="1"/>
  <c r="AQ196" i="1"/>
  <c r="AP196" i="1"/>
  <c r="AO196" i="1"/>
  <c r="AV196" i="1" s="1"/>
  <c r="AN196" i="1"/>
  <c r="AM196" i="1"/>
  <c r="AL196" i="1"/>
  <c r="AT55" i="1"/>
  <c r="AS55" i="1"/>
  <c r="AR55" i="1"/>
  <c r="AQ55" i="1"/>
  <c r="AP55" i="1"/>
  <c r="AO55" i="1"/>
  <c r="AN55" i="1"/>
  <c r="AM55" i="1"/>
  <c r="AL55" i="1"/>
  <c r="AU55" i="1" s="1"/>
  <c r="AT632" i="1"/>
  <c r="AS632" i="1"/>
  <c r="AR632" i="1"/>
  <c r="AQ632" i="1"/>
  <c r="AP632" i="1"/>
  <c r="AO632" i="1"/>
  <c r="AN632" i="1"/>
  <c r="AM632" i="1"/>
  <c r="AL632" i="1"/>
  <c r="AT86" i="1"/>
  <c r="AS86" i="1"/>
  <c r="AR86" i="1"/>
  <c r="AW86" i="1" s="1"/>
  <c r="AQ86" i="1"/>
  <c r="AP86" i="1"/>
  <c r="AO86" i="1"/>
  <c r="AN86" i="1"/>
  <c r="AM86" i="1"/>
  <c r="AL86" i="1"/>
  <c r="AT73" i="1"/>
  <c r="AS73" i="1"/>
  <c r="AR73" i="1"/>
  <c r="AQ73" i="1"/>
  <c r="AP73" i="1"/>
  <c r="AO73" i="1"/>
  <c r="AV73" i="1" s="1"/>
  <c r="AN73" i="1"/>
  <c r="AM73" i="1"/>
  <c r="AL73" i="1"/>
  <c r="AT406" i="1"/>
  <c r="AS406" i="1"/>
  <c r="AR406" i="1"/>
  <c r="AQ406" i="1"/>
  <c r="AP406" i="1"/>
  <c r="AO406" i="1"/>
  <c r="AN406" i="1"/>
  <c r="AM406" i="1"/>
  <c r="AL406" i="1"/>
  <c r="AU406" i="1" s="1"/>
  <c r="AT636" i="1"/>
  <c r="AS636" i="1"/>
  <c r="AR636" i="1"/>
  <c r="AQ636" i="1"/>
  <c r="AP636" i="1"/>
  <c r="AO636" i="1"/>
  <c r="AN636" i="1"/>
  <c r="AM636" i="1"/>
  <c r="AL636" i="1"/>
  <c r="AT634" i="1"/>
  <c r="AS634" i="1"/>
  <c r="AR634" i="1"/>
  <c r="AW634" i="1" s="1"/>
  <c r="AQ634" i="1"/>
  <c r="AP634" i="1"/>
  <c r="AO634" i="1"/>
  <c r="AN634" i="1"/>
  <c r="AM634" i="1"/>
  <c r="AL634" i="1"/>
  <c r="AT405" i="1"/>
  <c r="AS405" i="1"/>
  <c r="AR405" i="1"/>
  <c r="AQ405" i="1"/>
  <c r="AP405" i="1"/>
  <c r="AO405" i="1"/>
  <c r="AV405" i="1" s="1"/>
  <c r="AN405" i="1"/>
  <c r="AM405" i="1"/>
  <c r="AL405" i="1"/>
  <c r="AT557" i="1"/>
  <c r="AS557" i="1"/>
  <c r="AR557" i="1"/>
  <c r="AQ557" i="1"/>
  <c r="AP557" i="1"/>
  <c r="AO557" i="1"/>
  <c r="AN557" i="1"/>
  <c r="AM557" i="1"/>
  <c r="AL557" i="1"/>
  <c r="AU557" i="1" s="1"/>
  <c r="AT138" i="1"/>
  <c r="AS138" i="1"/>
  <c r="AR138" i="1"/>
  <c r="AQ138" i="1"/>
  <c r="AP138" i="1"/>
  <c r="AO138" i="1"/>
  <c r="AN138" i="1"/>
  <c r="AM138" i="1"/>
  <c r="AL138" i="1"/>
  <c r="AT626" i="1"/>
  <c r="AS626" i="1"/>
  <c r="AR626" i="1"/>
  <c r="AW626" i="1" s="1"/>
  <c r="AQ626" i="1"/>
  <c r="AP626" i="1"/>
  <c r="AO626" i="1"/>
  <c r="AN626" i="1"/>
  <c r="AM626" i="1"/>
  <c r="AL626" i="1"/>
  <c r="AT148" i="1"/>
  <c r="AS148" i="1"/>
  <c r="AR148" i="1"/>
  <c r="AQ148" i="1"/>
  <c r="AP148" i="1"/>
  <c r="AO148" i="1"/>
  <c r="AV148" i="1" s="1"/>
  <c r="AN148" i="1"/>
  <c r="AM148" i="1"/>
  <c r="AL148" i="1"/>
  <c r="AT39" i="1"/>
  <c r="AS39" i="1"/>
  <c r="AR39" i="1"/>
  <c r="AQ39" i="1"/>
  <c r="AP39" i="1"/>
  <c r="AO39" i="1"/>
  <c r="AN39" i="1"/>
  <c r="AM39" i="1"/>
  <c r="AL39" i="1"/>
  <c r="AU39" i="1" s="1"/>
  <c r="AT206" i="1"/>
  <c r="AS206" i="1"/>
  <c r="AR206" i="1"/>
  <c r="AQ206" i="1"/>
  <c r="AP206" i="1"/>
  <c r="AO206" i="1"/>
  <c r="AN206" i="1"/>
  <c r="AM206" i="1"/>
  <c r="AL206" i="1"/>
  <c r="AT404" i="1"/>
  <c r="AS404" i="1"/>
  <c r="AR404" i="1"/>
  <c r="AW404" i="1" s="1"/>
  <c r="AQ404" i="1"/>
  <c r="AP404" i="1"/>
  <c r="AO404" i="1"/>
  <c r="AN404" i="1"/>
  <c r="AM404" i="1"/>
  <c r="AL404" i="1"/>
  <c r="AT621" i="1"/>
  <c r="AS621" i="1"/>
  <c r="AR621" i="1"/>
  <c r="AQ621" i="1"/>
  <c r="AP621" i="1"/>
  <c r="AO621" i="1"/>
  <c r="AV621" i="1" s="1"/>
  <c r="AN621" i="1"/>
  <c r="AM621" i="1"/>
  <c r="AL621" i="1"/>
  <c r="AT623" i="1"/>
  <c r="AS623" i="1"/>
  <c r="AR623" i="1"/>
  <c r="AQ623" i="1"/>
  <c r="AP623" i="1"/>
  <c r="AO623" i="1"/>
  <c r="AN623" i="1"/>
  <c r="AM623" i="1"/>
  <c r="AL623" i="1"/>
  <c r="AU623" i="1" s="1"/>
  <c r="AT544" i="1"/>
  <c r="AS544" i="1"/>
  <c r="AR544" i="1"/>
  <c r="AQ544" i="1"/>
  <c r="AP544" i="1"/>
  <c r="AO544" i="1"/>
  <c r="AN544" i="1"/>
  <c r="AM544" i="1"/>
  <c r="AL544" i="1"/>
  <c r="AT595" i="1"/>
  <c r="AS595" i="1"/>
  <c r="AR595" i="1"/>
  <c r="AW595" i="1" s="1"/>
  <c r="AQ595" i="1"/>
  <c r="AP595" i="1"/>
  <c r="AO595" i="1"/>
  <c r="AN595" i="1"/>
  <c r="AM595" i="1"/>
  <c r="AL595" i="1"/>
  <c r="AT487" i="1"/>
  <c r="AS487" i="1"/>
  <c r="AR487" i="1"/>
  <c r="AQ487" i="1"/>
  <c r="AP487" i="1"/>
  <c r="AO487" i="1"/>
  <c r="AV487" i="1" s="1"/>
  <c r="AN487" i="1"/>
  <c r="AM487" i="1"/>
  <c r="AL487" i="1"/>
  <c r="AT587" i="1"/>
  <c r="AS587" i="1"/>
  <c r="AR587" i="1"/>
  <c r="AQ587" i="1"/>
  <c r="AP587" i="1"/>
  <c r="AO587" i="1"/>
  <c r="AN587" i="1"/>
  <c r="AM587" i="1"/>
  <c r="AL587" i="1"/>
  <c r="AU587" i="1" s="1"/>
  <c r="AT66" i="1"/>
  <c r="AS66" i="1"/>
  <c r="AR66" i="1"/>
  <c r="AQ66" i="1"/>
  <c r="AP66" i="1"/>
  <c r="AO66" i="1"/>
  <c r="AN66" i="1"/>
  <c r="AM66" i="1"/>
  <c r="AL66" i="1"/>
  <c r="AT403" i="1"/>
  <c r="AS403" i="1"/>
  <c r="AR403" i="1"/>
  <c r="AW403" i="1" s="1"/>
  <c r="AQ403" i="1"/>
  <c r="AP403" i="1"/>
  <c r="AO403" i="1"/>
  <c r="AN403" i="1"/>
  <c r="AM403" i="1"/>
  <c r="AL403" i="1"/>
  <c r="AT13" i="1"/>
  <c r="AS13" i="1"/>
  <c r="AR13" i="1"/>
  <c r="AQ13" i="1"/>
  <c r="AP13" i="1"/>
  <c r="AO13" i="1"/>
  <c r="AV13" i="1" s="1"/>
  <c r="AN13" i="1"/>
  <c r="AM13" i="1"/>
  <c r="AL13" i="1"/>
  <c r="AT538" i="1"/>
  <c r="AS538" i="1"/>
  <c r="AR538" i="1"/>
  <c r="AQ538" i="1"/>
  <c r="AP538" i="1"/>
  <c r="AO538" i="1"/>
  <c r="AN538" i="1"/>
  <c r="AM538" i="1"/>
  <c r="AL538" i="1"/>
  <c r="AU538" i="1" s="1"/>
  <c r="AT517" i="1"/>
  <c r="AS517" i="1"/>
  <c r="AR517" i="1"/>
  <c r="AQ517" i="1"/>
  <c r="AP517" i="1"/>
  <c r="AO517" i="1"/>
  <c r="AN517" i="1"/>
  <c r="AM517" i="1"/>
  <c r="AL517" i="1"/>
  <c r="AT402" i="1"/>
  <c r="AS402" i="1"/>
  <c r="AR402" i="1"/>
  <c r="AW402" i="1" s="1"/>
  <c r="AQ402" i="1"/>
  <c r="AP402" i="1"/>
  <c r="AO402" i="1"/>
  <c r="AN402" i="1"/>
  <c r="AM402" i="1"/>
  <c r="AL402" i="1"/>
  <c r="AT611" i="1"/>
  <c r="AS611" i="1"/>
  <c r="AR611" i="1"/>
  <c r="AQ611" i="1"/>
  <c r="AP611" i="1"/>
  <c r="AO611" i="1"/>
  <c r="AV611" i="1" s="1"/>
  <c r="AN611" i="1"/>
  <c r="AM611" i="1"/>
  <c r="AL611" i="1"/>
  <c r="AT532" i="1"/>
  <c r="AS532" i="1"/>
  <c r="AR532" i="1"/>
  <c r="AQ532" i="1"/>
  <c r="AP532" i="1"/>
  <c r="AO532" i="1"/>
  <c r="AN532" i="1"/>
  <c r="AM532" i="1"/>
  <c r="AL532" i="1"/>
  <c r="AU532" i="1" s="1"/>
  <c r="AT261" i="1"/>
  <c r="AS261" i="1"/>
  <c r="AR261" i="1"/>
  <c r="AQ261" i="1"/>
  <c r="AP261" i="1"/>
  <c r="AO261" i="1"/>
  <c r="AN261" i="1"/>
  <c r="AM261" i="1"/>
  <c r="AL261" i="1"/>
  <c r="AT519" i="1"/>
  <c r="AS519" i="1"/>
  <c r="AR519" i="1"/>
  <c r="AW519" i="1" s="1"/>
  <c r="AQ519" i="1"/>
  <c r="AP519" i="1"/>
  <c r="AO519" i="1"/>
  <c r="AN519" i="1"/>
  <c r="AM519" i="1"/>
  <c r="AL519" i="1"/>
  <c r="AT507" i="1"/>
  <c r="AS507" i="1"/>
  <c r="AR507" i="1"/>
  <c r="AQ507" i="1"/>
  <c r="AP507" i="1"/>
  <c r="AO507" i="1"/>
  <c r="AV507" i="1" s="1"/>
  <c r="AN507" i="1"/>
  <c r="AM507" i="1"/>
  <c r="AL507" i="1"/>
  <c r="AT502" i="1"/>
  <c r="AS502" i="1"/>
  <c r="AR502" i="1"/>
  <c r="AQ502" i="1"/>
  <c r="AP502" i="1"/>
  <c r="AO502" i="1"/>
  <c r="AN502" i="1"/>
  <c r="AM502" i="1"/>
  <c r="AL502" i="1"/>
  <c r="AU502" i="1" s="1"/>
  <c r="AT539" i="1"/>
  <c r="AS539" i="1"/>
  <c r="AR539" i="1"/>
  <c r="AQ539" i="1"/>
  <c r="AP539" i="1"/>
  <c r="AO539" i="1"/>
  <c r="AN539" i="1"/>
  <c r="AM539" i="1"/>
  <c r="AL539" i="1"/>
  <c r="AT494" i="1"/>
  <c r="AS494" i="1"/>
  <c r="AR494" i="1"/>
  <c r="AW494" i="1" s="1"/>
  <c r="AQ494" i="1"/>
  <c r="AP494" i="1"/>
  <c r="AO494" i="1"/>
  <c r="AN494" i="1"/>
  <c r="AM494" i="1"/>
  <c r="AL494" i="1"/>
  <c r="AT401" i="1"/>
  <c r="AS401" i="1"/>
  <c r="AR401" i="1"/>
  <c r="AQ401" i="1"/>
  <c r="AP401" i="1"/>
  <c r="AO401" i="1"/>
  <c r="AV401" i="1" s="1"/>
  <c r="AN401" i="1"/>
  <c r="AM401" i="1"/>
  <c r="AL401" i="1"/>
  <c r="AT250" i="1"/>
  <c r="AS250" i="1"/>
  <c r="AR250" i="1"/>
  <c r="AQ250" i="1"/>
  <c r="AP250" i="1"/>
  <c r="AO250" i="1"/>
  <c r="AN250" i="1"/>
  <c r="AM250" i="1"/>
  <c r="AL250" i="1"/>
  <c r="AU250" i="1" s="1"/>
  <c r="AT14" i="1"/>
  <c r="AS14" i="1"/>
  <c r="AR14" i="1"/>
  <c r="AQ14" i="1"/>
  <c r="AP14" i="1"/>
  <c r="AO14" i="1"/>
  <c r="AN14" i="1"/>
  <c r="AM14" i="1"/>
  <c r="AL14" i="1"/>
  <c r="AT150" i="1"/>
  <c r="AS150" i="1"/>
  <c r="AR150" i="1"/>
  <c r="AW150" i="1" s="1"/>
  <c r="AQ150" i="1"/>
  <c r="AP150" i="1"/>
  <c r="AO150" i="1"/>
  <c r="AN150" i="1"/>
  <c r="AM150" i="1"/>
  <c r="AL150" i="1"/>
  <c r="AT400" i="1"/>
  <c r="AS400" i="1"/>
  <c r="AR400" i="1"/>
  <c r="AQ400" i="1"/>
  <c r="AP400" i="1"/>
  <c r="AO400" i="1"/>
  <c r="AV400" i="1" s="1"/>
  <c r="AN400" i="1"/>
  <c r="AM400" i="1"/>
  <c r="AL400" i="1"/>
  <c r="AT10" i="1"/>
  <c r="AS10" i="1"/>
  <c r="AR10" i="1"/>
  <c r="AQ10" i="1"/>
  <c r="AP10" i="1"/>
  <c r="AO10" i="1"/>
  <c r="AN10" i="1"/>
  <c r="AM10" i="1"/>
  <c r="AL10" i="1"/>
  <c r="AU10" i="1" s="1"/>
  <c r="AT627" i="1"/>
  <c r="AS627" i="1"/>
  <c r="AR627" i="1"/>
  <c r="AQ627" i="1"/>
  <c r="AP627" i="1"/>
  <c r="AO627" i="1"/>
  <c r="AN627" i="1"/>
  <c r="AM627" i="1"/>
  <c r="AL627" i="1"/>
  <c r="AT570" i="1"/>
  <c r="AS570" i="1"/>
  <c r="AR570" i="1"/>
  <c r="AW570" i="1" s="1"/>
  <c r="AQ570" i="1"/>
  <c r="AP570" i="1"/>
  <c r="AO570" i="1"/>
  <c r="AN570" i="1"/>
  <c r="AM570" i="1"/>
  <c r="AL570" i="1"/>
  <c r="AT123" i="1"/>
  <c r="AS123" i="1"/>
  <c r="AR123" i="1"/>
  <c r="AQ123" i="1"/>
  <c r="AP123" i="1"/>
  <c r="AO123" i="1"/>
  <c r="AV123" i="1" s="1"/>
  <c r="AN123" i="1"/>
  <c r="AM123" i="1"/>
  <c r="AL123" i="1"/>
  <c r="AT132" i="1"/>
  <c r="AS132" i="1"/>
  <c r="AR132" i="1"/>
  <c r="AQ132" i="1"/>
  <c r="AP132" i="1"/>
  <c r="AO132" i="1"/>
  <c r="AN132" i="1"/>
  <c r="AM132" i="1"/>
  <c r="AL132" i="1"/>
  <c r="AU132" i="1" s="1"/>
  <c r="AT134" i="1"/>
  <c r="AS134" i="1"/>
  <c r="AR134" i="1"/>
  <c r="AQ134" i="1"/>
  <c r="AP134" i="1"/>
  <c r="AO134" i="1"/>
  <c r="AN134" i="1"/>
  <c r="AM134" i="1"/>
  <c r="AL134" i="1"/>
  <c r="AT253" i="1"/>
  <c r="AS253" i="1"/>
  <c r="AR253" i="1"/>
  <c r="AW253" i="1" s="1"/>
  <c r="AQ253" i="1"/>
  <c r="AP253" i="1"/>
  <c r="AO253" i="1"/>
  <c r="AN253" i="1"/>
  <c r="AM253" i="1"/>
  <c r="AL253" i="1"/>
  <c r="AT399" i="1"/>
  <c r="AS399" i="1"/>
  <c r="AR399" i="1"/>
  <c r="AQ399" i="1"/>
  <c r="AP399" i="1"/>
  <c r="AO399" i="1"/>
  <c r="AV399" i="1" s="1"/>
  <c r="AN399" i="1"/>
  <c r="AM399" i="1"/>
  <c r="AL399" i="1"/>
  <c r="AT497" i="1"/>
  <c r="AS497" i="1"/>
  <c r="AR497" i="1"/>
  <c r="AQ497" i="1"/>
  <c r="AP497" i="1"/>
  <c r="AO497" i="1"/>
  <c r="AN497" i="1"/>
  <c r="AM497" i="1"/>
  <c r="AL497" i="1"/>
  <c r="AU497" i="1" s="1"/>
  <c r="AT548" i="1"/>
  <c r="AS548" i="1"/>
  <c r="AR548" i="1"/>
  <c r="AQ548" i="1"/>
  <c r="AP548" i="1"/>
  <c r="AO548" i="1"/>
  <c r="AN548" i="1"/>
  <c r="AM548" i="1"/>
  <c r="AL548" i="1"/>
  <c r="AT552" i="1"/>
  <c r="AS552" i="1"/>
  <c r="AR552" i="1"/>
  <c r="AW552" i="1" s="1"/>
  <c r="AQ552" i="1"/>
  <c r="AP552" i="1"/>
  <c r="AO552" i="1"/>
  <c r="AN552" i="1"/>
  <c r="AM552" i="1"/>
  <c r="AL552" i="1"/>
  <c r="AT128" i="1"/>
  <c r="AS128" i="1"/>
  <c r="AR128" i="1"/>
  <c r="AQ128" i="1"/>
  <c r="AP128" i="1"/>
  <c r="AO128" i="1"/>
  <c r="AV128" i="1" s="1"/>
  <c r="AN128" i="1"/>
  <c r="AM128" i="1"/>
  <c r="AL128" i="1"/>
  <c r="AT607" i="1"/>
  <c r="AS607" i="1"/>
  <c r="AR607" i="1"/>
  <c r="AQ607" i="1"/>
  <c r="AP607" i="1"/>
  <c r="AO607" i="1"/>
  <c r="AN607" i="1"/>
  <c r="AM607" i="1"/>
  <c r="AL607" i="1"/>
  <c r="AU607" i="1" s="1"/>
  <c r="AT264" i="1"/>
  <c r="AS264" i="1"/>
  <c r="AR264" i="1"/>
  <c r="AQ264" i="1"/>
  <c r="AP264" i="1"/>
  <c r="AO264" i="1"/>
  <c r="AN264" i="1"/>
  <c r="AM264" i="1"/>
  <c r="AL264" i="1"/>
  <c r="AT398" i="1"/>
  <c r="AS398" i="1"/>
  <c r="AR398" i="1"/>
  <c r="AW398" i="1" s="1"/>
  <c r="AQ398" i="1"/>
  <c r="AP398" i="1"/>
  <c r="AO398" i="1"/>
  <c r="AN398" i="1"/>
  <c r="AM398" i="1"/>
  <c r="AL398" i="1"/>
  <c r="AT144" i="1"/>
  <c r="AS144" i="1"/>
  <c r="AR144" i="1"/>
  <c r="AQ144" i="1"/>
  <c r="AP144" i="1"/>
  <c r="AO144" i="1"/>
  <c r="AV144" i="1" s="1"/>
  <c r="AN144" i="1"/>
  <c r="AM144" i="1"/>
  <c r="AL144" i="1"/>
  <c r="AT619" i="1"/>
  <c r="AS619" i="1"/>
  <c r="AR619" i="1"/>
  <c r="AQ619" i="1"/>
  <c r="AP619" i="1"/>
  <c r="AO619" i="1"/>
  <c r="AN619" i="1"/>
  <c r="AM619" i="1"/>
  <c r="AL619" i="1"/>
  <c r="AU619" i="1" s="1"/>
  <c r="AT298" i="1"/>
  <c r="AS298" i="1"/>
  <c r="AR298" i="1"/>
  <c r="AQ298" i="1"/>
  <c r="AP298" i="1"/>
  <c r="AO298" i="1"/>
  <c r="AN298" i="1"/>
  <c r="AM298" i="1"/>
  <c r="AL298" i="1"/>
  <c r="AT397" i="1"/>
  <c r="AS397" i="1"/>
  <c r="AR397" i="1"/>
  <c r="AW397" i="1" s="1"/>
  <c r="AQ397" i="1"/>
  <c r="AP397" i="1"/>
  <c r="AO397" i="1"/>
  <c r="AN397" i="1"/>
  <c r="AM397" i="1"/>
  <c r="AL397" i="1"/>
  <c r="AT44" i="1"/>
  <c r="AS44" i="1"/>
  <c r="AR44" i="1"/>
  <c r="AQ44" i="1"/>
  <c r="AP44" i="1"/>
  <c r="AO44" i="1"/>
  <c r="AV44" i="1" s="1"/>
  <c r="AN44" i="1"/>
  <c r="AM44" i="1"/>
  <c r="AL44" i="1"/>
  <c r="AT84" i="1"/>
  <c r="AS84" i="1"/>
  <c r="AR84" i="1"/>
  <c r="AQ84" i="1"/>
  <c r="AP84" i="1"/>
  <c r="AO84" i="1"/>
  <c r="AN84" i="1"/>
  <c r="AM84" i="1"/>
  <c r="AL84" i="1"/>
  <c r="AU84" i="1" s="1"/>
  <c r="AT223" i="1"/>
  <c r="AS223" i="1"/>
  <c r="AR223" i="1"/>
  <c r="AQ223" i="1"/>
  <c r="AP223" i="1"/>
  <c r="AO223" i="1"/>
  <c r="AN223" i="1"/>
  <c r="AM223" i="1"/>
  <c r="AL223" i="1"/>
  <c r="AT181" i="1"/>
  <c r="AS181" i="1"/>
  <c r="AR181" i="1"/>
  <c r="AW181" i="1" s="1"/>
  <c r="AQ181" i="1"/>
  <c r="AP181" i="1"/>
  <c r="AO181" i="1"/>
  <c r="AN181" i="1"/>
  <c r="AM181" i="1"/>
  <c r="AL181" i="1"/>
  <c r="AT68" i="1"/>
  <c r="AS68" i="1"/>
  <c r="AR68" i="1"/>
  <c r="AQ68" i="1"/>
  <c r="AP68" i="1"/>
  <c r="AO68" i="1"/>
  <c r="AV68" i="1" s="1"/>
  <c r="AN68" i="1"/>
  <c r="AM68" i="1"/>
  <c r="AL68" i="1"/>
  <c r="AT311" i="1"/>
  <c r="AS311" i="1"/>
  <c r="AR311" i="1"/>
  <c r="AQ311" i="1"/>
  <c r="AP311" i="1"/>
  <c r="AO311" i="1"/>
  <c r="AN311" i="1"/>
  <c r="AM311" i="1"/>
  <c r="AL311" i="1"/>
  <c r="AT396" i="1"/>
  <c r="AS396" i="1"/>
  <c r="AR396" i="1"/>
  <c r="AQ396" i="1"/>
  <c r="AP396" i="1"/>
  <c r="AO396" i="1"/>
  <c r="AN396" i="1"/>
  <c r="AM396" i="1"/>
  <c r="AL396" i="1"/>
  <c r="AT152" i="1"/>
  <c r="AS152" i="1"/>
  <c r="AR152" i="1"/>
  <c r="AW152" i="1" s="1"/>
  <c r="AQ152" i="1"/>
  <c r="AP152" i="1"/>
  <c r="AO152" i="1"/>
  <c r="AN152" i="1"/>
  <c r="AM152" i="1"/>
  <c r="AL152" i="1"/>
  <c r="AT486" i="1"/>
  <c r="AS486" i="1"/>
  <c r="AR486" i="1"/>
  <c r="AQ486" i="1"/>
  <c r="AP486" i="1"/>
  <c r="AO486" i="1"/>
  <c r="AV486" i="1" s="1"/>
  <c r="AN486" i="1"/>
  <c r="AM486" i="1"/>
  <c r="AL486" i="1"/>
  <c r="AT615" i="1"/>
  <c r="AS615" i="1"/>
  <c r="AR615" i="1"/>
  <c r="AQ615" i="1"/>
  <c r="AP615" i="1"/>
  <c r="AO615" i="1"/>
  <c r="AN615" i="1"/>
  <c r="AM615" i="1"/>
  <c r="AL615" i="1"/>
  <c r="AU615" i="1" s="1"/>
  <c r="AT90" i="1"/>
  <c r="AS90" i="1"/>
  <c r="AR90" i="1"/>
  <c r="AQ90" i="1"/>
  <c r="AP90" i="1"/>
  <c r="AO90" i="1"/>
  <c r="AN90" i="1"/>
  <c r="AM90" i="1"/>
  <c r="AL90" i="1"/>
  <c r="AT610" i="1"/>
  <c r="AS610" i="1"/>
  <c r="AR610" i="1"/>
  <c r="AW610" i="1" s="1"/>
  <c r="AQ610" i="1"/>
  <c r="AP610" i="1"/>
  <c r="AO610" i="1"/>
  <c r="AN610" i="1"/>
  <c r="AM610" i="1"/>
  <c r="AL610" i="1"/>
  <c r="AT287" i="1"/>
  <c r="AS287" i="1"/>
  <c r="AR287" i="1"/>
  <c r="AQ287" i="1"/>
  <c r="AP287" i="1"/>
  <c r="AO287" i="1"/>
  <c r="AV287" i="1" s="1"/>
  <c r="AN287" i="1"/>
  <c r="AM287" i="1"/>
  <c r="AL287" i="1"/>
  <c r="AT38" i="1"/>
  <c r="AS38" i="1"/>
  <c r="AR38" i="1"/>
  <c r="AQ38" i="1"/>
  <c r="AP38" i="1"/>
  <c r="AO38" i="1"/>
  <c r="AN38" i="1"/>
  <c r="AM38" i="1"/>
  <c r="AL38" i="1"/>
  <c r="AU38" i="1" s="1"/>
  <c r="AT395" i="1"/>
  <c r="AS395" i="1"/>
  <c r="AR395" i="1"/>
  <c r="AQ395" i="1"/>
  <c r="AP395" i="1"/>
  <c r="AO395" i="1"/>
  <c r="AN395" i="1"/>
  <c r="AM395" i="1"/>
  <c r="AL395" i="1"/>
  <c r="AT394" i="1"/>
  <c r="AS394" i="1"/>
  <c r="AR394" i="1"/>
  <c r="AW394" i="1" s="1"/>
  <c r="AQ394" i="1"/>
  <c r="AP394" i="1"/>
  <c r="AO394" i="1"/>
  <c r="AN394" i="1"/>
  <c r="AM394" i="1"/>
  <c r="AL394" i="1"/>
  <c r="AT192" i="1"/>
  <c r="AS192" i="1"/>
  <c r="AR192" i="1"/>
  <c r="AQ192" i="1"/>
  <c r="AP192" i="1"/>
  <c r="AO192" i="1"/>
  <c r="AV192" i="1" s="1"/>
  <c r="AN192" i="1"/>
  <c r="AM192" i="1"/>
  <c r="AL192" i="1"/>
  <c r="AT202" i="1"/>
  <c r="AS202" i="1"/>
  <c r="AR202" i="1"/>
  <c r="AQ202" i="1"/>
  <c r="AP202" i="1"/>
  <c r="AO202" i="1"/>
  <c r="AN202" i="1"/>
  <c r="AM202" i="1"/>
  <c r="AL202" i="1"/>
  <c r="AU202" i="1" s="1"/>
  <c r="AT33" i="1"/>
  <c r="AS33" i="1"/>
  <c r="AR33" i="1"/>
  <c r="AQ33" i="1"/>
  <c r="AP33" i="1"/>
  <c r="AO33" i="1"/>
  <c r="AN33" i="1"/>
  <c r="AM33" i="1"/>
  <c r="AL33" i="1"/>
  <c r="AT393" i="1"/>
  <c r="AS393" i="1"/>
  <c r="AR393" i="1"/>
  <c r="AW393" i="1" s="1"/>
  <c r="AQ393" i="1"/>
  <c r="AP393" i="1"/>
  <c r="AO393" i="1"/>
  <c r="AN393" i="1"/>
  <c r="AM393" i="1"/>
  <c r="AL393" i="1"/>
  <c r="AT628" i="1"/>
  <c r="AS628" i="1"/>
  <c r="AR628" i="1"/>
  <c r="AQ628" i="1"/>
  <c r="AP628" i="1"/>
  <c r="AO628" i="1"/>
  <c r="AV628" i="1" s="1"/>
  <c r="AN628" i="1"/>
  <c r="AM628" i="1"/>
  <c r="AL628" i="1"/>
  <c r="AT599" i="1"/>
  <c r="AS599" i="1"/>
  <c r="AR599" i="1"/>
  <c r="AQ599" i="1"/>
  <c r="AP599" i="1"/>
  <c r="AO599" i="1"/>
  <c r="AN599" i="1"/>
  <c r="AM599" i="1"/>
  <c r="AL599" i="1"/>
  <c r="AU599" i="1" s="1"/>
  <c r="AT601" i="1"/>
  <c r="AS601" i="1"/>
  <c r="AR601" i="1"/>
  <c r="AQ601" i="1"/>
  <c r="AP601" i="1"/>
  <c r="AO601" i="1"/>
  <c r="AN601" i="1"/>
  <c r="AM601" i="1"/>
  <c r="AL601" i="1"/>
  <c r="AT392" i="1"/>
  <c r="AS392" i="1"/>
  <c r="AR392" i="1"/>
  <c r="AW392" i="1" s="1"/>
  <c r="AQ392" i="1"/>
  <c r="AP392" i="1"/>
  <c r="AO392" i="1"/>
  <c r="AN392" i="1"/>
  <c r="AM392" i="1"/>
  <c r="AL392" i="1"/>
  <c r="AT522" i="1"/>
  <c r="AS522" i="1"/>
  <c r="AR522" i="1"/>
  <c r="AQ522" i="1"/>
  <c r="AP522" i="1"/>
  <c r="AO522" i="1"/>
  <c r="AV522" i="1" s="1"/>
  <c r="AN522" i="1"/>
  <c r="AM522" i="1"/>
  <c r="AL522" i="1"/>
  <c r="AT16" i="1"/>
  <c r="AS16" i="1"/>
  <c r="AR16" i="1"/>
  <c r="AQ16" i="1"/>
  <c r="AP16" i="1"/>
  <c r="AO16" i="1"/>
  <c r="AN16" i="1"/>
  <c r="AM16" i="1"/>
  <c r="AL16" i="1"/>
  <c r="AU16" i="1" s="1"/>
  <c r="AT35" i="1"/>
  <c r="AS35" i="1"/>
  <c r="AR35" i="1"/>
  <c r="AQ35" i="1"/>
  <c r="AP35" i="1"/>
  <c r="AO35" i="1"/>
  <c r="AN35" i="1"/>
  <c r="AM35" i="1"/>
  <c r="AL35" i="1"/>
  <c r="AT41" i="1"/>
  <c r="AS41" i="1"/>
  <c r="AR41" i="1"/>
  <c r="AW41" i="1" s="1"/>
  <c r="AQ41" i="1"/>
  <c r="AP41" i="1"/>
  <c r="AO41" i="1"/>
  <c r="AN41" i="1"/>
  <c r="AM41" i="1"/>
  <c r="AL41" i="1"/>
  <c r="AT235" i="1"/>
  <c r="AS235" i="1"/>
  <c r="AR235" i="1"/>
  <c r="AQ235" i="1"/>
  <c r="AP235" i="1"/>
  <c r="AO235" i="1"/>
  <c r="AV235" i="1" s="1"/>
  <c r="AN235" i="1"/>
  <c r="AM235" i="1"/>
  <c r="AL235" i="1"/>
  <c r="AT391" i="1"/>
  <c r="AS391" i="1"/>
  <c r="AR391" i="1"/>
  <c r="AQ391" i="1"/>
  <c r="AP391" i="1"/>
  <c r="AO391" i="1"/>
  <c r="AN391" i="1"/>
  <c r="AM391" i="1"/>
  <c r="AL391" i="1"/>
  <c r="AU391" i="1" s="1"/>
  <c r="AT504" i="1"/>
  <c r="AS504" i="1"/>
  <c r="AR504" i="1"/>
  <c r="AQ504" i="1"/>
  <c r="AP504" i="1"/>
  <c r="AO504" i="1"/>
  <c r="AN504" i="1"/>
  <c r="AM504" i="1"/>
  <c r="AL504" i="1"/>
  <c r="AT130" i="1"/>
  <c r="AS130" i="1"/>
  <c r="AR130" i="1"/>
  <c r="AW130" i="1" s="1"/>
  <c r="AQ130" i="1"/>
  <c r="AP130" i="1"/>
  <c r="AO130" i="1"/>
  <c r="AN130" i="1"/>
  <c r="AM130" i="1"/>
  <c r="AL130" i="1"/>
  <c r="AT638" i="1"/>
  <c r="AS638" i="1"/>
  <c r="AR638" i="1"/>
  <c r="AQ638" i="1"/>
  <c r="AP638" i="1"/>
  <c r="AO638" i="1"/>
  <c r="AV638" i="1" s="1"/>
  <c r="AN638" i="1"/>
  <c r="AM638" i="1"/>
  <c r="AL638" i="1"/>
  <c r="AT390" i="1"/>
  <c r="AS390" i="1"/>
  <c r="AR390" i="1"/>
  <c r="AQ390" i="1"/>
  <c r="AP390" i="1"/>
  <c r="AO390" i="1"/>
  <c r="AN390" i="1"/>
  <c r="AM390" i="1"/>
  <c r="AL390" i="1"/>
  <c r="AU390" i="1" s="1"/>
  <c r="AT57" i="1"/>
  <c r="AS57" i="1"/>
  <c r="AR57" i="1"/>
  <c r="AQ57" i="1"/>
  <c r="AP57" i="1"/>
  <c r="AO57" i="1"/>
  <c r="AN57" i="1"/>
  <c r="AM57" i="1"/>
  <c r="AL57" i="1"/>
  <c r="AT389" i="1"/>
  <c r="AS389" i="1"/>
  <c r="AR389" i="1"/>
  <c r="AW389" i="1" s="1"/>
  <c r="AQ389" i="1"/>
  <c r="AP389" i="1"/>
  <c r="AO389" i="1"/>
  <c r="AN389" i="1"/>
  <c r="AM389" i="1"/>
  <c r="AL389" i="1"/>
  <c r="AT284" i="1"/>
  <c r="AS284" i="1"/>
  <c r="AR284" i="1"/>
  <c r="AQ284" i="1"/>
  <c r="AP284" i="1"/>
  <c r="AO284" i="1"/>
  <c r="AV284" i="1" s="1"/>
  <c r="AN284" i="1"/>
  <c r="AM284" i="1"/>
  <c r="AL284" i="1"/>
  <c r="AT22" i="1"/>
  <c r="AS22" i="1"/>
  <c r="AR22" i="1"/>
  <c r="AQ22" i="1"/>
  <c r="AP22" i="1"/>
  <c r="AO22" i="1"/>
  <c r="AN22" i="1"/>
  <c r="AM22" i="1"/>
  <c r="AL22" i="1"/>
  <c r="AU22" i="1" s="1"/>
  <c r="AT189" i="1"/>
  <c r="AS189" i="1"/>
  <c r="AR189" i="1"/>
  <c r="AQ189" i="1"/>
  <c r="AP189" i="1"/>
  <c r="AO189" i="1"/>
  <c r="AN189" i="1"/>
  <c r="AM189" i="1"/>
  <c r="AL189" i="1"/>
  <c r="AT24" i="1"/>
  <c r="AS24" i="1"/>
  <c r="AR24" i="1"/>
  <c r="AW24" i="1" s="1"/>
  <c r="AQ24" i="1"/>
  <c r="AP24" i="1"/>
  <c r="AO24" i="1"/>
  <c r="AN24" i="1"/>
  <c r="AM24" i="1"/>
  <c r="AL24" i="1"/>
  <c r="AT37" i="1"/>
  <c r="AS37" i="1"/>
  <c r="AR37" i="1"/>
  <c r="AQ37" i="1"/>
  <c r="AP37" i="1"/>
  <c r="AO37" i="1"/>
  <c r="AV37" i="1" s="1"/>
  <c r="AN37" i="1"/>
  <c r="AM37" i="1"/>
  <c r="AL37" i="1"/>
  <c r="AT622" i="1"/>
  <c r="AS622" i="1"/>
  <c r="AR622" i="1"/>
  <c r="AQ622" i="1"/>
  <c r="AP622" i="1"/>
  <c r="AO622" i="1"/>
  <c r="AN622" i="1"/>
  <c r="AM622" i="1"/>
  <c r="AL622" i="1"/>
  <c r="AU622" i="1" s="1"/>
  <c r="AT56" i="1"/>
  <c r="AS56" i="1"/>
  <c r="AR56" i="1"/>
  <c r="AQ56" i="1"/>
  <c r="AP56" i="1"/>
  <c r="AO56" i="1"/>
  <c r="AN56" i="1"/>
  <c r="AM56" i="1"/>
  <c r="AL56" i="1"/>
  <c r="AT49" i="1"/>
  <c r="AS49" i="1"/>
  <c r="AR49" i="1"/>
  <c r="AW49" i="1" s="1"/>
  <c r="AQ49" i="1"/>
  <c r="AP49" i="1"/>
  <c r="AO49" i="1"/>
  <c r="AN49" i="1"/>
  <c r="AM49" i="1"/>
  <c r="AL49" i="1"/>
  <c r="AT388" i="1"/>
  <c r="AS388" i="1"/>
  <c r="AR388" i="1"/>
  <c r="AQ388" i="1"/>
  <c r="AP388" i="1"/>
  <c r="AO388" i="1"/>
  <c r="AV388" i="1" s="1"/>
  <c r="AN388" i="1"/>
  <c r="AM388" i="1"/>
  <c r="AL388" i="1"/>
  <c r="AT249" i="1"/>
  <c r="AS249" i="1"/>
  <c r="AR249" i="1"/>
  <c r="AQ249" i="1"/>
  <c r="AP249" i="1"/>
  <c r="AO249" i="1"/>
  <c r="AN249" i="1"/>
  <c r="AM249" i="1"/>
  <c r="AL249" i="1"/>
  <c r="AU249" i="1" s="1"/>
  <c r="AT576" i="1"/>
  <c r="AS576" i="1"/>
  <c r="AR576" i="1"/>
  <c r="AQ576" i="1"/>
  <c r="AP576" i="1"/>
  <c r="AO576" i="1"/>
  <c r="AN576" i="1"/>
  <c r="AM576" i="1"/>
  <c r="AL576" i="1"/>
  <c r="AT515" i="1"/>
  <c r="AS515" i="1"/>
  <c r="AR515" i="1"/>
  <c r="AW515" i="1" s="1"/>
  <c r="AQ515" i="1"/>
  <c r="AP515" i="1"/>
  <c r="AO515" i="1"/>
  <c r="AN515" i="1"/>
  <c r="AM515" i="1"/>
  <c r="AL515" i="1"/>
  <c r="AT506" i="1"/>
  <c r="AS506" i="1"/>
  <c r="AR506" i="1"/>
  <c r="AQ506" i="1"/>
  <c r="AP506" i="1"/>
  <c r="AO506" i="1"/>
  <c r="AV506" i="1" s="1"/>
  <c r="AN506" i="1"/>
  <c r="AM506" i="1"/>
  <c r="AL506" i="1"/>
  <c r="AT30" i="1"/>
  <c r="AS30" i="1"/>
  <c r="AR30" i="1"/>
  <c r="AQ30" i="1"/>
  <c r="AP30" i="1"/>
  <c r="AO30" i="1"/>
  <c r="AN30" i="1"/>
  <c r="AM30" i="1"/>
  <c r="AL30" i="1"/>
  <c r="AU30" i="1" s="1"/>
  <c r="AT525" i="1"/>
  <c r="AS525" i="1"/>
  <c r="AR525" i="1"/>
  <c r="AQ525" i="1"/>
  <c r="AP525" i="1"/>
  <c r="AO525" i="1"/>
  <c r="AN525" i="1"/>
  <c r="AM525" i="1"/>
  <c r="AL525" i="1"/>
  <c r="AT166" i="1"/>
  <c r="AS166" i="1"/>
  <c r="AR166" i="1"/>
  <c r="AW166" i="1" s="1"/>
  <c r="AQ166" i="1"/>
  <c r="AP166" i="1"/>
  <c r="AO166" i="1"/>
  <c r="AN166" i="1"/>
  <c r="AM166" i="1"/>
  <c r="AL166" i="1"/>
  <c r="AT51" i="1"/>
  <c r="AS51" i="1"/>
  <c r="AR51" i="1"/>
  <c r="AQ51" i="1"/>
  <c r="AP51" i="1"/>
  <c r="AO51" i="1"/>
  <c r="AV51" i="1" s="1"/>
  <c r="AN51" i="1"/>
  <c r="AM51" i="1"/>
  <c r="AL51" i="1"/>
  <c r="AT543" i="1"/>
  <c r="AS543" i="1"/>
  <c r="AR543" i="1"/>
  <c r="AQ543" i="1"/>
  <c r="AP543" i="1"/>
  <c r="AO543" i="1"/>
  <c r="AN543" i="1"/>
  <c r="AM543" i="1"/>
  <c r="AL543" i="1"/>
  <c r="AU543" i="1" s="1"/>
  <c r="AT308" i="1"/>
  <c r="AS308" i="1"/>
  <c r="AR308" i="1"/>
  <c r="AQ308" i="1"/>
  <c r="AP308" i="1"/>
  <c r="AO308" i="1"/>
  <c r="AN308" i="1"/>
  <c r="AM308" i="1"/>
  <c r="AL308" i="1"/>
  <c r="AT600" i="1"/>
  <c r="AS600" i="1"/>
  <c r="AR600" i="1"/>
  <c r="AW600" i="1" s="1"/>
  <c r="AQ600" i="1"/>
  <c r="AP600" i="1"/>
  <c r="AO600" i="1"/>
  <c r="AN600" i="1"/>
  <c r="AM600" i="1"/>
  <c r="AL600" i="1"/>
  <c r="AT387" i="1"/>
  <c r="AS387" i="1"/>
  <c r="AR387" i="1"/>
  <c r="AQ387" i="1"/>
  <c r="AP387" i="1"/>
  <c r="AO387" i="1"/>
  <c r="AV387" i="1" s="1"/>
  <c r="AN387" i="1"/>
  <c r="AM387" i="1"/>
  <c r="AL387" i="1"/>
  <c r="AT286" i="1"/>
  <c r="AS286" i="1"/>
  <c r="AR286" i="1"/>
  <c r="AQ286" i="1"/>
  <c r="AP286" i="1"/>
  <c r="AO286" i="1"/>
  <c r="AN286" i="1"/>
  <c r="AM286" i="1"/>
  <c r="AL286" i="1"/>
  <c r="AU286" i="1" s="1"/>
  <c r="AT96" i="1"/>
  <c r="AS96" i="1"/>
  <c r="AR96" i="1"/>
  <c r="AQ96" i="1"/>
  <c r="AP96" i="1"/>
  <c r="AO96" i="1"/>
  <c r="AN96" i="1"/>
  <c r="AM96" i="1"/>
  <c r="AL96" i="1"/>
  <c r="AT489" i="1"/>
  <c r="AS489" i="1"/>
  <c r="AR489" i="1"/>
  <c r="AW489" i="1" s="1"/>
  <c r="AQ489" i="1"/>
  <c r="AP489" i="1"/>
  <c r="AO489" i="1"/>
  <c r="AN489" i="1"/>
  <c r="AM489" i="1"/>
  <c r="AL489" i="1"/>
  <c r="AT106" i="1"/>
  <c r="AS106" i="1"/>
  <c r="AR106" i="1"/>
  <c r="AQ106" i="1"/>
  <c r="AP106" i="1"/>
  <c r="AO106" i="1"/>
  <c r="AV106" i="1" s="1"/>
  <c r="AN106" i="1"/>
  <c r="AM106" i="1"/>
  <c r="AL106" i="1"/>
  <c r="AT241" i="1"/>
  <c r="AS241" i="1"/>
  <c r="AR241" i="1"/>
  <c r="AQ241" i="1"/>
  <c r="AP241" i="1"/>
  <c r="AO241" i="1"/>
  <c r="AN241" i="1"/>
  <c r="AM241" i="1"/>
  <c r="AL241" i="1"/>
  <c r="AU241" i="1" s="1"/>
  <c r="AT386" i="1"/>
  <c r="AS386" i="1"/>
  <c r="AR386" i="1"/>
  <c r="AQ386" i="1"/>
  <c r="AP386" i="1"/>
  <c r="AO386" i="1"/>
  <c r="AN386" i="1"/>
  <c r="AM386" i="1"/>
  <c r="AL386" i="1"/>
  <c r="AT259" i="1"/>
  <c r="AS259" i="1"/>
  <c r="AR259" i="1"/>
  <c r="AW259" i="1" s="1"/>
  <c r="AQ259" i="1"/>
  <c r="AP259" i="1"/>
  <c r="AO259" i="1"/>
  <c r="AN259" i="1"/>
  <c r="AM259" i="1"/>
  <c r="AL259" i="1"/>
  <c r="AT109" i="1"/>
  <c r="AS109" i="1"/>
  <c r="AR109" i="1"/>
  <c r="AQ109" i="1"/>
  <c r="AP109" i="1"/>
  <c r="AO109" i="1"/>
  <c r="AV109" i="1" s="1"/>
  <c r="AN109" i="1"/>
  <c r="AM109" i="1"/>
  <c r="AL109" i="1"/>
  <c r="AT81" i="1"/>
  <c r="AS81" i="1"/>
  <c r="AR81" i="1"/>
  <c r="AQ81" i="1"/>
  <c r="AP81" i="1"/>
  <c r="AO81" i="1"/>
  <c r="AN81" i="1"/>
  <c r="AM81" i="1"/>
  <c r="AL81" i="1"/>
  <c r="AU81" i="1" s="1"/>
  <c r="AT385" i="1"/>
  <c r="AS385" i="1"/>
  <c r="AR385" i="1"/>
  <c r="AQ385" i="1"/>
  <c r="AP385" i="1"/>
  <c r="AO385" i="1"/>
  <c r="AN385" i="1"/>
  <c r="AM385" i="1"/>
  <c r="AL385" i="1"/>
  <c r="AT492" i="1"/>
  <c r="AS492" i="1"/>
  <c r="AR492" i="1"/>
  <c r="AW492" i="1" s="1"/>
  <c r="AQ492" i="1"/>
  <c r="AP492" i="1"/>
  <c r="AO492" i="1"/>
  <c r="AN492" i="1"/>
  <c r="AM492" i="1"/>
  <c r="AL492" i="1"/>
  <c r="AT580" i="1"/>
  <c r="AS580" i="1"/>
  <c r="AR580" i="1"/>
  <c r="AQ580" i="1"/>
  <c r="AP580" i="1"/>
  <c r="AO580" i="1"/>
  <c r="AV580" i="1" s="1"/>
  <c r="AN580" i="1"/>
  <c r="AM580" i="1"/>
  <c r="AL580" i="1"/>
  <c r="AT488" i="1"/>
  <c r="AS488" i="1"/>
  <c r="AR488" i="1"/>
  <c r="AQ488" i="1"/>
  <c r="AP488" i="1"/>
  <c r="AO488" i="1"/>
  <c r="AN488" i="1"/>
  <c r="AM488" i="1"/>
  <c r="AL488" i="1"/>
  <c r="AU488" i="1" s="1"/>
  <c r="AT520" i="1"/>
  <c r="AS520" i="1"/>
  <c r="AR520" i="1"/>
  <c r="AQ520" i="1"/>
  <c r="AP520" i="1"/>
  <c r="AO520" i="1"/>
  <c r="AN520" i="1"/>
  <c r="AM520" i="1"/>
  <c r="AL520" i="1"/>
  <c r="AT384" i="1"/>
  <c r="AS384" i="1"/>
  <c r="AR384" i="1"/>
  <c r="AW384" i="1" s="1"/>
  <c r="AQ384" i="1"/>
  <c r="AP384" i="1"/>
  <c r="AO384" i="1"/>
  <c r="AN384" i="1"/>
  <c r="AM384" i="1"/>
  <c r="AL384" i="1"/>
  <c r="AT645" i="1"/>
  <c r="AS645" i="1"/>
  <c r="AR645" i="1"/>
  <c r="AQ645" i="1"/>
  <c r="AP645" i="1"/>
  <c r="AO645" i="1"/>
  <c r="AV645" i="1" s="1"/>
  <c r="AN645" i="1"/>
  <c r="AM645" i="1"/>
  <c r="AL645" i="1"/>
  <c r="AT644" i="1"/>
  <c r="AS644" i="1"/>
  <c r="AR644" i="1"/>
  <c r="AQ644" i="1"/>
  <c r="AP644" i="1"/>
  <c r="AO644" i="1"/>
  <c r="AN644" i="1"/>
  <c r="AM644" i="1"/>
  <c r="AL644" i="1"/>
  <c r="AU644" i="1" s="1"/>
  <c r="AT383" i="1"/>
  <c r="AS383" i="1"/>
  <c r="AR383" i="1"/>
  <c r="AQ383" i="1"/>
  <c r="AP383" i="1"/>
  <c r="AO383" i="1"/>
  <c r="AN383" i="1"/>
  <c r="AM383" i="1"/>
  <c r="AL383" i="1"/>
  <c r="AT136" i="1"/>
  <c r="AS136" i="1"/>
  <c r="AR136" i="1"/>
  <c r="AW136" i="1" s="1"/>
  <c r="AQ136" i="1"/>
  <c r="AP136" i="1"/>
  <c r="AO136" i="1"/>
  <c r="AN136" i="1"/>
  <c r="AM136" i="1"/>
  <c r="AL136" i="1"/>
  <c r="AT382" i="1"/>
  <c r="AS382" i="1"/>
  <c r="AR382" i="1"/>
  <c r="AQ382" i="1"/>
  <c r="AP382" i="1"/>
  <c r="AO382" i="1"/>
  <c r="AV382" i="1" s="1"/>
  <c r="AN382" i="1"/>
  <c r="AM382" i="1"/>
  <c r="AL382" i="1"/>
  <c r="AT306" i="1"/>
  <c r="AS306" i="1"/>
  <c r="AR306" i="1"/>
  <c r="AQ306" i="1"/>
  <c r="AP306" i="1"/>
  <c r="AO306" i="1"/>
  <c r="AN306" i="1"/>
  <c r="AM306" i="1"/>
  <c r="AL306" i="1"/>
  <c r="AU306" i="1" s="1"/>
  <c r="AT11" i="1"/>
  <c r="AS11" i="1"/>
  <c r="AR11" i="1"/>
  <c r="AQ11" i="1"/>
  <c r="AP11" i="1"/>
  <c r="AO11" i="1"/>
  <c r="AN11" i="1"/>
  <c r="AM11" i="1"/>
  <c r="AL11" i="1"/>
  <c r="AT381" i="1"/>
  <c r="AS381" i="1"/>
  <c r="AR381" i="1"/>
  <c r="AW381" i="1" s="1"/>
  <c r="AQ381" i="1"/>
  <c r="AP381" i="1"/>
  <c r="AO381" i="1"/>
  <c r="AN381" i="1"/>
  <c r="AM381" i="1"/>
  <c r="AL381" i="1"/>
  <c r="AT380" i="1"/>
  <c r="AS380" i="1"/>
  <c r="AR380" i="1"/>
  <c r="AQ380" i="1"/>
  <c r="AP380" i="1"/>
  <c r="AO380" i="1"/>
  <c r="AV380" i="1" s="1"/>
  <c r="AN380" i="1"/>
  <c r="AM380" i="1"/>
  <c r="AL380" i="1"/>
  <c r="AT379" i="1"/>
  <c r="AS379" i="1"/>
  <c r="AR379" i="1"/>
  <c r="AQ379" i="1"/>
  <c r="AP379" i="1"/>
  <c r="AO379" i="1"/>
  <c r="AN379" i="1"/>
  <c r="AM379" i="1"/>
  <c r="AL379" i="1"/>
  <c r="AU379" i="1" s="1"/>
  <c r="AT378" i="1"/>
  <c r="AS378" i="1"/>
  <c r="AR378" i="1"/>
  <c r="AQ378" i="1"/>
  <c r="AP378" i="1"/>
  <c r="AO378" i="1"/>
  <c r="AN378" i="1"/>
  <c r="AM378" i="1"/>
  <c r="AL378" i="1"/>
  <c r="AT377" i="1"/>
  <c r="AS377" i="1"/>
  <c r="AR377" i="1"/>
  <c r="AW377" i="1" s="1"/>
  <c r="AQ377" i="1"/>
  <c r="AP377" i="1"/>
  <c r="AO377" i="1"/>
  <c r="AN377" i="1"/>
  <c r="AM377" i="1"/>
  <c r="AL377" i="1"/>
  <c r="AT376" i="1"/>
  <c r="AS376" i="1"/>
  <c r="AR376" i="1"/>
  <c r="AQ376" i="1"/>
  <c r="AP376" i="1"/>
  <c r="AO376" i="1"/>
  <c r="AV376" i="1" s="1"/>
  <c r="AN376" i="1"/>
  <c r="AM376" i="1"/>
  <c r="AL376" i="1"/>
  <c r="AT375" i="1"/>
  <c r="AS375" i="1"/>
  <c r="AR375" i="1"/>
  <c r="AQ375" i="1"/>
  <c r="AP375" i="1"/>
  <c r="AO375" i="1"/>
  <c r="AN375" i="1"/>
  <c r="AM375" i="1"/>
  <c r="AL375" i="1"/>
  <c r="AU375" i="1" s="1"/>
  <c r="AT374" i="1"/>
  <c r="AS374" i="1"/>
  <c r="AR374" i="1"/>
  <c r="AQ374" i="1"/>
  <c r="AP374" i="1"/>
  <c r="AO374" i="1"/>
  <c r="AN374" i="1"/>
  <c r="AM374" i="1"/>
  <c r="AL374" i="1"/>
  <c r="AT373" i="1"/>
  <c r="AS373" i="1"/>
  <c r="AR373" i="1"/>
  <c r="AW373" i="1" s="1"/>
  <c r="AQ373" i="1"/>
  <c r="AP373" i="1"/>
  <c r="AO373" i="1"/>
  <c r="AN373" i="1"/>
  <c r="AM373" i="1"/>
  <c r="AL373" i="1"/>
  <c r="AT372" i="1"/>
  <c r="AS372" i="1"/>
  <c r="AR372" i="1"/>
  <c r="AQ372" i="1"/>
  <c r="AP372" i="1"/>
  <c r="AO372" i="1"/>
  <c r="AV372" i="1" s="1"/>
  <c r="AN372" i="1"/>
  <c r="AM372" i="1"/>
  <c r="AL372" i="1"/>
  <c r="AT371" i="1"/>
  <c r="AS371" i="1"/>
  <c r="AR371" i="1"/>
  <c r="AQ371" i="1"/>
  <c r="AP371" i="1"/>
  <c r="AO371" i="1"/>
  <c r="AN371" i="1"/>
  <c r="AM371" i="1"/>
  <c r="AL371" i="1"/>
  <c r="AU371" i="1" s="1"/>
  <c r="AT370" i="1"/>
  <c r="AS370" i="1"/>
  <c r="AR370" i="1"/>
  <c r="AQ370" i="1"/>
  <c r="AP370" i="1"/>
  <c r="AO370" i="1"/>
  <c r="AN370" i="1"/>
  <c r="AM370" i="1"/>
  <c r="AL370" i="1"/>
  <c r="AT302" i="1"/>
  <c r="AS302" i="1"/>
  <c r="AR302" i="1"/>
  <c r="AW302" i="1" s="1"/>
  <c r="AQ302" i="1"/>
  <c r="AP302" i="1"/>
  <c r="AO302" i="1"/>
  <c r="AN302" i="1"/>
  <c r="AM302" i="1"/>
  <c r="AL302" i="1"/>
  <c r="AT369" i="1"/>
  <c r="AS369" i="1"/>
  <c r="AR369" i="1"/>
  <c r="AQ369" i="1"/>
  <c r="AP369" i="1"/>
  <c r="AO369" i="1"/>
  <c r="AV369" i="1" s="1"/>
  <c r="AN369" i="1"/>
  <c r="AM369" i="1"/>
  <c r="AL369" i="1"/>
  <c r="AT368" i="1"/>
  <c r="AS368" i="1"/>
  <c r="AR368" i="1"/>
  <c r="AQ368" i="1"/>
  <c r="AP368" i="1"/>
  <c r="AO368" i="1"/>
  <c r="AN368" i="1"/>
  <c r="AM368" i="1"/>
  <c r="AL368" i="1"/>
  <c r="AU368" i="1" s="1"/>
  <c r="AT277" i="1"/>
  <c r="AS277" i="1"/>
  <c r="AR277" i="1"/>
  <c r="AQ277" i="1"/>
  <c r="AP277" i="1"/>
  <c r="AO277" i="1"/>
  <c r="AN277" i="1"/>
  <c r="AM277" i="1"/>
  <c r="AL277" i="1"/>
  <c r="AT367" i="1"/>
  <c r="AS367" i="1"/>
  <c r="AR367" i="1"/>
  <c r="AW367" i="1" s="1"/>
  <c r="AQ367" i="1"/>
  <c r="AP367" i="1"/>
  <c r="AO367" i="1"/>
  <c r="AN367" i="1"/>
  <c r="AM367" i="1"/>
  <c r="AL367" i="1"/>
  <c r="AT366" i="1"/>
  <c r="AS366" i="1"/>
  <c r="AR366" i="1"/>
  <c r="AQ366" i="1"/>
  <c r="AP366" i="1"/>
  <c r="AO366" i="1"/>
  <c r="AV366" i="1" s="1"/>
  <c r="AN366" i="1"/>
  <c r="AM366" i="1"/>
  <c r="AL366" i="1"/>
  <c r="AT365" i="1"/>
  <c r="AS365" i="1"/>
  <c r="AR365" i="1"/>
  <c r="AQ365" i="1"/>
  <c r="AP365" i="1"/>
  <c r="AO365" i="1"/>
  <c r="AN365" i="1"/>
  <c r="AM365" i="1"/>
  <c r="AL365" i="1"/>
  <c r="AU365" i="1" s="1"/>
  <c r="AT364" i="1"/>
  <c r="AS364" i="1"/>
  <c r="AR364" i="1"/>
  <c r="AQ364" i="1"/>
  <c r="AP364" i="1"/>
  <c r="AO364" i="1"/>
  <c r="AN364" i="1"/>
  <c r="AM364" i="1"/>
  <c r="AL364" i="1"/>
  <c r="AT363" i="1"/>
  <c r="AS363" i="1"/>
  <c r="AR363" i="1"/>
  <c r="AW363" i="1" s="1"/>
  <c r="AQ363" i="1"/>
  <c r="AP363" i="1"/>
  <c r="AO363" i="1"/>
  <c r="AN363" i="1"/>
  <c r="AM363" i="1"/>
  <c r="AL363" i="1"/>
  <c r="AT220" i="1"/>
  <c r="AS220" i="1"/>
  <c r="AR220" i="1"/>
  <c r="AQ220" i="1"/>
  <c r="AP220" i="1"/>
  <c r="AO220" i="1"/>
  <c r="AV220" i="1" s="1"/>
  <c r="AN220" i="1"/>
  <c r="AM220" i="1"/>
  <c r="AL220" i="1"/>
  <c r="AT362" i="1"/>
  <c r="AS362" i="1"/>
  <c r="AR362" i="1"/>
  <c r="AQ362" i="1"/>
  <c r="AP362" i="1"/>
  <c r="AO362" i="1"/>
  <c r="AN362" i="1"/>
  <c r="AM362" i="1"/>
  <c r="AL362" i="1"/>
  <c r="AU362" i="1" s="1"/>
  <c r="AT195" i="1"/>
  <c r="AS195" i="1"/>
  <c r="AR195" i="1"/>
  <c r="AQ195" i="1"/>
  <c r="AP195" i="1"/>
  <c r="AO195" i="1"/>
  <c r="AN195" i="1"/>
  <c r="AM195" i="1"/>
  <c r="AL195" i="1"/>
  <c r="AT566" i="1"/>
  <c r="AS566" i="1"/>
  <c r="AR566" i="1"/>
  <c r="AW566" i="1" s="1"/>
  <c r="AQ566" i="1"/>
  <c r="AP566" i="1"/>
  <c r="AO566" i="1"/>
  <c r="AN566" i="1"/>
  <c r="AM566" i="1"/>
  <c r="AL566" i="1"/>
  <c r="AT512" i="1"/>
  <c r="AS512" i="1"/>
  <c r="AR512" i="1"/>
  <c r="AQ512" i="1"/>
  <c r="AP512" i="1"/>
  <c r="AO512" i="1"/>
  <c r="AV512" i="1" s="1"/>
  <c r="AN512" i="1"/>
  <c r="AM512" i="1"/>
  <c r="AL512" i="1"/>
  <c r="AT579" i="1"/>
  <c r="AS579" i="1"/>
  <c r="AR579" i="1"/>
  <c r="AQ579" i="1"/>
  <c r="AP579" i="1"/>
  <c r="AO579" i="1"/>
  <c r="AN579" i="1"/>
  <c r="AM579" i="1"/>
  <c r="AL579" i="1"/>
  <c r="AU579" i="1" s="1"/>
  <c r="AT361" i="1"/>
  <c r="AS361" i="1"/>
  <c r="AR361" i="1"/>
  <c r="AQ361" i="1"/>
  <c r="AP361" i="1"/>
  <c r="AO361" i="1"/>
  <c r="AN361" i="1"/>
  <c r="AM361" i="1"/>
  <c r="AL361" i="1"/>
  <c r="AT360" i="1"/>
  <c r="AS360" i="1"/>
  <c r="AR360" i="1"/>
  <c r="AW360" i="1" s="1"/>
  <c r="AQ360" i="1"/>
  <c r="AP360" i="1"/>
  <c r="AO360" i="1"/>
  <c r="AN360" i="1"/>
  <c r="AM360" i="1"/>
  <c r="AL360" i="1"/>
  <c r="AT218" i="1"/>
  <c r="AS218" i="1"/>
  <c r="AR218" i="1"/>
  <c r="AQ218" i="1"/>
  <c r="AP218" i="1"/>
  <c r="AO218" i="1"/>
  <c r="AV218" i="1" s="1"/>
  <c r="AN218" i="1"/>
  <c r="AM218" i="1"/>
  <c r="AL218" i="1"/>
  <c r="AT198" i="1"/>
  <c r="AS198" i="1"/>
  <c r="AR198" i="1"/>
  <c r="AQ198" i="1"/>
  <c r="AP198" i="1"/>
  <c r="AO198" i="1"/>
  <c r="AN198" i="1"/>
  <c r="AM198" i="1"/>
  <c r="AL198" i="1"/>
  <c r="AU198" i="1" s="1"/>
  <c r="AT493" i="1"/>
  <c r="AS493" i="1"/>
  <c r="AR493" i="1"/>
  <c r="AQ493" i="1"/>
  <c r="AP493" i="1"/>
  <c r="AO493" i="1"/>
  <c r="AN493" i="1"/>
  <c r="AM493" i="1"/>
  <c r="AL493" i="1"/>
  <c r="AT359" i="1"/>
  <c r="AS359" i="1"/>
  <c r="AR359" i="1"/>
  <c r="AW359" i="1" s="1"/>
  <c r="AQ359" i="1"/>
  <c r="AP359" i="1"/>
  <c r="AO359" i="1"/>
  <c r="AN359" i="1"/>
  <c r="AM359" i="1"/>
  <c r="AL359" i="1"/>
  <c r="AT591" i="1"/>
  <c r="AS591" i="1"/>
  <c r="AR591" i="1"/>
  <c r="AQ591" i="1"/>
  <c r="AP591" i="1"/>
  <c r="AO591" i="1"/>
  <c r="AV591" i="1" s="1"/>
  <c r="AN591" i="1"/>
  <c r="AM591" i="1"/>
  <c r="AL591" i="1"/>
  <c r="AT358" i="1"/>
  <c r="AS358" i="1"/>
  <c r="AR358" i="1"/>
  <c r="AQ358" i="1"/>
  <c r="AP358" i="1"/>
  <c r="AO358" i="1"/>
  <c r="AN358" i="1"/>
  <c r="AM358" i="1"/>
  <c r="AL358" i="1"/>
  <c r="AU358" i="1" s="1"/>
  <c r="AT357" i="1"/>
  <c r="AS357" i="1"/>
  <c r="AR357" i="1"/>
  <c r="AQ357" i="1"/>
  <c r="AP357" i="1"/>
  <c r="AO357" i="1"/>
  <c r="AN357" i="1"/>
  <c r="AM357" i="1"/>
  <c r="AL357" i="1"/>
  <c r="AT624" i="1"/>
  <c r="AS624" i="1"/>
  <c r="AR624" i="1"/>
  <c r="AW624" i="1" s="1"/>
  <c r="AQ624" i="1"/>
  <c r="AP624" i="1"/>
  <c r="AO624" i="1"/>
  <c r="AN624" i="1"/>
  <c r="AM624" i="1"/>
  <c r="AL624" i="1"/>
  <c r="AT540" i="1"/>
  <c r="AS540" i="1"/>
  <c r="AR540" i="1"/>
  <c r="AQ540" i="1"/>
  <c r="AP540" i="1"/>
  <c r="AO540" i="1"/>
  <c r="AV540" i="1" s="1"/>
  <c r="AN540" i="1"/>
  <c r="AM540" i="1"/>
  <c r="AL540" i="1"/>
  <c r="AT356" i="1"/>
  <c r="AS356" i="1"/>
  <c r="AR356" i="1"/>
  <c r="AQ356" i="1"/>
  <c r="AP356" i="1"/>
  <c r="AO356" i="1"/>
  <c r="AN356" i="1"/>
  <c r="AM356" i="1"/>
  <c r="AL356" i="1"/>
  <c r="AU356" i="1" s="1"/>
  <c r="AT268" i="1"/>
  <c r="AS268" i="1"/>
  <c r="AR268" i="1"/>
  <c r="AQ268" i="1"/>
  <c r="AP268" i="1"/>
  <c r="AO268" i="1"/>
  <c r="AN268" i="1"/>
  <c r="AM268" i="1"/>
  <c r="AL268" i="1"/>
  <c r="AT584" i="1"/>
  <c r="AS584" i="1"/>
  <c r="AR584" i="1"/>
  <c r="AW584" i="1" s="1"/>
  <c r="AQ584" i="1"/>
  <c r="AP584" i="1"/>
  <c r="AO584" i="1"/>
  <c r="AN584" i="1"/>
  <c r="AM584" i="1"/>
  <c r="AL584" i="1"/>
  <c r="AT500" i="1"/>
  <c r="AS500" i="1"/>
  <c r="AR500" i="1"/>
  <c r="AQ500" i="1"/>
  <c r="AP500" i="1"/>
  <c r="AO500" i="1"/>
  <c r="AV500" i="1" s="1"/>
  <c r="AN500" i="1"/>
  <c r="AM500" i="1"/>
  <c r="AL500" i="1"/>
  <c r="AT42" i="1"/>
  <c r="AS42" i="1"/>
  <c r="AR42" i="1"/>
  <c r="AQ42" i="1"/>
  <c r="AP42" i="1"/>
  <c r="AO42" i="1"/>
  <c r="AN42" i="1"/>
  <c r="AM42" i="1"/>
  <c r="AL42" i="1"/>
  <c r="AU42" i="1" s="1"/>
  <c r="AT481" i="1"/>
  <c r="AS481" i="1"/>
  <c r="AR481" i="1"/>
  <c r="AQ481" i="1"/>
  <c r="AP481" i="1"/>
  <c r="AO481" i="1"/>
  <c r="AN481" i="1"/>
  <c r="AM481" i="1"/>
  <c r="AL481" i="1"/>
  <c r="AT355" i="1"/>
  <c r="AS355" i="1"/>
  <c r="AR355" i="1"/>
  <c r="AW355" i="1" s="1"/>
  <c r="AQ355" i="1"/>
  <c r="AP355" i="1"/>
  <c r="AO355" i="1"/>
  <c r="AN355" i="1"/>
  <c r="AM355" i="1"/>
  <c r="AL355" i="1"/>
  <c r="AT354" i="1"/>
  <c r="AS354" i="1"/>
  <c r="AR354" i="1"/>
  <c r="AQ354" i="1"/>
  <c r="AP354" i="1"/>
  <c r="AO354" i="1"/>
  <c r="AV354" i="1" s="1"/>
  <c r="AN354" i="1"/>
  <c r="AM354" i="1"/>
  <c r="AL354" i="1"/>
  <c r="AT586" i="1"/>
  <c r="AS586" i="1"/>
  <c r="AR586" i="1"/>
  <c r="AQ586" i="1"/>
  <c r="AP586" i="1"/>
  <c r="AO586" i="1"/>
  <c r="AN586" i="1"/>
  <c r="AM586" i="1"/>
  <c r="AL586" i="1"/>
  <c r="AU586" i="1" s="1"/>
  <c r="AT542" i="1"/>
  <c r="AS542" i="1"/>
  <c r="AR542" i="1"/>
  <c r="AQ542" i="1"/>
  <c r="AP542" i="1"/>
  <c r="AO542" i="1"/>
  <c r="AN542" i="1"/>
  <c r="AM542" i="1"/>
  <c r="AL542" i="1"/>
  <c r="AT353" i="1"/>
  <c r="AS353" i="1"/>
  <c r="AR353" i="1"/>
  <c r="AW353" i="1" s="1"/>
  <c r="AQ353" i="1"/>
  <c r="AP353" i="1"/>
  <c r="AO353" i="1"/>
  <c r="AN353" i="1"/>
  <c r="AM353" i="1"/>
  <c r="AL353" i="1"/>
  <c r="AT558" i="1"/>
  <c r="AS558" i="1"/>
  <c r="AR558" i="1"/>
  <c r="AQ558" i="1"/>
  <c r="AP558" i="1"/>
  <c r="AO558" i="1"/>
  <c r="AV558" i="1" s="1"/>
  <c r="AN558" i="1"/>
  <c r="AM558" i="1"/>
  <c r="AL558" i="1"/>
  <c r="AT271" i="1"/>
  <c r="AS271" i="1"/>
  <c r="AR271" i="1"/>
  <c r="AQ271" i="1"/>
  <c r="AP271" i="1"/>
  <c r="AO271" i="1"/>
  <c r="AN271" i="1"/>
  <c r="AM271" i="1"/>
  <c r="AL271" i="1"/>
  <c r="AU271" i="1" s="1"/>
  <c r="AT43" i="1"/>
  <c r="AS43" i="1"/>
  <c r="AR43" i="1"/>
  <c r="AQ43" i="1"/>
  <c r="AP43" i="1"/>
  <c r="AO43" i="1"/>
  <c r="AN43" i="1"/>
  <c r="AM43" i="1"/>
  <c r="AL43" i="1"/>
  <c r="AT352" i="1"/>
  <c r="AS352" i="1"/>
  <c r="AR352" i="1"/>
  <c r="AW352" i="1" s="1"/>
  <c r="AQ352" i="1"/>
  <c r="AP352" i="1"/>
  <c r="AO352" i="1"/>
  <c r="AN352" i="1"/>
  <c r="AM352" i="1"/>
  <c r="AL352" i="1"/>
  <c r="AT351" i="1"/>
  <c r="AS351" i="1"/>
  <c r="AR351" i="1"/>
  <c r="AQ351" i="1"/>
  <c r="AP351" i="1"/>
  <c r="AO351" i="1"/>
  <c r="AV351" i="1" s="1"/>
  <c r="AN351" i="1"/>
  <c r="AM351" i="1"/>
  <c r="AL351" i="1"/>
  <c r="AT350" i="1"/>
  <c r="AS350" i="1"/>
  <c r="AR350" i="1"/>
  <c r="AQ350" i="1"/>
  <c r="AP350" i="1"/>
  <c r="AO350" i="1"/>
  <c r="AN350" i="1"/>
  <c r="AM350" i="1"/>
  <c r="AL350" i="1"/>
  <c r="AU350" i="1" s="1"/>
  <c r="AT63" i="1"/>
  <c r="AS63" i="1"/>
  <c r="AR63" i="1"/>
  <c r="AQ63" i="1"/>
  <c r="AP63" i="1"/>
  <c r="AO63" i="1"/>
  <c r="AN63" i="1"/>
  <c r="AM63" i="1"/>
  <c r="AL63" i="1"/>
  <c r="AT643" i="1"/>
  <c r="AS643" i="1"/>
  <c r="AR643" i="1"/>
  <c r="AW643" i="1" s="1"/>
  <c r="AQ643" i="1"/>
  <c r="AP643" i="1"/>
  <c r="AO643" i="1"/>
  <c r="AN643" i="1"/>
  <c r="AM643" i="1"/>
  <c r="AL643" i="1"/>
  <c r="AT642" i="1"/>
  <c r="AS642" i="1"/>
  <c r="AR642" i="1"/>
  <c r="AQ642" i="1"/>
  <c r="AP642" i="1"/>
  <c r="AO642" i="1"/>
  <c r="AV642" i="1" s="1"/>
  <c r="AN642" i="1"/>
  <c r="AM642" i="1"/>
  <c r="AL642" i="1"/>
  <c r="AT349" i="1"/>
  <c r="AS349" i="1"/>
  <c r="AR349" i="1"/>
  <c r="AQ349" i="1"/>
  <c r="AP349" i="1"/>
  <c r="AO349" i="1"/>
  <c r="AN349" i="1"/>
  <c r="AM349" i="1"/>
  <c r="AL349" i="1"/>
  <c r="AU349" i="1" s="1"/>
  <c r="AT160" i="1"/>
  <c r="AS160" i="1"/>
  <c r="AR160" i="1"/>
  <c r="AQ160" i="1"/>
  <c r="AP160" i="1"/>
  <c r="AO160" i="1"/>
  <c r="AN160" i="1"/>
  <c r="AM160" i="1"/>
  <c r="AL160" i="1"/>
  <c r="AT266" i="1"/>
  <c r="AS266" i="1"/>
  <c r="AR266" i="1"/>
  <c r="AW266" i="1" s="1"/>
  <c r="AQ266" i="1"/>
  <c r="AP266" i="1"/>
  <c r="AO266" i="1"/>
  <c r="AN266" i="1"/>
  <c r="AM266" i="1"/>
  <c r="AL266" i="1"/>
  <c r="AT76" i="1"/>
  <c r="AS76" i="1"/>
  <c r="AR76" i="1"/>
  <c r="AQ76" i="1"/>
  <c r="AP76" i="1"/>
  <c r="AO76" i="1"/>
  <c r="AV76" i="1" s="1"/>
  <c r="AN76" i="1"/>
  <c r="AM76" i="1"/>
  <c r="AL76" i="1"/>
  <c r="AT577" i="1"/>
  <c r="AS577" i="1"/>
  <c r="AR577" i="1"/>
  <c r="AQ577" i="1"/>
  <c r="AP577" i="1"/>
  <c r="AO577" i="1"/>
  <c r="AN577" i="1"/>
  <c r="AM577" i="1"/>
  <c r="AL577" i="1"/>
  <c r="AU577" i="1" s="1"/>
  <c r="AT62" i="1"/>
  <c r="AS62" i="1"/>
  <c r="AR62" i="1"/>
  <c r="AQ62" i="1"/>
  <c r="AP62" i="1"/>
  <c r="AO62" i="1"/>
  <c r="AN62" i="1"/>
  <c r="AM62" i="1"/>
  <c r="AL62" i="1"/>
  <c r="AT348" i="1"/>
  <c r="AS348" i="1"/>
  <c r="AR348" i="1"/>
  <c r="AW348" i="1" s="1"/>
  <c r="AQ348" i="1"/>
  <c r="AP348" i="1"/>
  <c r="AO348" i="1"/>
  <c r="AN348" i="1"/>
  <c r="AM348" i="1"/>
  <c r="AL348" i="1"/>
  <c r="AT347" i="1"/>
  <c r="AS347" i="1"/>
  <c r="AR347" i="1"/>
  <c r="AQ347" i="1"/>
  <c r="AP347" i="1"/>
  <c r="AO347" i="1"/>
  <c r="AV347" i="1" s="1"/>
  <c r="AN347" i="1"/>
  <c r="AM347" i="1"/>
  <c r="AL347" i="1"/>
  <c r="AT346" i="1"/>
  <c r="AS346" i="1"/>
  <c r="AR346" i="1"/>
  <c r="AQ346" i="1"/>
  <c r="AP346" i="1"/>
  <c r="AO346" i="1"/>
  <c r="AN346" i="1"/>
  <c r="AM346" i="1"/>
  <c r="AL346" i="1"/>
  <c r="AU346" i="1" s="1"/>
  <c r="AT608" i="1"/>
  <c r="AS608" i="1"/>
  <c r="AR608" i="1"/>
  <c r="AQ608" i="1"/>
  <c r="AP608" i="1"/>
  <c r="AO608" i="1"/>
  <c r="AN608" i="1"/>
  <c r="AM608" i="1"/>
  <c r="AL608" i="1"/>
  <c r="AT345" i="1"/>
  <c r="AS345" i="1"/>
  <c r="AR345" i="1"/>
  <c r="AW345" i="1" s="1"/>
  <c r="AQ345" i="1"/>
  <c r="AP345" i="1"/>
  <c r="AO345" i="1"/>
  <c r="AN345" i="1"/>
  <c r="AM345" i="1"/>
  <c r="AL345" i="1"/>
  <c r="AT589" i="1"/>
  <c r="AS589" i="1"/>
  <c r="AR589" i="1"/>
  <c r="AQ589" i="1"/>
  <c r="AP589" i="1"/>
  <c r="AO589" i="1"/>
  <c r="AV589" i="1" s="1"/>
  <c r="AN589" i="1"/>
  <c r="AM589" i="1"/>
  <c r="AL589" i="1"/>
  <c r="AT162" i="1"/>
  <c r="AS162" i="1"/>
  <c r="AR162" i="1"/>
  <c r="AQ162" i="1"/>
  <c r="AP162" i="1"/>
  <c r="AO162" i="1"/>
  <c r="AN162" i="1"/>
  <c r="AM162" i="1"/>
  <c r="AL162" i="1"/>
  <c r="AU162" i="1" s="1"/>
  <c r="AT633" i="1"/>
  <c r="AS633" i="1"/>
  <c r="AR633" i="1"/>
  <c r="AQ633" i="1"/>
  <c r="AP633" i="1"/>
  <c r="AO633" i="1"/>
  <c r="AN633" i="1"/>
  <c r="AM633" i="1"/>
  <c r="AL633" i="1"/>
  <c r="AT344" i="1"/>
  <c r="AS344" i="1"/>
  <c r="AR344" i="1"/>
  <c r="AW344" i="1" s="1"/>
  <c r="AQ344" i="1"/>
  <c r="AP344" i="1"/>
  <c r="AO344" i="1"/>
  <c r="AN344" i="1"/>
  <c r="AM344" i="1"/>
  <c r="AL344" i="1"/>
  <c r="AT67" i="1"/>
  <c r="AS67" i="1"/>
  <c r="AR67" i="1"/>
  <c r="AQ67" i="1"/>
  <c r="AP67" i="1"/>
  <c r="AO67" i="1"/>
  <c r="AV67" i="1" s="1"/>
  <c r="AN67" i="1"/>
  <c r="AM67" i="1"/>
  <c r="AL67" i="1"/>
  <c r="AT343" i="1"/>
  <c r="AS343" i="1"/>
  <c r="AR343" i="1"/>
  <c r="AQ343" i="1"/>
  <c r="AP343" i="1"/>
  <c r="AO343" i="1"/>
  <c r="AN343" i="1"/>
  <c r="AM343" i="1"/>
  <c r="AL343" i="1"/>
  <c r="AU343" i="1" s="1"/>
  <c r="AT342" i="1"/>
  <c r="AS342" i="1"/>
  <c r="AR342" i="1"/>
  <c r="AQ342" i="1"/>
  <c r="AP342" i="1"/>
  <c r="AO342" i="1"/>
  <c r="AN342" i="1"/>
  <c r="AM342" i="1"/>
  <c r="AL342" i="1"/>
  <c r="AT183" i="1"/>
  <c r="AS183" i="1"/>
  <c r="AR183" i="1"/>
  <c r="AW183" i="1" s="1"/>
  <c r="AQ183" i="1"/>
  <c r="AP183" i="1"/>
  <c r="AO183" i="1"/>
  <c r="AN183" i="1"/>
  <c r="AM183" i="1"/>
  <c r="AL183" i="1"/>
  <c r="AT341" i="1"/>
  <c r="AS341" i="1"/>
  <c r="AR341" i="1"/>
  <c r="AQ341" i="1"/>
  <c r="AP341" i="1"/>
  <c r="AO341" i="1"/>
  <c r="AV341" i="1" s="1"/>
  <c r="AN341" i="1"/>
  <c r="AM341" i="1"/>
  <c r="AL341" i="1"/>
  <c r="AT159" i="1"/>
  <c r="AS159" i="1"/>
  <c r="AR159" i="1"/>
  <c r="AQ159" i="1"/>
  <c r="AP159" i="1"/>
  <c r="AO159" i="1"/>
  <c r="AN159" i="1"/>
  <c r="AM159" i="1"/>
  <c r="AL159" i="1"/>
  <c r="AU159" i="1" s="1"/>
  <c r="AT120" i="1"/>
  <c r="AS120" i="1"/>
  <c r="AR120" i="1"/>
  <c r="AQ120" i="1"/>
  <c r="AP120" i="1"/>
  <c r="AO120" i="1"/>
  <c r="AN120" i="1"/>
  <c r="AM120" i="1"/>
  <c r="AL120" i="1"/>
  <c r="AT340" i="1"/>
  <c r="AS340" i="1"/>
  <c r="AR340" i="1"/>
  <c r="AW340" i="1" s="1"/>
  <c r="AQ340" i="1"/>
  <c r="AP340" i="1"/>
  <c r="AO340" i="1"/>
  <c r="AN340" i="1"/>
  <c r="AM340" i="1"/>
  <c r="AL340" i="1"/>
  <c r="AT594" i="1"/>
  <c r="AS594" i="1"/>
  <c r="AR594" i="1"/>
  <c r="AQ594" i="1"/>
  <c r="AP594" i="1"/>
  <c r="AO594" i="1"/>
  <c r="AV594" i="1" s="1"/>
  <c r="AN594" i="1"/>
  <c r="AM594" i="1"/>
  <c r="AL594" i="1"/>
  <c r="AT339" i="1"/>
  <c r="AS339" i="1"/>
  <c r="AR339" i="1"/>
  <c r="AQ339" i="1"/>
  <c r="AP339" i="1"/>
  <c r="AO339" i="1"/>
  <c r="AN339" i="1"/>
  <c r="AM339" i="1"/>
  <c r="AL339" i="1"/>
  <c r="AU339" i="1" s="1"/>
  <c r="AT338" i="1"/>
  <c r="AS338" i="1"/>
  <c r="AR338" i="1"/>
  <c r="AQ338" i="1"/>
  <c r="AP338" i="1"/>
  <c r="AO338" i="1"/>
  <c r="AN338" i="1"/>
  <c r="AM338" i="1"/>
  <c r="AL338" i="1"/>
  <c r="AT337" i="1"/>
  <c r="AS337" i="1"/>
  <c r="AR337" i="1"/>
  <c r="AW337" i="1" s="1"/>
  <c r="AQ337" i="1"/>
  <c r="AP337" i="1"/>
  <c r="AO337" i="1"/>
  <c r="AN337" i="1"/>
  <c r="AM337" i="1"/>
  <c r="AL337" i="1"/>
  <c r="AT307" i="1"/>
  <c r="AS307" i="1"/>
  <c r="AR307" i="1"/>
  <c r="AQ307" i="1"/>
  <c r="AP307" i="1"/>
  <c r="AO307" i="1"/>
  <c r="AV307" i="1" s="1"/>
  <c r="AN307" i="1"/>
  <c r="AM307" i="1"/>
  <c r="AL307" i="1"/>
  <c r="AT336" i="1"/>
  <c r="AS336" i="1"/>
  <c r="AR336" i="1"/>
  <c r="AQ336" i="1"/>
  <c r="AP336" i="1"/>
  <c r="AO336" i="1"/>
  <c r="AN336" i="1"/>
  <c r="AM336" i="1"/>
  <c r="AL336" i="1"/>
  <c r="AU336" i="1" s="1"/>
  <c r="AT226" i="1"/>
  <c r="AS226" i="1"/>
  <c r="AR226" i="1"/>
  <c r="AQ226" i="1"/>
  <c r="AP226" i="1"/>
  <c r="AO226" i="1"/>
  <c r="AN226" i="1"/>
  <c r="AM226" i="1"/>
  <c r="AL226" i="1"/>
  <c r="AT335" i="1"/>
  <c r="AS335" i="1"/>
  <c r="AR335" i="1"/>
  <c r="AW335" i="1" s="1"/>
  <c r="AQ335" i="1"/>
  <c r="AP335" i="1"/>
  <c r="AO335" i="1"/>
  <c r="AN335" i="1"/>
  <c r="AM335" i="1"/>
  <c r="AL335" i="1"/>
  <c r="AT334" i="1"/>
  <c r="AS334" i="1"/>
  <c r="AR334" i="1"/>
  <c r="AQ334" i="1"/>
  <c r="AP334" i="1"/>
  <c r="AO334" i="1"/>
  <c r="AV334" i="1" s="1"/>
  <c r="AN334" i="1"/>
  <c r="AM334" i="1"/>
  <c r="AL334" i="1"/>
  <c r="AT333" i="1"/>
  <c r="AS333" i="1"/>
  <c r="AR333" i="1"/>
  <c r="AQ333" i="1"/>
  <c r="AP333" i="1"/>
  <c r="AO333" i="1"/>
  <c r="AN333" i="1"/>
  <c r="AM333" i="1"/>
  <c r="AL333" i="1"/>
  <c r="AU333" i="1" s="1"/>
  <c r="AT332" i="1"/>
  <c r="AS332" i="1"/>
  <c r="AR332" i="1"/>
  <c r="AQ332" i="1"/>
  <c r="AP332" i="1"/>
  <c r="AO332" i="1"/>
  <c r="AN332" i="1"/>
  <c r="AM332" i="1"/>
  <c r="AL332" i="1"/>
  <c r="AT331" i="1"/>
  <c r="AS331" i="1"/>
  <c r="AR331" i="1"/>
  <c r="AW331" i="1" s="1"/>
  <c r="AQ331" i="1"/>
  <c r="AP331" i="1"/>
  <c r="AO331" i="1"/>
  <c r="AN331" i="1"/>
  <c r="AM331" i="1"/>
  <c r="AL331" i="1"/>
  <c r="AT330" i="1"/>
  <c r="AS330" i="1"/>
  <c r="AR330" i="1"/>
  <c r="AQ330" i="1"/>
  <c r="AP330" i="1"/>
  <c r="AO330" i="1"/>
  <c r="AV330" i="1" s="1"/>
  <c r="AN330" i="1"/>
  <c r="AM330" i="1"/>
  <c r="AL330" i="1"/>
  <c r="AT329" i="1"/>
  <c r="AS329" i="1"/>
  <c r="AR329" i="1"/>
  <c r="AQ329" i="1"/>
  <c r="AP329" i="1"/>
  <c r="AO329" i="1"/>
  <c r="AN329" i="1"/>
  <c r="AM329" i="1"/>
  <c r="AL329" i="1"/>
  <c r="AU329" i="1" s="1"/>
  <c r="AT328" i="1"/>
  <c r="AS328" i="1"/>
  <c r="AR328" i="1"/>
  <c r="AQ328" i="1"/>
  <c r="AP328" i="1"/>
  <c r="AO328" i="1"/>
  <c r="AN328" i="1"/>
  <c r="AM328" i="1"/>
  <c r="AL328" i="1"/>
  <c r="AT201" i="1"/>
  <c r="AS201" i="1"/>
  <c r="AR201" i="1"/>
  <c r="AW201" i="1" s="1"/>
  <c r="AQ201" i="1"/>
  <c r="AP201" i="1"/>
  <c r="AO201" i="1"/>
  <c r="AN201" i="1"/>
  <c r="AM201" i="1"/>
  <c r="AL201" i="1"/>
  <c r="AT574" i="1"/>
  <c r="AS574" i="1"/>
  <c r="AR574" i="1"/>
  <c r="AQ574" i="1"/>
  <c r="AP574" i="1"/>
  <c r="AO574" i="1"/>
  <c r="AV574" i="1" s="1"/>
  <c r="AN574" i="1"/>
  <c r="AM574" i="1"/>
  <c r="AL574" i="1"/>
  <c r="AT50" i="1"/>
  <c r="AS50" i="1"/>
  <c r="AR50" i="1"/>
  <c r="AQ50" i="1"/>
  <c r="AP50" i="1"/>
  <c r="AO50" i="1"/>
  <c r="AN50" i="1"/>
  <c r="AM50" i="1"/>
  <c r="AL50" i="1"/>
  <c r="AU50" i="1" s="1"/>
  <c r="AT327" i="1"/>
  <c r="AS327" i="1"/>
  <c r="AR327" i="1"/>
  <c r="AQ327" i="1"/>
  <c r="AP327" i="1"/>
  <c r="AO327" i="1"/>
  <c r="AN327" i="1"/>
  <c r="AM327" i="1"/>
  <c r="AL327" i="1"/>
  <c r="AT23" i="1"/>
  <c r="AS23" i="1"/>
  <c r="AR23" i="1"/>
  <c r="AW23" i="1" s="1"/>
  <c r="AQ23" i="1"/>
  <c r="AP23" i="1"/>
  <c r="AO23" i="1"/>
  <c r="AN23" i="1"/>
  <c r="AM23" i="1"/>
  <c r="AL23" i="1"/>
  <c r="AT164" i="1"/>
  <c r="AS164" i="1"/>
  <c r="AR164" i="1"/>
  <c r="AQ164" i="1"/>
  <c r="AP164" i="1"/>
  <c r="AO164" i="1"/>
  <c r="AV164" i="1" s="1"/>
  <c r="AN164" i="1"/>
  <c r="AM164" i="1"/>
  <c r="AL164" i="1"/>
  <c r="AT617" i="1"/>
  <c r="AS617" i="1"/>
  <c r="AR617" i="1"/>
  <c r="AQ617" i="1"/>
  <c r="AP617" i="1"/>
  <c r="AO617" i="1"/>
  <c r="AN617" i="1"/>
  <c r="AM617" i="1"/>
  <c r="AL617" i="1"/>
  <c r="AU617" i="1" s="1"/>
  <c r="AT246" i="1"/>
  <c r="AS246" i="1"/>
  <c r="AR246" i="1"/>
  <c r="AQ246" i="1"/>
  <c r="AP246" i="1"/>
  <c r="AO246" i="1"/>
  <c r="AN246" i="1"/>
  <c r="AM246" i="1"/>
  <c r="AL246" i="1"/>
  <c r="AT326" i="1"/>
  <c r="AS326" i="1"/>
  <c r="AR326" i="1"/>
  <c r="AW326" i="1" s="1"/>
  <c r="AQ326" i="1"/>
  <c r="AP326" i="1"/>
  <c r="AO326" i="1"/>
  <c r="AN326" i="1"/>
  <c r="AM326" i="1"/>
  <c r="AL326" i="1"/>
  <c r="AT549" i="1"/>
  <c r="AS549" i="1"/>
  <c r="AR549" i="1"/>
  <c r="AQ549" i="1"/>
  <c r="AP549" i="1"/>
  <c r="AO549" i="1"/>
  <c r="AV549" i="1" s="1"/>
  <c r="AN549" i="1"/>
  <c r="AM549" i="1"/>
  <c r="AL549" i="1"/>
  <c r="AT325" i="1"/>
  <c r="AS325" i="1"/>
  <c r="AR325" i="1"/>
  <c r="AQ325" i="1"/>
  <c r="AP325" i="1"/>
  <c r="AO325" i="1"/>
  <c r="AN325" i="1"/>
  <c r="AM325" i="1"/>
  <c r="AL325" i="1"/>
  <c r="AU325" i="1" s="1"/>
  <c r="AT616" i="1"/>
  <c r="AS616" i="1"/>
  <c r="AR616" i="1"/>
  <c r="AQ616" i="1"/>
  <c r="AP616" i="1"/>
  <c r="AO616" i="1"/>
  <c r="AN616" i="1"/>
  <c r="AM616" i="1"/>
  <c r="AL616" i="1"/>
  <c r="AT324" i="1"/>
  <c r="AS324" i="1"/>
  <c r="AR324" i="1"/>
  <c r="AW324" i="1" s="1"/>
  <c r="AQ324" i="1"/>
  <c r="AP324" i="1"/>
  <c r="AO324" i="1"/>
  <c r="AN324" i="1"/>
  <c r="AM324" i="1"/>
  <c r="AL324" i="1"/>
  <c r="AT172" i="1"/>
  <c r="AS172" i="1"/>
  <c r="AR172" i="1"/>
  <c r="AQ172" i="1"/>
  <c r="AP172" i="1"/>
  <c r="AO172" i="1"/>
  <c r="AV172" i="1" s="1"/>
  <c r="AN172" i="1"/>
  <c r="AM172" i="1"/>
  <c r="AL172" i="1"/>
  <c r="AT323" i="1"/>
  <c r="AS323" i="1"/>
  <c r="AR323" i="1"/>
  <c r="AQ323" i="1"/>
  <c r="AP323" i="1"/>
  <c r="AO323" i="1"/>
  <c r="AN323" i="1"/>
  <c r="AM323" i="1"/>
  <c r="AL323" i="1"/>
  <c r="AU323" i="1" s="1"/>
  <c r="AT322" i="1"/>
  <c r="AS322" i="1"/>
  <c r="AR322" i="1"/>
  <c r="AQ322" i="1"/>
  <c r="AP322" i="1"/>
  <c r="AO322" i="1"/>
  <c r="AN322" i="1"/>
  <c r="AM322" i="1"/>
  <c r="AL322" i="1"/>
  <c r="AT34" i="1"/>
  <c r="AS34" i="1"/>
  <c r="AR34" i="1"/>
  <c r="AW34" i="1" s="1"/>
  <c r="AQ34" i="1"/>
  <c r="AP34" i="1"/>
  <c r="AO34" i="1"/>
  <c r="AN34" i="1"/>
  <c r="AM34" i="1"/>
  <c r="AL34" i="1"/>
  <c r="AT321" i="1"/>
  <c r="AS321" i="1"/>
  <c r="AR321" i="1"/>
  <c r="AQ321" i="1"/>
  <c r="AP321" i="1"/>
  <c r="AO321" i="1"/>
  <c r="AV321" i="1" s="1"/>
  <c r="AN321" i="1"/>
  <c r="AM321" i="1"/>
  <c r="AL321" i="1"/>
  <c r="AT173" i="1"/>
  <c r="AS173" i="1"/>
  <c r="AR173" i="1"/>
  <c r="AQ173" i="1"/>
  <c r="AP173" i="1"/>
  <c r="AO173" i="1"/>
  <c r="AN173" i="1"/>
  <c r="AM173" i="1"/>
  <c r="AL173" i="1"/>
  <c r="AU173" i="1" s="1"/>
  <c r="AT605" i="1"/>
  <c r="AS605" i="1"/>
  <c r="AR605" i="1"/>
  <c r="AQ605" i="1"/>
  <c r="AP605" i="1"/>
  <c r="AO605" i="1"/>
  <c r="AN605" i="1"/>
  <c r="AM605" i="1"/>
  <c r="AL605" i="1"/>
  <c r="AT575" i="1"/>
  <c r="AS575" i="1"/>
  <c r="AR575" i="1"/>
  <c r="AW575" i="1" s="1"/>
  <c r="AQ575" i="1"/>
  <c r="AP575" i="1"/>
  <c r="AO575" i="1"/>
  <c r="AN575" i="1"/>
  <c r="AM575" i="1"/>
  <c r="AL575" i="1"/>
  <c r="AT320" i="1"/>
  <c r="AS320" i="1"/>
  <c r="AR320" i="1"/>
  <c r="AQ320" i="1"/>
  <c r="AP320" i="1"/>
  <c r="AO320" i="1"/>
  <c r="AV320" i="1" s="1"/>
  <c r="AN320" i="1"/>
  <c r="AM320" i="1"/>
  <c r="AL320" i="1"/>
  <c r="AT319" i="1"/>
  <c r="AS319" i="1"/>
  <c r="AR319" i="1"/>
  <c r="AQ319" i="1"/>
  <c r="AP319" i="1"/>
  <c r="AO319" i="1"/>
  <c r="AN319" i="1"/>
  <c r="AM319" i="1"/>
  <c r="AL319" i="1"/>
  <c r="AU319" i="1" s="1"/>
  <c r="AT149" i="1"/>
  <c r="AS149" i="1"/>
  <c r="AR149" i="1"/>
  <c r="AQ149" i="1"/>
  <c r="AP149" i="1"/>
  <c r="AO149" i="1"/>
  <c r="AN149" i="1"/>
  <c r="AM149" i="1"/>
  <c r="AL149" i="1"/>
  <c r="AT318" i="1"/>
  <c r="AS318" i="1"/>
  <c r="AR318" i="1"/>
  <c r="AW318" i="1" s="1"/>
  <c r="AQ318" i="1"/>
  <c r="AP318" i="1"/>
  <c r="AO318" i="1"/>
  <c r="AN318" i="1"/>
  <c r="AM318" i="1"/>
  <c r="AL318" i="1"/>
  <c r="AT317" i="1"/>
  <c r="AS317" i="1"/>
  <c r="AR317" i="1"/>
  <c r="AQ317" i="1"/>
  <c r="AP317" i="1"/>
  <c r="AO317" i="1"/>
  <c r="AV317" i="1" s="1"/>
  <c r="AN317" i="1"/>
  <c r="AM317" i="1"/>
  <c r="AL317" i="1"/>
  <c r="AT191" i="1"/>
  <c r="AS191" i="1"/>
  <c r="AR191" i="1"/>
  <c r="AQ191" i="1"/>
  <c r="AP191" i="1"/>
  <c r="AO191" i="1"/>
  <c r="AN191" i="1"/>
  <c r="AM191" i="1"/>
  <c r="AL191" i="1"/>
  <c r="AU191" i="1" s="1"/>
  <c r="AT316" i="1"/>
  <c r="AS316" i="1"/>
  <c r="AR316" i="1"/>
  <c r="AQ316" i="1"/>
  <c r="AP316" i="1"/>
  <c r="AO316" i="1"/>
  <c r="AN316" i="1"/>
  <c r="AM316" i="1"/>
  <c r="AL316" i="1"/>
  <c r="AT315" i="1"/>
  <c r="AS315" i="1"/>
  <c r="AR315" i="1"/>
  <c r="AW315" i="1" s="1"/>
  <c r="AQ315" i="1"/>
  <c r="AP315" i="1"/>
  <c r="AO315" i="1"/>
  <c r="AN315" i="1"/>
  <c r="AM315" i="1"/>
  <c r="AL315" i="1"/>
  <c r="AT314" i="1"/>
  <c r="AS314" i="1"/>
  <c r="AR314" i="1"/>
  <c r="AQ314" i="1"/>
  <c r="AP314" i="1"/>
  <c r="AO314" i="1"/>
  <c r="AV314" i="1" s="1"/>
  <c r="AN314" i="1"/>
  <c r="AM314" i="1"/>
  <c r="AL314" i="1"/>
  <c r="AT230" i="1"/>
  <c r="AS230" i="1"/>
  <c r="AR230" i="1"/>
  <c r="AQ230" i="1"/>
  <c r="AP230" i="1"/>
  <c r="AO230" i="1"/>
  <c r="AN230" i="1"/>
  <c r="AM230" i="1"/>
  <c r="AL230" i="1"/>
  <c r="AU230" i="1" s="1"/>
  <c r="AT61" i="1"/>
  <c r="AS61" i="1"/>
  <c r="AR61" i="1"/>
  <c r="AQ61" i="1"/>
  <c r="AP61" i="1"/>
  <c r="AO61" i="1"/>
  <c r="AN61" i="1"/>
  <c r="AM61" i="1"/>
  <c r="AL61" i="1"/>
  <c r="AT313" i="1"/>
  <c r="AS313" i="1"/>
  <c r="AR313" i="1"/>
  <c r="AW313" i="1" s="1"/>
  <c r="AQ313" i="1"/>
  <c r="AP313" i="1"/>
  <c r="AO313" i="1"/>
  <c r="AN313" i="1"/>
  <c r="AM313" i="1"/>
  <c r="AL313" i="1"/>
  <c r="AT312" i="1"/>
  <c r="AS312" i="1"/>
  <c r="AR312" i="1"/>
  <c r="AQ312" i="1"/>
  <c r="AP312" i="1"/>
  <c r="AO312" i="1"/>
  <c r="AV312" i="1" s="1"/>
  <c r="AN312" i="1"/>
  <c r="AM312" i="1"/>
  <c r="AL312" i="1"/>
  <c r="AT26" i="1"/>
  <c r="AS26" i="1"/>
  <c r="AR26" i="1"/>
  <c r="AQ26" i="1"/>
  <c r="AP26" i="1"/>
  <c r="AO26" i="1"/>
  <c r="AN26" i="1"/>
  <c r="AM26" i="1"/>
  <c r="AL26" i="1"/>
  <c r="AU26" i="1" s="1"/>
  <c r="AT641" i="1"/>
  <c r="AS641" i="1"/>
  <c r="AR641" i="1"/>
  <c r="AQ641" i="1"/>
  <c r="AP641" i="1"/>
  <c r="AO641" i="1"/>
  <c r="AN641" i="1"/>
  <c r="AM641" i="1"/>
  <c r="AL641" i="1"/>
  <c r="AT640" i="1"/>
  <c r="AS640" i="1"/>
  <c r="AR640" i="1"/>
  <c r="AW640" i="1" s="1"/>
  <c r="AQ640" i="1"/>
  <c r="AP640" i="1"/>
  <c r="AO640" i="1"/>
  <c r="AN640" i="1"/>
  <c r="AM640" i="1"/>
  <c r="AL640" i="1"/>
  <c r="AT647" i="1"/>
  <c r="AS647" i="1"/>
  <c r="AR647" i="1"/>
  <c r="AQ647" i="1"/>
  <c r="AP647" i="1"/>
  <c r="AO647" i="1"/>
  <c r="AV647" i="1" s="1"/>
  <c r="AN647" i="1"/>
  <c r="AM647" i="1"/>
  <c r="AL647" i="1"/>
  <c r="AT646" i="1"/>
  <c r="AS646" i="1"/>
  <c r="AR646" i="1"/>
  <c r="AQ646" i="1"/>
  <c r="AP646" i="1"/>
  <c r="AO646" i="1"/>
  <c r="AN646" i="1"/>
  <c r="AM646" i="1"/>
  <c r="AL646" i="1"/>
  <c r="AU646" i="1" s="1"/>
  <c r="AT639" i="1"/>
  <c r="AS639" i="1"/>
  <c r="AR639" i="1"/>
  <c r="AQ639" i="1"/>
  <c r="AP639" i="1"/>
  <c r="AO639" i="1"/>
  <c r="AN639" i="1"/>
  <c r="AM639" i="1"/>
  <c r="AL639" i="1"/>
  <c r="BL14" i="7" l="1"/>
  <c r="BG14" i="7"/>
  <c r="BL40" i="7"/>
  <c r="BG40" i="7"/>
  <c r="BL18" i="7"/>
  <c r="BG18" i="7"/>
  <c r="AV146" i="1"/>
  <c r="AW597" i="1"/>
  <c r="AU9" i="1"/>
  <c r="AV477" i="1"/>
  <c r="AW508" i="1"/>
  <c r="AU92" i="1"/>
  <c r="AV478" i="1"/>
  <c r="AW479" i="1"/>
  <c r="BN76" i="7"/>
  <c r="BL92" i="7"/>
  <c r="BG48" i="7"/>
  <c r="BL67" i="7"/>
  <c r="BN67" i="7" s="1"/>
  <c r="BG67" i="7"/>
  <c r="BH67" i="7" s="1"/>
  <c r="BI67" i="7" s="1"/>
  <c r="BP67" i="7" s="1"/>
  <c r="BG85" i="7"/>
  <c r="BL85" i="7"/>
  <c r="BL23" i="7"/>
  <c r="BG23" i="7"/>
  <c r="BL133" i="7"/>
  <c r="BN133" i="7" s="1"/>
  <c r="BG133" i="7"/>
  <c r="BH133" i="7" s="1"/>
  <c r="BI133" i="7" s="1"/>
  <c r="BP133" i="7" s="1"/>
  <c r="BG75" i="7"/>
  <c r="BL75" i="7"/>
  <c r="BH101" i="7"/>
  <c r="BI101" i="7" s="1"/>
  <c r="BP101" i="7" s="1"/>
  <c r="BH75" i="7"/>
  <c r="BI75" i="7" s="1"/>
  <c r="BP75" i="7" s="1"/>
  <c r="BG101" i="7"/>
  <c r="BL101" i="7"/>
  <c r="BN101" i="7" s="1"/>
  <c r="BL170" i="7"/>
  <c r="BN170" i="7" s="1"/>
  <c r="BG170" i="7"/>
  <c r="BH170" i="7" s="1"/>
  <c r="BI170" i="7" s="1"/>
  <c r="BP170" i="7" s="1"/>
  <c r="BL57" i="7"/>
  <c r="BG57" i="7"/>
  <c r="BG163" i="7"/>
  <c r="BL163" i="7"/>
  <c r="BN44" i="7"/>
  <c r="BN75" i="7"/>
  <c r="BL108" i="7"/>
  <c r="BL117" i="7"/>
  <c r="BG117" i="7"/>
  <c r="BG22" i="7"/>
  <c r="BL22" i="7"/>
  <c r="BL73" i="7"/>
  <c r="BN73" i="7" s="1"/>
  <c r="BG73" i="7"/>
  <c r="BH73" i="7" s="1"/>
  <c r="BI73" i="7" s="1"/>
  <c r="BP73" i="7" s="1"/>
  <c r="BO26" i="7"/>
  <c r="BM26" i="7"/>
  <c r="BJ14" i="7"/>
  <c r="BE14" i="7"/>
  <c r="BJ21" i="7"/>
  <c r="BE21" i="7"/>
  <c r="BK35" i="7"/>
  <c r="BF35" i="7"/>
  <c r="BO72" i="7"/>
  <c r="BM72" i="7"/>
  <c r="BO83" i="7"/>
  <c r="BM83" i="7"/>
  <c r="BE39" i="7"/>
  <c r="BJ39" i="7"/>
  <c r="BM105" i="7"/>
  <c r="BO105" i="7"/>
  <c r="BM137" i="7"/>
  <c r="BO137" i="7"/>
  <c r="BM125" i="7"/>
  <c r="BO125" i="7"/>
  <c r="BJ50" i="7"/>
  <c r="BE50" i="7"/>
  <c r="BJ58" i="7"/>
  <c r="BE58" i="7"/>
  <c r="BF78" i="7"/>
  <c r="BK78" i="7"/>
  <c r="BJ94" i="7"/>
  <c r="BE94" i="7"/>
  <c r="BJ102" i="7"/>
  <c r="BE102" i="7"/>
  <c r="BJ156" i="7"/>
  <c r="BE156" i="7"/>
  <c r="BJ7" i="7"/>
  <c r="BN7" i="7" s="1"/>
  <c r="BE7" i="7"/>
  <c r="BH7" i="7" s="1"/>
  <c r="BI7" i="7" s="1"/>
  <c r="BP7" i="7" s="1"/>
  <c r="BN8" i="7"/>
  <c r="BH16" i="7"/>
  <c r="BI16" i="7" s="1"/>
  <c r="BP16" i="7" s="1"/>
  <c r="BO9" i="7"/>
  <c r="BM9" i="7"/>
  <c r="BE10" i="7"/>
  <c r="BJ10" i="7"/>
  <c r="BF17" i="7"/>
  <c r="BK17" i="7"/>
  <c r="BH49" i="7"/>
  <c r="BI49" i="7" s="1"/>
  <c r="BP49" i="7" s="1"/>
  <c r="BN111" i="7"/>
  <c r="BH65" i="7"/>
  <c r="BI65" i="7" s="1"/>
  <c r="BP65" i="7" s="1"/>
  <c r="BH81" i="7"/>
  <c r="BI81" i="7" s="1"/>
  <c r="BP81" i="7" s="1"/>
  <c r="BN29" i="7"/>
  <c r="BE31" i="7"/>
  <c r="BJ31" i="7"/>
  <c r="BH48" i="7"/>
  <c r="BI48" i="7" s="1"/>
  <c r="BP48" i="7" s="1"/>
  <c r="BJ107" i="7"/>
  <c r="BN107" i="7" s="1"/>
  <c r="BE107" i="7"/>
  <c r="BH107" i="7" s="1"/>
  <c r="BI107" i="7" s="1"/>
  <c r="BP107" i="7" s="1"/>
  <c r="BF38" i="7"/>
  <c r="BK38" i="7"/>
  <c r="BJ106" i="7"/>
  <c r="BE106" i="7"/>
  <c r="BF126" i="7"/>
  <c r="BK126" i="7"/>
  <c r="BN159" i="7"/>
  <c r="BF152" i="7"/>
  <c r="BK152" i="7"/>
  <c r="BF164" i="7"/>
  <c r="BK164" i="7"/>
  <c r="BN12" i="7"/>
  <c r="BN23" i="7"/>
  <c r="BN68" i="7"/>
  <c r="BN79" i="7"/>
  <c r="BH99" i="7"/>
  <c r="BI99" i="7" s="1"/>
  <c r="BP99" i="7" s="1"/>
  <c r="BJ131" i="7"/>
  <c r="BN131" i="7" s="1"/>
  <c r="BE131" i="7"/>
  <c r="BH131" i="7" s="1"/>
  <c r="BI131" i="7" s="1"/>
  <c r="BP131" i="7" s="1"/>
  <c r="BH60" i="7"/>
  <c r="BI60" i="7" s="1"/>
  <c r="BP60" i="7" s="1"/>
  <c r="BH85" i="7"/>
  <c r="BI85" i="7" s="1"/>
  <c r="BP85" i="7" s="1"/>
  <c r="BN92" i="7"/>
  <c r="BJ119" i="7"/>
  <c r="BN119" i="7" s="1"/>
  <c r="BE119" i="7"/>
  <c r="BH119" i="7" s="1"/>
  <c r="BI119" i="7" s="1"/>
  <c r="BP119" i="7" s="1"/>
  <c r="BH140" i="7"/>
  <c r="BI140" i="7" s="1"/>
  <c r="BP140" i="7" s="1"/>
  <c r="BN91" i="7"/>
  <c r="BN112" i="7"/>
  <c r="BJ139" i="7"/>
  <c r="BN139" i="7" s="1"/>
  <c r="BE139" i="7"/>
  <c r="BH139" i="7" s="1"/>
  <c r="BI139" i="7" s="1"/>
  <c r="BP139" i="7" s="1"/>
  <c r="BF86" i="7"/>
  <c r="BK86" i="7"/>
  <c r="BF114" i="7"/>
  <c r="BK114" i="7"/>
  <c r="BH155" i="7"/>
  <c r="BI155" i="7" s="1"/>
  <c r="BP155" i="7" s="1"/>
  <c r="BF168" i="7"/>
  <c r="BK168" i="7"/>
  <c r="BN19" i="7"/>
  <c r="BN40" i="7"/>
  <c r="BN27" i="7"/>
  <c r="BF25" i="7"/>
  <c r="BK25" i="7"/>
  <c r="BN77" i="7"/>
  <c r="BN93" i="7"/>
  <c r="BH100" i="7"/>
  <c r="BI100" i="7" s="1"/>
  <c r="BP100" i="7" s="1"/>
  <c r="BN113" i="7"/>
  <c r="BN132" i="7"/>
  <c r="BH145" i="7"/>
  <c r="BI145" i="7" s="1"/>
  <c r="BP145" i="7" s="1"/>
  <c r="BE149" i="7"/>
  <c r="BH149" i="7" s="1"/>
  <c r="BI149" i="7" s="1"/>
  <c r="BP149" i="7" s="1"/>
  <c r="BJ149" i="7"/>
  <c r="BN149" i="7" s="1"/>
  <c r="BH151" i="7"/>
  <c r="BI151" i="7" s="1"/>
  <c r="BP151" i="7" s="1"/>
  <c r="BH45" i="7"/>
  <c r="BI45" i="7" s="1"/>
  <c r="BP45" i="7" s="1"/>
  <c r="BF46" i="7"/>
  <c r="BK46" i="7"/>
  <c r="BJ118" i="7"/>
  <c r="BE118" i="7"/>
  <c r="BF134" i="7"/>
  <c r="BK134" i="7"/>
  <c r="BN171" i="7"/>
  <c r="BF148" i="7"/>
  <c r="BK148" i="7"/>
  <c r="BM24" i="7"/>
  <c r="BO24" i="7"/>
  <c r="BE37" i="7"/>
  <c r="BJ37" i="7"/>
  <c r="BM97" i="7"/>
  <c r="BO97" i="7"/>
  <c r="BO120" i="7"/>
  <c r="BM120" i="7"/>
  <c r="BK39" i="7"/>
  <c r="BF39" i="7"/>
  <c r="BO55" i="7"/>
  <c r="BM55" i="7"/>
  <c r="BO71" i="7"/>
  <c r="BM71" i="7"/>
  <c r="BO80" i="7"/>
  <c r="BM80" i="7"/>
  <c r="BF42" i="7"/>
  <c r="BK42" i="7"/>
  <c r="BF54" i="7"/>
  <c r="BK54" i="7"/>
  <c r="BF62" i="7"/>
  <c r="BK62" i="7"/>
  <c r="BJ78" i="7"/>
  <c r="BN78" i="7" s="1"/>
  <c r="BE78" i="7"/>
  <c r="BH78" i="7" s="1"/>
  <c r="BI78" i="7" s="1"/>
  <c r="BP78" i="7" s="1"/>
  <c r="BF98" i="7"/>
  <c r="BK98" i="7"/>
  <c r="BF122" i="7"/>
  <c r="BK122" i="7"/>
  <c r="BF160" i="7"/>
  <c r="BK160" i="7"/>
  <c r="BH18" i="7"/>
  <c r="BI18" i="7" s="1"/>
  <c r="BP18" i="7" s="1"/>
  <c r="BH15" i="7"/>
  <c r="BI15" i="7" s="1"/>
  <c r="BP15" i="7" s="1"/>
  <c r="BN20" i="7"/>
  <c r="BK10" i="7"/>
  <c r="BF10" i="7"/>
  <c r="BJ17" i="7"/>
  <c r="BN17" i="7" s="1"/>
  <c r="BE17" i="7"/>
  <c r="BH17" i="7" s="1"/>
  <c r="BI17" i="7" s="1"/>
  <c r="BP17" i="7" s="1"/>
  <c r="BH116" i="7"/>
  <c r="BI116" i="7" s="1"/>
  <c r="BP116" i="7" s="1"/>
  <c r="BN129" i="7"/>
  <c r="BE41" i="7"/>
  <c r="BJ41" i="7"/>
  <c r="BF31" i="7"/>
  <c r="BK31" i="7"/>
  <c r="BN48" i="7"/>
  <c r="BJ38" i="7"/>
  <c r="BN38" i="7" s="1"/>
  <c r="BE38" i="7"/>
  <c r="BH38" i="7" s="1"/>
  <c r="BI38" i="7" s="1"/>
  <c r="BP38" i="7" s="1"/>
  <c r="BF90" i="7"/>
  <c r="BK90" i="7"/>
  <c r="BJ126" i="7"/>
  <c r="BN126" i="7" s="1"/>
  <c r="BE126" i="7"/>
  <c r="BH126" i="7" s="1"/>
  <c r="BI126" i="7" s="1"/>
  <c r="BP126" i="7" s="1"/>
  <c r="BF142" i="7"/>
  <c r="BK142" i="7"/>
  <c r="BN163" i="7"/>
  <c r="BH159" i="7"/>
  <c r="BI159" i="7" s="1"/>
  <c r="BP159" i="7" s="1"/>
  <c r="BJ152" i="7"/>
  <c r="BN152" i="7" s="1"/>
  <c r="BE152" i="7"/>
  <c r="BH152" i="7" s="1"/>
  <c r="BI152" i="7" s="1"/>
  <c r="BP152" i="7" s="1"/>
  <c r="BJ164" i="7"/>
  <c r="BN164" i="7" s="1"/>
  <c r="BE164" i="7"/>
  <c r="BH164" i="7" s="1"/>
  <c r="BI164" i="7" s="1"/>
  <c r="BP164" i="7" s="1"/>
  <c r="BK6" i="7"/>
  <c r="BF6" i="7"/>
  <c r="BH63" i="7"/>
  <c r="BI63" i="7" s="1"/>
  <c r="BP63" i="7" s="1"/>
  <c r="BH84" i="7"/>
  <c r="BI84" i="7" s="1"/>
  <c r="BP84" i="7" s="1"/>
  <c r="BH95" i="7"/>
  <c r="BI95" i="7" s="1"/>
  <c r="BP95" i="7" s="1"/>
  <c r="BN99" i="7"/>
  <c r="BH136" i="7"/>
  <c r="BI136" i="7" s="1"/>
  <c r="BP136" i="7" s="1"/>
  <c r="BN60" i="7"/>
  <c r="BH87" i="7"/>
  <c r="BI87" i="7" s="1"/>
  <c r="BP87" i="7" s="1"/>
  <c r="BJ103" i="7"/>
  <c r="BN103" i="7" s="1"/>
  <c r="BE103" i="7"/>
  <c r="BH103" i="7" s="1"/>
  <c r="BI103" i="7" s="1"/>
  <c r="BP103" i="7" s="1"/>
  <c r="BH124" i="7"/>
  <c r="BI124" i="7" s="1"/>
  <c r="BP124" i="7" s="1"/>
  <c r="BN140" i="7"/>
  <c r="BN89" i="7"/>
  <c r="BJ123" i="7"/>
  <c r="BN123" i="7" s="1"/>
  <c r="BE123" i="7"/>
  <c r="BH123" i="7" s="1"/>
  <c r="BI123" i="7" s="1"/>
  <c r="BP123" i="7" s="1"/>
  <c r="BH144" i="7"/>
  <c r="BI144" i="7" s="1"/>
  <c r="BP144" i="7" s="1"/>
  <c r="BF34" i="7"/>
  <c r="BK34" i="7"/>
  <c r="BF70" i="7"/>
  <c r="BK70" i="7"/>
  <c r="BJ86" i="7"/>
  <c r="BN86" i="7" s="1"/>
  <c r="BE86" i="7"/>
  <c r="BH86" i="7" s="1"/>
  <c r="BI86" i="7" s="1"/>
  <c r="BP86" i="7" s="1"/>
  <c r="BJ114" i="7"/>
  <c r="BN114" i="7" s="1"/>
  <c r="BE114" i="7"/>
  <c r="BH114" i="7" s="1"/>
  <c r="BI114" i="7" s="1"/>
  <c r="BP114" i="7" s="1"/>
  <c r="BF130" i="7"/>
  <c r="BK130" i="7"/>
  <c r="BJ169" i="7"/>
  <c r="BN169" i="7" s="1"/>
  <c r="BE169" i="7"/>
  <c r="BH169" i="7" s="1"/>
  <c r="BI169" i="7" s="1"/>
  <c r="BP169" i="7" s="1"/>
  <c r="BH162" i="7"/>
  <c r="BI162" i="7" s="1"/>
  <c r="BP162" i="7" s="1"/>
  <c r="BJ168" i="7"/>
  <c r="BN168" i="7" s="1"/>
  <c r="BE168" i="7"/>
  <c r="BH168" i="7" s="1"/>
  <c r="BI168" i="7" s="1"/>
  <c r="BP168" i="7" s="1"/>
  <c r="BJ25" i="7"/>
  <c r="BN25" i="7" s="1"/>
  <c r="BE25" i="7"/>
  <c r="BH25" i="7" s="1"/>
  <c r="BI25" i="7" s="1"/>
  <c r="BP25" i="7" s="1"/>
  <c r="BH77" i="7"/>
  <c r="BI77" i="7" s="1"/>
  <c r="BP77" i="7" s="1"/>
  <c r="BH93" i="7"/>
  <c r="BI93" i="7" s="1"/>
  <c r="BP93" i="7" s="1"/>
  <c r="BN100" i="7"/>
  <c r="BH113" i="7"/>
  <c r="BI113" i="7" s="1"/>
  <c r="BP113" i="7" s="1"/>
  <c r="BJ158" i="7"/>
  <c r="BN158" i="7" s="1"/>
  <c r="BE158" i="7"/>
  <c r="BH158" i="7" s="1"/>
  <c r="BI158" i="7" s="1"/>
  <c r="BP158" i="7" s="1"/>
  <c r="BN33" i="7"/>
  <c r="BJ46" i="7"/>
  <c r="BN46" i="7" s="1"/>
  <c r="BE46" i="7"/>
  <c r="BH46" i="7" s="1"/>
  <c r="BI46" i="7" s="1"/>
  <c r="BP46" i="7" s="1"/>
  <c r="BF82" i="7"/>
  <c r="BK82" i="7"/>
  <c r="BJ134" i="7"/>
  <c r="BN134" i="7" s="1"/>
  <c r="BE134" i="7"/>
  <c r="BH134" i="7" s="1"/>
  <c r="BI134" i="7" s="1"/>
  <c r="BP134" i="7" s="1"/>
  <c r="BE150" i="7"/>
  <c r="BJ150" i="7"/>
  <c r="BH171" i="7"/>
  <c r="BI171" i="7" s="1"/>
  <c r="BP171" i="7" s="1"/>
  <c r="BJ148" i="7"/>
  <c r="BN148" i="7" s="1"/>
  <c r="BE148" i="7"/>
  <c r="BH148" i="7" s="1"/>
  <c r="BI148" i="7" s="1"/>
  <c r="BP148" i="7" s="1"/>
  <c r="BF172" i="7"/>
  <c r="BK172" i="7"/>
  <c r="BM28" i="7"/>
  <c r="BO28" i="7"/>
  <c r="BK37" i="7"/>
  <c r="BF37" i="7"/>
  <c r="BO52" i="7"/>
  <c r="BM52" i="7"/>
  <c r="BH97" i="7"/>
  <c r="BI97" i="7" s="1"/>
  <c r="BP97" i="7" s="1"/>
  <c r="BO56" i="7"/>
  <c r="BM56" i="7"/>
  <c r="BO88" i="7"/>
  <c r="BM88" i="7"/>
  <c r="BM69" i="7"/>
  <c r="BO69" i="7"/>
  <c r="BM121" i="7"/>
  <c r="BO121" i="7"/>
  <c r="BM141" i="7"/>
  <c r="BO141" i="7"/>
  <c r="BJ42" i="7"/>
  <c r="BN42" i="7" s="1"/>
  <c r="BE42" i="7"/>
  <c r="BH42" i="7" s="1"/>
  <c r="BI42" i="7" s="1"/>
  <c r="BP42" i="7" s="1"/>
  <c r="BJ54" i="7"/>
  <c r="BN54" i="7" s="1"/>
  <c r="BE54" i="7"/>
  <c r="BH54" i="7" s="1"/>
  <c r="BI54" i="7" s="1"/>
  <c r="BP54" i="7" s="1"/>
  <c r="BJ62" i="7"/>
  <c r="BN62" i="7" s="1"/>
  <c r="BE62" i="7"/>
  <c r="BH62" i="7" s="1"/>
  <c r="BI62" i="7" s="1"/>
  <c r="BP62" i="7" s="1"/>
  <c r="BJ98" i="7"/>
  <c r="BN98" i="7" s="1"/>
  <c r="BE98" i="7"/>
  <c r="BH98" i="7" s="1"/>
  <c r="BI98" i="7" s="1"/>
  <c r="BP98" i="7" s="1"/>
  <c r="BJ122" i="7"/>
  <c r="BN122" i="7" s="1"/>
  <c r="BE122" i="7"/>
  <c r="BH122" i="7" s="1"/>
  <c r="BI122" i="7" s="1"/>
  <c r="BP122" i="7" s="1"/>
  <c r="BF138" i="7"/>
  <c r="BK138" i="7"/>
  <c r="BO166" i="7"/>
  <c r="BM166" i="7"/>
  <c r="BJ160" i="7"/>
  <c r="BN160" i="7" s="1"/>
  <c r="BE160" i="7"/>
  <c r="BH160" i="7" s="1"/>
  <c r="BI160" i="7" s="1"/>
  <c r="BP160" i="7" s="1"/>
  <c r="BN18" i="7"/>
  <c r="BN15" i="7"/>
  <c r="BH20" i="7"/>
  <c r="BI20" i="7" s="1"/>
  <c r="BP20" i="7" s="1"/>
  <c r="BM36" i="7"/>
  <c r="BO36" i="7"/>
  <c r="BH22" i="7"/>
  <c r="BI22" i="7" s="1"/>
  <c r="BP22" i="7" s="1"/>
  <c r="BE5" i="7"/>
  <c r="BJ5" i="7"/>
  <c r="BN116" i="7"/>
  <c r="BH129" i="7"/>
  <c r="BI129" i="7" s="1"/>
  <c r="BP129" i="7" s="1"/>
  <c r="BK41" i="7"/>
  <c r="BF41" i="7"/>
  <c r="BH43" i="7"/>
  <c r="BI43" i="7" s="1"/>
  <c r="BP43" i="7" s="1"/>
  <c r="BH59" i="7"/>
  <c r="BI59" i="7" s="1"/>
  <c r="BP59" i="7" s="1"/>
  <c r="BH96" i="7"/>
  <c r="BI96" i="7" s="1"/>
  <c r="BP96" i="7" s="1"/>
  <c r="BF74" i="7"/>
  <c r="BK74" i="7"/>
  <c r="BJ90" i="7"/>
  <c r="BN90" i="7" s="1"/>
  <c r="BE90" i="7"/>
  <c r="BH90" i="7" s="1"/>
  <c r="BI90" i="7" s="1"/>
  <c r="BP90" i="7" s="1"/>
  <c r="BJ142" i="7"/>
  <c r="BN142" i="7" s="1"/>
  <c r="BE142" i="7"/>
  <c r="BH142" i="7" s="1"/>
  <c r="BI142" i="7" s="1"/>
  <c r="BP142" i="7" s="1"/>
  <c r="BH163" i="7"/>
  <c r="BI163" i="7" s="1"/>
  <c r="BP163" i="7" s="1"/>
  <c r="BF147" i="7"/>
  <c r="BK147" i="7"/>
  <c r="BH161" i="7"/>
  <c r="BI161" i="7" s="1"/>
  <c r="BP161" i="7" s="1"/>
  <c r="BJ11" i="7"/>
  <c r="BN11" i="7" s="1"/>
  <c r="BE11" i="7"/>
  <c r="BH11" i="7" s="1"/>
  <c r="BI11" i="7" s="1"/>
  <c r="BP11" i="7" s="1"/>
  <c r="BJ6" i="7"/>
  <c r="BN6" i="7" s="1"/>
  <c r="BE6" i="7"/>
  <c r="BH6" i="7" s="1"/>
  <c r="BI6" i="7" s="1"/>
  <c r="BP6" i="7" s="1"/>
  <c r="BN63" i="7"/>
  <c r="BN84" i="7"/>
  <c r="BN95" i="7"/>
  <c r="BH51" i="7"/>
  <c r="BI51" i="7" s="1"/>
  <c r="BP51" i="7" s="1"/>
  <c r="BH104" i="7"/>
  <c r="BI104" i="7" s="1"/>
  <c r="BP104" i="7" s="1"/>
  <c r="BN117" i="7"/>
  <c r="BN136" i="7"/>
  <c r="BN57" i="7"/>
  <c r="BN87" i="7"/>
  <c r="BH108" i="7"/>
  <c r="BI108" i="7" s="1"/>
  <c r="BP108" i="7" s="1"/>
  <c r="BN124" i="7"/>
  <c r="BH64" i="7"/>
  <c r="BI64" i="7" s="1"/>
  <c r="BP64" i="7" s="1"/>
  <c r="BH89" i="7"/>
  <c r="BI89" i="7" s="1"/>
  <c r="BP89" i="7" s="1"/>
  <c r="BH128" i="7"/>
  <c r="BI128" i="7" s="1"/>
  <c r="BP128" i="7" s="1"/>
  <c r="BN144" i="7"/>
  <c r="BJ34" i="7"/>
  <c r="BN34" i="7" s="1"/>
  <c r="BE34" i="7"/>
  <c r="BH34" i="7" s="1"/>
  <c r="BI34" i="7" s="1"/>
  <c r="BP34" i="7" s="1"/>
  <c r="BJ70" i="7"/>
  <c r="BN70" i="7" s="1"/>
  <c r="BE70" i="7"/>
  <c r="BH70" i="7" s="1"/>
  <c r="BI70" i="7" s="1"/>
  <c r="BP70" i="7" s="1"/>
  <c r="BF110" i="7"/>
  <c r="BK110" i="7"/>
  <c r="BJ130" i="7"/>
  <c r="BN130" i="7" s="1"/>
  <c r="BE130" i="7"/>
  <c r="BH130" i="7" s="1"/>
  <c r="BI130" i="7" s="1"/>
  <c r="BP130" i="7" s="1"/>
  <c r="BF146" i="7"/>
  <c r="BK146" i="7"/>
  <c r="BN162" i="7"/>
  <c r="BE157" i="7"/>
  <c r="BJ157" i="7"/>
  <c r="BH32" i="7"/>
  <c r="BI32" i="7" s="1"/>
  <c r="BP32" i="7" s="1"/>
  <c r="BJ127" i="7"/>
  <c r="BN127" i="7" s="1"/>
  <c r="BE127" i="7"/>
  <c r="BH127" i="7" s="1"/>
  <c r="BI127" i="7" s="1"/>
  <c r="BP127" i="7" s="1"/>
  <c r="BH33" i="7"/>
  <c r="BI33" i="7" s="1"/>
  <c r="BP33" i="7" s="1"/>
  <c r="BN61" i="7"/>
  <c r="BN109" i="7"/>
  <c r="BF66" i="7"/>
  <c r="BK66" i="7"/>
  <c r="BJ82" i="7"/>
  <c r="BN82" i="7" s="1"/>
  <c r="BE82" i="7"/>
  <c r="BH82" i="7" s="1"/>
  <c r="BI82" i="7" s="1"/>
  <c r="BP82" i="7" s="1"/>
  <c r="BF150" i="7"/>
  <c r="BK150" i="7"/>
  <c r="BE153" i="7"/>
  <c r="BJ153" i="7"/>
  <c r="BN167" i="7"/>
  <c r="BJ172" i="7"/>
  <c r="BN172" i="7" s="1"/>
  <c r="BE172" i="7"/>
  <c r="BH172" i="7" s="1"/>
  <c r="BI172" i="7" s="1"/>
  <c r="BP172" i="7" s="1"/>
  <c r="BM13" i="7"/>
  <c r="BO13" i="7"/>
  <c r="BK14" i="7"/>
  <c r="BF14" i="7"/>
  <c r="BF21" i="7"/>
  <c r="BK21" i="7"/>
  <c r="BE35" i="7"/>
  <c r="BH35" i="7" s="1"/>
  <c r="BI35" i="7" s="1"/>
  <c r="BP35" i="7" s="1"/>
  <c r="BJ35" i="7"/>
  <c r="BN35" i="7" s="1"/>
  <c r="BM53" i="7"/>
  <c r="BO53" i="7"/>
  <c r="BJ115" i="7"/>
  <c r="BN115" i="7" s="1"/>
  <c r="BE115" i="7"/>
  <c r="BH115" i="7" s="1"/>
  <c r="BI115" i="7" s="1"/>
  <c r="BP115" i="7" s="1"/>
  <c r="BO44" i="7"/>
  <c r="BM44" i="7"/>
  <c r="BO76" i="7"/>
  <c r="BM76" i="7"/>
  <c r="BO75" i="7"/>
  <c r="BM75" i="7"/>
  <c r="BF50" i="7"/>
  <c r="BK50" i="7"/>
  <c r="BF58" i="7"/>
  <c r="BK58" i="7"/>
  <c r="BF94" i="7"/>
  <c r="BK94" i="7"/>
  <c r="BF102" i="7"/>
  <c r="BK102" i="7"/>
  <c r="BJ138" i="7"/>
  <c r="BN138" i="7" s="1"/>
  <c r="BE138" i="7"/>
  <c r="BH138" i="7" s="1"/>
  <c r="BI138" i="7" s="1"/>
  <c r="BP138" i="7" s="1"/>
  <c r="BF156" i="7"/>
  <c r="BK156" i="7"/>
  <c r="BH8" i="7"/>
  <c r="BI8" i="7" s="1"/>
  <c r="BP8" i="7" s="1"/>
  <c r="BN16" i="7"/>
  <c r="BJ30" i="7"/>
  <c r="BN30" i="7" s="1"/>
  <c r="BE30" i="7"/>
  <c r="BH30" i="7" s="1"/>
  <c r="BI30" i="7" s="1"/>
  <c r="BP30" i="7" s="1"/>
  <c r="BN22" i="7"/>
  <c r="BK5" i="7"/>
  <c r="BF5" i="7"/>
  <c r="BN49" i="7"/>
  <c r="BH111" i="7"/>
  <c r="BI111" i="7" s="1"/>
  <c r="BP111" i="7" s="1"/>
  <c r="BJ143" i="7"/>
  <c r="BN143" i="7" s="1"/>
  <c r="BE143" i="7"/>
  <c r="BH143" i="7" s="1"/>
  <c r="BI143" i="7" s="1"/>
  <c r="BP143" i="7" s="1"/>
  <c r="BN65" i="7"/>
  <c r="BN81" i="7"/>
  <c r="BH29" i="7"/>
  <c r="BI29" i="7" s="1"/>
  <c r="BP29" i="7" s="1"/>
  <c r="BN43" i="7"/>
  <c r="BN59" i="7"/>
  <c r="BN96" i="7"/>
  <c r="BJ154" i="7"/>
  <c r="BN154" i="7" s="1"/>
  <c r="BE154" i="7"/>
  <c r="BH154" i="7" s="1"/>
  <c r="BI154" i="7" s="1"/>
  <c r="BP154" i="7" s="1"/>
  <c r="BJ74" i="7"/>
  <c r="BN74" i="7" s="1"/>
  <c r="BE74" i="7"/>
  <c r="BH74" i="7" s="1"/>
  <c r="BI74" i="7" s="1"/>
  <c r="BP74" i="7" s="1"/>
  <c r="BF106" i="7"/>
  <c r="BK106" i="7"/>
  <c r="BJ165" i="7"/>
  <c r="BN165" i="7" s="1"/>
  <c r="BE165" i="7"/>
  <c r="BH165" i="7" s="1"/>
  <c r="BI165" i="7" s="1"/>
  <c r="BP165" i="7" s="1"/>
  <c r="BE147" i="7"/>
  <c r="BH147" i="7" s="1"/>
  <c r="BI147" i="7" s="1"/>
  <c r="BP147" i="7" s="1"/>
  <c r="BJ147" i="7"/>
  <c r="BN147" i="7" s="1"/>
  <c r="BN161" i="7"/>
  <c r="BH12" i="7"/>
  <c r="BI12" i="7" s="1"/>
  <c r="BP12" i="7" s="1"/>
  <c r="BH23" i="7"/>
  <c r="BI23" i="7" s="1"/>
  <c r="BP23" i="7" s="1"/>
  <c r="BH68" i="7"/>
  <c r="BI68" i="7" s="1"/>
  <c r="BP68" i="7" s="1"/>
  <c r="BH79" i="7"/>
  <c r="BI79" i="7" s="1"/>
  <c r="BP79" i="7" s="1"/>
  <c r="BN51" i="7"/>
  <c r="BN104" i="7"/>
  <c r="BH117" i="7"/>
  <c r="BI117" i="7" s="1"/>
  <c r="BP117" i="7" s="1"/>
  <c r="BH57" i="7"/>
  <c r="BI57" i="7" s="1"/>
  <c r="BP57" i="7" s="1"/>
  <c r="BN85" i="7"/>
  <c r="BH92" i="7"/>
  <c r="BI92" i="7" s="1"/>
  <c r="BP92" i="7" s="1"/>
  <c r="BN108" i="7"/>
  <c r="BJ135" i="7"/>
  <c r="BN135" i="7" s="1"/>
  <c r="BE135" i="7"/>
  <c r="BH135" i="7" s="1"/>
  <c r="BI135" i="7" s="1"/>
  <c r="BP135" i="7" s="1"/>
  <c r="BN64" i="7"/>
  <c r="BH91" i="7"/>
  <c r="BI91" i="7" s="1"/>
  <c r="BP91" i="7" s="1"/>
  <c r="BH112" i="7"/>
  <c r="BI112" i="7" s="1"/>
  <c r="BP112" i="7" s="1"/>
  <c r="BN128" i="7"/>
  <c r="BJ110" i="7"/>
  <c r="BN110" i="7" s="1"/>
  <c r="BE110" i="7"/>
  <c r="BH110" i="7" s="1"/>
  <c r="BI110" i="7" s="1"/>
  <c r="BP110" i="7" s="1"/>
  <c r="BJ146" i="7"/>
  <c r="BN146" i="7" s="1"/>
  <c r="BE146" i="7"/>
  <c r="BH146" i="7" s="1"/>
  <c r="BI146" i="7" s="1"/>
  <c r="BP146" i="7" s="1"/>
  <c r="BN155" i="7"/>
  <c r="BK157" i="7"/>
  <c r="BF157" i="7"/>
  <c r="BH19" i="7"/>
  <c r="BI19" i="7" s="1"/>
  <c r="BP19" i="7" s="1"/>
  <c r="BH40" i="7"/>
  <c r="BI40" i="7" s="1"/>
  <c r="BP40" i="7" s="1"/>
  <c r="BH27" i="7"/>
  <c r="BI27" i="7" s="1"/>
  <c r="BP27" i="7" s="1"/>
  <c r="BN32" i="7"/>
  <c r="BJ47" i="7"/>
  <c r="BN47" i="7" s="1"/>
  <c r="BE47" i="7"/>
  <c r="BH47" i="7" s="1"/>
  <c r="BI47" i="7" s="1"/>
  <c r="BP47" i="7" s="1"/>
  <c r="BH132" i="7"/>
  <c r="BI132" i="7" s="1"/>
  <c r="BP132" i="7" s="1"/>
  <c r="BN145" i="7"/>
  <c r="BN151" i="7"/>
  <c r="BN45" i="7"/>
  <c r="BH61" i="7"/>
  <c r="BI61" i="7" s="1"/>
  <c r="BP61" i="7" s="1"/>
  <c r="BH109" i="7"/>
  <c r="BI109" i="7" s="1"/>
  <c r="BP109" i="7" s="1"/>
  <c r="BJ66" i="7"/>
  <c r="BN66" i="7" s="1"/>
  <c r="BE66" i="7"/>
  <c r="BH66" i="7" s="1"/>
  <c r="BI66" i="7" s="1"/>
  <c r="BP66" i="7" s="1"/>
  <c r="BF118" i="7"/>
  <c r="BK118" i="7"/>
  <c r="BK153" i="7"/>
  <c r="BF153" i="7"/>
  <c r="BH167" i="7"/>
  <c r="BI167" i="7" s="1"/>
  <c r="BP167" i="7" s="1"/>
  <c r="AW207" i="1"/>
  <c r="AU414" i="1"/>
  <c r="AV127" i="1"/>
  <c r="AW176" i="1"/>
  <c r="AU563" i="1"/>
  <c r="AV592" i="1"/>
  <c r="AW242" i="1"/>
  <c r="AU553" i="1"/>
  <c r="AV147" i="1"/>
  <c r="AW564" i="1"/>
  <c r="AU141" i="1"/>
  <c r="AV416" i="1"/>
  <c r="AW133" i="1"/>
  <c r="AU572" i="1"/>
  <c r="AV417" i="1"/>
  <c r="AW216" i="1"/>
  <c r="AU535" i="1"/>
  <c r="AV559" i="1"/>
  <c r="AW236" i="1"/>
  <c r="AU205" i="1"/>
  <c r="AV613" i="1"/>
  <c r="AW222" i="1"/>
  <c r="AU418" i="1"/>
  <c r="AV182" i="1"/>
  <c r="AW419" i="1"/>
  <c r="AU228" i="1"/>
  <c r="AV114" i="1"/>
  <c r="AW303" i="1"/>
  <c r="AU565" i="1"/>
  <c r="AV102" i="1"/>
  <c r="AW170" i="1"/>
  <c r="AU225" i="1"/>
  <c r="AV526" i="1"/>
  <c r="AW421" i="1"/>
  <c r="AU422" i="1"/>
  <c r="AV289" i="1"/>
  <c r="AW107" i="1"/>
  <c r="AU630" i="1"/>
  <c r="AV423" i="1"/>
  <c r="AW547" i="1"/>
  <c r="AU518" i="1"/>
  <c r="AV490" i="1"/>
  <c r="AW424" i="1"/>
  <c r="AU426" i="1"/>
  <c r="AV568" i="1"/>
  <c r="AW499" i="1"/>
  <c r="AU427" i="1"/>
  <c r="AV95" i="1"/>
  <c r="AW129" i="1"/>
  <c r="AU310" i="1"/>
  <c r="AV428" i="1"/>
  <c r="AW501" i="1"/>
  <c r="AU54" i="1"/>
  <c r="AV429" i="1"/>
  <c r="AW430" i="1"/>
  <c r="AU131" i="1"/>
  <c r="AV480" i="1"/>
  <c r="AW528" i="1"/>
  <c r="AU52" i="1"/>
  <c r="AV237" i="1"/>
  <c r="AW151" i="1"/>
  <c r="AU431" i="1"/>
  <c r="AV551" i="1"/>
  <c r="AW87" i="1"/>
  <c r="AU433" i="1"/>
  <c r="AV296" i="1"/>
  <c r="AW125" i="1"/>
  <c r="AU260" i="1"/>
  <c r="AV505" i="1"/>
  <c r="AW510" i="1"/>
  <c r="AU571" i="1"/>
  <c r="AV5" i="1"/>
  <c r="AW434" i="1"/>
  <c r="AU273" i="1"/>
  <c r="AV247" i="1"/>
  <c r="AW27" i="1"/>
  <c r="AU59" i="1"/>
  <c r="AV74" i="1"/>
  <c r="AW252" i="1"/>
  <c r="AU291" i="1"/>
  <c r="AV293" i="1"/>
  <c r="AW142" i="1"/>
  <c r="AU12" i="1"/>
  <c r="AV154" i="1"/>
  <c r="AW157" i="1"/>
  <c r="AU436" i="1"/>
  <c r="AV155" i="1"/>
  <c r="AW208" i="1"/>
  <c r="AU609" i="1"/>
  <c r="AV514" i="1"/>
  <c r="AW606" i="1"/>
  <c r="AU93" i="1"/>
  <c r="AV213" i="1"/>
  <c r="AW437" i="1"/>
  <c r="AU71" i="1"/>
  <c r="AV438" i="1"/>
  <c r="AW555" i="1"/>
  <c r="AU301" i="1"/>
  <c r="AV439" i="1"/>
  <c r="AW545" i="1"/>
  <c r="AU280" i="1"/>
  <c r="AV581" i="1"/>
  <c r="AW440" i="1"/>
  <c r="AU441" i="1"/>
  <c r="AV629" i="1"/>
  <c r="AW104" i="1"/>
  <c r="AU635" i="1"/>
  <c r="AV297" i="1"/>
  <c r="AW442" i="1"/>
  <c r="AU229" i="1"/>
  <c r="AV560" i="1"/>
  <c r="AW631" i="1"/>
  <c r="AU245" i="1"/>
  <c r="AV119" i="1"/>
  <c r="AW100" i="1"/>
  <c r="AU443" i="1"/>
  <c r="AV612" i="1"/>
  <c r="AW239" i="1"/>
  <c r="AU272" i="1"/>
  <c r="AV20" i="1"/>
  <c r="AW82" i="1"/>
  <c r="AU583" i="1"/>
  <c r="AV263" i="1"/>
  <c r="AW444" i="1"/>
  <c r="AU171" i="1"/>
  <c r="AV190" i="1"/>
  <c r="AW212" i="1"/>
  <c r="AU25" i="1"/>
  <c r="AV231" i="1"/>
  <c r="AW91" i="1"/>
  <c r="AU446" i="1"/>
  <c r="AV447" i="1"/>
  <c r="AW569" i="1"/>
  <c r="AU118" i="1"/>
  <c r="AV300" i="1"/>
  <c r="AW556" i="1"/>
  <c r="AU450" i="1"/>
  <c r="AV451" i="1"/>
  <c r="AW567" i="1"/>
  <c r="AU452" i="1"/>
  <c r="AV70" i="1"/>
  <c r="AW243" i="1"/>
  <c r="AU269" i="1"/>
  <c r="AV550" i="1"/>
  <c r="AW254" i="1"/>
  <c r="AU453" i="1"/>
  <c r="AV187" i="1"/>
  <c r="AW596" i="1"/>
  <c r="AU455" i="1"/>
  <c r="AV31" i="1"/>
  <c r="AW456" i="1"/>
  <c r="AU524" i="1"/>
  <c r="AV533" i="1"/>
  <c r="AW215" i="1"/>
  <c r="AU262" i="1"/>
  <c r="AV457" i="1"/>
  <c r="AW108" i="1"/>
  <c r="AU458" i="1"/>
  <c r="AV60" i="1"/>
  <c r="AW614" i="1"/>
  <c r="AU238" i="1"/>
  <c r="AV240" i="1"/>
  <c r="AW562" i="1"/>
  <c r="AU295" i="1"/>
  <c r="AV541" i="1"/>
  <c r="AW585" i="1"/>
  <c r="AU101" i="1"/>
  <c r="AV105" i="1"/>
  <c r="AW459" i="1"/>
  <c r="AU40" i="1"/>
  <c r="AV36" i="1"/>
  <c r="AW15" i="1"/>
  <c r="AU168" i="1"/>
  <c r="AV460" i="1"/>
  <c r="AW64" i="1"/>
  <c r="AU598" i="1"/>
  <c r="AV244" i="1"/>
  <c r="AW211" i="1"/>
  <c r="AU305" i="1"/>
  <c r="AV462" i="1"/>
  <c r="AW7" i="1"/>
  <c r="AU185" i="1"/>
  <c r="AV97" i="1"/>
  <c r="AW463" i="1"/>
  <c r="AU98" i="1"/>
  <c r="AV28" i="1"/>
  <c r="AW32" i="1"/>
  <c r="AU79" i="1"/>
  <c r="AV203" i="1"/>
  <c r="AW85" i="1"/>
  <c r="AU464" i="1"/>
  <c r="AV537" i="1"/>
  <c r="AW75" i="1"/>
  <c r="AU113" i="1"/>
  <c r="AV184" i="1"/>
  <c r="AW530" i="1"/>
  <c r="AU224" i="1"/>
  <c r="AV637" i="1"/>
  <c r="AW465" i="1"/>
  <c r="AU94" i="1"/>
  <c r="AV186" i="1"/>
  <c r="AW153" i="1"/>
  <c r="AU69" i="1"/>
  <c r="AV288" i="1"/>
  <c r="AW204" i="1"/>
  <c r="AU156" i="1"/>
  <c r="AV194" i="1"/>
  <c r="AW163" i="1"/>
  <c r="AU174" i="1"/>
  <c r="AV466" i="1"/>
  <c r="AW513" i="1"/>
  <c r="AU158" i="1"/>
  <c r="AV590" i="1"/>
  <c r="AW116" i="1"/>
  <c r="AU29" i="1"/>
  <c r="AV99" i="1"/>
  <c r="AW467" i="1"/>
  <c r="AU603" i="1"/>
  <c r="AV112" i="1"/>
  <c r="AW275" i="1"/>
  <c r="AU292" i="1"/>
  <c r="AV529" i="1"/>
  <c r="AW521" i="1"/>
  <c r="AU554" i="1"/>
  <c r="AV468" i="1"/>
  <c r="AW620" i="1"/>
  <c r="AU175" i="1"/>
  <c r="AV469" i="1"/>
  <c r="AW470" i="1"/>
  <c r="AU527" i="1"/>
  <c r="AV169" i="1"/>
  <c r="AW200" i="1"/>
  <c r="AU472" i="1"/>
  <c r="AV72" i="1"/>
  <c r="AW473" i="1"/>
  <c r="AU474" i="1"/>
  <c r="AV270" i="1"/>
  <c r="AW165" i="1"/>
  <c r="AU282" i="1"/>
  <c r="AV137" i="1"/>
  <c r="AW476" i="1"/>
  <c r="AU8" i="1"/>
  <c r="AV573" i="1"/>
  <c r="AW233" i="1"/>
  <c r="AU217" i="1"/>
  <c r="AV283" i="1"/>
  <c r="AW80" i="1"/>
  <c r="AU146" i="1"/>
  <c r="AV597" i="1"/>
  <c r="AW588" i="1"/>
  <c r="AU477" i="1"/>
  <c r="AV508" i="1"/>
  <c r="AW117" i="1"/>
  <c r="AU478" i="1"/>
  <c r="AV479" i="1"/>
  <c r="AU276" i="1"/>
  <c r="AU475" i="1"/>
  <c r="AV282" i="1"/>
  <c r="AW137" i="1"/>
  <c r="AU111" i="1"/>
  <c r="AV8" i="1"/>
  <c r="AW573" i="1"/>
  <c r="AV217" i="1"/>
  <c r="AW283" i="1"/>
  <c r="AU639" i="1"/>
  <c r="AV646" i="1"/>
  <c r="AW647" i="1"/>
  <c r="AU641" i="1"/>
  <c r="AV26" i="1"/>
  <c r="AW312" i="1"/>
  <c r="AU61" i="1"/>
  <c r="AV230" i="1"/>
  <c r="AW314" i="1"/>
  <c r="AU316" i="1"/>
  <c r="AV191" i="1"/>
  <c r="AW317" i="1"/>
  <c r="AU149" i="1"/>
  <c r="AV319" i="1"/>
  <c r="AW320" i="1"/>
  <c r="AU605" i="1"/>
  <c r="AV173" i="1"/>
  <c r="AW321" i="1"/>
  <c r="AU322" i="1"/>
  <c r="AV323" i="1"/>
  <c r="AW172" i="1"/>
  <c r="AU616" i="1"/>
  <c r="AV325" i="1"/>
  <c r="AW549" i="1"/>
  <c r="AU246" i="1"/>
  <c r="AV617" i="1"/>
  <c r="AW164" i="1"/>
  <c r="AU327" i="1"/>
  <c r="AV50" i="1"/>
  <c r="AW574" i="1"/>
  <c r="AU328" i="1"/>
  <c r="AV329" i="1"/>
  <c r="AW330" i="1"/>
  <c r="AU332" i="1"/>
  <c r="AV333" i="1"/>
  <c r="AW334" i="1"/>
  <c r="AU226" i="1"/>
  <c r="AV336" i="1"/>
  <c r="AW307" i="1"/>
  <c r="AU338" i="1"/>
  <c r="AV339" i="1"/>
  <c r="AW594" i="1"/>
  <c r="AU120" i="1"/>
  <c r="AV159" i="1"/>
  <c r="AW341" i="1"/>
  <c r="AU342" i="1"/>
  <c r="AV343" i="1"/>
  <c r="AW67" i="1"/>
  <c r="AW36" i="1"/>
  <c r="AU258" i="1"/>
  <c r="AV168" i="1"/>
  <c r="AW460" i="1"/>
  <c r="AU221" i="1"/>
  <c r="AV598" i="1"/>
  <c r="AW244" i="1"/>
  <c r="AU461" i="1"/>
  <c r="AV305" i="1"/>
  <c r="AW462" i="1"/>
  <c r="AU19" i="1"/>
  <c r="AV185" i="1"/>
  <c r="AW97" i="1"/>
  <c r="AU121" i="1"/>
  <c r="AV98" i="1"/>
  <c r="AW28" i="1"/>
  <c r="AU188" i="1"/>
  <c r="AV79" i="1"/>
  <c r="AW203" i="1"/>
  <c r="AU83" i="1"/>
  <c r="AV464" i="1"/>
  <c r="AW537" i="1"/>
  <c r="AU177" i="1"/>
  <c r="AV113" i="1"/>
  <c r="AW184" i="1"/>
  <c r="AU290" i="1"/>
  <c r="AV224" i="1"/>
  <c r="AW637" i="1"/>
  <c r="AU143" i="1"/>
  <c r="AV94" i="1"/>
  <c r="AW186" i="1"/>
  <c r="AU110" i="1"/>
  <c r="AV69" i="1"/>
  <c r="AW288" i="1"/>
  <c r="AU115" i="1"/>
  <c r="AV156" i="1"/>
  <c r="AW194" i="1"/>
  <c r="AU89" i="1"/>
  <c r="AV174" i="1"/>
  <c r="AW466" i="1"/>
  <c r="AU509" i="1"/>
  <c r="AV158" i="1"/>
  <c r="AW590" i="1"/>
  <c r="AU167" i="1"/>
  <c r="AV29" i="1"/>
  <c r="AW99" i="1"/>
  <c r="AU197" i="1"/>
  <c r="AV603" i="1"/>
  <c r="AW112" i="1"/>
  <c r="AU180" i="1"/>
  <c r="AV292" i="1"/>
  <c r="AW529" i="1"/>
  <c r="AW468" i="1"/>
  <c r="AU495" i="1"/>
  <c r="AV175" i="1"/>
  <c r="AW469" i="1"/>
  <c r="AU279" i="1"/>
  <c r="AV527" i="1"/>
  <c r="AW169" i="1"/>
  <c r="AU471" i="1"/>
  <c r="AV472" i="1"/>
  <c r="AW72" i="1"/>
  <c r="AU257" i="1"/>
  <c r="AV474" i="1"/>
  <c r="AW270" i="1"/>
  <c r="AU21" i="1"/>
  <c r="AU633" i="1"/>
  <c r="AV162" i="1"/>
  <c r="AW589" i="1"/>
  <c r="AU608" i="1"/>
  <c r="AV346" i="1"/>
  <c r="AW347" i="1"/>
  <c r="AU62" i="1"/>
  <c r="AV577" i="1"/>
  <c r="AW76" i="1"/>
  <c r="AU160" i="1"/>
  <c r="AV349" i="1"/>
  <c r="AW642" i="1"/>
  <c r="AU63" i="1"/>
  <c r="AV350" i="1"/>
  <c r="AW351" i="1"/>
  <c r="AU43" i="1"/>
  <c r="AV271" i="1"/>
  <c r="AW558" i="1"/>
  <c r="AU542" i="1"/>
  <c r="AV586" i="1"/>
  <c r="AW354" i="1"/>
  <c r="AU481" i="1"/>
  <c r="AV42" i="1"/>
  <c r="AW500" i="1"/>
  <c r="AU268" i="1"/>
  <c r="AV356" i="1"/>
  <c r="AW540" i="1"/>
  <c r="AU357" i="1"/>
  <c r="AV358" i="1"/>
  <c r="AW591" i="1"/>
  <c r="AU493" i="1"/>
  <c r="AV198" i="1"/>
  <c r="AW218" i="1"/>
  <c r="AU361" i="1"/>
  <c r="AV579" i="1"/>
  <c r="AW512" i="1"/>
  <c r="AU195" i="1"/>
  <c r="AV362" i="1"/>
  <c r="AW220" i="1"/>
  <c r="AU364" i="1"/>
  <c r="AV365" i="1"/>
  <c r="AW366" i="1"/>
  <c r="AU277" i="1"/>
  <c r="AV368" i="1"/>
  <c r="AW369" i="1"/>
  <c r="AU370" i="1"/>
  <c r="AV371" i="1"/>
  <c r="AW372" i="1"/>
  <c r="AU374" i="1"/>
  <c r="AV375" i="1"/>
  <c r="AW376" i="1"/>
  <c r="AU378" i="1"/>
  <c r="AV379" i="1"/>
  <c r="AW380" i="1"/>
  <c r="AU11" i="1"/>
  <c r="AV306" i="1"/>
  <c r="AW382" i="1"/>
  <c r="AU383" i="1"/>
  <c r="AV644" i="1"/>
  <c r="AW645" i="1"/>
  <c r="AU520" i="1"/>
  <c r="AV488" i="1"/>
  <c r="AW580" i="1"/>
  <c r="AU385" i="1"/>
  <c r="AV81" i="1"/>
  <c r="AW109" i="1"/>
  <c r="AU386" i="1"/>
  <c r="AV241" i="1"/>
  <c r="AW106" i="1"/>
  <c r="AU96" i="1"/>
  <c r="AV286" i="1"/>
  <c r="AW387" i="1"/>
  <c r="AU308" i="1"/>
  <c r="AV543" i="1"/>
  <c r="AW51" i="1"/>
  <c r="AU525" i="1"/>
  <c r="AV30" i="1"/>
  <c r="AW506" i="1"/>
  <c r="AU576" i="1"/>
  <c r="AV249" i="1"/>
  <c r="AW388" i="1"/>
  <c r="AU56" i="1"/>
  <c r="AV622" i="1"/>
  <c r="AW37" i="1"/>
  <c r="AU189" i="1"/>
  <c r="AV22" i="1"/>
  <c r="AW284" i="1"/>
  <c r="AU57" i="1"/>
  <c r="AV390" i="1"/>
  <c r="AW638" i="1"/>
  <c r="AU504" i="1"/>
  <c r="AV391" i="1"/>
  <c r="AW235" i="1"/>
  <c r="AU35" i="1"/>
  <c r="AW522" i="1"/>
  <c r="AU601" i="1"/>
  <c r="AV599" i="1"/>
  <c r="AW628" i="1"/>
  <c r="AU33" i="1"/>
  <c r="AV202" i="1"/>
  <c r="AW192" i="1"/>
  <c r="AU395" i="1"/>
  <c r="AV38" i="1"/>
  <c r="AW287" i="1"/>
  <c r="AU90" i="1"/>
  <c r="AV615" i="1"/>
  <c r="AW486" i="1"/>
  <c r="AU396" i="1"/>
  <c r="AV311" i="1"/>
  <c r="AW68" i="1"/>
  <c r="AU223" i="1"/>
  <c r="AV84" i="1"/>
  <c r="AW44" i="1"/>
  <c r="AU298" i="1"/>
  <c r="AV619" i="1"/>
  <c r="AW144" i="1"/>
  <c r="AV607" i="1"/>
  <c r="AW128" i="1"/>
  <c r="AU548" i="1"/>
  <c r="AV497" i="1"/>
  <c r="AW399" i="1"/>
  <c r="AU134" i="1"/>
  <c r="AV132" i="1"/>
  <c r="AW123" i="1"/>
  <c r="AU627" i="1"/>
  <c r="AU539" i="1"/>
  <c r="AV502" i="1"/>
  <c r="AW507" i="1"/>
  <c r="AU261" i="1"/>
  <c r="AV532" i="1"/>
  <c r="AW611" i="1"/>
  <c r="AU517" i="1"/>
  <c r="AV538" i="1"/>
  <c r="AW13" i="1"/>
  <c r="AU66" i="1"/>
  <c r="AV587" i="1"/>
  <c r="AW487" i="1"/>
  <c r="AU544" i="1"/>
  <c r="AV623" i="1"/>
  <c r="AW621" i="1"/>
  <c r="AU206" i="1"/>
  <c r="AV39" i="1"/>
  <c r="AW148" i="1"/>
  <c r="AU138" i="1"/>
  <c r="AV557" i="1"/>
  <c r="AW405" i="1"/>
  <c r="AU636" i="1"/>
  <c r="AV406" i="1"/>
  <c r="AW73" i="1"/>
  <c r="AU632" i="1"/>
  <c r="AV55" i="1"/>
  <c r="AW196" i="1"/>
  <c r="AU407" i="1"/>
  <c r="AV578" i="1"/>
  <c r="AW482" i="1"/>
  <c r="AU53" i="1"/>
  <c r="AV485" i="1"/>
  <c r="AW409" i="1"/>
  <c r="AU265" i="1"/>
  <c r="AV523" i="1"/>
  <c r="AW45" i="1"/>
  <c r="AU534" i="1"/>
  <c r="AV232" i="1"/>
  <c r="AW561" i="1"/>
  <c r="AU161" i="1"/>
  <c r="AV484" i="1"/>
  <c r="AW618" i="1"/>
  <c r="AU251" i="1"/>
  <c r="AV412" i="1"/>
  <c r="AW46" i="1"/>
  <c r="AU413" i="1"/>
  <c r="AV593" i="1"/>
  <c r="AW18" i="1"/>
  <c r="AU274" i="1"/>
  <c r="AV414" i="1"/>
  <c r="AW127" i="1"/>
  <c r="AU267" i="1"/>
  <c r="AV563" i="1"/>
  <c r="AW592" i="1"/>
  <c r="AU124" i="1"/>
  <c r="AV553" i="1"/>
  <c r="AW147" i="1"/>
  <c r="AU415" i="1"/>
  <c r="AV141" i="1"/>
  <c r="AW416" i="1"/>
  <c r="AU140" i="1"/>
  <c r="AV572" i="1"/>
  <c r="AW417" i="1"/>
  <c r="AU503" i="1"/>
  <c r="AV535" i="1"/>
  <c r="AW559" i="1"/>
  <c r="AU625" i="1"/>
  <c r="AV205" i="1"/>
  <c r="AW613" i="1"/>
  <c r="AU281" i="1"/>
  <c r="AV418" i="1"/>
  <c r="AW182" i="1"/>
  <c r="AU179" i="1"/>
  <c r="AV228" i="1"/>
  <c r="AW114" i="1"/>
  <c r="AU304" i="1"/>
  <c r="AV565" i="1"/>
  <c r="AW102" i="1"/>
  <c r="AU420" i="1"/>
  <c r="AV225" i="1"/>
  <c r="AW526" i="1"/>
  <c r="AU256" i="1"/>
  <c r="AV422" i="1"/>
  <c r="AW289" i="1"/>
  <c r="AU536" i="1"/>
  <c r="AV630" i="1"/>
  <c r="AW423" i="1"/>
  <c r="AU496" i="1"/>
  <c r="AV518" i="1"/>
  <c r="AW490" i="1"/>
  <c r="AU425" i="1"/>
  <c r="AV426" i="1"/>
  <c r="AW568" i="1"/>
  <c r="AU255" i="1"/>
  <c r="AV427" i="1"/>
  <c r="AW95" i="1"/>
  <c r="AU491" i="1"/>
  <c r="AV310" i="1"/>
  <c r="AW428" i="1"/>
  <c r="AU214" i="1"/>
  <c r="AV54" i="1"/>
  <c r="AW429" i="1"/>
  <c r="AU516" i="1"/>
  <c r="AV131" i="1"/>
  <c r="AW480" i="1"/>
  <c r="AU122" i="1"/>
  <c r="AV52" i="1"/>
  <c r="AW237" i="1"/>
  <c r="AU47" i="1"/>
  <c r="AV431" i="1"/>
  <c r="AW551" i="1"/>
  <c r="AU432" i="1"/>
  <c r="AV433" i="1"/>
  <c r="AW296" i="1"/>
  <c r="AU219" i="1"/>
  <c r="AV260" i="1"/>
  <c r="AW505" i="1"/>
  <c r="AU17" i="1"/>
  <c r="AV571" i="1"/>
  <c r="AW5" i="1"/>
  <c r="AU65" i="1"/>
  <c r="AV273" i="1"/>
  <c r="AW247" i="1"/>
  <c r="AU77" i="1"/>
  <c r="AV59" i="1"/>
  <c r="AW74" i="1"/>
  <c r="AU285" i="1"/>
  <c r="AV291" i="1"/>
  <c r="AW293" i="1"/>
  <c r="AU210" i="1"/>
  <c r="AV12" i="1"/>
  <c r="AW154" i="1"/>
  <c r="AU435" i="1"/>
  <c r="AV436" i="1"/>
  <c r="AW155" i="1"/>
  <c r="AU126" i="1"/>
  <c r="AV609" i="1"/>
  <c r="AW514" i="1"/>
  <c r="AU209" i="1"/>
  <c r="AV93" i="1"/>
  <c r="AW213" i="1"/>
  <c r="AU139" i="1"/>
  <c r="AV71" i="1"/>
  <c r="AW438" i="1"/>
  <c r="AU531" i="1"/>
  <c r="AV301" i="1"/>
  <c r="AW439" i="1"/>
  <c r="AU604" i="1"/>
  <c r="AV280" i="1"/>
  <c r="AW581" i="1"/>
  <c r="AU103" i="1"/>
  <c r="AV441" i="1"/>
  <c r="AW629" i="1"/>
  <c r="AU78" i="1"/>
  <c r="AV635" i="1"/>
  <c r="AW297" i="1"/>
  <c r="AU88" i="1"/>
  <c r="AV229" i="1"/>
  <c r="AW560" i="1"/>
  <c r="AU6" i="1"/>
  <c r="AV245" i="1"/>
  <c r="AW119" i="1"/>
  <c r="AU602" i="1"/>
  <c r="AV443" i="1"/>
  <c r="AW612" i="1"/>
  <c r="AU294" i="1"/>
  <c r="AV272" i="1"/>
  <c r="AW20" i="1"/>
  <c r="AU193" i="1"/>
  <c r="AV583" i="1"/>
  <c r="AW263" i="1"/>
  <c r="AU135" i="1"/>
  <c r="AV171" i="1"/>
  <c r="AW190" i="1"/>
  <c r="AU445" i="1"/>
  <c r="AV25" i="1"/>
  <c r="AW231" i="1"/>
  <c r="AU227" i="1"/>
  <c r="AV446" i="1"/>
  <c r="AW447" i="1"/>
  <c r="AU448" i="1"/>
  <c r="AV118" i="1"/>
  <c r="AW300" i="1"/>
  <c r="AU449" i="1"/>
  <c r="AV450" i="1"/>
  <c r="AW451" i="1"/>
  <c r="AU483" i="1"/>
  <c r="AV452" i="1"/>
  <c r="AW70" i="1"/>
  <c r="AU199" i="1"/>
  <c r="AV269" i="1"/>
  <c r="AW550" i="1"/>
  <c r="AU234" i="1"/>
  <c r="AV453" i="1"/>
  <c r="AW187" i="1"/>
  <c r="AU454" i="1"/>
  <c r="AV455" i="1"/>
  <c r="AW31" i="1"/>
  <c r="AU299" i="1"/>
  <c r="AV524" i="1"/>
  <c r="AW533" i="1"/>
  <c r="AU511" i="1"/>
  <c r="AV262" i="1"/>
  <c r="AW457" i="1"/>
  <c r="AU58" i="1"/>
  <c r="AV458" i="1"/>
  <c r="AW60" i="1"/>
  <c r="AU178" i="1"/>
  <c r="AV238" i="1"/>
  <c r="AW240" i="1"/>
  <c r="AU278" i="1"/>
  <c r="AV295" i="1"/>
  <c r="AW541" i="1"/>
  <c r="AU248" i="1"/>
  <c r="AV101" i="1"/>
  <c r="AU582" i="1"/>
  <c r="AV40" i="1"/>
  <c r="AU546" i="1"/>
  <c r="AU264" i="1"/>
  <c r="AV10" i="1"/>
  <c r="AW400" i="1"/>
  <c r="AU14" i="1"/>
  <c r="AV250" i="1"/>
  <c r="AW401" i="1"/>
  <c r="AW105" i="1"/>
  <c r="AV554" i="1"/>
  <c r="AV639" i="1"/>
  <c r="AW646" i="1"/>
  <c r="AU640" i="1"/>
  <c r="AV641" i="1"/>
  <c r="AW26" i="1"/>
  <c r="AU313" i="1"/>
  <c r="AV61" i="1"/>
  <c r="AW230" i="1"/>
  <c r="AU315" i="1"/>
  <c r="AV316" i="1"/>
  <c r="AW191" i="1"/>
  <c r="AU318" i="1"/>
  <c r="AV149" i="1"/>
  <c r="AW319" i="1"/>
  <c r="AU575" i="1"/>
  <c r="AV605" i="1"/>
  <c r="AW173" i="1"/>
  <c r="AU34" i="1"/>
  <c r="AV322" i="1"/>
  <c r="AW323" i="1"/>
  <c r="AU324" i="1"/>
  <c r="AV616" i="1"/>
  <c r="AW325" i="1"/>
  <c r="AU326" i="1"/>
  <c r="AV246" i="1"/>
  <c r="AW617" i="1"/>
  <c r="AU23" i="1"/>
  <c r="AV327" i="1"/>
  <c r="AW50" i="1"/>
  <c r="AU201" i="1"/>
  <c r="AV328" i="1"/>
  <c r="AW329" i="1"/>
  <c r="AU331" i="1"/>
  <c r="AV332" i="1"/>
  <c r="AW333" i="1"/>
  <c r="AU335" i="1"/>
  <c r="AV226" i="1"/>
  <c r="AW336" i="1"/>
  <c r="AU337" i="1"/>
  <c r="AV338" i="1"/>
  <c r="AW339" i="1"/>
  <c r="AU340" i="1"/>
  <c r="AV120" i="1"/>
  <c r="AW159" i="1"/>
  <c r="AU183" i="1"/>
  <c r="AV342" i="1"/>
  <c r="AW343" i="1"/>
  <c r="AU344" i="1"/>
  <c r="AV633" i="1"/>
  <c r="AW162" i="1"/>
  <c r="AU345" i="1"/>
  <c r="AV608" i="1"/>
  <c r="AW346" i="1"/>
  <c r="AU348" i="1"/>
  <c r="AV62" i="1"/>
  <c r="AW577" i="1"/>
  <c r="AU266" i="1"/>
  <c r="AV160" i="1"/>
  <c r="AW349" i="1"/>
  <c r="AU643" i="1"/>
  <c r="AV63" i="1"/>
  <c r="AW350" i="1"/>
  <c r="AU352" i="1"/>
  <c r="AV43" i="1"/>
  <c r="AW271" i="1"/>
  <c r="AU353" i="1"/>
  <c r="AV542" i="1"/>
  <c r="AW586" i="1"/>
  <c r="AU355" i="1"/>
  <c r="AV481" i="1"/>
  <c r="AW42" i="1"/>
  <c r="AU584" i="1"/>
  <c r="AV268" i="1"/>
  <c r="AW356" i="1"/>
  <c r="AU624" i="1"/>
  <c r="AV357" i="1"/>
  <c r="AW358" i="1"/>
  <c r="AU359" i="1"/>
  <c r="AV493" i="1"/>
  <c r="AW198" i="1"/>
  <c r="AU360" i="1"/>
  <c r="AV361" i="1"/>
  <c r="AW579" i="1"/>
  <c r="AU566" i="1"/>
  <c r="AV195" i="1"/>
  <c r="AW362" i="1"/>
  <c r="AU363" i="1"/>
  <c r="AV364" i="1"/>
  <c r="AW365" i="1"/>
  <c r="AU367" i="1"/>
  <c r="AV277" i="1"/>
  <c r="AW368" i="1"/>
  <c r="AU302" i="1"/>
  <c r="AV370" i="1"/>
  <c r="AW371" i="1"/>
  <c r="AU373" i="1"/>
  <c r="AV374" i="1"/>
  <c r="AW375" i="1"/>
  <c r="AU377" i="1"/>
  <c r="AV378" i="1"/>
  <c r="AW379" i="1"/>
  <c r="AU381" i="1"/>
  <c r="AV11" i="1"/>
  <c r="AW306" i="1"/>
  <c r="AU136" i="1"/>
  <c r="AV383" i="1"/>
  <c r="AW644" i="1"/>
  <c r="AU384" i="1"/>
  <c r="AV520" i="1"/>
  <c r="AW488" i="1"/>
  <c r="AU492" i="1"/>
  <c r="AV385" i="1"/>
  <c r="AW81" i="1"/>
  <c r="AU259" i="1"/>
  <c r="AV386" i="1"/>
  <c r="AW241" i="1"/>
  <c r="AU489" i="1"/>
  <c r="AV96" i="1"/>
  <c r="AW286" i="1"/>
  <c r="AU600" i="1"/>
  <c r="AV308" i="1"/>
  <c r="AW543" i="1"/>
  <c r="AU166" i="1"/>
  <c r="AV525" i="1"/>
  <c r="AW30" i="1"/>
  <c r="AU515" i="1"/>
  <c r="AV576" i="1"/>
  <c r="AW249" i="1"/>
  <c r="AU49" i="1"/>
  <c r="AV56" i="1"/>
  <c r="AW622" i="1"/>
  <c r="AU24" i="1"/>
  <c r="AV189" i="1"/>
  <c r="AW22" i="1"/>
  <c r="AU389" i="1"/>
  <c r="AV57" i="1"/>
  <c r="AW390" i="1"/>
  <c r="AU130" i="1"/>
  <c r="AV504" i="1"/>
  <c r="AW391" i="1"/>
  <c r="AU41" i="1"/>
  <c r="AV35" i="1"/>
  <c r="AW16" i="1"/>
  <c r="AV16" i="1"/>
  <c r="AW639" i="1"/>
  <c r="AU647" i="1"/>
  <c r="AV640" i="1"/>
  <c r="AW641" i="1"/>
  <c r="AU312" i="1"/>
  <c r="AV313" i="1"/>
  <c r="AW61" i="1"/>
  <c r="AU314" i="1"/>
  <c r="AV315" i="1"/>
  <c r="AW316" i="1"/>
  <c r="AU317" i="1"/>
  <c r="AV318" i="1"/>
  <c r="AW149" i="1"/>
  <c r="AU320" i="1"/>
  <c r="AV575" i="1"/>
  <c r="AW605" i="1"/>
  <c r="AU321" i="1"/>
  <c r="AV34" i="1"/>
  <c r="AW322" i="1"/>
  <c r="AU172" i="1"/>
  <c r="AV324" i="1"/>
  <c r="AW616" i="1"/>
  <c r="AU549" i="1"/>
  <c r="AV326" i="1"/>
  <c r="AW246" i="1"/>
  <c r="AU164" i="1"/>
  <c r="AV23" i="1"/>
  <c r="AW327" i="1"/>
  <c r="AU574" i="1"/>
  <c r="AV201" i="1"/>
  <c r="AW328" i="1"/>
  <c r="AU330" i="1"/>
  <c r="AV331" i="1"/>
  <c r="AW332" i="1"/>
  <c r="AU334" i="1"/>
  <c r="AV335" i="1"/>
  <c r="AW226" i="1"/>
  <c r="AU307" i="1"/>
  <c r="AV337" i="1"/>
  <c r="AW338" i="1"/>
  <c r="AU594" i="1"/>
  <c r="AV340" i="1"/>
  <c r="AW120" i="1"/>
  <c r="AU341" i="1"/>
  <c r="AV183" i="1"/>
  <c r="AW342" i="1"/>
  <c r="AU67" i="1"/>
  <c r="AV344" i="1"/>
  <c r="AW633" i="1"/>
  <c r="AU589" i="1"/>
  <c r="AV345" i="1"/>
  <c r="AW608" i="1"/>
  <c r="AU347" i="1"/>
  <c r="AV348" i="1"/>
  <c r="AW62" i="1"/>
  <c r="AU76" i="1"/>
  <c r="AV266" i="1"/>
  <c r="AW160" i="1"/>
  <c r="AU642" i="1"/>
  <c r="AV643" i="1"/>
  <c r="AW63" i="1"/>
  <c r="AU351" i="1"/>
  <c r="AV352" i="1"/>
  <c r="AW43" i="1"/>
  <c r="AU558" i="1"/>
  <c r="AV353" i="1"/>
  <c r="AW542" i="1"/>
  <c r="AU354" i="1"/>
  <c r="AV355" i="1"/>
  <c r="AW481" i="1"/>
  <c r="AU500" i="1"/>
  <c r="AV584" i="1"/>
  <c r="AW268" i="1"/>
  <c r="AU540" i="1"/>
  <c r="AV624" i="1"/>
  <c r="AW357" i="1"/>
  <c r="AU591" i="1"/>
  <c r="AV359" i="1"/>
  <c r="AW493" i="1"/>
  <c r="AU218" i="1"/>
  <c r="AV360" i="1"/>
  <c r="AW361" i="1"/>
  <c r="AU512" i="1"/>
  <c r="AV566" i="1"/>
  <c r="AW195" i="1"/>
  <c r="AU220" i="1"/>
  <c r="AV363" i="1"/>
  <c r="AW364" i="1"/>
  <c r="AU366" i="1"/>
  <c r="AV367" i="1"/>
  <c r="AW277" i="1"/>
  <c r="AU369" i="1"/>
  <c r="AV302" i="1"/>
  <c r="AW370" i="1"/>
  <c r="AU372" i="1"/>
  <c r="AV373" i="1"/>
  <c r="AW374" i="1"/>
  <c r="AU376" i="1"/>
  <c r="AV377" i="1"/>
  <c r="AW378" i="1"/>
  <c r="AU380" i="1"/>
  <c r="AV381" i="1"/>
  <c r="AW11" i="1"/>
  <c r="AU382" i="1"/>
  <c r="AV136" i="1"/>
  <c r="AW383" i="1"/>
  <c r="AU645" i="1"/>
  <c r="AV384" i="1"/>
  <c r="AW520" i="1"/>
  <c r="AU580" i="1"/>
  <c r="AV492" i="1"/>
  <c r="AW385" i="1"/>
  <c r="AU109" i="1"/>
  <c r="AV259" i="1"/>
  <c r="AW386" i="1"/>
  <c r="AU106" i="1"/>
  <c r="AV489" i="1"/>
  <c r="AW96" i="1"/>
  <c r="AU387" i="1"/>
  <c r="AV600" i="1"/>
  <c r="AW308" i="1"/>
  <c r="AU51" i="1"/>
  <c r="AV166" i="1"/>
  <c r="AW525" i="1"/>
  <c r="AU506" i="1"/>
  <c r="AV515" i="1"/>
  <c r="AW576" i="1"/>
  <c r="AU388" i="1"/>
  <c r="AV49" i="1"/>
  <c r="AW56" i="1"/>
  <c r="AU37" i="1"/>
  <c r="AV24" i="1"/>
  <c r="AW189" i="1"/>
  <c r="AU284" i="1"/>
  <c r="AV389" i="1"/>
  <c r="AW57" i="1"/>
  <c r="AU638" i="1"/>
  <c r="AV130" i="1"/>
  <c r="AW504" i="1"/>
  <c r="AU235" i="1"/>
  <c r="AV41" i="1"/>
  <c r="AW35" i="1"/>
  <c r="AU522" i="1"/>
  <c r="AU392" i="1"/>
  <c r="AV601" i="1"/>
  <c r="AW599" i="1"/>
  <c r="AU393" i="1"/>
  <c r="AV33" i="1"/>
  <c r="AW202" i="1"/>
  <c r="AU394" i="1"/>
  <c r="AV395" i="1"/>
  <c r="AW38" i="1"/>
  <c r="AU610" i="1"/>
  <c r="AV90" i="1"/>
  <c r="AW615" i="1"/>
  <c r="AU152" i="1"/>
  <c r="AV396" i="1"/>
  <c r="AW311" i="1"/>
  <c r="AU181" i="1"/>
  <c r="AV223" i="1"/>
  <c r="AW84" i="1"/>
  <c r="AU397" i="1"/>
  <c r="AV298" i="1"/>
  <c r="AW619" i="1"/>
  <c r="AU398" i="1"/>
  <c r="AV264" i="1"/>
  <c r="AW607" i="1"/>
  <c r="AU552" i="1"/>
  <c r="AV548" i="1"/>
  <c r="AW497" i="1"/>
  <c r="AU253" i="1"/>
  <c r="AV134" i="1"/>
  <c r="AW132" i="1"/>
  <c r="AU570" i="1"/>
  <c r="AV627" i="1"/>
  <c r="AW10" i="1"/>
  <c r="AU150" i="1"/>
  <c r="AV14" i="1"/>
  <c r="AW250" i="1"/>
  <c r="AU494" i="1"/>
  <c r="AV539" i="1"/>
  <c r="AW502" i="1"/>
  <c r="AU519" i="1"/>
  <c r="AV261" i="1"/>
  <c r="AW532" i="1"/>
  <c r="AU402" i="1"/>
  <c r="AV517" i="1"/>
  <c r="AW538" i="1"/>
  <c r="AU403" i="1"/>
  <c r="AV66" i="1"/>
  <c r="AW587" i="1"/>
  <c r="AU595" i="1"/>
  <c r="AV544" i="1"/>
  <c r="AW623" i="1"/>
  <c r="AU404" i="1"/>
  <c r="AV206" i="1"/>
  <c r="AW39" i="1"/>
  <c r="AU626" i="1"/>
  <c r="AV138" i="1"/>
  <c r="AW557" i="1"/>
  <c r="AU634" i="1"/>
  <c r="AV636" i="1"/>
  <c r="AW406" i="1"/>
  <c r="AU86" i="1"/>
  <c r="AV632" i="1"/>
  <c r="AW55" i="1"/>
  <c r="AU309" i="1"/>
  <c r="AV407" i="1"/>
  <c r="AW578" i="1"/>
  <c r="AU408" i="1"/>
  <c r="AV53" i="1"/>
  <c r="AW485" i="1"/>
  <c r="AU145" i="1"/>
  <c r="AV265" i="1"/>
  <c r="AW523" i="1"/>
  <c r="AU410" i="1"/>
  <c r="AV534" i="1"/>
  <c r="AW232" i="1"/>
  <c r="AU498" i="1"/>
  <c r="AV161" i="1"/>
  <c r="AW484" i="1"/>
  <c r="AU411" i="1"/>
  <c r="AV251" i="1"/>
  <c r="AW412" i="1"/>
  <c r="AU48" i="1"/>
  <c r="AV413" i="1"/>
  <c r="AW593" i="1"/>
  <c r="AU207" i="1"/>
  <c r="AV274" i="1"/>
  <c r="AW414" i="1"/>
  <c r="AU176" i="1"/>
  <c r="AV267" i="1"/>
  <c r="AW563" i="1"/>
  <c r="AU242" i="1"/>
  <c r="AV124" i="1"/>
  <c r="AW553" i="1"/>
  <c r="AU564" i="1"/>
  <c r="AV415" i="1"/>
  <c r="AW141" i="1"/>
  <c r="AU133" i="1"/>
  <c r="AV140" i="1"/>
  <c r="AW572" i="1"/>
  <c r="AU216" i="1"/>
  <c r="AV503" i="1"/>
  <c r="AW535" i="1"/>
  <c r="AU236" i="1"/>
  <c r="AV625" i="1"/>
  <c r="AW205" i="1"/>
  <c r="AU222" i="1"/>
  <c r="AV281" i="1"/>
  <c r="AW418" i="1"/>
  <c r="AU419" i="1"/>
  <c r="AV179" i="1"/>
  <c r="AW228" i="1"/>
  <c r="AU303" i="1"/>
  <c r="AV304" i="1"/>
  <c r="AW565" i="1"/>
  <c r="AU170" i="1"/>
  <c r="AV420" i="1"/>
  <c r="AW225" i="1"/>
  <c r="AU421" i="1"/>
  <c r="AV256" i="1"/>
  <c r="AW422" i="1"/>
  <c r="AU107" i="1"/>
  <c r="AV536" i="1"/>
  <c r="AW630" i="1"/>
  <c r="AU547" i="1"/>
  <c r="AV496" i="1"/>
  <c r="AW518" i="1"/>
  <c r="AU424" i="1"/>
  <c r="AV425" i="1"/>
  <c r="AW426" i="1"/>
  <c r="AU499" i="1"/>
  <c r="AV255" i="1"/>
  <c r="AW427" i="1"/>
  <c r="AU129" i="1"/>
  <c r="AV491" i="1"/>
  <c r="AW310" i="1"/>
  <c r="AU501" i="1"/>
  <c r="AV214" i="1"/>
  <c r="AW54" i="1"/>
  <c r="AU430" i="1"/>
  <c r="AV516" i="1"/>
  <c r="AW131" i="1"/>
  <c r="AU528" i="1"/>
  <c r="AV122" i="1"/>
  <c r="AW52" i="1"/>
  <c r="AU151" i="1"/>
  <c r="AV47" i="1"/>
  <c r="AW431" i="1"/>
  <c r="AU87" i="1"/>
  <c r="AV432" i="1"/>
  <c r="AW433" i="1"/>
  <c r="AU125" i="1"/>
  <c r="AV219" i="1"/>
  <c r="AW260" i="1"/>
  <c r="AU510" i="1"/>
  <c r="AV17" i="1"/>
  <c r="AW571" i="1"/>
  <c r="AU434" i="1"/>
  <c r="AV65" i="1"/>
  <c r="AW273" i="1"/>
  <c r="AU27" i="1"/>
  <c r="AV77" i="1"/>
  <c r="AW59" i="1"/>
  <c r="AU252" i="1"/>
  <c r="AV285" i="1"/>
  <c r="AW291" i="1"/>
  <c r="AU142" i="1"/>
  <c r="AV210" i="1"/>
  <c r="AW12" i="1"/>
  <c r="AU157" i="1"/>
  <c r="AV435" i="1"/>
  <c r="AU311" i="1"/>
  <c r="AV392" i="1"/>
  <c r="AW601" i="1"/>
  <c r="AU628" i="1"/>
  <c r="AV393" i="1"/>
  <c r="AW33" i="1"/>
  <c r="AU192" i="1"/>
  <c r="AV394" i="1"/>
  <c r="AW395" i="1"/>
  <c r="AU287" i="1"/>
  <c r="AV610" i="1"/>
  <c r="AW90" i="1"/>
  <c r="AU486" i="1"/>
  <c r="AV152" i="1"/>
  <c r="AW396" i="1"/>
  <c r="AU68" i="1"/>
  <c r="AV181" i="1"/>
  <c r="AW223" i="1"/>
  <c r="AU44" i="1"/>
  <c r="AV397" i="1"/>
  <c r="AW298" i="1"/>
  <c r="AU144" i="1"/>
  <c r="AV398" i="1"/>
  <c r="AW264" i="1"/>
  <c r="AU128" i="1"/>
  <c r="AV552" i="1"/>
  <c r="AW548" i="1"/>
  <c r="AU399" i="1"/>
  <c r="AV253" i="1"/>
  <c r="AW134" i="1"/>
  <c r="AU123" i="1"/>
  <c r="AV570" i="1"/>
  <c r="AW627" i="1"/>
  <c r="AU400" i="1"/>
  <c r="AV150" i="1"/>
  <c r="AW14" i="1"/>
  <c r="AU401" i="1"/>
  <c r="AV494" i="1"/>
  <c r="AW539" i="1"/>
  <c r="AU507" i="1"/>
  <c r="AV519" i="1"/>
  <c r="AW261" i="1"/>
  <c r="AU611" i="1"/>
  <c r="AV402" i="1"/>
  <c r="AW517" i="1"/>
  <c r="AU13" i="1"/>
  <c r="AV403" i="1"/>
  <c r="AW66" i="1"/>
  <c r="AU487" i="1"/>
  <c r="AV595" i="1"/>
  <c r="AW544" i="1"/>
  <c r="AU621" i="1"/>
  <c r="AV404" i="1"/>
  <c r="AW206" i="1"/>
  <c r="AU148" i="1"/>
  <c r="AV626" i="1"/>
  <c r="AW138" i="1"/>
  <c r="AU405" i="1"/>
  <c r="AV634" i="1"/>
  <c r="AW636" i="1"/>
  <c r="AU73" i="1"/>
  <c r="AV86" i="1"/>
  <c r="AW632" i="1"/>
  <c r="AU196" i="1"/>
  <c r="AV309" i="1"/>
  <c r="AW407" i="1"/>
  <c r="AU482" i="1"/>
  <c r="AV408" i="1"/>
  <c r="AW53" i="1"/>
  <c r="AU409" i="1"/>
  <c r="AV145" i="1"/>
  <c r="AW265" i="1"/>
  <c r="AU45" i="1"/>
  <c r="AV410" i="1"/>
  <c r="AW534" i="1"/>
  <c r="AU561" i="1"/>
  <c r="AV498" i="1"/>
  <c r="AW161" i="1"/>
  <c r="AU618" i="1"/>
  <c r="AV411" i="1"/>
  <c r="AW251" i="1"/>
  <c r="AU46" i="1"/>
  <c r="AV48" i="1"/>
  <c r="AW413" i="1"/>
  <c r="AU18" i="1"/>
  <c r="AV207" i="1"/>
  <c r="AW274" i="1"/>
  <c r="AU127" i="1"/>
  <c r="AV176" i="1"/>
  <c r="AW267" i="1"/>
  <c r="AU592" i="1"/>
  <c r="AV242" i="1"/>
  <c r="AW124" i="1"/>
  <c r="AU147" i="1"/>
  <c r="AV564" i="1"/>
  <c r="AW415" i="1"/>
  <c r="AU416" i="1"/>
  <c r="AV133" i="1"/>
  <c r="AW140" i="1"/>
  <c r="AU417" i="1"/>
  <c r="AV216" i="1"/>
  <c r="AW503" i="1"/>
  <c r="AU559" i="1"/>
  <c r="AV236" i="1"/>
  <c r="AW625" i="1"/>
  <c r="AU613" i="1"/>
  <c r="AV222" i="1"/>
  <c r="AW281" i="1"/>
  <c r="AU182" i="1"/>
  <c r="AV419" i="1"/>
  <c r="AW179" i="1"/>
  <c r="AU114" i="1"/>
  <c r="AV303" i="1"/>
  <c r="AW304" i="1"/>
  <c r="AU102" i="1"/>
  <c r="AV170" i="1"/>
  <c r="AW420" i="1"/>
  <c r="AU526" i="1"/>
  <c r="AV421" i="1"/>
  <c r="AW256" i="1"/>
  <c r="AU289" i="1"/>
  <c r="AV107" i="1"/>
  <c r="AW536" i="1"/>
  <c r="AU423" i="1"/>
  <c r="AV547" i="1"/>
  <c r="AW496" i="1"/>
  <c r="AU490" i="1"/>
  <c r="AV424" i="1"/>
  <c r="AW425" i="1"/>
  <c r="AU568" i="1"/>
  <c r="AV499" i="1"/>
  <c r="AW255" i="1"/>
  <c r="AU95" i="1"/>
  <c r="AV129" i="1"/>
  <c r="AW491" i="1"/>
  <c r="AU428" i="1"/>
  <c r="AV501" i="1"/>
  <c r="AW214" i="1"/>
  <c r="AU429" i="1"/>
  <c r="AV430" i="1"/>
  <c r="AW516" i="1"/>
  <c r="AU480" i="1"/>
  <c r="AV528" i="1"/>
  <c r="AW122" i="1"/>
  <c r="AU237" i="1"/>
  <c r="AV151" i="1"/>
  <c r="AW47" i="1"/>
  <c r="AU551" i="1"/>
  <c r="AV87" i="1"/>
  <c r="AW432" i="1"/>
  <c r="AU296" i="1"/>
  <c r="AV125" i="1"/>
  <c r="AW219" i="1"/>
  <c r="AU505" i="1"/>
  <c r="AV510" i="1"/>
  <c r="AW17" i="1"/>
  <c r="AU5" i="1"/>
  <c r="AV434" i="1"/>
  <c r="AW65" i="1"/>
  <c r="AU247" i="1"/>
  <c r="AV27" i="1"/>
  <c r="AW77" i="1"/>
  <c r="AU74" i="1"/>
  <c r="AV252" i="1"/>
  <c r="AW285" i="1"/>
  <c r="AU293" i="1"/>
  <c r="AV142" i="1"/>
  <c r="AW210" i="1"/>
  <c r="AU154" i="1"/>
  <c r="AV157" i="1"/>
  <c r="AW436" i="1"/>
  <c r="AU208" i="1"/>
  <c r="AV126" i="1"/>
  <c r="AW609" i="1"/>
  <c r="AU606" i="1"/>
  <c r="AV209" i="1"/>
  <c r="AW93" i="1"/>
  <c r="AU437" i="1"/>
  <c r="AV139" i="1"/>
  <c r="AW71" i="1"/>
  <c r="AU555" i="1"/>
  <c r="AV531" i="1"/>
  <c r="AW301" i="1"/>
  <c r="AU545" i="1"/>
  <c r="AV604" i="1"/>
  <c r="AW280" i="1"/>
  <c r="AU440" i="1"/>
  <c r="AV103" i="1"/>
  <c r="AW441" i="1"/>
  <c r="AU104" i="1"/>
  <c r="AV78" i="1"/>
  <c r="AW635" i="1"/>
  <c r="AU442" i="1"/>
  <c r="AV88" i="1"/>
  <c r="AW229" i="1"/>
  <c r="AU631" i="1"/>
  <c r="AV6" i="1"/>
  <c r="AW245" i="1"/>
  <c r="AU100" i="1"/>
  <c r="AV602" i="1"/>
  <c r="AW443" i="1"/>
  <c r="AU239" i="1"/>
  <c r="AV294" i="1"/>
  <c r="AW272" i="1"/>
  <c r="AU82" i="1"/>
  <c r="AV193" i="1"/>
  <c r="AW583" i="1"/>
  <c r="AU444" i="1"/>
  <c r="AV135" i="1"/>
  <c r="AW171" i="1"/>
  <c r="AU212" i="1"/>
  <c r="AV445" i="1"/>
  <c r="AW25" i="1"/>
  <c r="AU91" i="1"/>
  <c r="AV227" i="1"/>
  <c r="AW446" i="1"/>
  <c r="AU569" i="1"/>
  <c r="AV448" i="1"/>
  <c r="AW118" i="1"/>
  <c r="AU556" i="1"/>
  <c r="AV449" i="1"/>
  <c r="AW450" i="1"/>
  <c r="AU567" i="1"/>
  <c r="AV483" i="1"/>
  <c r="AW452" i="1"/>
  <c r="AU243" i="1"/>
  <c r="AV199" i="1"/>
  <c r="AW269" i="1"/>
  <c r="AU254" i="1"/>
  <c r="AV234" i="1"/>
  <c r="AW453" i="1"/>
  <c r="AU596" i="1"/>
  <c r="AV454" i="1"/>
  <c r="AW455" i="1"/>
  <c r="AU456" i="1"/>
  <c r="AV299" i="1"/>
  <c r="AW524" i="1"/>
  <c r="AU215" i="1"/>
  <c r="AV511" i="1"/>
  <c r="AW262" i="1"/>
  <c r="AU108" i="1"/>
  <c r="AV58" i="1"/>
  <c r="AW458" i="1"/>
  <c r="AU614" i="1"/>
  <c r="AV178" i="1"/>
  <c r="AW238" i="1"/>
  <c r="AU562" i="1"/>
  <c r="AV278" i="1"/>
  <c r="AW295" i="1"/>
  <c r="AU585" i="1"/>
  <c r="AV248" i="1"/>
  <c r="AW101" i="1"/>
  <c r="AU459" i="1"/>
  <c r="AV582" i="1"/>
  <c r="AW40" i="1"/>
  <c r="AU15" i="1"/>
  <c r="AV258" i="1"/>
  <c r="AW168" i="1"/>
  <c r="AU64" i="1"/>
  <c r="AV221" i="1"/>
  <c r="AW598" i="1"/>
  <c r="AU211" i="1"/>
  <c r="AV461" i="1"/>
  <c r="AW305" i="1"/>
  <c r="AU7" i="1"/>
  <c r="AV19" i="1"/>
  <c r="AW185" i="1"/>
  <c r="AU463" i="1"/>
  <c r="AV121" i="1"/>
  <c r="AW98" i="1"/>
  <c r="AU32" i="1"/>
  <c r="AV188" i="1"/>
  <c r="AW79" i="1"/>
  <c r="AU85" i="1"/>
  <c r="AV83" i="1"/>
  <c r="AW464" i="1"/>
  <c r="AU75" i="1"/>
  <c r="AV177" i="1"/>
  <c r="AW113" i="1"/>
  <c r="AU530" i="1"/>
  <c r="AV290" i="1"/>
  <c r="AW224" i="1"/>
  <c r="AU465" i="1"/>
  <c r="AV143" i="1"/>
  <c r="AW94" i="1"/>
  <c r="AU153" i="1"/>
  <c r="AV110" i="1"/>
  <c r="AW69" i="1"/>
  <c r="AU204" i="1"/>
  <c r="AV115" i="1"/>
  <c r="AW156" i="1"/>
  <c r="AU163" i="1"/>
  <c r="AV89" i="1"/>
  <c r="AW174" i="1"/>
  <c r="AU513" i="1"/>
  <c r="AV509" i="1"/>
  <c r="AW158" i="1"/>
  <c r="AU116" i="1"/>
  <c r="AV167" i="1"/>
  <c r="AW29" i="1"/>
  <c r="AU467" i="1"/>
  <c r="AV197" i="1"/>
  <c r="AW603" i="1"/>
  <c r="AU275" i="1"/>
  <c r="AV180" i="1"/>
  <c r="AW292" i="1"/>
  <c r="AU521" i="1"/>
  <c r="AV546" i="1"/>
  <c r="AW554" i="1"/>
  <c r="AU620" i="1"/>
  <c r="AV495" i="1"/>
  <c r="AW175" i="1"/>
  <c r="AU470" i="1"/>
  <c r="AV279" i="1"/>
  <c r="AW527" i="1"/>
  <c r="AU200" i="1"/>
  <c r="AV471" i="1"/>
  <c r="AW472" i="1"/>
  <c r="AU473" i="1"/>
  <c r="AV257" i="1"/>
  <c r="AW474" i="1"/>
  <c r="AU165" i="1"/>
  <c r="AV475" i="1"/>
  <c r="AW282" i="1"/>
  <c r="AU476" i="1"/>
  <c r="AV111" i="1"/>
  <c r="AW8" i="1"/>
  <c r="AU233" i="1"/>
  <c r="AV276" i="1"/>
  <c r="AW217" i="1"/>
  <c r="AU80" i="1"/>
  <c r="AV21" i="1"/>
  <c r="AW146" i="1"/>
  <c r="AU588" i="1"/>
  <c r="AV9" i="1"/>
  <c r="AW477" i="1"/>
  <c r="AU117" i="1"/>
  <c r="AV92" i="1"/>
  <c r="AW478" i="1"/>
  <c r="AW435" i="1"/>
  <c r="AU155" i="1"/>
  <c r="AV208" i="1"/>
  <c r="AW126" i="1"/>
  <c r="AU514" i="1"/>
  <c r="AV606" i="1"/>
  <c r="AW209" i="1"/>
  <c r="AU213" i="1"/>
  <c r="AV437" i="1"/>
  <c r="AW139" i="1"/>
  <c r="AU438" i="1"/>
  <c r="AV555" i="1"/>
  <c r="AW531" i="1"/>
  <c r="AU439" i="1"/>
  <c r="AV545" i="1"/>
  <c r="AW604" i="1"/>
  <c r="AU581" i="1"/>
  <c r="AV440" i="1"/>
  <c r="AW103" i="1"/>
  <c r="AU629" i="1"/>
  <c r="AV104" i="1"/>
  <c r="AW78" i="1"/>
  <c r="AU297" i="1"/>
  <c r="AV442" i="1"/>
  <c r="AW88" i="1"/>
  <c r="AU560" i="1"/>
  <c r="AV631" i="1"/>
  <c r="AW6" i="1"/>
  <c r="AU119" i="1"/>
  <c r="AV100" i="1"/>
  <c r="AW602" i="1"/>
  <c r="AU612" i="1"/>
  <c r="AV239" i="1"/>
  <c r="AW294" i="1"/>
  <c r="AU20" i="1"/>
  <c r="AV82" i="1"/>
  <c r="AW193" i="1"/>
  <c r="AU263" i="1"/>
  <c r="AV444" i="1"/>
  <c r="AW135" i="1"/>
  <c r="AU190" i="1"/>
  <c r="AV212" i="1"/>
  <c r="AW445" i="1"/>
  <c r="AU231" i="1"/>
  <c r="AV91" i="1"/>
  <c r="AW227" i="1"/>
  <c r="AU447" i="1"/>
  <c r="AV569" i="1"/>
  <c r="AW448" i="1"/>
  <c r="AU300" i="1"/>
  <c r="AV556" i="1"/>
  <c r="AW449" i="1"/>
  <c r="AU451" i="1"/>
  <c r="AV567" i="1"/>
  <c r="AW483" i="1"/>
  <c r="AU70" i="1"/>
  <c r="AV243" i="1"/>
  <c r="AW199" i="1"/>
  <c r="AU550" i="1"/>
  <c r="AV254" i="1"/>
  <c r="AW234" i="1"/>
  <c r="AU187" i="1"/>
  <c r="AV596" i="1"/>
  <c r="AW454" i="1"/>
  <c r="AU31" i="1"/>
  <c r="AV456" i="1"/>
  <c r="AW299" i="1"/>
  <c r="AU533" i="1"/>
  <c r="AV215" i="1"/>
  <c r="AW511" i="1"/>
  <c r="AU457" i="1"/>
  <c r="AV108" i="1"/>
  <c r="AW58" i="1"/>
  <c r="AU60" i="1"/>
  <c r="AV614" i="1"/>
  <c r="AW178" i="1"/>
  <c r="AU240" i="1"/>
  <c r="AV562" i="1"/>
  <c r="AW278" i="1"/>
  <c r="AU541" i="1"/>
  <c r="AV585" i="1"/>
  <c r="AW248" i="1"/>
  <c r="AU105" i="1"/>
  <c r="AV459" i="1"/>
  <c r="AW582" i="1"/>
  <c r="AU36" i="1"/>
  <c r="AV15" i="1"/>
  <c r="AW258" i="1"/>
  <c r="AU460" i="1"/>
  <c r="AV64" i="1"/>
  <c r="AW221" i="1"/>
  <c r="AU244" i="1"/>
  <c r="AV211" i="1"/>
  <c r="AW461" i="1"/>
  <c r="AU462" i="1"/>
  <c r="AV7" i="1"/>
  <c r="AW19" i="1"/>
  <c r="AU97" i="1"/>
  <c r="AV463" i="1"/>
  <c r="AW121" i="1"/>
  <c r="AU28" i="1"/>
  <c r="AV32" i="1"/>
  <c r="AW188" i="1"/>
  <c r="AU203" i="1"/>
  <c r="AV85" i="1"/>
  <c r="AW83" i="1"/>
  <c r="AU537" i="1"/>
  <c r="AV75" i="1"/>
  <c r="AW177" i="1"/>
  <c r="AU184" i="1"/>
  <c r="AV530" i="1"/>
  <c r="AW290" i="1"/>
  <c r="AU637" i="1"/>
  <c r="AV465" i="1"/>
  <c r="AW143" i="1"/>
  <c r="AU186" i="1"/>
  <c r="AV153" i="1"/>
  <c r="AW110" i="1"/>
  <c r="AU288" i="1"/>
  <c r="AV204" i="1"/>
  <c r="AW115" i="1"/>
  <c r="AU194" i="1"/>
  <c r="AV163" i="1"/>
  <c r="AW89" i="1"/>
  <c r="AU466" i="1"/>
  <c r="AV513" i="1"/>
  <c r="AW509" i="1"/>
  <c r="AU590" i="1"/>
  <c r="AV116" i="1"/>
  <c r="AW167" i="1"/>
  <c r="AU99" i="1"/>
  <c r="AV467" i="1"/>
  <c r="AW197" i="1"/>
  <c r="AU112" i="1"/>
  <c r="AV275" i="1"/>
  <c r="AW180" i="1"/>
  <c r="AU529" i="1"/>
  <c r="AV521" i="1"/>
  <c r="AW546" i="1"/>
  <c r="AU468" i="1"/>
  <c r="AV620" i="1"/>
  <c r="AW495" i="1"/>
  <c r="AU469" i="1"/>
  <c r="AV470" i="1"/>
  <c r="AW279" i="1"/>
  <c r="AU169" i="1"/>
  <c r="AV200" i="1"/>
  <c r="AW471" i="1"/>
  <c r="AU72" i="1"/>
  <c r="AV473" i="1"/>
  <c r="AW257" i="1"/>
  <c r="AU270" i="1"/>
  <c r="AV165" i="1"/>
  <c r="AW475" i="1"/>
  <c r="AU137" i="1"/>
  <c r="AV476" i="1"/>
  <c r="AW111" i="1"/>
  <c r="AU573" i="1"/>
  <c r="AV233" i="1"/>
  <c r="AW276" i="1"/>
  <c r="AU283" i="1"/>
  <c r="AV80" i="1"/>
  <c r="AW21" i="1"/>
  <c r="AU597" i="1"/>
  <c r="AV588" i="1"/>
  <c r="AW9" i="1"/>
  <c r="AU508" i="1"/>
  <c r="AV117" i="1"/>
  <c r="AW92" i="1"/>
  <c r="AU479" i="1"/>
  <c r="BC639" i="1"/>
  <c r="BC641" i="1"/>
  <c r="BC61" i="1"/>
  <c r="BC316" i="1"/>
  <c r="BC149" i="1"/>
  <c r="BC605" i="1"/>
  <c r="BC322" i="1"/>
  <c r="BC616" i="1"/>
  <c r="BC246" i="1"/>
  <c r="BC327" i="1"/>
  <c r="BC328" i="1"/>
  <c r="BC332" i="1"/>
  <c r="BC226" i="1"/>
  <c r="BC338" i="1"/>
  <c r="BC120" i="1"/>
  <c r="BC633" i="1"/>
  <c r="BC608" i="1"/>
  <c r="BC62" i="1"/>
  <c r="BC160" i="1"/>
  <c r="BC63" i="1"/>
  <c r="BC43" i="1"/>
  <c r="BC542" i="1"/>
  <c r="BC481" i="1"/>
  <c r="BC268" i="1"/>
  <c r="BC357" i="1"/>
  <c r="BC493" i="1"/>
  <c r="BC361" i="1"/>
  <c r="BC195" i="1"/>
  <c r="BC364" i="1"/>
  <c r="BC277" i="1"/>
  <c r="BC370" i="1"/>
  <c r="BC374" i="1"/>
  <c r="BC378" i="1"/>
  <c r="BC11" i="1"/>
  <c r="BC385" i="1"/>
  <c r="BC386" i="1"/>
  <c r="BC96" i="1"/>
  <c r="BC308" i="1"/>
  <c r="BC525" i="1"/>
  <c r="BC576" i="1"/>
  <c r="BC56" i="1"/>
  <c r="BC189" i="1"/>
  <c r="BC57" i="1"/>
  <c r="BC504" i="1"/>
  <c r="BC35" i="1"/>
  <c r="BC601" i="1"/>
  <c r="BC33" i="1"/>
  <c r="BC395" i="1"/>
  <c r="BC90" i="1"/>
  <c r="BC396" i="1"/>
  <c r="BC223" i="1"/>
  <c r="BC298" i="1"/>
  <c r="BC264" i="1"/>
  <c r="BC548" i="1"/>
  <c r="BC134" i="1"/>
  <c r="BC627" i="1"/>
  <c r="BC14" i="1"/>
  <c r="BC261" i="1"/>
  <c r="BC517" i="1"/>
  <c r="BC66" i="1"/>
  <c r="BC544" i="1"/>
  <c r="BC206" i="1"/>
  <c r="BC138" i="1"/>
  <c r="BC636" i="1"/>
  <c r="BC407" i="1"/>
  <c r="BC53" i="1"/>
  <c r="BC265" i="1"/>
  <c r="BC534" i="1"/>
  <c r="BC161" i="1"/>
  <c r="BC251" i="1"/>
  <c r="BC413" i="1"/>
  <c r="BC274" i="1"/>
  <c r="BC267" i="1"/>
  <c r="BC124" i="1"/>
  <c r="BC415" i="1"/>
  <c r="BC140" i="1"/>
  <c r="BC503" i="1"/>
  <c r="BC625" i="1"/>
  <c r="BC281" i="1"/>
  <c r="BC179" i="1"/>
  <c r="BC304" i="1"/>
  <c r="BC420" i="1"/>
  <c r="BC256" i="1"/>
  <c r="BC536" i="1"/>
  <c r="BC496" i="1"/>
  <c r="BC425" i="1"/>
  <c r="BC255" i="1"/>
  <c r="BC491" i="1"/>
  <c r="BC214" i="1"/>
  <c r="BC516" i="1"/>
  <c r="BC122" i="1"/>
  <c r="BC47" i="1"/>
  <c r="BC432" i="1"/>
  <c r="BC219" i="1"/>
  <c r="BC17" i="1"/>
  <c r="BC65" i="1"/>
  <c r="BC77" i="1"/>
  <c r="BC285" i="1"/>
  <c r="BC210" i="1"/>
  <c r="BC435" i="1"/>
  <c r="BC126" i="1"/>
  <c r="BC209" i="1"/>
  <c r="BC139" i="1"/>
  <c r="BC531" i="1"/>
  <c r="BC604" i="1"/>
  <c r="BC103" i="1"/>
  <c r="BC78" i="1"/>
  <c r="BC88" i="1"/>
  <c r="BC6" i="1"/>
  <c r="BC602" i="1"/>
  <c r="BC294" i="1"/>
  <c r="BC193" i="1"/>
  <c r="BC135" i="1"/>
  <c r="BC445" i="1"/>
  <c r="BC227" i="1"/>
  <c r="BC448" i="1"/>
  <c r="BC449" i="1"/>
  <c r="BC483" i="1"/>
  <c r="BC199" i="1"/>
  <c r="BC234" i="1"/>
  <c r="BC454" i="1"/>
  <c r="BC299" i="1"/>
  <c r="BC511" i="1"/>
  <c r="BC58" i="1"/>
  <c r="BC178" i="1"/>
  <c r="BC278" i="1"/>
  <c r="BC248" i="1"/>
  <c r="BC582" i="1"/>
  <c r="BC258" i="1"/>
  <c r="BC221" i="1"/>
  <c r="BC461" i="1"/>
  <c r="BC19" i="1"/>
  <c r="BC121" i="1"/>
  <c r="BC188" i="1"/>
  <c r="BC83" i="1"/>
  <c r="BC177" i="1"/>
  <c r="BC290" i="1"/>
  <c r="BC143" i="1"/>
  <c r="BC110" i="1"/>
  <c r="BC115" i="1"/>
  <c r="BC89" i="1"/>
  <c r="BC509" i="1"/>
  <c r="BC167" i="1"/>
  <c r="BC197" i="1"/>
  <c r="BC180" i="1"/>
  <c r="BC546" i="1"/>
  <c r="BC495" i="1"/>
  <c r="BC279" i="1"/>
  <c r="BC471" i="1"/>
  <c r="BC257" i="1"/>
  <c r="BC520" i="1"/>
  <c r="BC383" i="1"/>
  <c r="BC539" i="1"/>
  <c r="BC632" i="1"/>
  <c r="BC475" i="1"/>
  <c r="BC111" i="1"/>
  <c r="BC342" i="1"/>
  <c r="BC276" i="1"/>
  <c r="BC21" i="1"/>
  <c r="BC9" i="1"/>
  <c r="BC92" i="1"/>
  <c r="BB566" i="1"/>
  <c r="BA566" i="1"/>
  <c r="BB363" i="1"/>
  <c r="BA363" i="1"/>
  <c r="BB166" i="1"/>
  <c r="BA166" i="1"/>
  <c r="BB24" i="1"/>
  <c r="BA24" i="1"/>
  <c r="BB130" i="1"/>
  <c r="BA130" i="1"/>
  <c r="BB610" i="1"/>
  <c r="BA610" i="1"/>
  <c r="BB152" i="1"/>
  <c r="BA152" i="1"/>
  <c r="BB150" i="1"/>
  <c r="BA150" i="1"/>
  <c r="BB519" i="1"/>
  <c r="BA519" i="1"/>
  <c r="BB402" i="1"/>
  <c r="BA402" i="1"/>
  <c r="BB403" i="1"/>
  <c r="BA403" i="1"/>
  <c r="BB595" i="1"/>
  <c r="BA595" i="1"/>
  <c r="BB404" i="1"/>
  <c r="BA404" i="1"/>
  <c r="BB626" i="1"/>
  <c r="BA626" i="1"/>
  <c r="BB634" i="1"/>
  <c r="BA634" i="1"/>
  <c r="BB86" i="1"/>
  <c r="BA86" i="1"/>
  <c r="BB309" i="1"/>
  <c r="BA309" i="1"/>
  <c r="BB408" i="1"/>
  <c r="BA408" i="1"/>
  <c r="BB145" i="1"/>
  <c r="BA145" i="1"/>
  <c r="BB410" i="1"/>
  <c r="BA410" i="1"/>
  <c r="BB498" i="1"/>
  <c r="BA498" i="1"/>
  <c r="BB411" i="1"/>
  <c r="BA411" i="1"/>
  <c r="BB48" i="1"/>
  <c r="BA48" i="1"/>
  <c r="BB207" i="1"/>
  <c r="BA207" i="1"/>
  <c r="BB176" i="1"/>
  <c r="BA176" i="1"/>
  <c r="BB242" i="1"/>
  <c r="BA242" i="1"/>
  <c r="BB564" i="1"/>
  <c r="BA564" i="1"/>
  <c r="BB133" i="1"/>
  <c r="BA133" i="1"/>
  <c r="BB216" i="1"/>
  <c r="BA216" i="1"/>
  <c r="BB236" i="1"/>
  <c r="BA236" i="1"/>
  <c r="BB222" i="1"/>
  <c r="BA222" i="1"/>
  <c r="BB419" i="1"/>
  <c r="BA419" i="1"/>
  <c r="BB303" i="1"/>
  <c r="BA303" i="1"/>
  <c r="BB170" i="1"/>
  <c r="BA170" i="1"/>
  <c r="BB421" i="1"/>
  <c r="BA421" i="1"/>
  <c r="BB107" i="1"/>
  <c r="BA107" i="1"/>
  <c r="BA547" i="1"/>
  <c r="BB547" i="1"/>
  <c r="BA424" i="1"/>
  <c r="BB424" i="1"/>
  <c r="BA499" i="1"/>
  <c r="BB499" i="1"/>
  <c r="BA129" i="1"/>
  <c r="BB129" i="1"/>
  <c r="BA501" i="1"/>
  <c r="BB501" i="1"/>
  <c r="BA430" i="1"/>
  <c r="BB430" i="1"/>
  <c r="BA528" i="1"/>
  <c r="BB528" i="1"/>
  <c r="BA151" i="1"/>
  <c r="BB151" i="1"/>
  <c r="BA87" i="1"/>
  <c r="BB87" i="1"/>
  <c r="BA125" i="1"/>
  <c r="BB125" i="1"/>
  <c r="BA510" i="1"/>
  <c r="BB510" i="1"/>
  <c r="BA434" i="1"/>
  <c r="BB434" i="1"/>
  <c r="BA27" i="1"/>
  <c r="BB27" i="1"/>
  <c r="BA252" i="1"/>
  <c r="BB252" i="1"/>
  <c r="BA142" i="1"/>
  <c r="BB142" i="1"/>
  <c r="BA157" i="1"/>
  <c r="BB157" i="1"/>
  <c r="BA208" i="1"/>
  <c r="BB208" i="1"/>
  <c r="BA606" i="1"/>
  <c r="BB606" i="1"/>
  <c r="BB437" i="1"/>
  <c r="BA437" i="1"/>
  <c r="BB555" i="1"/>
  <c r="BA555" i="1"/>
  <c r="BB640" i="1"/>
  <c r="BA640" i="1"/>
  <c r="BB313" i="1"/>
  <c r="BA313" i="1"/>
  <c r="BB326" i="1"/>
  <c r="BA326" i="1"/>
  <c r="BB23" i="1"/>
  <c r="BA23" i="1"/>
  <c r="BB201" i="1"/>
  <c r="BA201" i="1"/>
  <c r="BB331" i="1"/>
  <c r="BA331" i="1"/>
  <c r="BB340" i="1"/>
  <c r="BA340" i="1"/>
  <c r="BB344" i="1"/>
  <c r="BA344" i="1"/>
  <c r="BB345" i="1"/>
  <c r="BA345" i="1"/>
  <c r="BB643" i="1"/>
  <c r="BA643" i="1"/>
  <c r="BB360" i="1"/>
  <c r="BA360" i="1"/>
  <c r="BB302" i="1"/>
  <c r="BA302" i="1"/>
  <c r="BB600" i="1"/>
  <c r="BA600" i="1"/>
  <c r="BB41" i="1"/>
  <c r="BA41" i="1"/>
  <c r="BB181" i="1"/>
  <c r="BA181" i="1"/>
  <c r="BB253" i="1"/>
  <c r="BA253" i="1"/>
  <c r="BB494" i="1"/>
  <c r="BA494" i="1"/>
  <c r="BC646" i="1"/>
  <c r="BB641" i="1"/>
  <c r="BA641" i="1"/>
  <c r="BC26" i="1"/>
  <c r="BB61" i="1"/>
  <c r="BA61" i="1"/>
  <c r="BC230" i="1"/>
  <c r="BB316" i="1"/>
  <c r="BA316" i="1"/>
  <c r="BC191" i="1"/>
  <c r="BB149" i="1"/>
  <c r="BA149" i="1"/>
  <c r="BC319" i="1"/>
  <c r="BB605" i="1"/>
  <c r="BA605" i="1"/>
  <c r="BC173" i="1"/>
  <c r="BB322" i="1"/>
  <c r="BA322" i="1"/>
  <c r="BC323" i="1"/>
  <c r="BB616" i="1"/>
  <c r="BA616" i="1"/>
  <c r="BC325" i="1"/>
  <c r="BB246" i="1"/>
  <c r="BA246" i="1"/>
  <c r="BC617" i="1"/>
  <c r="BB327" i="1"/>
  <c r="BA327" i="1"/>
  <c r="BC50" i="1"/>
  <c r="BB328" i="1"/>
  <c r="BA328" i="1"/>
  <c r="BC329" i="1"/>
  <c r="BB332" i="1"/>
  <c r="BA332" i="1"/>
  <c r="BC333" i="1"/>
  <c r="BB226" i="1"/>
  <c r="BA226" i="1"/>
  <c r="BC336" i="1"/>
  <c r="BB338" i="1"/>
  <c r="BA338" i="1"/>
  <c r="BC339" i="1"/>
  <c r="BB120" i="1"/>
  <c r="BA120" i="1"/>
  <c r="BC159" i="1"/>
  <c r="BB342" i="1"/>
  <c r="BA342" i="1"/>
  <c r="BC343" i="1"/>
  <c r="BB633" i="1"/>
  <c r="BA633" i="1"/>
  <c r="BC162" i="1"/>
  <c r="BB608" i="1"/>
  <c r="BA608" i="1"/>
  <c r="BC346" i="1"/>
  <c r="BB62" i="1"/>
  <c r="BA62" i="1"/>
  <c r="BC577" i="1"/>
  <c r="BB160" i="1"/>
  <c r="BA160" i="1"/>
  <c r="BC349" i="1"/>
  <c r="BB63" i="1"/>
  <c r="BA63" i="1"/>
  <c r="BC350" i="1"/>
  <c r="BB43" i="1"/>
  <c r="BA43" i="1"/>
  <c r="BC271" i="1"/>
  <c r="BB542" i="1"/>
  <c r="BA542" i="1"/>
  <c r="BC586" i="1"/>
  <c r="BB481" i="1"/>
  <c r="BA481" i="1"/>
  <c r="BC42" i="1"/>
  <c r="BB268" i="1"/>
  <c r="BA268" i="1"/>
  <c r="BC356" i="1"/>
  <c r="BB357" i="1"/>
  <c r="BA357" i="1"/>
  <c r="BC358" i="1"/>
  <c r="BB493" i="1"/>
  <c r="BA493" i="1"/>
  <c r="BC198" i="1"/>
  <c r="BB361" i="1"/>
  <c r="BA361" i="1"/>
  <c r="BC579" i="1"/>
  <c r="BB195" i="1"/>
  <c r="BA195" i="1"/>
  <c r="BC362" i="1"/>
  <c r="BB364" i="1"/>
  <c r="BA364" i="1"/>
  <c r="BC365" i="1"/>
  <c r="BB277" i="1"/>
  <c r="BA277" i="1"/>
  <c r="BC368" i="1"/>
  <c r="BB370" i="1"/>
  <c r="BA370" i="1"/>
  <c r="BC371" i="1"/>
  <c r="BB374" i="1"/>
  <c r="BA374" i="1"/>
  <c r="BC375" i="1"/>
  <c r="BB378" i="1"/>
  <c r="BA378" i="1"/>
  <c r="BC379" i="1"/>
  <c r="BB11" i="1"/>
  <c r="BA11" i="1"/>
  <c r="BC306" i="1"/>
  <c r="BB383" i="1"/>
  <c r="BA383" i="1"/>
  <c r="BC644" i="1"/>
  <c r="BB520" i="1"/>
  <c r="BA520" i="1"/>
  <c r="BC488" i="1"/>
  <c r="BB385" i="1"/>
  <c r="BA385" i="1"/>
  <c r="BC81" i="1"/>
  <c r="BB386" i="1"/>
  <c r="BA386" i="1"/>
  <c r="BC241" i="1"/>
  <c r="BB96" i="1"/>
  <c r="BA96" i="1"/>
  <c r="BC286" i="1"/>
  <c r="BB308" i="1"/>
  <c r="BA308" i="1"/>
  <c r="BC543" i="1"/>
  <c r="BB525" i="1"/>
  <c r="BA525" i="1"/>
  <c r="BC30" i="1"/>
  <c r="BB576" i="1"/>
  <c r="BA576" i="1"/>
  <c r="BC249" i="1"/>
  <c r="BB56" i="1"/>
  <c r="BA56" i="1"/>
  <c r="BC622" i="1"/>
  <c r="BB189" i="1"/>
  <c r="BA189" i="1"/>
  <c r="BC22" i="1"/>
  <c r="BB57" i="1"/>
  <c r="BA57" i="1"/>
  <c r="BC390" i="1"/>
  <c r="BB504" i="1"/>
  <c r="BA504" i="1"/>
  <c r="BC391" i="1"/>
  <c r="BB35" i="1"/>
  <c r="BA35" i="1"/>
  <c r="BC16" i="1"/>
  <c r="BB601" i="1"/>
  <c r="BA601" i="1"/>
  <c r="BC599" i="1"/>
  <c r="BB33" i="1"/>
  <c r="BA33" i="1"/>
  <c r="BC202" i="1"/>
  <c r="BB395" i="1"/>
  <c r="BA395" i="1"/>
  <c r="BC38" i="1"/>
  <c r="BB90" i="1"/>
  <c r="BA90" i="1"/>
  <c r="BC615" i="1"/>
  <c r="BB396" i="1"/>
  <c r="BA396" i="1"/>
  <c r="BC311" i="1"/>
  <c r="BB223" i="1"/>
  <c r="BA223" i="1"/>
  <c r="BC84" i="1"/>
  <c r="BB298" i="1"/>
  <c r="BA298" i="1"/>
  <c r="BC619" i="1"/>
  <c r="BB264" i="1"/>
  <c r="BA264" i="1"/>
  <c r="BC607" i="1"/>
  <c r="BB548" i="1"/>
  <c r="BA548" i="1"/>
  <c r="BC497" i="1"/>
  <c r="BB134" i="1"/>
  <c r="BA134" i="1"/>
  <c r="BC132" i="1"/>
  <c r="BB627" i="1"/>
  <c r="BA627" i="1"/>
  <c r="BC10" i="1"/>
  <c r="BB14" i="1"/>
  <c r="BA14" i="1"/>
  <c r="BC250" i="1"/>
  <c r="BA539" i="1"/>
  <c r="BB539" i="1"/>
  <c r="BC502" i="1"/>
  <c r="BA261" i="1"/>
  <c r="BB261" i="1"/>
  <c r="BC532" i="1"/>
  <c r="BA517" i="1"/>
  <c r="BB517" i="1"/>
  <c r="BC538" i="1"/>
  <c r="BA66" i="1"/>
  <c r="BB66" i="1"/>
  <c r="BC587" i="1"/>
  <c r="BA544" i="1"/>
  <c r="BB544" i="1"/>
  <c r="BC623" i="1"/>
  <c r="BA206" i="1"/>
  <c r="BB206" i="1"/>
  <c r="BC39" i="1"/>
  <c r="BA138" i="1"/>
  <c r="BB138" i="1"/>
  <c r="BB315" i="1"/>
  <c r="BA315" i="1"/>
  <c r="BB318" i="1"/>
  <c r="BA318" i="1"/>
  <c r="BB34" i="1"/>
  <c r="BA34" i="1"/>
  <c r="BB324" i="1"/>
  <c r="BA324" i="1"/>
  <c r="BB183" i="1"/>
  <c r="BA183" i="1"/>
  <c r="BB266" i="1"/>
  <c r="BA266" i="1"/>
  <c r="BB353" i="1"/>
  <c r="BA353" i="1"/>
  <c r="BB355" i="1"/>
  <c r="BA355" i="1"/>
  <c r="BB584" i="1"/>
  <c r="BA584" i="1"/>
  <c r="BB359" i="1"/>
  <c r="BA359" i="1"/>
  <c r="BB367" i="1"/>
  <c r="BA367" i="1"/>
  <c r="BB377" i="1"/>
  <c r="BA377" i="1"/>
  <c r="BB381" i="1"/>
  <c r="BA381" i="1"/>
  <c r="BB489" i="1"/>
  <c r="BA489" i="1"/>
  <c r="BB389" i="1"/>
  <c r="BA389" i="1"/>
  <c r="BB394" i="1"/>
  <c r="BA394" i="1"/>
  <c r="BB570" i="1"/>
  <c r="BA570" i="1"/>
  <c r="BC647" i="1"/>
  <c r="BC314" i="1"/>
  <c r="BC317" i="1"/>
  <c r="BC320" i="1"/>
  <c r="BA173" i="1"/>
  <c r="BB173" i="1"/>
  <c r="BC172" i="1"/>
  <c r="BC549" i="1"/>
  <c r="BA50" i="1"/>
  <c r="BB50" i="1"/>
  <c r="BC574" i="1"/>
  <c r="BC334" i="1"/>
  <c r="BA336" i="1"/>
  <c r="BB336" i="1"/>
  <c r="BC307" i="1"/>
  <c r="BA339" i="1"/>
  <c r="BB339" i="1"/>
  <c r="BC594" i="1"/>
  <c r="BA159" i="1"/>
  <c r="BB159" i="1"/>
  <c r="BC341" i="1"/>
  <c r="BA343" i="1"/>
  <c r="BB343" i="1"/>
  <c r="BC67" i="1"/>
  <c r="BA162" i="1"/>
  <c r="BB162" i="1"/>
  <c r="BC589" i="1"/>
  <c r="BA346" i="1"/>
  <c r="BB346" i="1"/>
  <c r="BC347" i="1"/>
  <c r="BA577" i="1"/>
  <c r="BB577" i="1"/>
  <c r="BC76" i="1"/>
  <c r="BA349" i="1"/>
  <c r="BB349" i="1"/>
  <c r="BC642" i="1"/>
  <c r="BA350" i="1"/>
  <c r="BB350" i="1"/>
  <c r="BC351" i="1"/>
  <c r="BA271" i="1"/>
  <c r="BB271" i="1"/>
  <c r="BC558" i="1"/>
  <c r="BA586" i="1"/>
  <c r="BB586" i="1"/>
  <c r="BC354" i="1"/>
  <c r="BA42" i="1"/>
  <c r="BB42" i="1"/>
  <c r="BC500" i="1"/>
  <c r="BA356" i="1"/>
  <c r="BB356" i="1"/>
  <c r="BC540" i="1"/>
  <c r="BA358" i="1"/>
  <c r="BB358" i="1"/>
  <c r="BC591" i="1"/>
  <c r="BA198" i="1"/>
  <c r="BB198" i="1"/>
  <c r="BC218" i="1"/>
  <c r="BA579" i="1"/>
  <c r="BB579" i="1"/>
  <c r="BC512" i="1"/>
  <c r="BA362" i="1"/>
  <c r="BB362" i="1"/>
  <c r="BC220" i="1"/>
  <c r="BA365" i="1"/>
  <c r="BB365" i="1"/>
  <c r="BC366" i="1"/>
  <c r="BA368" i="1"/>
  <c r="BB368" i="1"/>
  <c r="BC369" i="1"/>
  <c r="BA371" i="1"/>
  <c r="BB371" i="1"/>
  <c r="BC372" i="1"/>
  <c r="BA375" i="1"/>
  <c r="BB375" i="1"/>
  <c r="BC376" i="1"/>
  <c r="BA379" i="1"/>
  <c r="BB379" i="1"/>
  <c r="BC380" i="1"/>
  <c r="BA306" i="1"/>
  <c r="BB306" i="1"/>
  <c r="BC382" i="1"/>
  <c r="BA644" i="1"/>
  <c r="BB644" i="1"/>
  <c r="BC645" i="1"/>
  <c r="BA488" i="1"/>
  <c r="BB488" i="1"/>
  <c r="BC580" i="1"/>
  <c r="BA81" i="1"/>
  <c r="BB81" i="1"/>
  <c r="BC109" i="1"/>
  <c r="BA241" i="1"/>
  <c r="BB241" i="1"/>
  <c r="BC106" i="1"/>
  <c r="BA286" i="1"/>
  <c r="BB286" i="1"/>
  <c r="BC387" i="1"/>
  <c r="BA543" i="1"/>
  <c r="BB543" i="1"/>
  <c r="BC51" i="1"/>
  <c r="BA30" i="1"/>
  <c r="BB30" i="1"/>
  <c r="BC506" i="1"/>
  <c r="BA249" i="1"/>
  <c r="BB249" i="1"/>
  <c r="BC388" i="1"/>
  <c r="BA622" i="1"/>
  <c r="BB622" i="1"/>
  <c r="BC37" i="1"/>
  <c r="BA22" i="1"/>
  <c r="BB22" i="1"/>
  <c r="BC284" i="1"/>
  <c r="BA390" i="1"/>
  <c r="BB390" i="1"/>
  <c r="BC638" i="1"/>
  <c r="BA391" i="1"/>
  <c r="BB391" i="1"/>
  <c r="BC235" i="1"/>
  <c r="BA16" i="1"/>
  <c r="BB16" i="1"/>
  <c r="BC522" i="1"/>
  <c r="BB599" i="1"/>
  <c r="BA599" i="1"/>
  <c r="BC628" i="1"/>
  <c r="BA202" i="1"/>
  <c r="BB202" i="1"/>
  <c r="BC192" i="1"/>
  <c r="BB38" i="1"/>
  <c r="BA38" i="1"/>
  <c r="BC287" i="1"/>
  <c r="BA615" i="1"/>
  <c r="BB615" i="1"/>
  <c r="BC486" i="1"/>
  <c r="BB311" i="1"/>
  <c r="BA311" i="1"/>
  <c r="BC68" i="1"/>
  <c r="BA84" i="1"/>
  <c r="BB84" i="1"/>
  <c r="BC44" i="1"/>
  <c r="BB619" i="1"/>
  <c r="BA619" i="1"/>
  <c r="BC144" i="1"/>
  <c r="BA607" i="1"/>
  <c r="BB607" i="1"/>
  <c r="BC128" i="1"/>
  <c r="BB497" i="1"/>
  <c r="BA497" i="1"/>
  <c r="BC399" i="1"/>
  <c r="BA132" i="1"/>
  <c r="BB132" i="1"/>
  <c r="BC123" i="1"/>
  <c r="BA10" i="1"/>
  <c r="BB10" i="1"/>
  <c r="BC400" i="1"/>
  <c r="BA250" i="1"/>
  <c r="BB250" i="1"/>
  <c r="BC401" i="1"/>
  <c r="BB502" i="1"/>
  <c r="BA502" i="1"/>
  <c r="BC507" i="1"/>
  <c r="BB532" i="1"/>
  <c r="BA532" i="1"/>
  <c r="BC611" i="1"/>
  <c r="BB538" i="1"/>
  <c r="BA538" i="1"/>
  <c r="BC13" i="1"/>
  <c r="BB587" i="1"/>
  <c r="BA587" i="1"/>
  <c r="BC487" i="1"/>
  <c r="BB623" i="1"/>
  <c r="BA623" i="1"/>
  <c r="BC621" i="1"/>
  <c r="BB39" i="1"/>
  <c r="BA39" i="1"/>
  <c r="BC148" i="1"/>
  <c r="BB557" i="1"/>
  <c r="BA557" i="1"/>
  <c r="BC405" i="1"/>
  <c r="BB406" i="1"/>
  <c r="BA406" i="1"/>
  <c r="BC73" i="1"/>
  <c r="BB55" i="1"/>
  <c r="BA55" i="1"/>
  <c r="BC196" i="1"/>
  <c r="BB578" i="1"/>
  <c r="BA578" i="1"/>
  <c r="BC482" i="1"/>
  <c r="BB485" i="1"/>
  <c r="BA485" i="1"/>
  <c r="BC409" i="1"/>
  <c r="BB523" i="1"/>
  <c r="BA523" i="1"/>
  <c r="BC45" i="1"/>
  <c r="BB232" i="1"/>
  <c r="BA232" i="1"/>
  <c r="BC561" i="1"/>
  <c r="BB484" i="1"/>
  <c r="BA484" i="1"/>
  <c r="BC618" i="1"/>
  <c r="BB412" i="1"/>
  <c r="BA412" i="1"/>
  <c r="BB575" i="1"/>
  <c r="BA575" i="1"/>
  <c r="BB335" i="1"/>
  <c r="BA335" i="1"/>
  <c r="BB337" i="1"/>
  <c r="BA337" i="1"/>
  <c r="BB348" i="1"/>
  <c r="BA348" i="1"/>
  <c r="BB352" i="1"/>
  <c r="BA352" i="1"/>
  <c r="BB624" i="1"/>
  <c r="BA624" i="1"/>
  <c r="BB373" i="1"/>
  <c r="BA373" i="1"/>
  <c r="BB136" i="1"/>
  <c r="BA136" i="1"/>
  <c r="BB384" i="1"/>
  <c r="BA384" i="1"/>
  <c r="BB492" i="1"/>
  <c r="BA492" i="1"/>
  <c r="BB259" i="1"/>
  <c r="BA259" i="1"/>
  <c r="BB515" i="1"/>
  <c r="BA515" i="1"/>
  <c r="BB49" i="1"/>
  <c r="BA49" i="1"/>
  <c r="BB392" i="1"/>
  <c r="BA392" i="1"/>
  <c r="BB393" i="1"/>
  <c r="BA393" i="1"/>
  <c r="BB397" i="1"/>
  <c r="BA397" i="1"/>
  <c r="BB398" i="1"/>
  <c r="BA398" i="1"/>
  <c r="BB552" i="1"/>
  <c r="BA552" i="1"/>
  <c r="BA646" i="1"/>
  <c r="BB646" i="1"/>
  <c r="BA26" i="1"/>
  <c r="BB26" i="1"/>
  <c r="BC312" i="1"/>
  <c r="BA230" i="1"/>
  <c r="BB230" i="1"/>
  <c r="BA191" i="1"/>
  <c r="BB191" i="1"/>
  <c r="BA319" i="1"/>
  <c r="BB319" i="1"/>
  <c r="BC321" i="1"/>
  <c r="BA323" i="1"/>
  <c r="BB323" i="1"/>
  <c r="BA325" i="1"/>
  <c r="BB325" i="1"/>
  <c r="BA617" i="1"/>
  <c r="BB617" i="1"/>
  <c r="BC164" i="1"/>
  <c r="BA329" i="1"/>
  <c r="BB329" i="1"/>
  <c r="BC330" i="1"/>
  <c r="BA333" i="1"/>
  <c r="BB333" i="1"/>
  <c r="BB647" i="1"/>
  <c r="BA647" i="1"/>
  <c r="BC640" i="1"/>
  <c r="BB312" i="1"/>
  <c r="BA312" i="1"/>
  <c r="BC313" i="1"/>
  <c r="BB314" i="1"/>
  <c r="BA314" i="1"/>
  <c r="BC315" i="1"/>
  <c r="BB317" i="1"/>
  <c r="BA317" i="1"/>
  <c r="BC318" i="1"/>
  <c r="BB320" i="1"/>
  <c r="BA320" i="1"/>
  <c r="BC575" i="1"/>
  <c r="BB321" i="1"/>
  <c r="BA321" i="1"/>
  <c r="BC34" i="1"/>
  <c r="BB172" i="1"/>
  <c r="BA172" i="1"/>
  <c r="BC324" i="1"/>
  <c r="BB549" i="1"/>
  <c r="BA549" i="1"/>
  <c r="BC326" i="1"/>
  <c r="BB164" i="1"/>
  <c r="BA164" i="1"/>
  <c r="BC23" i="1"/>
  <c r="BB574" i="1"/>
  <c r="BA574" i="1"/>
  <c r="BC201" i="1"/>
  <c r="BB330" i="1"/>
  <c r="BA330" i="1"/>
  <c r="BC331" i="1"/>
  <c r="BB334" i="1"/>
  <c r="BA334" i="1"/>
  <c r="BC335" i="1"/>
  <c r="BB307" i="1"/>
  <c r="BA307" i="1"/>
  <c r="BC337" i="1"/>
  <c r="BB594" i="1"/>
  <c r="BA594" i="1"/>
  <c r="BC340" i="1"/>
  <c r="BB341" i="1"/>
  <c r="BA341" i="1"/>
  <c r="BC183" i="1"/>
  <c r="BB67" i="1"/>
  <c r="BA67" i="1"/>
  <c r="BC344" i="1"/>
  <c r="BB589" i="1"/>
  <c r="BA589" i="1"/>
  <c r="BC345" i="1"/>
  <c r="BB347" i="1"/>
  <c r="BA347" i="1"/>
  <c r="BC348" i="1"/>
  <c r="BB76" i="1"/>
  <c r="BA76" i="1"/>
  <c r="BC266" i="1"/>
  <c r="BB642" i="1"/>
  <c r="BA642" i="1"/>
  <c r="BC643" i="1"/>
  <c r="BB351" i="1"/>
  <c r="BA351" i="1"/>
  <c r="BC352" i="1"/>
  <c r="BB558" i="1"/>
  <c r="BA558" i="1"/>
  <c r="BC353" i="1"/>
  <c r="BB354" i="1"/>
  <c r="BA354" i="1"/>
  <c r="BC355" i="1"/>
  <c r="BB500" i="1"/>
  <c r="BA500" i="1"/>
  <c r="BC584" i="1"/>
  <c r="BB540" i="1"/>
  <c r="BA540" i="1"/>
  <c r="BC624" i="1"/>
  <c r="BB591" i="1"/>
  <c r="BA591" i="1"/>
  <c r="BC359" i="1"/>
  <c r="BB218" i="1"/>
  <c r="BA218" i="1"/>
  <c r="BC360" i="1"/>
  <c r="BB512" i="1"/>
  <c r="BA512" i="1"/>
  <c r="BC566" i="1"/>
  <c r="BB220" i="1"/>
  <c r="BA220" i="1"/>
  <c r="BC363" i="1"/>
  <c r="BB366" i="1"/>
  <c r="BA366" i="1"/>
  <c r="BC367" i="1"/>
  <c r="BB369" i="1"/>
  <c r="BA369" i="1"/>
  <c r="BC302" i="1"/>
  <c r="BB372" i="1"/>
  <c r="BA372" i="1"/>
  <c r="BC373" i="1"/>
  <c r="BB376" i="1"/>
  <c r="BA376" i="1"/>
  <c r="BC377" i="1"/>
  <c r="BB380" i="1"/>
  <c r="BA380" i="1"/>
  <c r="BC381" i="1"/>
  <c r="BB382" i="1"/>
  <c r="BA382" i="1"/>
  <c r="BC136" i="1"/>
  <c r="BB645" i="1"/>
  <c r="BA645" i="1"/>
  <c r="BC384" i="1"/>
  <c r="BB580" i="1"/>
  <c r="BA580" i="1"/>
  <c r="BC492" i="1"/>
  <c r="BB109" i="1"/>
  <c r="BA109" i="1"/>
  <c r="BC259" i="1"/>
  <c r="BB106" i="1"/>
  <c r="BA106" i="1"/>
  <c r="BC489" i="1"/>
  <c r="BB387" i="1"/>
  <c r="BA387" i="1"/>
  <c r="BC600" i="1"/>
  <c r="BB51" i="1"/>
  <c r="BA51" i="1"/>
  <c r="BC166" i="1"/>
  <c r="BB506" i="1"/>
  <c r="BA506" i="1"/>
  <c r="BC515" i="1"/>
  <c r="BB388" i="1"/>
  <c r="BA388" i="1"/>
  <c r="BC49" i="1"/>
  <c r="BB37" i="1"/>
  <c r="BA37" i="1"/>
  <c r="BC24" i="1"/>
  <c r="BB284" i="1"/>
  <c r="BA284" i="1"/>
  <c r="BC389" i="1"/>
  <c r="BB638" i="1"/>
  <c r="BA638" i="1"/>
  <c r="BC130" i="1"/>
  <c r="BB235" i="1"/>
  <c r="BA235" i="1"/>
  <c r="BC41" i="1"/>
  <c r="BA522" i="1"/>
  <c r="BB522" i="1"/>
  <c r="BC392" i="1"/>
  <c r="BA628" i="1"/>
  <c r="BB628" i="1"/>
  <c r="BC393" i="1"/>
  <c r="BA192" i="1"/>
  <c r="BB192" i="1"/>
  <c r="BC394" i="1"/>
  <c r="BA287" i="1"/>
  <c r="BB287" i="1"/>
  <c r="BC610" i="1"/>
  <c r="BA486" i="1"/>
  <c r="BB486" i="1"/>
  <c r="BC152" i="1"/>
  <c r="BA68" i="1"/>
  <c r="BB68" i="1"/>
  <c r="BC181" i="1"/>
  <c r="BA44" i="1"/>
  <c r="BB44" i="1"/>
  <c r="BC397" i="1"/>
  <c r="BA144" i="1"/>
  <c r="BB144" i="1"/>
  <c r="BC398" i="1"/>
  <c r="BA128" i="1"/>
  <c r="BB128" i="1"/>
  <c r="BC552" i="1"/>
  <c r="BA399" i="1"/>
  <c r="BB399" i="1"/>
  <c r="BC253" i="1"/>
  <c r="BA123" i="1"/>
  <c r="BB123" i="1"/>
  <c r="BC570" i="1"/>
  <c r="BB400" i="1"/>
  <c r="BA400" i="1"/>
  <c r="BC150" i="1"/>
  <c r="BB401" i="1"/>
  <c r="BA401" i="1"/>
  <c r="BC494" i="1"/>
  <c r="BB507" i="1"/>
  <c r="BA507" i="1"/>
  <c r="BC519" i="1"/>
  <c r="BB611" i="1"/>
  <c r="BA611" i="1"/>
  <c r="BC402" i="1"/>
  <c r="BB13" i="1"/>
  <c r="BA13" i="1"/>
  <c r="BC403" i="1"/>
  <c r="BB487" i="1"/>
  <c r="BA487" i="1"/>
  <c r="BC595" i="1"/>
  <c r="BB621" i="1"/>
  <c r="BA621" i="1"/>
  <c r="BC404" i="1"/>
  <c r="BB148" i="1"/>
  <c r="BA148" i="1"/>
  <c r="BC626" i="1"/>
  <c r="BB545" i="1"/>
  <c r="BA545" i="1"/>
  <c r="BB440" i="1"/>
  <c r="BA440" i="1"/>
  <c r="BB104" i="1"/>
  <c r="BA104" i="1"/>
  <c r="BB442" i="1"/>
  <c r="BA442" i="1"/>
  <c r="BB631" i="1"/>
  <c r="BA631" i="1"/>
  <c r="BB100" i="1"/>
  <c r="BA100" i="1"/>
  <c r="BB239" i="1"/>
  <c r="BA239" i="1"/>
  <c r="BB82" i="1"/>
  <c r="BA82" i="1"/>
  <c r="BB444" i="1"/>
  <c r="BA444" i="1"/>
  <c r="BB212" i="1"/>
  <c r="BA212" i="1"/>
  <c r="BB91" i="1"/>
  <c r="BA91" i="1"/>
  <c r="BB569" i="1"/>
  <c r="BA569" i="1"/>
  <c r="BB556" i="1"/>
  <c r="BA556" i="1"/>
  <c r="BB567" i="1"/>
  <c r="BA567" i="1"/>
  <c r="BB243" i="1"/>
  <c r="BA243" i="1"/>
  <c r="BB254" i="1"/>
  <c r="BA254" i="1"/>
  <c r="BB596" i="1"/>
  <c r="BA596" i="1"/>
  <c r="BB456" i="1"/>
  <c r="BA456" i="1"/>
  <c r="BB215" i="1"/>
  <c r="BA215" i="1"/>
  <c r="BB108" i="1"/>
  <c r="BA108" i="1"/>
  <c r="BB614" i="1"/>
  <c r="BA614" i="1"/>
  <c r="BB562" i="1"/>
  <c r="BA562" i="1"/>
  <c r="BB585" i="1"/>
  <c r="BA585" i="1"/>
  <c r="BB459" i="1"/>
  <c r="BA459" i="1"/>
  <c r="BB15" i="1"/>
  <c r="BA15" i="1"/>
  <c r="BA64" i="1"/>
  <c r="BB64" i="1"/>
  <c r="BA211" i="1"/>
  <c r="BB211" i="1"/>
  <c r="BA7" i="1"/>
  <c r="BB7" i="1"/>
  <c r="BA463" i="1"/>
  <c r="BB463" i="1"/>
  <c r="BB32" i="1"/>
  <c r="BA32" i="1"/>
  <c r="BB85" i="1"/>
  <c r="BA85" i="1"/>
  <c r="BB75" i="1"/>
  <c r="BA75" i="1"/>
  <c r="BB530" i="1"/>
  <c r="BA530" i="1"/>
  <c r="BB465" i="1"/>
  <c r="BA465" i="1"/>
  <c r="BB153" i="1"/>
  <c r="BA153" i="1"/>
  <c r="BB204" i="1"/>
  <c r="BA204" i="1"/>
  <c r="BB163" i="1"/>
  <c r="BA163" i="1"/>
  <c r="BB513" i="1"/>
  <c r="BA513" i="1"/>
  <c r="BB116" i="1"/>
  <c r="BA116" i="1"/>
  <c r="BB467" i="1"/>
  <c r="BA467" i="1"/>
  <c r="BB275" i="1"/>
  <c r="BA275" i="1"/>
  <c r="BB521" i="1"/>
  <c r="BA521" i="1"/>
  <c r="BB620" i="1"/>
  <c r="BA620" i="1"/>
  <c r="BB470" i="1"/>
  <c r="BA470" i="1"/>
  <c r="BB200" i="1"/>
  <c r="BA200" i="1"/>
  <c r="BB473" i="1"/>
  <c r="BA473" i="1"/>
  <c r="BB165" i="1"/>
  <c r="BA165" i="1"/>
  <c r="BB476" i="1"/>
  <c r="BA476" i="1"/>
  <c r="BB233" i="1"/>
  <c r="BA233" i="1"/>
  <c r="BB80" i="1"/>
  <c r="BA80" i="1"/>
  <c r="BC557" i="1"/>
  <c r="BA636" i="1"/>
  <c r="BB636" i="1"/>
  <c r="BC406" i="1"/>
  <c r="BA632" i="1"/>
  <c r="BB632" i="1"/>
  <c r="BC55" i="1"/>
  <c r="BA407" i="1"/>
  <c r="BB407" i="1"/>
  <c r="BC578" i="1"/>
  <c r="BA53" i="1"/>
  <c r="BB53" i="1"/>
  <c r="BC485" i="1"/>
  <c r="BA265" i="1"/>
  <c r="BB265" i="1"/>
  <c r="BC523" i="1"/>
  <c r="BA534" i="1"/>
  <c r="BB534" i="1"/>
  <c r="BC232" i="1"/>
  <c r="BA161" i="1"/>
  <c r="BB161" i="1"/>
  <c r="BC484" i="1"/>
  <c r="BA251" i="1"/>
  <c r="BB251" i="1"/>
  <c r="BC412" i="1"/>
  <c r="BA413" i="1"/>
  <c r="BB413" i="1"/>
  <c r="BC593" i="1"/>
  <c r="BA274" i="1"/>
  <c r="BB274" i="1"/>
  <c r="BC414" i="1"/>
  <c r="BA267" i="1"/>
  <c r="BB267" i="1"/>
  <c r="BC563" i="1"/>
  <c r="BA124" i="1"/>
  <c r="BB124" i="1"/>
  <c r="BC553" i="1"/>
  <c r="BA415" i="1"/>
  <c r="BB415" i="1"/>
  <c r="BC141" i="1"/>
  <c r="BA140" i="1"/>
  <c r="BB140" i="1"/>
  <c r="BC572" i="1"/>
  <c r="BA503" i="1"/>
  <c r="BB503" i="1"/>
  <c r="BC535" i="1"/>
  <c r="BA625" i="1"/>
  <c r="BB625" i="1"/>
  <c r="BC205" i="1"/>
  <c r="BB281" i="1"/>
  <c r="BA281" i="1"/>
  <c r="BC418" i="1"/>
  <c r="BA179" i="1"/>
  <c r="BB179" i="1"/>
  <c r="BC228" i="1"/>
  <c r="BB304" i="1"/>
  <c r="BA304" i="1"/>
  <c r="BC565" i="1"/>
  <c r="BA420" i="1"/>
  <c r="BB420" i="1"/>
  <c r="BC225" i="1"/>
  <c r="BB256" i="1"/>
  <c r="BA256" i="1"/>
  <c r="BC422" i="1"/>
  <c r="BB536" i="1"/>
  <c r="BA536" i="1"/>
  <c r="BC630" i="1"/>
  <c r="BB496" i="1"/>
  <c r="BA496" i="1"/>
  <c r="BC518" i="1"/>
  <c r="BB425" i="1"/>
  <c r="BA425" i="1"/>
  <c r="BC426" i="1"/>
  <c r="BB255" i="1"/>
  <c r="BA255" i="1"/>
  <c r="BC427" i="1"/>
  <c r="BB491" i="1"/>
  <c r="BA491" i="1"/>
  <c r="BC310" i="1"/>
  <c r="BB214" i="1"/>
  <c r="BA214" i="1"/>
  <c r="BC54" i="1"/>
  <c r="BB516" i="1"/>
  <c r="BA516" i="1"/>
  <c r="BC131" i="1"/>
  <c r="BB122" i="1"/>
  <c r="BA122" i="1"/>
  <c r="BC52" i="1"/>
  <c r="BB47" i="1"/>
  <c r="BA47" i="1"/>
  <c r="BC431" i="1"/>
  <c r="BB432" i="1"/>
  <c r="BA432" i="1"/>
  <c r="BC433" i="1"/>
  <c r="BB219" i="1"/>
  <c r="BA219" i="1"/>
  <c r="BC260" i="1"/>
  <c r="BB17" i="1"/>
  <c r="BA17" i="1"/>
  <c r="BC571" i="1"/>
  <c r="BB65" i="1"/>
  <c r="BA65" i="1"/>
  <c r="BC273" i="1"/>
  <c r="BB77" i="1"/>
  <c r="BA77" i="1"/>
  <c r="BC59" i="1"/>
  <c r="BB285" i="1"/>
  <c r="BA285" i="1"/>
  <c r="BC291" i="1"/>
  <c r="BB210" i="1"/>
  <c r="BA210" i="1"/>
  <c r="BC12" i="1"/>
  <c r="BB435" i="1"/>
  <c r="BA435" i="1"/>
  <c r="BC436" i="1"/>
  <c r="BB126" i="1"/>
  <c r="BA126" i="1"/>
  <c r="BC609" i="1"/>
  <c r="BB209" i="1"/>
  <c r="BA209" i="1"/>
  <c r="BC93" i="1"/>
  <c r="BA139" i="1"/>
  <c r="BB139" i="1"/>
  <c r="BC71" i="1"/>
  <c r="BB531" i="1"/>
  <c r="BA531" i="1"/>
  <c r="BC301" i="1"/>
  <c r="BA604" i="1"/>
  <c r="BB604" i="1"/>
  <c r="BC280" i="1"/>
  <c r="BB103" i="1"/>
  <c r="BA103" i="1"/>
  <c r="BC441" i="1"/>
  <c r="BA78" i="1"/>
  <c r="BB78" i="1"/>
  <c r="BC635" i="1"/>
  <c r="BB88" i="1"/>
  <c r="BA88" i="1"/>
  <c r="BC229" i="1"/>
  <c r="BA6" i="1"/>
  <c r="BB6" i="1"/>
  <c r="BC245" i="1"/>
  <c r="BB602" i="1"/>
  <c r="BA602" i="1"/>
  <c r="BC443" i="1"/>
  <c r="BB294" i="1"/>
  <c r="BA294" i="1"/>
  <c r="BC272" i="1"/>
  <c r="BB193" i="1"/>
  <c r="BA193" i="1"/>
  <c r="BC583" i="1"/>
  <c r="BB135" i="1"/>
  <c r="BA135" i="1"/>
  <c r="BC171" i="1"/>
  <c r="BB445" i="1"/>
  <c r="BA445" i="1"/>
  <c r="BC25" i="1"/>
  <c r="BB227" i="1"/>
  <c r="BA227" i="1"/>
  <c r="BC446" i="1"/>
  <c r="BB448" i="1"/>
  <c r="BA448" i="1"/>
  <c r="BC118" i="1"/>
  <c r="BB449" i="1"/>
  <c r="BA449" i="1"/>
  <c r="BC450" i="1"/>
  <c r="BB483" i="1"/>
  <c r="BA483" i="1"/>
  <c r="BC452" i="1"/>
  <c r="BB199" i="1"/>
  <c r="BA199" i="1"/>
  <c r="BC269" i="1"/>
  <c r="BB234" i="1"/>
  <c r="BA234" i="1"/>
  <c r="BC453" i="1"/>
  <c r="BB454" i="1"/>
  <c r="BA454" i="1"/>
  <c r="BC455" i="1"/>
  <c r="BB299" i="1"/>
  <c r="BA299" i="1"/>
  <c r="BC524" i="1"/>
  <c r="BB511" i="1"/>
  <c r="BA511" i="1"/>
  <c r="BC262" i="1"/>
  <c r="BB58" i="1"/>
  <c r="BA58" i="1"/>
  <c r="BC458" i="1"/>
  <c r="BB178" i="1"/>
  <c r="BA178" i="1"/>
  <c r="BC238" i="1"/>
  <c r="BB278" i="1"/>
  <c r="BA278" i="1"/>
  <c r="BC295" i="1"/>
  <c r="BB248" i="1"/>
  <c r="BA248" i="1"/>
  <c r="BC101" i="1"/>
  <c r="BB582" i="1"/>
  <c r="BA582" i="1"/>
  <c r="BC40" i="1"/>
  <c r="BA258" i="1"/>
  <c r="BB258" i="1"/>
  <c r="BC168" i="1"/>
  <c r="BA221" i="1"/>
  <c r="BB221" i="1"/>
  <c r="BC598" i="1"/>
  <c r="BA461" i="1"/>
  <c r="BB461" i="1"/>
  <c r="BC305" i="1"/>
  <c r="BA19" i="1"/>
  <c r="BB19" i="1"/>
  <c r="BC185" i="1"/>
  <c r="BA121" i="1"/>
  <c r="BB121" i="1"/>
  <c r="BC98" i="1"/>
  <c r="BA188" i="1"/>
  <c r="BB188" i="1"/>
  <c r="BC79" i="1"/>
  <c r="BA83" i="1"/>
  <c r="BB83" i="1"/>
  <c r="BC464" i="1"/>
  <c r="BA177" i="1"/>
  <c r="BB177" i="1"/>
  <c r="BC113" i="1"/>
  <c r="BA290" i="1"/>
  <c r="BB290" i="1"/>
  <c r="BC224" i="1"/>
  <c r="BA143" i="1"/>
  <c r="BB143" i="1"/>
  <c r="BC94" i="1"/>
  <c r="BA110" i="1"/>
  <c r="BB110" i="1"/>
  <c r="BC69" i="1"/>
  <c r="BA115" i="1"/>
  <c r="BB115" i="1"/>
  <c r="BC156" i="1"/>
  <c r="BA89" i="1"/>
  <c r="BB89" i="1"/>
  <c r="BC174" i="1"/>
  <c r="BA509" i="1"/>
  <c r="BB509" i="1"/>
  <c r="BC158" i="1"/>
  <c r="BA167" i="1"/>
  <c r="BB167" i="1"/>
  <c r="BC29" i="1"/>
  <c r="BA197" i="1"/>
  <c r="BB197" i="1"/>
  <c r="BC603" i="1"/>
  <c r="BA180" i="1"/>
  <c r="BB180" i="1"/>
  <c r="BC292" i="1"/>
  <c r="BA546" i="1"/>
  <c r="BB546" i="1"/>
  <c r="BC554" i="1"/>
  <c r="BA495" i="1"/>
  <c r="BB495" i="1"/>
  <c r="BC175" i="1"/>
  <c r="BA279" i="1"/>
  <c r="BB279" i="1"/>
  <c r="BC46" i="1"/>
  <c r="BB593" i="1"/>
  <c r="BA593" i="1"/>
  <c r="BC18" i="1"/>
  <c r="BB414" i="1"/>
  <c r="BA414" i="1"/>
  <c r="BC127" i="1"/>
  <c r="BB563" i="1"/>
  <c r="BA563" i="1"/>
  <c r="BC592" i="1"/>
  <c r="BB553" i="1"/>
  <c r="BA553" i="1"/>
  <c r="BC147" i="1"/>
  <c r="BB141" i="1"/>
  <c r="BA141" i="1"/>
  <c r="BC416" i="1"/>
  <c r="BB572" i="1"/>
  <c r="BA572" i="1"/>
  <c r="BC417" i="1"/>
  <c r="BB535" i="1"/>
  <c r="BA535" i="1"/>
  <c r="BC559" i="1"/>
  <c r="BA205" i="1"/>
  <c r="BB205" i="1"/>
  <c r="BC613" i="1"/>
  <c r="BA418" i="1"/>
  <c r="BB418" i="1"/>
  <c r="BC182" i="1"/>
  <c r="BA228" i="1"/>
  <c r="BB228" i="1"/>
  <c r="BC114" i="1"/>
  <c r="BA565" i="1"/>
  <c r="BB565" i="1"/>
  <c r="BC102" i="1"/>
  <c r="BA225" i="1"/>
  <c r="BB225" i="1"/>
  <c r="BC526" i="1"/>
  <c r="BA422" i="1"/>
  <c r="BB422" i="1"/>
  <c r="BC289" i="1"/>
  <c r="BA630" i="1"/>
  <c r="BB630" i="1"/>
  <c r="BC423" i="1"/>
  <c r="BA518" i="1"/>
  <c r="BB518" i="1"/>
  <c r="BC490" i="1"/>
  <c r="BA426" i="1"/>
  <c r="BB426" i="1"/>
  <c r="BC568" i="1"/>
  <c r="BA427" i="1"/>
  <c r="BB427" i="1"/>
  <c r="BC95" i="1"/>
  <c r="BA310" i="1"/>
  <c r="BB310" i="1"/>
  <c r="BC428" i="1"/>
  <c r="BA54" i="1"/>
  <c r="BB54" i="1"/>
  <c r="BC429" i="1"/>
  <c r="BB131" i="1"/>
  <c r="BA131" i="1"/>
  <c r="BC480" i="1"/>
  <c r="BB52" i="1"/>
  <c r="BA52" i="1"/>
  <c r="BC237" i="1"/>
  <c r="BB431" i="1"/>
  <c r="BA431" i="1"/>
  <c r="BC551" i="1"/>
  <c r="BB433" i="1"/>
  <c r="BA433" i="1"/>
  <c r="BC296" i="1"/>
  <c r="BB260" i="1"/>
  <c r="BA260" i="1"/>
  <c r="BC505" i="1"/>
  <c r="BB571" i="1"/>
  <c r="BA571" i="1"/>
  <c r="BC5" i="1"/>
  <c r="BB273" i="1"/>
  <c r="BA273" i="1"/>
  <c r="BC247" i="1"/>
  <c r="BB59" i="1"/>
  <c r="BA59" i="1"/>
  <c r="BC74" i="1"/>
  <c r="BB291" i="1"/>
  <c r="BA291" i="1"/>
  <c r="BC293" i="1"/>
  <c r="BB12" i="1"/>
  <c r="BA12" i="1"/>
  <c r="BC154" i="1"/>
  <c r="BB436" i="1"/>
  <c r="BA436" i="1"/>
  <c r="BC155" i="1"/>
  <c r="BB609" i="1"/>
  <c r="BA609" i="1"/>
  <c r="BC514" i="1"/>
  <c r="BB93" i="1"/>
  <c r="BA93" i="1"/>
  <c r="BC213" i="1"/>
  <c r="BA71" i="1"/>
  <c r="BB71" i="1"/>
  <c r="BC438" i="1"/>
  <c r="BA301" i="1"/>
  <c r="BB301" i="1"/>
  <c r="BC439" i="1"/>
  <c r="BA280" i="1"/>
  <c r="BB280" i="1"/>
  <c r="BC581" i="1"/>
  <c r="BA441" i="1"/>
  <c r="BB441" i="1"/>
  <c r="BC629" i="1"/>
  <c r="BA635" i="1"/>
  <c r="BB635" i="1"/>
  <c r="BC297" i="1"/>
  <c r="BB229" i="1"/>
  <c r="BA229" i="1"/>
  <c r="BC560" i="1"/>
  <c r="BB245" i="1"/>
  <c r="BA245" i="1"/>
  <c r="BC119" i="1"/>
  <c r="BB443" i="1"/>
  <c r="BA443" i="1"/>
  <c r="BC612" i="1"/>
  <c r="BB272" i="1"/>
  <c r="BA272" i="1"/>
  <c r="BC20" i="1"/>
  <c r="BB583" i="1"/>
  <c r="BA583" i="1"/>
  <c r="BC263" i="1"/>
  <c r="BB171" i="1"/>
  <c r="BA171" i="1"/>
  <c r="BC190" i="1"/>
  <c r="BB25" i="1"/>
  <c r="BA25" i="1"/>
  <c r="BC231" i="1"/>
  <c r="BB446" i="1"/>
  <c r="BA446" i="1"/>
  <c r="BC447" i="1"/>
  <c r="BB118" i="1"/>
  <c r="BA118" i="1"/>
  <c r="BC300" i="1"/>
  <c r="BB450" i="1"/>
  <c r="BA450" i="1"/>
  <c r="BC451" i="1"/>
  <c r="BB452" i="1"/>
  <c r="BA452" i="1"/>
  <c r="BC70" i="1"/>
  <c r="BB269" i="1"/>
  <c r="BA269" i="1"/>
  <c r="BC550" i="1"/>
  <c r="BB453" i="1"/>
  <c r="BA453" i="1"/>
  <c r="BC187" i="1"/>
  <c r="BB455" i="1"/>
  <c r="BA455" i="1"/>
  <c r="BC31" i="1"/>
  <c r="BB524" i="1"/>
  <c r="BA524" i="1"/>
  <c r="BC533" i="1"/>
  <c r="BB262" i="1"/>
  <c r="BA262" i="1"/>
  <c r="BC457" i="1"/>
  <c r="BB458" i="1"/>
  <c r="BA458" i="1"/>
  <c r="BC60" i="1"/>
  <c r="BB238" i="1"/>
  <c r="BA238" i="1"/>
  <c r="BC240" i="1"/>
  <c r="BB295" i="1"/>
  <c r="BA295" i="1"/>
  <c r="BC541" i="1"/>
  <c r="BB101" i="1"/>
  <c r="BA101" i="1"/>
  <c r="BC105" i="1"/>
  <c r="BB40" i="1"/>
  <c r="BA40" i="1"/>
  <c r="BC36" i="1"/>
  <c r="BB168" i="1"/>
  <c r="BA168" i="1"/>
  <c r="BC460" i="1"/>
  <c r="BB598" i="1"/>
  <c r="BA598" i="1"/>
  <c r="BC244" i="1"/>
  <c r="BB305" i="1"/>
  <c r="BA305" i="1"/>
  <c r="BC462" i="1"/>
  <c r="BB185" i="1"/>
  <c r="BA185" i="1"/>
  <c r="BC97" i="1"/>
  <c r="BB98" i="1"/>
  <c r="BA98" i="1"/>
  <c r="BC28" i="1"/>
  <c r="BB79" i="1"/>
  <c r="BA79" i="1"/>
  <c r="BC203" i="1"/>
  <c r="BB464" i="1"/>
  <c r="BA464" i="1"/>
  <c r="BC537" i="1"/>
  <c r="BB113" i="1"/>
  <c r="BA113" i="1"/>
  <c r="BC184" i="1"/>
  <c r="BB224" i="1"/>
  <c r="BA224" i="1"/>
  <c r="BC637" i="1"/>
  <c r="BB94" i="1"/>
  <c r="BA94" i="1"/>
  <c r="BC186" i="1"/>
  <c r="BB69" i="1"/>
  <c r="BA69" i="1"/>
  <c r="BC288" i="1"/>
  <c r="BB156" i="1"/>
  <c r="BA156" i="1"/>
  <c r="BC194" i="1"/>
  <c r="BB174" i="1"/>
  <c r="BA174" i="1"/>
  <c r="BC466" i="1"/>
  <c r="BB158" i="1"/>
  <c r="BA158" i="1"/>
  <c r="BC590" i="1"/>
  <c r="BB29" i="1"/>
  <c r="BA29" i="1"/>
  <c r="BC99" i="1"/>
  <c r="BB603" i="1"/>
  <c r="BA603" i="1"/>
  <c r="BC112" i="1"/>
  <c r="BB292" i="1"/>
  <c r="BA292" i="1"/>
  <c r="BC529" i="1"/>
  <c r="BB554" i="1"/>
  <c r="BA554" i="1"/>
  <c r="BC468" i="1"/>
  <c r="BB175" i="1"/>
  <c r="BA175" i="1"/>
  <c r="BC469" i="1"/>
  <c r="BB405" i="1"/>
  <c r="BA405" i="1"/>
  <c r="BC634" i="1"/>
  <c r="BB73" i="1"/>
  <c r="BA73" i="1"/>
  <c r="BC86" i="1"/>
  <c r="BB196" i="1"/>
  <c r="BA196" i="1"/>
  <c r="BC309" i="1"/>
  <c r="BB482" i="1"/>
  <c r="BA482" i="1"/>
  <c r="BC408" i="1"/>
  <c r="BB409" i="1"/>
  <c r="BA409" i="1"/>
  <c r="BC145" i="1"/>
  <c r="BB45" i="1"/>
  <c r="BA45" i="1"/>
  <c r="BC410" i="1"/>
  <c r="BB561" i="1"/>
  <c r="BA561" i="1"/>
  <c r="BC498" i="1"/>
  <c r="BB618" i="1"/>
  <c r="BA618" i="1"/>
  <c r="BC411" i="1"/>
  <c r="BB46" i="1"/>
  <c r="BA46" i="1"/>
  <c r="BC48" i="1"/>
  <c r="BB18" i="1"/>
  <c r="BA18" i="1"/>
  <c r="BC207" i="1"/>
  <c r="BB127" i="1"/>
  <c r="BA127" i="1"/>
  <c r="BC176" i="1"/>
  <c r="BB592" i="1"/>
  <c r="BA592" i="1"/>
  <c r="BC242" i="1"/>
  <c r="BB147" i="1"/>
  <c r="BA147" i="1"/>
  <c r="BC564" i="1"/>
  <c r="BB416" i="1"/>
  <c r="BA416" i="1"/>
  <c r="BC133" i="1"/>
  <c r="BB417" i="1"/>
  <c r="BA417" i="1"/>
  <c r="BC216" i="1"/>
  <c r="BB559" i="1"/>
  <c r="BA559" i="1"/>
  <c r="BC236" i="1"/>
  <c r="BB613" i="1"/>
  <c r="BA613" i="1"/>
  <c r="BC222" i="1"/>
  <c r="BB182" i="1"/>
  <c r="BA182" i="1"/>
  <c r="BC419" i="1"/>
  <c r="BB114" i="1"/>
  <c r="BA114" i="1"/>
  <c r="BC303" i="1"/>
  <c r="BB102" i="1"/>
  <c r="BA102" i="1"/>
  <c r="BC170" i="1"/>
  <c r="BB526" i="1"/>
  <c r="BA526" i="1"/>
  <c r="BC421" i="1"/>
  <c r="BB289" i="1"/>
  <c r="BA289" i="1"/>
  <c r="BC107" i="1"/>
  <c r="BB423" i="1"/>
  <c r="BA423" i="1"/>
  <c r="BC547" i="1"/>
  <c r="BB490" i="1"/>
  <c r="BA490" i="1"/>
  <c r="BC424" i="1"/>
  <c r="BB568" i="1"/>
  <c r="BA568" i="1"/>
  <c r="BC499" i="1"/>
  <c r="BB95" i="1"/>
  <c r="BA95" i="1"/>
  <c r="BC129" i="1"/>
  <c r="BB428" i="1"/>
  <c r="BA428" i="1"/>
  <c r="BC501" i="1"/>
  <c r="BB429" i="1"/>
  <c r="BA429" i="1"/>
  <c r="BC430" i="1"/>
  <c r="BB480" i="1"/>
  <c r="BA480" i="1"/>
  <c r="BC528" i="1"/>
  <c r="BB237" i="1"/>
  <c r="BA237" i="1"/>
  <c r="BC151" i="1"/>
  <c r="BB551" i="1"/>
  <c r="BA551" i="1"/>
  <c r="BC87" i="1"/>
  <c r="BB296" i="1"/>
  <c r="BA296" i="1"/>
  <c r="BC125" i="1"/>
  <c r="BB505" i="1"/>
  <c r="BA505" i="1"/>
  <c r="BC510" i="1"/>
  <c r="BB5" i="1"/>
  <c r="BA5" i="1"/>
  <c r="BC434" i="1"/>
  <c r="BB247" i="1"/>
  <c r="BA247" i="1"/>
  <c r="BC27" i="1"/>
  <c r="BB74" i="1"/>
  <c r="BA74" i="1"/>
  <c r="BC252" i="1"/>
  <c r="BB293" i="1"/>
  <c r="BA293" i="1"/>
  <c r="BC142" i="1"/>
  <c r="BB154" i="1"/>
  <c r="BA154" i="1"/>
  <c r="BC157" i="1"/>
  <c r="BB155" i="1"/>
  <c r="BA155" i="1"/>
  <c r="BC208" i="1"/>
  <c r="BB514" i="1"/>
  <c r="BA514" i="1"/>
  <c r="BC606" i="1"/>
  <c r="BB213" i="1"/>
  <c r="BA213" i="1"/>
  <c r="BC437" i="1"/>
  <c r="BA438" i="1"/>
  <c r="BB438" i="1"/>
  <c r="BC555" i="1"/>
  <c r="BA439" i="1"/>
  <c r="BB439" i="1"/>
  <c r="BC545" i="1"/>
  <c r="BA581" i="1"/>
  <c r="BB581" i="1"/>
  <c r="BC440" i="1"/>
  <c r="BA629" i="1"/>
  <c r="BB629" i="1"/>
  <c r="BC104" i="1"/>
  <c r="BA297" i="1"/>
  <c r="BB297" i="1"/>
  <c r="BC442" i="1"/>
  <c r="BA560" i="1"/>
  <c r="BB560" i="1"/>
  <c r="BC631" i="1"/>
  <c r="BA119" i="1"/>
  <c r="BB119" i="1"/>
  <c r="BC100" i="1"/>
  <c r="BA612" i="1"/>
  <c r="BB612" i="1"/>
  <c r="BC239" i="1"/>
  <c r="BA20" i="1"/>
  <c r="BB20" i="1"/>
  <c r="BC82" i="1"/>
  <c r="BA263" i="1"/>
  <c r="BB263" i="1"/>
  <c r="BC444" i="1"/>
  <c r="BA190" i="1"/>
  <c r="BB190" i="1"/>
  <c r="BC212" i="1"/>
  <c r="BA231" i="1"/>
  <c r="BB231" i="1"/>
  <c r="BC91" i="1"/>
  <c r="BA447" i="1"/>
  <c r="BB447" i="1"/>
  <c r="BC569" i="1"/>
  <c r="BA300" i="1"/>
  <c r="BB300" i="1"/>
  <c r="BC556" i="1"/>
  <c r="BA451" i="1"/>
  <c r="BB451" i="1"/>
  <c r="BC567" i="1"/>
  <c r="BA70" i="1"/>
  <c r="BB70" i="1"/>
  <c r="BC243" i="1"/>
  <c r="BA550" i="1"/>
  <c r="BB550" i="1"/>
  <c r="BC254" i="1"/>
  <c r="BA187" i="1"/>
  <c r="BB187" i="1"/>
  <c r="BC596" i="1"/>
  <c r="BA31" i="1"/>
  <c r="BB31" i="1"/>
  <c r="BC456" i="1"/>
  <c r="BA533" i="1"/>
  <c r="BB533" i="1"/>
  <c r="BC215" i="1"/>
  <c r="BA457" i="1"/>
  <c r="BB457" i="1"/>
  <c r="BC108" i="1"/>
  <c r="BA60" i="1"/>
  <c r="BB60" i="1"/>
  <c r="BC614" i="1"/>
  <c r="BA240" i="1"/>
  <c r="BB240" i="1"/>
  <c r="BC562" i="1"/>
  <c r="BA541" i="1"/>
  <c r="BB541" i="1"/>
  <c r="BC585" i="1"/>
  <c r="BA105" i="1"/>
  <c r="BB105" i="1"/>
  <c r="BC459" i="1"/>
  <c r="BA36" i="1"/>
  <c r="BB36" i="1"/>
  <c r="BC15" i="1"/>
  <c r="BA460" i="1"/>
  <c r="BB460" i="1"/>
  <c r="BC64" i="1"/>
  <c r="BB244" i="1"/>
  <c r="BA244" i="1"/>
  <c r="BC211" i="1"/>
  <c r="BA462" i="1"/>
  <c r="BB462" i="1"/>
  <c r="BC7" i="1"/>
  <c r="BB97" i="1"/>
  <c r="BA97" i="1"/>
  <c r="BC463" i="1"/>
  <c r="BB28" i="1"/>
  <c r="BA28" i="1"/>
  <c r="BC32" i="1"/>
  <c r="BB203" i="1"/>
  <c r="BA203" i="1"/>
  <c r="BC85" i="1"/>
  <c r="BB537" i="1"/>
  <c r="BA537" i="1"/>
  <c r="BC75" i="1"/>
  <c r="BB184" i="1"/>
  <c r="BA184" i="1"/>
  <c r="BC530" i="1"/>
  <c r="BB637" i="1"/>
  <c r="BA637" i="1"/>
  <c r="BC465" i="1"/>
  <c r="BB186" i="1"/>
  <c r="BA186" i="1"/>
  <c r="BC153" i="1"/>
  <c r="BB288" i="1"/>
  <c r="BA288" i="1"/>
  <c r="BC204" i="1"/>
  <c r="BB194" i="1"/>
  <c r="BA194" i="1"/>
  <c r="BC163" i="1"/>
  <c r="BB466" i="1"/>
  <c r="BA466" i="1"/>
  <c r="BC513" i="1"/>
  <c r="BB590" i="1"/>
  <c r="BA590" i="1"/>
  <c r="BC116" i="1"/>
  <c r="BB99" i="1"/>
  <c r="BA99" i="1"/>
  <c r="BC467" i="1"/>
  <c r="BB112" i="1"/>
  <c r="BA112" i="1"/>
  <c r="BC275" i="1"/>
  <c r="BB529" i="1"/>
  <c r="BA529" i="1"/>
  <c r="BC521" i="1"/>
  <c r="BB468" i="1"/>
  <c r="BA468" i="1"/>
  <c r="BC620" i="1"/>
  <c r="BB469" i="1"/>
  <c r="BA469" i="1"/>
  <c r="BC470" i="1"/>
  <c r="BB169" i="1"/>
  <c r="BA169" i="1"/>
  <c r="BC200" i="1"/>
  <c r="BB72" i="1"/>
  <c r="BA72" i="1"/>
  <c r="BC473" i="1"/>
  <c r="BC527" i="1"/>
  <c r="BA471" i="1"/>
  <c r="BB471" i="1"/>
  <c r="BC472" i="1"/>
  <c r="BA257" i="1"/>
  <c r="BB257" i="1"/>
  <c r="BC474" i="1"/>
  <c r="BA475" i="1"/>
  <c r="BB475" i="1"/>
  <c r="BC282" i="1"/>
  <c r="BA111" i="1"/>
  <c r="BB111" i="1"/>
  <c r="BC8" i="1"/>
  <c r="BA276" i="1"/>
  <c r="BB276" i="1"/>
  <c r="BC217" i="1"/>
  <c r="BA21" i="1"/>
  <c r="BB21" i="1"/>
  <c r="BC146" i="1"/>
  <c r="BA9" i="1"/>
  <c r="BB9" i="1"/>
  <c r="BC477" i="1"/>
  <c r="BA92" i="1"/>
  <c r="BB92" i="1"/>
  <c r="BC478" i="1"/>
  <c r="BB527" i="1"/>
  <c r="BA527" i="1"/>
  <c r="BC169" i="1"/>
  <c r="BB472" i="1"/>
  <c r="BA472" i="1"/>
  <c r="BC72" i="1"/>
  <c r="BB474" i="1"/>
  <c r="BA474" i="1"/>
  <c r="BC270" i="1"/>
  <c r="BB282" i="1"/>
  <c r="BA282" i="1"/>
  <c r="BC137" i="1"/>
  <c r="BB8" i="1"/>
  <c r="BA8" i="1"/>
  <c r="BC573" i="1"/>
  <c r="BB217" i="1"/>
  <c r="BA217" i="1"/>
  <c r="BC283" i="1"/>
  <c r="BB146" i="1"/>
  <c r="BA146" i="1"/>
  <c r="BC597" i="1"/>
  <c r="BB477" i="1"/>
  <c r="BA477" i="1"/>
  <c r="BC508" i="1"/>
  <c r="BB478" i="1"/>
  <c r="BA478" i="1"/>
  <c r="BC479" i="1"/>
  <c r="BB270" i="1"/>
  <c r="BA270" i="1"/>
  <c r="BC165" i="1"/>
  <c r="BB137" i="1"/>
  <c r="BA137" i="1"/>
  <c r="BC476" i="1"/>
  <c r="BB573" i="1"/>
  <c r="BA573" i="1"/>
  <c r="BC233" i="1"/>
  <c r="BB283" i="1"/>
  <c r="BA283" i="1"/>
  <c r="BC80" i="1"/>
  <c r="BB597" i="1"/>
  <c r="BA597" i="1"/>
  <c r="BC588" i="1"/>
  <c r="BB508" i="1"/>
  <c r="BA508" i="1"/>
  <c r="BC117" i="1"/>
  <c r="BB479" i="1"/>
  <c r="BA479" i="1"/>
  <c r="BB588" i="1"/>
  <c r="BA588" i="1"/>
  <c r="BB117" i="1"/>
  <c r="BA117" i="1"/>
  <c r="BB639" i="1"/>
  <c r="BA639" i="1"/>
  <c r="AZ583" i="1"/>
  <c r="BL583" i="1" s="1"/>
  <c r="AZ118" i="1"/>
  <c r="BL118" i="1" s="1"/>
  <c r="AZ453" i="1"/>
  <c r="BL453" i="1" s="1"/>
  <c r="AZ458" i="1"/>
  <c r="BL458" i="1" s="1"/>
  <c r="AZ40" i="1"/>
  <c r="AZ185" i="1"/>
  <c r="AZ113" i="1"/>
  <c r="BL113" i="1" s="1"/>
  <c r="AZ647" i="1"/>
  <c r="AZ549" i="1"/>
  <c r="AZ330" i="1"/>
  <c r="BL330" i="1" s="1"/>
  <c r="AZ642" i="1"/>
  <c r="AZ500" i="1"/>
  <c r="AZ512" i="1"/>
  <c r="AZ372" i="1"/>
  <c r="AZ645" i="1"/>
  <c r="AZ387" i="1"/>
  <c r="AZ37" i="1"/>
  <c r="AZ522" i="1"/>
  <c r="AZ486" i="1"/>
  <c r="AZ128" i="1"/>
  <c r="AZ401" i="1"/>
  <c r="AZ487" i="1"/>
  <c r="AZ73" i="1"/>
  <c r="AZ45" i="1"/>
  <c r="AZ18" i="1"/>
  <c r="AZ416" i="1"/>
  <c r="BL416" i="1" s="1"/>
  <c r="AZ182" i="1"/>
  <c r="BL182" i="1" s="1"/>
  <c r="AZ289" i="1"/>
  <c r="BL289" i="1" s="1"/>
  <c r="AZ95" i="1"/>
  <c r="BL95" i="1" s="1"/>
  <c r="AZ237" i="1"/>
  <c r="BL237" i="1" s="1"/>
  <c r="AZ5" i="1"/>
  <c r="BL5" i="1" s="1"/>
  <c r="AZ154" i="1"/>
  <c r="BL154" i="1" s="1"/>
  <c r="AZ438" i="1"/>
  <c r="BL438" i="1" s="1"/>
  <c r="AZ297" i="1"/>
  <c r="BL297" i="1" s="1"/>
  <c r="AZ263" i="1"/>
  <c r="AZ190" i="1"/>
  <c r="BL190" i="1" s="1"/>
  <c r="AZ300" i="1"/>
  <c r="AZ451" i="1"/>
  <c r="BL451" i="1" s="1"/>
  <c r="AZ187" i="1"/>
  <c r="AZ31" i="1"/>
  <c r="BL31" i="1" s="1"/>
  <c r="AZ60" i="1"/>
  <c r="BL60" i="1" s="1"/>
  <c r="AZ240" i="1"/>
  <c r="AZ36" i="1"/>
  <c r="BL36" i="1" s="1"/>
  <c r="AZ460" i="1"/>
  <c r="AZ97" i="1"/>
  <c r="BL97" i="1" s="1"/>
  <c r="AZ28" i="1"/>
  <c r="AZ184" i="1"/>
  <c r="AZ317" i="1"/>
  <c r="AZ164" i="1"/>
  <c r="BL164" i="1" s="1"/>
  <c r="AZ589" i="1"/>
  <c r="BL589" i="1" s="1"/>
  <c r="AZ640" i="1"/>
  <c r="AZ313" i="1"/>
  <c r="BL313" i="1" s="1"/>
  <c r="AZ575" i="1"/>
  <c r="AZ324" i="1"/>
  <c r="AZ23" i="1"/>
  <c r="AZ335" i="1"/>
  <c r="AZ337" i="1"/>
  <c r="AZ340" i="1"/>
  <c r="AZ183" i="1"/>
  <c r="AZ344" i="1"/>
  <c r="AZ345" i="1"/>
  <c r="AZ348" i="1"/>
  <c r="AZ266" i="1"/>
  <c r="AZ643" i="1"/>
  <c r="AZ352" i="1"/>
  <c r="AZ353" i="1"/>
  <c r="AZ355" i="1"/>
  <c r="AZ584" i="1"/>
  <c r="AZ624" i="1"/>
  <c r="AZ359" i="1"/>
  <c r="AZ360" i="1"/>
  <c r="AZ566" i="1"/>
  <c r="AZ363" i="1"/>
  <c r="AZ367" i="1"/>
  <c r="AZ302" i="1"/>
  <c r="AZ373" i="1"/>
  <c r="AZ377" i="1"/>
  <c r="AZ381" i="1"/>
  <c r="AZ136" i="1"/>
  <c r="AZ384" i="1"/>
  <c r="AZ492" i="1"/>
  <c r="AZ259" i="1"/>
  <c r="AZ489" i="1"/>
  <c r="BL489" i="1" s="1"/>
  <c r="AZ600" i="1"/>
  <c r="BL600" i="1" s="1"/>
  <c r="AZ166" i="1"/>
  <c r="BL166" i="1" s="1"/>
  <c r="AZ515" i="1"/>
  <c r="BL515" i="1" s="1"/>
  <c r="AZ49" i="1"/>
  <c r="BL49" i="1" s="1"/>
  <c r="AZ24" i="1"/>
  <c r="BL24" i="1" s="1"/>
  <c r="AZ389" i="1"/>
  <c r="BL389" i="1" s="1"/>
  <c r="AZ130" i="1"/>
  <c r="BL130" i="1" s="1"/>
  <c r="AZ41" i="1"/>
  <c r="BL41" i="1" s="1"/>
  <c r="AZ392" i="1"/>
  <c r="BL392" i="1" s="1"/>
  <c r="AZ393" i="1"/>
  <c r="BL393" i="1" s="1"/>
  <c r="AZ394" i="1"/>
  <c r="BL394" i="1" s="1"/>
  <c r="AZ610" i="1"/>
  <c r="BL610" i="1" s="1"/>
  <c r="AZ152" i="1"/>
  <c r="BL152" i="1" s="1"/>
  <c r="AZ181" i="1"/>
  <c r="BL181" i="1" s="1"/>
  <c r="AZ397" i="1"/>
  <c r="BL397" i="1" s="1"/>
  <c r="AZ398" i="1"/>
  <c r="BL398" i="1" s="1"/>
  <c r="AZ552" i="1"/>
  <c r="BL552" i="1" s="1"/>
  <c r="AZ253" i="1"/>
  <c r="BL253" i="1" s="1"/>
  <c r="AZ570" i="1"/>
  <c r="BL570" i="1" s="1"/>
  <c r="AZ150" i="1"/>
  <c r="BL150" i="1" s="1"/>
  <c r="AZ494" i="1"/>
  <c r="BL494" i="1" s="1"/>
  <c r="AZ519" i="1"/>
  <c r="BL519" i="1" s="1"/>
  <c r="AZ402" i="1"/>
  <c r="BL402" i="1" s="1"/>
  <c r="AZ403" i="1"/>
  <c r="BL403" i="1" s="1"/>
  <c r="AZ595" i="1"/>
  <c r="BL595" i="1" s="1"/>
  <c r="AZ404" i="1"/>
  <c r="BL404" i="1" s="1"/>
  <c r="AZ626" i="1"/>
  <c r="BL626" i="1" s="1"/>
  <c r="AZ634" i="1"/>
  <c r="BL634" i="1" s="1"/>
  <c r="AZ86" i="1"/>
  <c r="BL86" i="1" s="1"/>
  <c r="AZ309" i="1"/>
  <c r="BL309" i="1" s="1"/>
  <c r="AZ408" i="1"/>
  <c r="BL408" i="1" s="1"/>
  <c r="AZ145" i="1"/>
  <c r="BL145" i="1" s="1"/>
  <c r="AZ410" i="1"/>
  <c r="BL410" i="1" s="1"/>
  <c r="AZ498" i="1"/>
  <c r="BL498" i="1" s="1"/>
  <c r="AZ411" i="1"/>
  <c r="BL411" i="1" s="1"/>
  <c r="AZ242" i="1"/>
  <c r="BL242" i="1" s="1"/>
  <c r="AZ236" i="1"/>
  <c r="BL236" i="1" s="1"/>
  <c r="AZ170" i="1"/>
  <c r="BL170" i="1" s="1"/>
  <c r="AZ424" i="1"/>
  <c r="BL424" i="1" s="1"/>
  <c r="AZ430" i="1"/>
  <c r="BL430" i="1" s="1"/>
  <c r="AZ125" i="1"/>
  <c r="BL125" i="1" s="1"/>
  <c r="AZ252" i="1"/>
  <c r="BL252" i="1" s="1"/>
  <c r="AZ606" i="1"/>
  <c r="BL606" i="1" s="1"/>
  <c r="AZ440" i="1"/>
  <c r="BL440" i="1" s="1"/>
  <c r="AZ100" i="1"/>
  <c r="BL100" i="1" s="1"/>
  <c r="AZ212" i="1"/>
  <c r="BL212" i="1" s="1"/>
  <c r="AZ567" i="1"/>
  <c r="BL567" i="1" s="1"/>
  <c r="AZ456" i="1"/>
  <c r="BL456" i="1" s="1"/>
  <c r="AZ562" i="1"/>
  <c r="BL562" i="1" s="1"/>
  <c r="AZ64" i="1"/>
  <c r="BL64" i="1" s="1"/>
  <c r="AZ32" i="1"/>
  <c r="BL32" i="1" s="1"/>
  <c r="AZ588" i="1"/>
  <c r="AZ471" i="1"/>
  <c r="BL471" i="1" s="1"/>
  <c r="AZ69" i="1"/>
  <c r="BL69" i="1" s="1"/>
  <c r="AZ603" i="1"/>
  <c r="BL603" i="1" s="1"/>
  <c r="AZ292" i="1"/>
  <c r="BL292" i="1" s="1"/>
  <c r="AZ527" i="1"/>
  <c r="BL527" i="1" s="1"/>
  <c r="AZ472" i="1"/>
  <c r="BL472" i="1" s="1"/>
  <c r="AZ8" i="1"/>
  <c r="AZ217" i="1"/>
  <c r="AZ477" i="1"/>
  <c r="BL477" i="1" s="1"/>
  <c r="AZ194" i="1"/>
  <c r="BL194" i="1" s="1"/>
  <c r="AZ112" i="1"/>
  <c r="BL112" i="1" s="1"/>
  <c r="AZ468" i="1"/>
  <c r="BL468" i="1" s="1"/>
  <c r="AZ72" i="1"/>
  <c r="BL72" i="1" s="1"/>
  <c r="AZ137" i="1"/>
  <c r="BL137" i="1" s="1"/>
  <c r="AZ283" i="1"/>
  <c r="BL283" i="1" s="1"/>
  <c r="AZ479" i="1"/>
  <c r="N313" i="1"/>
  <c r="BD313" i="1" s="1"/>
  <c r="N350" i="1"/>
  <c r="BD350" i="1" s="1"/>
  <c r="N525" i="1"/>
  <c r="BD525" i="1" s="1"/>
  <c r="N610" i="1"/>
  <c r="BD610" i="1" s="1"/>
  <c r="N536" i="1"/>
  <c r="BD536" i="1" s="1"/>
  <c r="BO67" i="7" l="1"/>
  <c r="BM67" i="7"/>
  <c r="BM73" i="7"/>
  <c r="BO73" i="7"/>
  <c r="BO170" i="7"/>
  <c r="BM170" i="7"/>
  <c r="BM101" i="7"/>
  <c r="BO101" i="7"/>
  <c r="BM133" i="7"/>
  <c r="BO133" i="7"/>
  <c r="BM155" i="7"/>
  <c r="BO155" i="7"/>
  <c r="BM146" i="7"/>
  <c r="BO146" i="7"/>
  <c r="BO135" i="7"/>
  <c r="BM135" i="7"/>
  <c r="BM154" i="7"/>
  <c r="BO154" i="7"/>
  <c r="BO143" i="7"/>
  <c r="BM143" i="7"/>
  <c r="BM16" i="7"/>
  <c r="BO16" i="7"/>
  <c r="BO35" i="7"/>
  <c r="BM35" i="7"/>
  <c r="BM82" i="7"/>
  <c r="BO82" i="7"/>
  <c r="BM61" i="7"/>
  <c r="BO61" i="7"/>
  <c r="BO144" i="7"/>
  <c r="BM144" i="7"/>
  <c r="BO124" i="7"/>
  <c r="BM124" i="7"/>
  <c r="BO136" i="7"/>
  <c r="BM136" i="7"/>
  <c r="BO95" i="7"/>
  <c r="BM95" i="7"/>
  <c r="BM6" i="7"/>
  <c r="BO6" i="7"/>
  <c r="BH5" i="7"/>
  <c r="BI5" i="7" s="1"/>
  <c r="BP5" i="7" s="1"/>
  <c r="BM160" i="7"/>
  <c r="BO160" i="7"/>
  <c r="BM98" i="7"/>
  <c r="BO98" i="7"/>
  <c r="BM54" i="7"/>
  <c r="BO54" i="7"/>
  <c r="BM158" i="7"/>
  <c r="BO158" i="7"/>
  <c r="BO169" i="7"/>
  <c r="BM169" i="7"/>
  <c r="BO140" i="7"/>
  <c r="BM140" i="7"/>
  <c r="BM164" i="7"/>
  <c r="BO164" i="7"/>
  <c r="BM129" i="7"/>
  <c r="BO129" i="7"/>
  <c r="BH37" i="7"/>
  <c r="BI37" i="7" s="1"/>
  <c r="BP37" i="7" s="1"/>
  <c r="BH118" i="7"/>
  <c r="BI118" i="7" s="1"/>
  <c r="BP118" i="7" s="1"/>
  <c r="BM93" i="7"/>
  <c r="BO93" i="7"/>
  <c r="BO27" i="7"/>
  <c r="BM27" i="7"/>
  <c r="BO91" i="7"/>
  <c r="BM91" i="7"/>
  <c r="BO92" i="7"/>
  <c r="BM92" i="7"/>
  <c r="BO131" i="7"/>
  <c r="BM131" i="7"/>
  <c r="BO23" i="7"/>
  <c r="BM23" i="7"/>
  <c r="BN31" i="7"/>
  <c r="BO7" i="7"/>
  <c r="BM7" i="7"/>
  <c r="BH94" i="7"/>
  <c r="BI94" i="7" s="1"/>
  <c r="BP94" i="7" s="1"/>
  <c r="BH58" i="7"/>
  <c r="BI58" i="7" s="1"/>
  <c r="BP58" i="7" s="1"/>
  <c r="BN39" i="7"/>
  <c r="BH14" i="7"/>
  <c r="BI14" i="7" s="1"/>
  <c r="BP14" i="7" s="1"/>
  <c r="BM45" i="7"/>
  <c r="BO45" i="7"/>
  <c r="BO108" i="7"/>
  <c r="BM108" i="7"/>
  <c r="BO161" i="7"/>
  <c r="BM161" i="7"/>
  <c r="BO96" i="7"/>
  <c r="BM96" i="7"/>
  <c r="BM81" i="7"/>
  <c r="BO81" i="7"/>
  <c r="BO22" i="7"/>
  <c r="BM22" i="7"/>
  <c r="BM138" i="7"/>
  <c r="BO138" i="7"/>
  <c r="BO115" i="7"/>
  <c r="BM115" i="7"/>
  <c r="BM167" i="7"/>
  <c r="BO167" i="7"/>
  <c r="BN157" i="7"/>
  <c r="BO162" i="7"/>
  <c r="BM162" i="7"/>
  <c r="BM130" i="7"/>
  <c r="BO130" i="7"/>
  <c r="BM70" i="7"/>
  <c r="BO70" i="7"/>
  <c r="BM117" i="7"/>
  <c r="BO117" i="7"/>
  <c r="BO84" i="7"/>
  <c r="BM84" i="7"/>
  <c r="BM90" i="7"/>
  <c r="BO90" i="7"/>
  <c r="BO15" i="7"/>
  <c r="BM15" i="7"/>
  <c r="BO148" i="7"/>
  <c r="BM148" i="7"/>
  <c r="BM134" i="7"/>
  <c r="BO134" i="7"/>
  <c r="BM46" i="7"/>
  <c r="BO46" i="7"/>
  <c r="BM114" i="7"/>
  <c r="BO114" i="7"/>
  <c r="BO60" i="7"/>
  <c r="BM60" i="7"/>
  <c r="BM171" i="7"/>
  <c r="BO171" i="7"/>
  <c r="BN118" i="7"/>
  <c r="BO132" i="7"/>
  <c r="BM132" i="7"/>
  <c r="BM77" i="7"/>
  <c r="BO77" i="7"/>
  <c r="BM40" i="7"/>
  <c r="BO40" i="7"/>
  <c r="BM12" i="7"/>
  <c r="BO12" i="7"/>
  <c r="BM159" i="7"/>
  <c r="BO159" i="7"/>
  <c r="BH106" i="7"/>
  <c r="BI106" i="7" s="1"/>
  <c r="BP106" i="7" s="1"/>
  <c r="BH31" i="7"/>
  <c r="BI31" i="7" s="1"/>
  <c r="BP31" i="7" s="1"/>
  <c r="BO111" i="7"/>
  <c r="BM111" i="7"/>
  <c r="BN10" i="7"/>
  <c r="BN94" i="7"/>
  <c r="BN58" i="7"/>
  <c r="BH39" i="7"/>
  <c r="BI39" i="7" s="1"/>
  <c r="BP39" i="7" s="1"/>
  <c r="BN14" i="7"/>
  <c r="BM66" i="7"/>
  <c r="BO66" i="7"/>
  <c r="BM151" i="7"/>
  <c r="BO151" i="7"/>
  <c r="BO47" i="7"/>
  <c r="BM47" i="7"/>
  <c r="BM110" i="7"/>
  <c r="BO110" i="7"/>
  <c r="BO64" i="7"/>
  <c r="BM64" i="7"/>
  <c r="BO104" i="7"/>
  <c r="BM104" i="7"/>
  <c r="BM147" i="7"/>
  <c r="BO147" i="7"/>
  <c r="BO165" i="7"/>
  <c r="BM165" i="7"/>
  <c r="BM74" i="7"/>
  <c r="BO74" i="7"/>
  <c r="BO59" i="7"/>
  <c r="BM59" i="7"/>
  <c r="BM65" i="7"/>
  <c r="BO65" i="7"/>
  <c r="BM49" i="7"/>
  <c r="BO49" i="7"/>
  <c r="BM172" i="7"/>
  <c r="BO172" i="7"/>
  <c r="BN153" i="7"/>
  <c r="BH157" i="7"/>
  <c r="BI157" i="7" s="1"/>
  <c r="BP157" i="7" s="1"/>
  <c r="BO87" i="7"/>
  <c r="BM87" i="7"/>
  <c r="BO63" i="7"/>
  <c r="BM63" i="7"/>
  <c r="BO11" i="7"/>
  <c r="BM11" i="7"/>
  <c r="BO116" i="7"/>
  <c r="BM116" i="7"/>
  <c r="BO18" i="7"/>
  <c r="BM18" i="7"/>
  <c r="BM122" i="7"/>
  <c r="BO122" i="7"/>
  <c r="BM62" i="7"/>
  <c r="BO62" i="7"/>
  <c r="BO42" i="7"/>
  <c r="BM42" i="7"/>
  <c r="BN150" i="7"/>
  <c r="BM33" i="7"/>
  <c r="BO33" i="7"/>
  <c r="BO100" i="7"/>
  <c r="BM100" i="7"/>
  <c r="BM25" i="7"/>
  <c r="BO25" i="7"/>
  <c r="BM168" i="7"/>
  <c r="BO168" i="7"/>
  <c r="BO123" i="7"/>
  <c r="BM123" i="7"/>
  <c r="BO152" i="7"/>
  <c r="BM152" i="7"/>
  <c r="BM163" i="7"/>
  <c r="BO163" i="7"/>
  <c r="BM126" i="7"/>
  <c r="BO126" i="7"/>
  <c r="BO38" i="7"/>
  <c r="BM38" i="7"/>
  <c r="BN41" i="7"/>
  <c r="BM20" i="7"/>
  <c r="BO20" i="7"/>
  <c r="BM78" i="7"/>
  <c r="BO78" i="7"/>
  <c r="BO149" i="7"/>
  <c r="BM149" i="7"/>
  <c r="BM113" i="7"/>
  <c r="BO113" i="7"/>
  <c r="BO19" i="7"/>
  <c r="BM19" i="7"/>
  <c r="BO139" i="7"/>
  <c r="BM139" i="7"/>
  <c r="BO79" i="7"/>
  <c r="BM79" i="7"/>
  <c r="BN106" i="7"/>
  <c r="BO107" i="7"/>
  <c r="BM107" i="7"/>
  <c r="BO29" i="7"/>
  <c r="BM29" i="7"/>
  <c r="BH10" i="7"/>
  <c r="BI10" i="7" s="1"/>
  <c r="BP10" i="7" s="1"/>
  <c r="BO8" i="7"/>
  <c r="BM8" i="7"/>
  <c r="BH156" i="7"/>
  <c r="BI156" i="7" s="1"/>
  <c r="BP156" i="7" s="1"/>
  <c r="BH102" i="7"/>
  <c r="BI102" i="7" s="1"/>
  <c r="BP102" i="7" s="1"/>
  <c r="BH50" i="7"/>
  <c r="BI50" i="7" s="1"/>
  <c r="BP50" i="7" s="1"/>
  <c r="BH21" i="7"/>
  <c r="BI21" i="7" s="1"/>
  <c r="BP21" i="7" s="1"/>
  <c r="BM145" i="7"/>
  <c r="BO145" i="7"/>
  <c r="BM32" i="7"/>
  <c r="BO32" i="7"/>
  <c r="BO128" i="7"/>
  <c r="BM128" i="7"/>
  <c r="BM85" i="7"/>
  <c r="BO85" i="7"/>
  <c r="BO51" i="7"/>
  <c r="BM51" i="7"/>
  <c r="BO43" i="7"/>
  <c r="BM43" i="7"/>
  <c r="BO30" i="7"/>
  <c r="BM30" i="7"/>
  <c r="BH153" i="7"/>
  <c r="BI153" i="7" s="1"/>
  <c r="BP153" i="7" s="1"/>
  <c r="BM109" i="7"/>
  <c r="BO109" i="7"/>
  <c r="BO127" i="7"/>
  <c r="BM127" i="7"/>
  <c r="BO34" i="7"/>
  <c r="BM34" i="7"/>
  <c r="BM57" i="7"/>
  <c r="BO57" i="7"/>
  <c r="BM142" i="7"/>
  <c r="BO142" i="7"/>
  <c r="BN5" i="7"/>
  <c r="BH150" i="7"/>
  <c r="BI150" i="7" s="1"/>
  <c r="BP150" i="7" s="1"/>
  <c r="BM86" i="7"/>
  <c r="BO86" i="7"/>
  <c r="BM89" i="7"/>
  <c r="BO89" i="7"/>
  <c r="BO103" i="7"/>
  <c r="BM103" i="7"/>
  <c r="BO99" i="7"/>
  <c r="BM99" i="7"/>
  <c r="BO48" i="7"/>
  <c r="BM48" i="7"/>
  <c r="BH41" i="7"/>
  <c r="BI41" i="7" s="1"/>
  <c r="BP41" i="7" s="1"/>
  <c r="BM17" i="7"/>
  <c r="BO17" i="7"/>
  <c r="BN37" i="7"/>
  <c r="BO112" i="7"/>
  <c r="BM112" i="7"/>
  <c r="BO119" i="7"/>
  <c r="BM119" i="7"/>
  <c r="BO68" i="7"/>
  <c r="BM68" i="7"/>
  <c r="BN156" i="7"/>
  <c r="BN102" i="7"/>
  <c r="BN50" i="7"/>
  <c r="BN21" i="7"/>
  <c r="BL479" i="1"/>
  <c r="BL217" i="1"/>
  <c r="BL588" i="1"/>
  <c r="BG8" i="1"/>
  <c r="BL8" i="1"/>
  <c r="BG492" i="1"/>
  <c r="BL492" i="1"/>
  <c r="BG377" i="1"/>
  <c r="BL377" i="1"/>
  <c r="BG363" i="1"/>
  <c r="BL363" i="1"/>
  <c r="BG624" i="1"/>
  <c r="BL624" i="1"/>
  <c r="BG352" i="1"/>
  <c r="BL352" i="1"/>
  <c r="BG345" i="1"/>
  <c r="BL345" i="1"/>
  <c r="BG337" i="1"/>
  <c r="BL337" i="1"/>
  <c r="BG23" i="1"/>
  <c r="BL23" i="1"/>
  <c r="BG575" i="1"/>
  <c r="BL575" i="1"/>
  <c r="BG640" i="1"/>
  <c r="BL640" i="1"/>
  <c r="BG184" i="1"/>
  <c r="BL184" i="1"/>
  <c r="BG187" i="1"/>
  <c r="BL187" i="1"/>
  <c r="BG300" i="1"/>
  <c r="BL300" i="1"/>
  <c r="BG263" i="1"/>
  <c r="BL263" i="1"/>
  <c r="BG259" i="1"/>
  <c r="BL259" i="1"/>
  <c r="BG381" i="1"/>
  <c r="BL381" i="1"/>
  <c r="BG367" i="1"/>
  <c r="BL367" i="1"/>
  <c r="BG359" i="1"/>
  <c r="BL359" i="1"/>
  <c r="BG353" i="1"/>
  <c r="BL353" i="1"/>
  <c r="BG348" i="1"/>
  <c r="BL348" i="1"/>
  <c r="BG340" i="1"/>
  <c r="BL340" i="1"/>
  <c r="BG185" i="1"/>
  <c r="BL185" i="1"/>
  <c r="BG40" i="1"/>
  <c r="BL40" i="1"/>
  <c r="BG136" i="1"/>
  <c r="BL136" i="1"/>
  <c r="BG302" i="1"/>
  <c r="BL302" i="1"/>
  <c r="BG360" i="1"/>
  <c r="BL360" i="1"/>
  <c r="BG355" i="1"/>
  <c r="BL355" i="1"/>
  <c r="BG266" i="1"/>
  <c r="BL266" i="1"/>
  <c r="BG183" i="1"/>
  <c r="BL183" i="1"/>
  <c r="BG324" i="1"/>
  <c r="BL324" i="1"/>
  <c r="BG317" i="1"/>
  <c r="BL317" i="1"/>
  <c r="BG28" i="1"/>
  <c r="BL28" i="1"/>
  <c r="BG460" i="1"/>
  <c r="BL460" i="1"/>
  <c r="BG240" i="1"/>
  <c r="BL240" i="1"/>
  <c r="BG18" i="1"/>
  <c r="BL18" i="1"/>
  <c r="BG45" i="1"/>
  <c r="BL45" i="1"/>
  <c r="BG73" i="1"/>
  <c r="BL73" i="1"/>
  <c r="BG487" i="1"/>
  <c r="BL487" i="1"/>
  <c r="BG401" i="1"/>
  <c r="BL401" i="1"/>
  <c r="BG128" i="1"/>
  <c r="BL128" i="1"/>
  <c r="BG486" i="1"/>
  <c r="BL486" i="1"/>
  <c r="BG522" i="1"/>
  <c r="BL522" i="1"/>
  <c r="BG37" i="1"/>
  <c r="BL37" i="1"/>
  <c r="BG387" i="1"/>
  <c r="BL387" i="1"/>
  <c r="BG645" i="1"/>
  <c r="BL645" i="1"/>
  <c r="BG372" i="1"/>
  <c r="BL372" i="1"/>
  <c r="BG512" i="1"/>
  <c r="BL512" i="1"/>
  <c r="BG500" i="1"/>
  <c r="BL500" i="1"/>
  <c r="BG642" i="1"/>
  <c r="BL642" i="1"/>
  <c r="BG549" i="1"/>
  <c r="BL549" i="1"/>
  <c r="BG384" i="1"/>
  <c r="BL384" i="1"/>
  <c r="BG373" i="1"/>
  <c r="BL373" i="1"/>
  <c r="BG566" i="1"/>
  <c r="BL566" i="1"/>
  <c r="BG584" i="1"/>
  <c r="BL584" i="1"/>
  <c r="BG643" i="1"/>
  <c r="BL643" i="1"/>
  <c r="BG344" i="1"/>
  <c r="BL344" i="1"/>
  <c r="BG335" i="1"/>
  <c r="BL335" i="1"/>
  <c r="BG647" i="1"/>
  <c r="BL647" i="1"/>
  <c r="BG112" i="1"/>
  <c r="BG194" i="1"/>
  <c r="BG69" i="1"/>
  <c r="BG588" i="1"/>
  <c r="BG145" i="1"/>
  <c r="BG634" i="1"/>
  <c r="BG283" i="1"/>
  <c r="BG72" i="1"/>
  <c r="BG164" i="1"/>
  <c r="BG479" i="1"/>
  <c r="BG519" i="1"/>
  <c r="BG181" i="1"/>
  <c r="BG389" i="1"/>
  <c r="BG36" i="1"/>
  <c r="BG477" i="1"/>
  <c r="BG217" i="1"/>
  <c r="BG472" i="1"/>
  <c r="BG292" i="1"/>
  <c r="BG403" i="1"/>
  <c r="BG150" i="1"/>
  <c r="BG398" i="1"/>
  <c r="BG610" i="1"/>
  <c r="BG41" i="1"/>
  <c r="BG49" i="1"/>
  <c r="BG489" i="1"/>
  <c r="BG31" i="1"/>
  <c r="BG451" i="1"/>
  <c r="BG190" i="1"/>
  <c r="BG297" i="1"/>
  <c r="BG438" i="1"/>
  <c r="BG154" i="1"/>
  <c r="BG5" i="1"/>
  <c r="BG237" i="1"/>
  <c r="BG95" i="1"/>
  <c r="BG289" i="1"/>
  <c r="BG182" i="1"/>
  <c r="BG416" i="1"/>
  <c r="BG603" i="1"/>
  <c r="BG498" i="1"/>
  <c r="BG404" i="1"/>
  <c r="BG253" i="1"/>
  <c r="BG393" i="1"/>
  <c r="BG60" i="1"/>
  <c r="BG471" i="1"/>
  <c r="BG410" i="1"/>
  <c r="BG86" i="1"/>
  <c r="BG595" i="1"/>
  <c r="BG494" i="1"/>
  <c r="BG552" i="1"/>
  <c r="BG152" i="1"/>
  <c r="BG392" i="1"/>
  <c r="BG24" i="1"/>
  <c r="BG600" i="1"/>
  <c r="BG589" i="1"/>
  <c r="BG527" i="1"/>
  <c r="BG97" i="1"/>
  <c r="BG468" i="1"/>
  <c r="BG309" i="1"/>
  <c r="BG166" i="1"/>
  <c r="BG137" i="1"/>
  <c r="BG32" i="1"/>
  <c r="BG64" i="1"/>
  <c r="BG562" i="1"/>
  <c r="BG456" i="1"/>
  <c r="BG567" i="1"/>
  <c r="BG212" i="1"/>
  <c r="BG100" i="1"/>
  <c r="BG440" i="1"/>
  <c r="BG606" i="1"/>
  <c r="BG252" i="1"/>
  <c r="BG125" i="1"/>
  <c r="BG430" i="1"/>
  <c r="BG424" i="1"/>
  <c r="BG170" i="1"/>
  <c r="BG236" i="1"/>
  <c r="BG242" i="1"/>
  <c r="BG411" i="1"/>
  <c r="BG408" i="1"/>
  <c r="BG626" i="1"/>
  <c r="BG402" i="1"/>
  <c r="BG570" i="1"/>
  <c r="BG397" i="1"/>
  <c r="BG394" i="1"/>
  <c r="BG130" i="1"/>
  <c r="BG515" i="1"/>
  <c r="BG313" i="1"/>
  <c r="BG330" i="1"/>
  <c r="BG113" i="1"/>
  <c r="BG458" i="1"/>
  <c r="BG453" i="1"/>
  <c r="BG118" i="1"/>
  <c r="BG583" i="1"/>
  <c r="AZ560" i="1"/>
  <c r="AZ439" i="1"/>
  <c r="AZ155" i="1"/>
  <c r="AZ247" i="1"/>
  <c r="AZ551" i="1"/>
  <c r="AZ428" i="1"/>
  <c r="AZ423" i="1"/>
  <c r="AZ114" i="1"/>
  <c r="AZ417" i="1"/>
  <c r="AZ127" i="1"/>
  <c r="BL127" i="1" s="1"/>
  <c r="AZ561" i="1"/>
  <c r="BL561" i="1" s="1"/>
  <c r="AZ196" i="1"/>
  <c r="BL196" i="1" s="1"/>
  <c r="AZ621" i="1"/>
  <c r="BL621" i="1" s="1"/>
  <c r="AZ507" i="1"/>
  <c r="BL507" i="1" s="1"/>
  <c r="AZ399" i="1"/>
  <c r="BL399" i="1" s="1"/>
  <c r="AZ68" i="1"/>
  <c r="BL68" i="1" s="1"/>
  <c r="AZ628" i="1"/>
  <c r="BL628" i="1" s="1"/>
  <c r="AZ284" i="1"/>
  <c r="BL284" i="1" s="1"/>
  <c r="AZ51" i="1"/>
  <c r="BL51" i="1" s="1"/>
  <c r="AZ580" i="1"/>
  <c r="BL580" i="1" s="1"/>
  <c r="AZ376" i="1"/>
  <c r="BL376" i="1" s="1"/>
  <c r="AZ220" i="1"/>
  <c r="BL220" i="1" s="1"/>
  <c r="AZ540" i="1"/>
  <c r="BL540" i="1" s="1"/>
  <c r="AZ351" i="1"/>
  <c r="BL351" i="1" s="1"/>
  <c r="AZ590" i="1"/>
  <c r="AZ186" i="1"/>
  <c r="BL186" i="1" s="1"/>
  <c r="AZ530" i="1"/>
  <c r="BL530" i="1" s="1"/>
  <c r="AZ463" i="1"/>
  <c r="AZ15" i="1"/>
  <c r="BL15" i="1" s="1"/>
  <c r="AZ614" i="1"/>
  <c r="BL614" i="1" s="1"/>
  <c r="AZ596" i="1"/>
  <c r="BL596" i="1" s="1"/>
  <c r="AZ556" i="1"/>
  <c r="BL556" i="1" s="1"/>
  <c r="AZ444" i="1"/>
  <c r="BL444" i="1" s="1"/>
  <c r="AZ631" i="1"/>
  <c r="BL631" i="1" s="1"/>
  <c r="AZ545" i="1"/>
  <c r="BL545" i="1" s="1"/>
  <c r="AZ208" i="1"/>
  <c r="BL208" i="1" s="1"/>
  <c r="AZ27" i="1"/>
  <c r="BL27" i="1" s="1"/>
  <c r="AZ87" i="1"/>
  <c r="BL87" i="1" s="1"/>
  <c r="AZ501" i="1"/>
  <c r="BL501" i="1" s="1"/>
  <c r="AZ547" i="1"/>
  <c r="BL547" i="1" s="1"/>
  <c r="AZ303" i="1"/>
  <c r="BL303" i="1" s="1"/>
  <c r="AZ216" i="1"/>
  <c r="AZ176" i="1"/>
  <c r="BL176" i="1" s="1"/>
  <c r="AZ508" i="1"/>
  <c r="AZ282" i="1"/>
  <c r="BL282" i="1" s="1"/>
  <c r="AZ175" i="1"/>
  <c r="AZ29" i="1"/>
  <c r="BL29" i="1" s="1"/>
  <c r="AZ85" i="1"/>
  <c r="BL85" i="1" s="1"/>
  <c r="AZ211" i="1"/>
  <c r="BL211" i="1" s="1"/>
  <c r="AZ585" i="1"/>
  <c r="BL585" i="1" s="1"/>
  <c r="AZ215" i="1"/>
  <c r="BL215" i="1" s="1"/>
  <c r="AZ243" i="1"/>
  <c r="BL243" i="1" s="1"/>
  <c r="AZ91" i="1"/>
  <c r="BL91" i="1" s="1"/>
  <c r="AZ239" i="1"/>
  <c r="BL239" i="1" s="1"/>
  <c r="AZ104" i="1"/>
  <c r="BL104" i="1" s="1"/>
  <c r="AZ437" i="1"/>
  <c r="BL437" i="1" s="1"/>
  <c r="AZ142" i="1"/>
  <c r="BL142" i="1" s="1"/>
  <c r="AZ510" i="1"/>
  <c r="AZ528" i="1"/>
  <c r="BL528" i="1" s="1"/>
  <c r="AZ499" i="1"/>
  <c r="BL499" i="1" s="1"/>
  <c r="AZ421" i="1"/>
  <c r="BL421" i="1" s="1"/>
  <c r="AZ222" i="1"/>
  <c r="BL222" i="1" s="1"/>
  <c r="AZ564" i="1"/>
  <c r="AZ48" i="1"/>
  <c r="BL48" i="1" s="1"/>
  <c r="AZ75" i="1"/>
  <c r="BL75" i="1" s="1"/>
  <c r="AZ7" i="1"/>
  <c r="AZ459" i="1"/>
  <c r="BL459" i="1" s="1"/>
  <c r="AZ108" i="1"/>
  <c r="BL108" i="1" s="1"/>
  <c r="AZ254" i="1"/>
  <c r="BL254" i="1" s="1"/>
  <c r="AZ569" i="1"/>
  <c r="BL569" i="1" s="1"/>
  <c r="AZ82" i="1"/>
  <c r="AZ442" i="1"/>
  <c r="BL442" i="1" s="1"/>
  <c r="AZ555" i="1"/>
  <c r="BL555" i="1" s="1"/>
  <c r="AZ157" i="1"/>
  <c r="BL157" i="1" s="1"/>
  <c r="AZ434" i="1"/>
  <c r="BL434" i="1" s="1"/>
  <c r="AZ151" i="1"/>
  <c r="BL151" i="1" s="1"/>
  <c r="AZ129" i="1"/>
  <c r="BL129" i="1" s="1"/>
  <c r="AZ107" i="1"/>
  <c r="BL107" i="1" s="1"/>
  <c r="AZ419" i="1"/>
  <c r="BL419" i="1" s="1"/>
  <c r="AZ133" i="1"/>
  <c r="AZ207" i="1"/>
  <c r="BL207" i="1" s="1"/>
  <c r="AZ326" i="1"/>
  <c r="BL326" i="1" s="1"/>
  <c r="AZ318" i="1"/>
  <c r="AY639" i="1"/>
  <c r="BK639" i="1" s="1"/>
  <c r="AZ314" i="1"/>
  <c r="BL314" i="1" s="1"/>
  <c r="AZ203" i="1"/>
  <c r="BL203" i="1" s="1"/>
  <c r="AZ244" i="1"/>
  <c r="BL244" i="1" s="1"/>
  <c r="AZ541" i="1"/>
  <c r="BL541" i="1" s="1"/>
  <c r="AZ533" i="1"/>
  <c r="BL533" i="1" s="1"/>
  <c r="AZ70" i="1"/>
  <c r="AZ231" i="1"/>
  <c r="AZ229" i="1"/>
  <c r="BL229" i="1" s="1"/>
  <c r="AZ301" i="1"/>
  <c r="BL301" i="1" s="1"/>
  <c r="AZ436" i="1"/>
  <c r="AZ273" i="1"/>
  <c r="AZ431" i="1"/>
  <c r="BL431" i="1" s="1"/>
  <c r="AZ310" i="1"/>
  <c r="BL310" i="1" s="1"/>
  <c r="AZ630" i="1"/>
  <c r="AZ228" i="1"/>
  <c r="AZ572" i="1"/>
  <c r="BL572" i="1" s="1"/>
  <c r="AZ414" i="1"/>
  <c r="AZ232" i="1"/>
  <c r="AZ55" i="1"/>
  <c r="AZ623" i="1"/>
  <c r="BL623" i="1" s="1"/>
  <c r="AZ502" i="1"/>
  <c r="BL502" i="1" s="1"/>
  <c r="AZ497" i="1"/>
  <c r="BL497" i="1" s="1"/>
  <c r="AZ311" i="1"/>
  <c r="BL311" i="1" s="1"/>
  <c r="AZ599" i="1"/>
  <c r="BL599" i="1" s="1"/>
  <c r="AZ22" i="1"/>
  <c r="BL22" i="1" s="1"/>
  <c r="AZ543" i="1"/>
  <c r="BL543" i="1" s="1"/>
  <c r="AZ488" i="1"/>
  <c r="AZ375" i="1"/>
  <c r="BL375" i="1" s="1"/>
  <c r="AZ362" i="1"/>
  <c r="AZ356" i="1"/>
  <c r="AZ350" i="1"/>
  <c r="AZ162" i="1"/>
  <c r="BL162" i="1" s="1"/>
  <c r="AZ336" i="1"/>
  <c r="BL336" i="1" s="1"/>
  <c r="AZ617" i="1"/>
  <c r="AZ462" i="1"/>
  <c r="AZ341" i="1"/>
  <c r="BL341" i="1" s="1"/>
  <c r="AZ172" i="1"/>
  <c r="BL172" i="1" s="1"/>
  <c r="AZ99" i="1"/>
  <c r="AZ288" i="1"/>
  <c r="BL288" i="1" s="1"/>
  <c r="AZ201" i="1"/>
  <c r="AZ34" i="1"/>
  <c r="BL34" i="1" s="1"/>
  <c r="AZ573" i="1"/>
  <c r="BL573" i="1" s="1"/>
  <c r="AZ169" i="1"/>
  <c r="AZ331" i="1"/>
  <c r="AZ315" i="1"/>
  <c r="AZ537" i="1"/>
  <c r="BL537" i="1" s="1"/>
  <c r="AZ105" i="1"/>
  <c r="BL105" i="1" s="1"/>
  <c r="AZ457" i="1"/>
  <c r="BL457" i="1" s="1"/>
  <c r="AZ550" i="1"/>
  <c r="BL550" i="1" s="1"/>
  <c r="AZ447" i="1"/>
  <c r="BL447" i="1" s="1"/>
  <c r="AZ20" i="1"/>
  <c r="BL20" i="1" s="1"/>
  <c r="AZ594" i="1"/>
  <c r="AZ574" i="1"/>
  <c r="AZ464" i="1"/>
  <c r="BL464" i="1" s="1"/>
  <c r="AZ305" i="1"/>
  <c r="BL305" i="1" s="1"/>
  <c r="AZ101" i="1"/>
  <c r="BL101" i="1" s="1"/>
  <c r="AZ262" i="1"/>
  <c r="AZ269" i="1"/>
  <c r="AZ446" i="1"/>
  <c r="BL446" i="1" s="1"/>
  <c r="AZ272" i="1"/>
  <c r="BL272" i="1" s="1"/>
  <c r="AZ635" i="1"/>
  <c r="AZ71" i="1"/>
  <c r="AZ12" i="1"/>
  <c r="BL12" i="1" s="1"/>
  <c r="AZ571" i="1"/>
  <c r="BL571" i="1" s="1"/>
  <c r="AZ52" i="1"/>
  <c r="AZ427" i="1"/>
  <c r="AZ422" i="1"/>
  <c r="BL422" i="1" s="1"/>
  <c r="AZ418" i="1"/>
  <c r="BL418" i="1" s="1"/>
  <c r="AZ141" i="1"/>
  <c r="AZ593" i="1"/>
  <c r="AZ523" i="1"/>
  <c r="BL523" i="1" s="1"/>
  <c r="AZ406" i="1"/>
  <c r="BL406" i="1" s="1"/>
  <c r="AZ587" i="1"/>
  <c r="AZ250" i="1"/>
  <c r="BL250" i="1" s="1"/>
  <c r="AZ607" i="1"/>
  <c r="BL607" i="1" s="1"/>
  <c r="AZ615" i="1"/>
  <c r="BL615" i="1" s="1"/>
  <c r="AZ16" i="1"/>
  <c r="BL16" i="1" s="1"/>
  <c r="AZ622" i="1"/>
  <c r="BL622" i="1" s="1"/>
  <c r="AZ286" i="1"/>
  <c r="BL286" i="1" s="1"/>
  <c r="AZ644" i="1"/>
  <c r="AZ371" i="1"/>
  <c r="AZ579" i="1"/>
  <c r="AZ42" i="1"/>
  <c r="BL42" i="1" s="1"/>
  <c r="AZ349" i="1"/>
  <c r="BL349" i="1" s="1"/>
  <c r="AZ343" i="1"/>
  <c r="AZ333" i="1"/>
  <c r="AZ325" i="1"/>
  <c r="BL325" i="1" s="1"/>
  <c r="AZ191" i="1"/>
  <c r="BL191" i="1" s="1"/>
  <c r="AZ320" i="1"/>
  <c r="BL320" i="1" s="1"/>
  <c r="AZ94" i="1"/>
  <c r="AZ79" i="1"/>
  <c r="BL79" i="1" s="1"/>
  <c r="AZ598" i="1"/>
  <c r="BL598" i="1" s="1"/>
  <c r="AZ295" i="1"/>
  <c r="AZ524" i="1"/>
  <c r="BL524" i="1" s="1"/>
  <c r="AZ452" i="1"/>
  <c r="BL452" i="1" s="1"/>
  <c r="AZ25" i="1"/>
  <c r="BL25" i="1" s="1"/>
  <c r="AZ347" i="1"/>
  <c r="BL347" i="1" s="1"/>
  <c r="AZ119" i="1"/>
  <c r="BL119" i="1" s="1"/>
  <c r="AZ581" i="1"/>
  <c r="BL581" i="1" s="1"/>
  <c r="AZ514" i="1"/>
  <c r="BL514" i="1" s="1"/>
  <c r="AZ74" i="1"/>
  <c r="BL74" i="1" s="1"/>
  <c r="AZ296" i="1"/>
  <c r="BL296" i="1" s="1"/>
  <c r="AZ429" i="1"/>
  <c r="BL429" i="1" s="1"/>
  <c r="AZ490" i="1"/>
  <c r="BL490" i="1" s="1"/>
  <c r="AZ102" i="1"/>
  <c r="BL102" i="1" s="1"/>
  <c r="AZ559" i="1"/>
  <c r="BL559" i="1" s="1"/>
  <c r="AZ592" i="1"/>
  <c r="BL592" i="1" s="1"/>
  <c r="AZ618" i="1"/>
  <c r="BL618" i="1" s="1"/>
  <c r="AZ482" i="1"/>
  <c r="AZ148" i="1"/>
  <c r="AZ611" i="1"/>
  <c r="BL611" i="1" s="1"/>
  <c r="AZ123" i="1"/>
  <c r="AZ44" i="1"/>
  <c r="AZ192" i="1"/>
  <c r="AZ638" i="1"/>
  <c r="BL638" i="1" s="1"/>
  <c r="AZ506" i="1"/>
  <c r="BL506" i="1" s="1"/>
  <c r="AZ109" i="1"/>
  <c r="AZ380" i="1"/>
  <c r="AZ366" i="1"/>
  <c r="BL366" i="1" s="1"/>
  <c r="AZ591" i="1"/>
  <c r="BL591" i="1" s="1"/>
  <c r="AZ558" i="1"/>
  <c r="AZ443" i="1"/>
  <c r="AZ441" i="1"/>
  <c r="BL441" i="1" s="1"/>
  <c r="AZ93" i="1"/>
  <c r="BL93" i="1" s="1"/>
  <c r="AZ291" i="1"/>
  <c r="AZ260" i="1"/>
  <c r="AZ131" i="1"/>
  <c r="BL131" i="1" s="1"/>
  <c r="AZ426" i="1"/>
  <c r="BL426" i="1" s="1"/>
  <c r="AZ225" i="1"/>
  <c r="AZ205" i="1"/>
  <c r="AZ553" i="1"/>
  <c r="BL553" i="1" s="1"/>
  <c r="AZ412" i="1"/>
  <c r="BL412" i="1" s="1"/>
  <c r="AZ485" i="1"/>
  <c r="AZ557" i="1"/>
  <c r="AZ538" i="1"/>
  <c r="BL538" i="1" s="1"/>
  <c r="AZ10" i="1"/>
  <c r="BL10" i="1" s="1"/>
  <c r="AZ619" i="1"/>
  <c r="BL619" i="1" s="1"/>
  <c r="AZ38" i="1"/>
  <c r="BL38" i="1" s="1"/>
  <c r="AZ391" i="1"/>
  <c r="BL391" i="1" s="1"/>
  <c r="AZ249" i="1"/>
  <c r="BL249" i="1" s="1"/>
  <c r="AZ241" i="1"/>
  <c r="BL241" i="1" s="1"/>
  <c r="AZ306" i="1"/>
  <c r="AZ368" i="1"/>
  <c r="BL368" i="1" s="1"/>
  <c r="AZ198" i="1"/>
  <c r="BL198" i="1" s="1"/>
  <c r="AZ586" i="1"/>
  <c r="AZ577" i="1"/>
  <c r="AZ159" i="1"/>
  <c r="BL159" i="1" s="1"/>
  <c r="AZ329" i="1"/>
  <c r="BL329" i="1" s="1"/>
  <c r="AZ323" i="1"/>
  <c r="AZ230" i="1"/>
  <c r="AZ469" i="1"/>
  <c r="BL469" i="1" s="1"/>
  <c r="AZ67" i="1"/>
  <c r="BL67" i="1" s="1"/>
  <c r="AZ245" i="1"/>
  <c r="AZ280" i="1"/>
  <c r="AZ609" i="1"/>
  <c r="AZ59" i="1"/>
  <c r="BL59" i="1" s="1"/>
  <c r="AZ433" i="1"/>
  <c r="AZ54" i="1"/>
  <c r="AZ518" i="1"/>
  <c r="BL518" i="1" s="1"/>
  <c r="AZ565" i="1"/>
  <c r="BL565" i="1" s="1"/>
  <c r="AZ535" i="1"/>
  <c r="AZ563" i="1"/>
  <c r="AZ484" i="1"/>
  <c r="BL484" i="1" s="1"/>
  <c r="AZ578" i="1"/>
  <c r="BL578" i="1" s="1"/>
  <c r="AZ39" i="1"/>
  <c r="AZ532" i="1"/>
  <c r="AZ132" i="1"/>
  <c r="BL132" i="1" s="1"/>
  <c r="AZ84" i="1"/>
  <c r="BL84" i="1" s="1"/>
  <c r="AZ202" i="1"/>
  <c r="BL202" i="1" s="1"/>
  <c r="AZ390" i="1"/>
  <c r="BL390" i="1" s="1"/>
  <c r="AZ30" i="1"/>
  <c r="BL30" i="1" s="1"/>
  <c r="AZ81" i="1"/>
  <c r="BL81" i="1" s="1"/>
  <c r="AZ379" i="1"/>
  <c r="AZ365" i="1"/>
  <c r="AZ358" i="1"/>
  <c r="BL358" i="1" s="1"/>
  <c r="AZ271" i="1"/>
  <c r="BL271" i="1" s="1"/>
  <c r="AZ346" i="1"/>
  <c r="AZ339" i="1"/>
  <c r="AZ50" i="1"/>
  <c r="BL50" i="1" s="1"/>
  <c r="AZ173" i="1"/>
  <c r="BL173" i="1" s="1"/>
  <c r="AZ26" i="1"/>
  <c r="AZ224" i="1"/>
  <c r="BL224" i="1" s="1"/>
  <c r="AZ98" i="1"/>
  <c r="BL98" i="1" s="1"/>
  <c r="AZ168" i="1"/>
  <c r="BL168" i="1" s="1"/>
  <c r="AZ238" i="1"/>
  <c r="BL238" i="1" s="1"/>
  <c r="AZ455" i="1"/>
  <c r="AZ450" i="1"/>
  <c r="BL450" i="1" s="1"/>
  <c r="AZ171" i="1"/>
  <c r="BL171" i="1" s="1"/>
  <c r="AZ529" i="1"/>
  <c r="BL529" i="1" s="1"/>
  <c r="AZ466" i="1"/>
  <c r="BL466" i="1" s="1"/>
  <c r="AZ637" i="1"/>
  <c r="BL637" i="1" s="1"/>
  <c r="AZ117" i="1"/>
  <c r="BL117" i="1" s="1"/>
  <c r="AZ597" i="1"/>
  <c r="BL597" i="1" s="1"/>
  <c r="AZ270" i="1"/>
  <c r="BL270" i="1" s="1"/>
  <c r="AZ146" i="1"/>
  <c r="BL146" i="1" s="1"/>
  <c r="AZ474" i="1"/>
  <c r="BL474" i="1" s="1"/>
  <c r="AZ554" i="1"/>
  <c r="BL554" i="1" s="1"/>
  <c r="AZ334" i="1"/>
  <c r="BL334" i="1" s="1"/>
  <c r="AZ158" i="1"/>
  <c r="BL158" i="1" s="1"/>
  <c r="AZ233" i="1"/>
  <c r="BL233" i="1" s="1"/>
  <c r="AZ200" i="1"/>
  <c r="BL200" i="1" s="1"/>
  <c r="AZ612" i="1"/>
  <c r="AZ629" i="1"/>
  <c r="BL629" i="1" s="1"/>
  <c r="AZ213" i="1"/>
  <c r="BL213" i="1" s="1"/>
  <c r="AZ293" i="1"/>
  <c r="AZ505" i="1"/>
  <c r="AZ480" i="1"/>
  <c r="BL480" i="1" s="1"/>
  <c r="AZ568" i="1"/>
  <c r="BL568" i="1" s="1"/>
  <c r="AZ526" i="1"/>
  <c r="AZ613" i="1"/>
  <c r="AZ147" i="1"/>
  <c r="BL147" i="1" s="1"/>
  <c r="AZ46" i="1"/>
  <c r="BL46" i="1" s="1"/>
  <c r="AZ409" i="1"/>
  <c r="BL409" i="1" s="1"/>
  <c r="AZ405" i="1"/>
  <c r="BL405" i="1" s="1"/>
  <c r="AZ13" i="1"/>
  <c r="BL13" i="1" s="1"/>
  <c r="AZ400" i="1"/>
  <c r="BL400" i="1" s="1"/>
  <c r="AZ144" i="1"/>
  <c r="BL144" i="1" s="1"/>
  <c r="AZ287" i="1"/>
  <c r="BL287" i="1" s="1"/>
  <c r="AZ235" i="1"/>
  <c r="BL235" i="1" s="1"/>
  <c r="AZ388" i="1"/>
  <c r="BL388" i="1" s="1"/>
  <c r="AZ106" i="1"/>
  <c r="AZ382" i="1"/>
  <c r="BL382" i="1" s="1"/>
  <c r="AZ369" i="1"/>
  <c r="BL369" i="1" s="1"/>
  <c r="AZ218" i="1"/>
  <c r="BL218" i="1" s="1"/>
  <c r="AZ354" i="1"/>
  <c r="BL354" i="1" s="1"/>
  <c r="AZ76" i="1"/>
  <c r="BL76" i="1" s="1"/>
  <c r="AZ319" i="1"/>
  <c r="BL319" i="1" s="1"/>
  <c r="AZ646" i="1"/>
  <c r="BL646" i="1" s="1"/>
  <c r="AZ174" i="1"/>
  <c r="BL174" i="1" s="1"/>
  <c r="AZ165" i="1"/>
  <c r="BL165" i="1" s="1"/>
  <c r="AZ153" i="1"/>
  <c r="BL153" i="1" s="1"/>
  <c r="AZ312" i="1"/>
  <c r="BL312" i="1" s="1"/>
  <c r="AZ478" i="1"/>
  <c r="AZ156" i="1"/>
  <c r="BL156" i="1" s="1"/>
  <c r="AZ21" i="1"/>
  <c r="BL21" i="1" s="1"/>
  <c r="AZ279" i="1"/>
  <c r="BL279" i="1" s="1"/>
  <c r="AZ546" i="1"/>
  <c r="BL546" i="1" s="1"/>
  <c r="AZ197" i="1"/>
  <c r="BL197" i="1" s="1"/>
  <c r="AZ80" i="1"/>
  <c r="BL80" i="1" s="1"/>
  <c r="AZ473" i="1"/>
  <c r="BL473" i="1" s="1"/>
  <c r="AZ521" i="1"/>
  <c r="BL521" i="1" s="1"/>
  <c r="AZ465" i="1"/>
  <c r="BL465" i="1" s="1"/>
  <c r="AX282" i="1"/>
  <c r="AY282" i="1"/>
  <c r="BK282" i="1" s="1"/>
  <c r="AY554" i="1"/>
  <c r="BK554" i="1" s="1"/>
  <c r="AX554" i="1"/>
  <c r="AX588" i="1"/>
  <c r="AY588" i="1"/>
  <c r="BK588" i="1" s="1"/>
  <c r="AY478" i="1"/>
  <c r="BK478" i="1" s="1"/>
  <c r="AX478" i="1"/>
  <c r="AX474" i="1"/>
  <c r="AY474" i="1"/>
  <c r="BK474" i="1" s="1"/>
  <c r="AY175" i="1"/>
  <c r="BK175" i="1" s="1"/>
  <c r="AX175" i="1"/>
  <c r="AY292" i="1"/>
  <c r="BK292" i="1" s="1"/>
  <c r="AX292" i="1"/>
  <c r="AX94" i="1"/>
  <c r="AY94" i="1"/>
  <c r="BK94" i="1" s="1"/>
  <c r="AX279" i="1"/>
  <c r="AY279" i="1"/>
  <c r="BK279" i="1" s="1"/>
  <c r="AX89" i="1"/>
  <c r="AY89" i="1"/>
  <c r="BK89" i="1" s="1"/>
  <c r="AX115" i="1"/>
  <c r="AY115" i="1"/>
  <c r="BK115" i="1" s="1"/>
  <c r="AX233" i="1"/>
  <c r="AY233" i="1"/>
  <c r="BK233" i="1" s="1"/>
  <c r="AZ475" i="1"/>
  <c r="BL475" i="1" s="1"/>
  <c r="AX473" i="1"/>
  <c r="AY473" i="1"/>
  <c r="BK473" i="1" s="1"/>
  <c r="AZ89" i="1"/>
  <c r="BL89" i="1" s="1"/>
  <c r="AY163" i="1"/>
  <c r="BK163" i="1" s="1"/>
  <c r="AX163" i="1"/>
  <c r="AZ110" i="1"/>
  <c r="BL110" i="1" s="1"/>
  <c r="AX469" i="1"/>
  <c r="AY469" i="1"/>
  <c r="BK469" i="1" s="1"/>
  <c r="AX28" i="1"/>
  <c r="AY28" i="1"/>
  <c r="BK28" i="1" s="1"/>
  <c r="AX462" i="1"/>
  <c r="AY462" i="1"/>
  <c r="BK462" i="1" s="1"/>
  <c r="AY477" i="1"/>
  <c r="BK477" i="1" s="1"/>
  <c r="AX477" i="1"/>
  <c r="AX8" i="1"/>
  <c r="AY8" i="1"/>
  <c r="BK8" i="1" s="1"/>
  <c r="AX158" i="1"/>
  <c r="AY158" i="1"/>
  <c r="BK158" i="1" s="1"/>
  <c r="AX156" i="1"/>
  <c r="AY156" i="1"/>
  <c r="BK156" i="1" s="1"/>
  <c r="AY92" i="1"/>
  <c r="BK92" i="1" s="1"/>
  <c r="AX92" i="1"/>
  <c r="AY111" i="1"/>
  <c r="BK111" i="1" s="1"/>
  <c r="AX111" i="1"/>
  <c r="AY471" i="1"/>
  <c r="BK471" i="1" s="1"/>
  <c r="AX471" i="1"/>
  <c r="AX495" i="1"/>
  <c r="AY495" i="1"/>
  <c r="BK495" i="1" s="1"/>
  <c r="AZ9" i="1"/>
  <c r="BL9" i="1" s="1"/>
  <c r="AZ257" i="1"/>
  <c r="BL257" i="1" s="1"/>
  <c r="AY200" i="1"/>
  <c r="BK200" i="1" s="1"/>
  <c r="AX200" i="1"/>
  <c r="AZ495" i="1"/>
  <c r="BL495" i="1" s="1"/>
  <c r="AY275" i="1"/>
  <c r="BK275" i="1" s="1"/>
  <c r="AX275" i="1"/>
  <c r="AX204" i="1"/>
  <c r="AY204" i="1"/>
  <c r="BK204" i="1" s="1"/>
  <c r="AY508" i="1"/>
  <c r="BK508" i="1" s="1"/>
  <c r="AX508" i="1"/>
  <c r="AY283" i="1"/>
  <c r="BK283" i="1" s="1"/>
  <c r="AX283" i="1"/>
  <c r="AZ476" i="1"/>
  <c r="BL476" i="1" s="1"/>
  <c r="AY137" i="1"/>
  <c r="BK137" i="1" s="1"/>
  <c r="AX137" i="1"/>
  <c r="AX169" i="1"/>
  <c r="AY169" i="1"/>
  <c r="BK169" i="1" s="1"/>
  <c r="AZ470" i="1"/>
  <c r="BL470" i="1" s="1"/>
  <c r="AY529" i="1"/>
  <c r="BK529" i="1" s="1"/>
  <c r="AX529" i="1"/>
  <c r="AZ467" i="1"/>
  <c r="BL467" i="1" s="1"/>
  <c r="AY590" i="1"/>
  <c r="BK590" i="1" s="1"/>
  <c r="AX590" i="1"/>
  <c r="AZ513" i="1"/>
  <c r="BL513" i="1" s="1"/>
  <c r="AY194" i="1"/>
  <c r="BK194" i="1" s="1"/>
  <c r="AX194" i="1"/>
  <c r="AZ204" i="1"/>
  <c r="BL204" i="1" s="1"/>
  <c r="AY288" i="1"/>
  <c r="BK288" i="1" s="1"/>
  <c r="AX288" i="1"/>
  <c r="AX186" i="1"/>
  <c r="AY186" i="1"/>
  <c r="BK186" i="1" s="1"/>
  <c r="AY203" i="1"/>
  <c r="BK203" i="1" s="1"/>
  <c r="AX203" i="1"/>
  <c r="AX97" i="1"/>
  <c r="AY97" i="1"/>
  <c r="BK97" i="1" s="1"/>
  <c r="AX244" i="1"/>
  <c r="AY244" i="1"/>
  <c r="BK244" i="1" s="1"/>
  <c r="AX36" i="1"/>
  <c r="AY36" i="1"/>
  <c r="BK36" i="1" s="1"/>
  <c r="AX541" i="1"/>
  <c r="AY541" i="1"/>
  <c r="BK541" i="1" s="1"/>
  <c r="AY60" i="1"/>
  <c r="BK60" i="1" s="1"/>
  <c r="AX60" i="1"/>
  <c r="AY31" i="1"/>
  <c r="BK31" i="1" s="1"/>
  <c r="AX31" i="1"/>
  <c r="AY550" i="1"/>
  <c r="BK550" i="1" s="1"/>
  <c r="AX550" i="1"/>
  <c r="AY451" i="1"/>
  <c r="BK451" i="1" s="1"/>
  <c r="AX451" i="1"/>
  <c r="AY447" i="1"/>
  <c r="BK447" i="1" s="1"/>
  <c r="AX447" i="1"/>
  <c r="AY190" i="1"/>
  <c r="BK190" i="1" s="1"/>
  <c r="AX190" i="1"/>
  <c r="AY119" i="1"/>
  <c r="BK119" i="1" s="1"/>
  <c r="AX119" i="1"/>
  <c r="AY297" i="1"/>
  <c r="BK297" i="1" s="1"/>
  <c r="AX297" i="1"/>
  <c r="AY581" i="1"/>
  <c r="BK581" i="1" s="1"/>
  <c r="AX581" i="1"/>
  <c r="AY438" i="1"/>
  <c r="BK438" i="1" s="1"/>
  <c r="AX438" i="1"/>
  <c r="AY514" i="1"/>
  <c r="BK514" i="1" s="1"/>
  <c r="AX514" i="1"/>
  <c r="AY154" i="1"/>
  <c r="BK154" i="1" s="1"/>
  <c r="AX154" i="1"/>
  <c r="AY74" i="1"/>
  <c r="BK74" i="1" s="1"/>
  <c r="AX74" i="1"/>
  <c r="AY5" i="1"/>
  <c r="BK5" i="1" s="1"/>
  <c r="AX5" i="1"/>
  <c r="AY296" i="1"/>
  <c r="BK296" i="1" s="1"/>
  <c r="AX296" i="1"/>
  <c r="AY237" i="1"/>
  <c r="BK237" i="1" s="1"/>
  <c r="AX237" i="1"/>
  <c r="AY429" i="1"/>
  <c r="BK429" i="1" s="1"/>
  <c r="AX429" i="1"/>
  <c r="AY95" i="1"/>
  <c r="BK95" i="1" s="1"/>
  <c r="AX95" i="1"/>
  <c r="AY490" i="1"/>
  <c r="BK490" i="1" s="1"/>
  <c r="AX490" i="1"/>
  <c r="AY289" i="1"/>
  <c r="BK289" i="1" s="1"/>
  <c r="AX289" i="1"/>
  <c r="AY102" i="1"/>
  <c r="BK102" i="1" s="1"/>
  <c r="AX102" i="1"/>
  <c r="AY182" i="1"/>
  <c r="BK182" i="1" s="1"/>
  <c r="AX182" i="1"/>
  <c r="AY559" i="1"/>
  <c r="BK559" i="1" s="1"/>
  <c r="AX559" i="1"/>
  <c r="AY416" i="1"/>
  <c r="BK416" i="1" s="1"/>
  <c r="AX416" i="1"/>
  <c r="AX400" i="1"/>
  <c r="AY400" i="1"/>
  <c r="BK400" i="1" s="1"/>
  <c r="AX399" i="1"/>
  <c r="AY399" i="1"/>
  <c r="BK399" i="1" s="1"/>
  <c r="AX144" i="1"/>
  <c r="AY144" i="1"/>
  <c r="BK144" i="1" s="1"/>
  <c r="AX68" i="1"/>
  <c r="AY68" i="1"/>
  <c r="BK68" i="1" s="1"/>
  <c r="AX287" i="1"/>
  <c r="AY287" i="1"/>
  <c r="BK287" i="1" s="1"/>
  <c r="AX628" i="1"/>
  <c r="AY628" i="1"/>
  <c r="BK628" i="1" s="1"/>
  <c r="AX235" i="1"/>
  <c r="AY235" i="1"/>
  <c r="BK235" i="1" s="1"/>
  <c r="AX284" i="1"/>
  <c r="AY284" i="1"/>
  <c r="BK284" i="1" s="1"/>
  <c r="AX388" i="1"/>
  <c r="AY388" i="1"/>
  <c r="BK388" i="1" s="1"/>
  <c r="AX51" i="1"/>
  <c r="AY51" i="1"/>
  <c r="BK51" i="1" s="1"/>
  <c r="AX106" i="1"/>
  <c r="AY106" i="1"/>
  <c r="BK106" i="1" s="1"/>
  <c r="AY109" i="1"/>
  <c r="BK109" i="1" s="1"/>
  <c r="AX109" i="1"/>
  <c r="AY645" i="1"/>
  <c r="BK645" i="1" s="1"/>
  <c r="AX645" i="1"/>
  <c r="AY380" i="1"/>
  <c r="BK380" i="1" s="1"/>
  <c r="AX380" i="1"/>
  <c r="AY372" i="1"/>
  <c r="BK372" i="1" s="1"/>
  <c r="AX372" i="1"/>
  <c r="AY366" i="1"/>
  <c r="BK366" i="1" s="1"/>
  <c r="AX366" i="1"/>
  <c r="AY512" i="1"/>
  <c r="BK512" i="1" s="1"/>
  <c r="AX512" i="1"/>
  <c r="AY591" i="1"/>
  <c r="BK591" i="1" s="1"/>
  <c r="AX591" i="1"/>
  <c r="AY500" i="1"/>
  <c r="BK500" i="1" s="1"/>
  <c r="AX500" i="1"/>
  <c r="AY558" i="1"/>
  <c r="BK558" i="1" s="1"/>
  <c r="AX558" i="1"/>
  <c r="AY642" i="1"/>
  <c r="BK642" i="1" s="1"/>
  <c r="AX642" i="1"/>
  <c r="AY347" i="1"/>
  <c r="BK347" i="1" s="1"/>
  <c r="AX347" i="1"/>
  <c r="AY67" i="1"/>
  <c r="BK67" i="1" s="1"/>
  <c r="AX67" i="1"/>
  <c r="AY594" i="1"/>
  <c r="BK594" i="1" s="1"/>
  <c r="AX594" i="1"/>
  <c r="AY334" i="1"/>
  <c r="BK334" i="1" s="1"/>
  <c r="AX334" i="1"/>
  <c r="AY574" i="1"/>
  <c r="BK574" i="1" s="1"/>
  <c r="AX574" i="1"/>
  <c r="AY549" i="1"/>
  <c r="BK549" i="1" s="1"/>
  <c r="AX549" i="1"/>
  <c r="AY321" i="1"/>
  <c r="BK321" i="1" s="1"/>
  <c r="AX321" i="1"/>
  <c r="AY317" i="1"/>
  <c r="BK317" i="1" s="1"/>
  <c r="AX317" i="1"/>
  <c r="AY312" i="1"/>
  <c r="BK312" i="1" s="1"/>
  <c r="AX312" i="1"/>
  <c r="AY577" i="1"/>
  <c r="BK577" i="1" s="1"/>
  <c r="AX577" i="1"/>
  <c r="AY339" i="1"/>
  <c r="BK339" i="1" s="1"/>
  <c r="AX339" i="1"/>
  <c r="AY173" i="1"/>
  <c r="BK173" i="1" s="1"/>
  <c r="AX173" i="1"/>
  <c r="AX113" i="1"/>
  <c r="AY113" i="1"/>
  <c r="BK113" i="1" s="1"/>
  <c r="AY98" i="1"/>
  <c r="BK98" i="1" s="1"/>
  <c r="AX98" i="1"/>
  <c r="AY295" i="1"/>
  <c r="BK295" i="1" s="1"/>
  <c r="AX295" i="1"/>
  <c r="AX458" i="1"/>
  <c r="AY458" i="1"/>
  <c r="BK458" i="1" s="1"/>
  <c r="AY452" i="1"/>
  <c r="BK452" i="1" s="1"/>
  <c r="AX452" i="1"/>
  <c r="AY25" i="1"/>
  <c r="BK25" i="1" s="1"/>
  <c r="AX25" i="1"/>
  <c r="AY583" i="1"/>
  <c r="BK583" i="1" s="1"/>
  <c r="AX583" i="1"/>
  <c r="AY443" i="1"/>
  <c r="BK443" i="1" s="1"/>
  <c r="AX443" i="1"/>
  <c r="AY441" i="1"/>
  <c r="BK441" i="1" s="1"/>
  <c r="AX441" i="1"/>
  <c r="AY93" i="1"/>
  <c r="BK93" i="1" s="1"/>
  <c r="AX93" i="1"/>
  <c r="AX273" i="1"/>
  <c r="AY273" i="1"/>
  <c r="BK273" i="1" s="1"/>
  <c r="AX431" i="1"/>
  <c r="AY431" i="1"/>
  <c r="BK431" i="1" s="1"/>
  <c r="AY131" i="1"/>
  <c r="BK131" i="1" s="1"/>
  <c r="AX131" i="1"/>
  <c r="AY426" i="1"/>
  <c r="BK426" i="1" s="1"/>
  <c r="AX426" i="1"/>
  <c r="AY225" i="1"/>
  <c r="BK225" i="1" s="1"/>
  <c r="AX225" i="1"/>
  <c r="AY205" i="1"/>
  <c r="BK205" i="1" s="1"/>
  <c r="AX205" i="1"/>
  <c r="AX414" i="1"/>
  <c r="AY414" i="1"/>
  <c r="BK414" i="1" s="1"/>
  <c r="AX232" i="1"/>
  <c r="AY232" i="1"/>
  <c r="BK232" i="1" s="1"/>
  <c r="AX55" i="1"/>
  <c r="AY55" i="1"/>
  <c r="BK55" i="1" s="1"/>
  <c r="AX623" i="1"/>
  <c r="AY623" i="1"/>
  <c r="BK623" i="1" s="1"/>
  <c r="AX502" i="1"/>
  <c r="AY502" i="1"/>
  <c r="BK502" i="1" s="1"/>
  <c r="AY10" i="1"/>
  <c r="BK10" i="1" s="1"/>
  <c r="AX10" i="1"/>
  <c r="AY619" i="1"/>
  <c r="BK619" i="1" s="1"/>
  <c r="AX619" i="1"/>
  <c r="AY38" i="1"/>
  <c r="BK38" i="1" s="1"/>
  <c r="AX38" i="1"/>
  <c r="AY391" i="1"/>
  <c r="BK391" i="1" s="1"/>
  <c r="AX391" i="1"/>
  <c r="AY249" i="1"/>
  <c r="BK249" i="1" s="1"/>
  <c r="AX249" i="1"/>
  <c r="AY81" i="1"/>
  <c r="BK81" i="1" s="1"/>
  <c r="AX81" i="1"/>
  <c r="AY379" i="1"/>
  <c r="BK379" i="1" s="1"/>
  <c r="AX379" i="1"/>
  <c r="AY365" i="1"/>
  <c r="BK365" i="1" s="1"/>
  <c r="AX365" i="1"/>
  <c r="AY358" i="1"/>
  <c r="BK358" i="1" s="1"/>
  <c r="AX358" i="1"/>
  <c r="AY271" i="1"/>
  <c r="BK271" i="1" s="1"/>
  <c r="AX271" i="1"/>
  <c r="AY336" i="1"/>
  <c r="BK336" i="1" s="1"/>
  <c r="AX336" i="1"/>
  <c r="AY50" i="1"/>
  <c r="BK50" i="1" s="1"/>
  <c r="AX50" i="1"/>
  <c r="AY110" i="1"/>
  <c r="BK110" i="1" s="1"/>
  <c r="AX110" i="1"/>
  <c r="AY177" i="1"/>
  <c r="BK177" i="1" s="1"/>
  <c r="AX177" i="1"/>
  <c r="AX461" i="1"/>
  <c r="AY461" i="1"/>
  <c r="BK461" i="1" s="1"/>
  <c r="AY582" i="1"/>
  <c r="BK582" i="1" s="1"/>
  <c r="AX582" i="1"/>
  <c r="AY58" i="1"/>
  <c r="BK58" i="1" s="1"/>
  <c r="AX58" i="1"/>
  <c r="AY299" i="1"/>
  <c r="BK299" i="1" s="1"/>
  <c r="AX299" i="1"/>
  <c r="AY199" i="1"/>
  <c r="BK199" i="1" s="1"/>
  <c r="AX199" i="1"/>
  <c r="AY227" i="1"/>
  <c r="BK227" i="1" s="1"/>
  <c r="AX227" i="1"/>
  <c r="AY6" i="1"/>
  <c r="BK6" i="1" s="1"/>
  <c r="AX6" i="1"/>
  <c r="AY78" i="1"/>
  <c r="BK78" i="1" s="1"/>
  <c r="AX78" i="1"/>
  <c r="AY604" i="1"/>
  <c r="BK604" i="1" s="1"/>
  <c r="AX604" i="1"/>
  <c r="AY139" i="1"/>
  <c r="BK139" i="1" s="1"/>
  <c r="AX139" i="1"/>
  <c r="AY126" i="1"/>
  <c r="BK126" i="1" s="1"/>
  <c r="AX126" i="1"/>
  <c r="AY210" i="1"/>
  <c r="BK210" i="1" s="1"/>
  <c r="AX210" i="1"/>
  <c r="AY77" i="1"/>
  <c r="BK77" i="1" s="1"/>
  <c r="AX77" i="1"/>
  <c r="AY432" i="1"/>
  <c r="BK432" i="1" s="1"/>
  <c r="AX432" i="1"/>
  <c r="AY122" i="1"/>
  <c r="BK122" i="1" s="1"/>
  <c r="AX122" i="1"/>
  <c r="AY214" i="1"/>
  <c r="BK214" i="1" s="1"/>
  <c r="AX214" i="1"/>
  <c r="AY255" i="1"/>
  <c r="BK255" i="1" s="1"/>
  <c r="AX255" i="1"/>
  <c r="AY496" i="1"/>
  <c r="BK496" i="1" s="1"/>
  <c r="AX496" i="1"/>
  <c r="AY256" i="1"/>
  <c r="BK256" i="1" s="1"/>
  <c r="AX256" i="1"/>
  <c r="AY304" i="1"/>
  <c r="BK304" i="1" s="1"/>
  <c r="AX304" i="1"/>
  <c r="AY281" i="1"/>
  <c r="BK281" i="1" s="1"/>
  <c r="AX281" i="1"/>
  <c r="AY465" i="1"/>
  <c r="BK465" i="1" s="1"/>
  <c r="AX465" i="1"/>
  <c r="AZ121" i="1"/>
  <c r="BL121" i="1" s="1"/>
  <c r="AZ461" i="1"/>
  <c r="BL461" i="1" s="1"/>
  <c r="AY64" i="1"/>
  <c r="BK64" i="1" s="1"/>
  <c r="AX64" i="1"/>
  <c r="AZ258" i="1"/>
  <c r="BL258" i="1" s="1"/>
  <c r="AY459" i="1"/>
  <c r="BK459" i="1" s="1"/>
  <c r="AX459" i="1"/>
  <c r="AZ248" i="1"/>
  <c r="BL248" i="1" s="1"/>
  <c r="AY562" i="1"/>
  <c r="BK562" i="1" s="1"/>
  <c r="AX562" i="1"/>
  <c r="AZ178" i="1"/>
  <c r="BL178" i="1" s="1"/>
  <c r="AZ199" i="1"/>
  <c r="BL199" i="1" s="1"/>
  <c r="AZ449" i="1"/>
  <c r="BL449" i="1" s="1"/>
  <c r="AZ227" i="1"/>
  <c r="BL227" i="1" s="1"/>
  <c r="AZ135" i="1"/>
  <c r="BL135" i="1" s="1"/>
  <c r="AZ294" i="1"/>
  <c r="BL294" i="1" s="1"/>
  <c r="AZ6" i="1"/>
  <c r="BL6" i="1" s="1"/>
  <c r="AZ78" i="1"/>
  <c r="BL78" i="1" s="1"/>
  <c r="AZ604" i="1"/>
  <c r="BL604" i="1" s="1"/>
  <c r="AZ139" i="1"/>
  <c r="BL139" i="1" s="1"/>
  <c r="AZ126" i="1"/>
  <c r="BL126" i="1" s="1"/>
  <c r="AZ210" i="1"/>
  <c r="BL210" i="1" s="1"/>
  <c r="AX252" i="1"/>
  <c r="AY252" i="1"/>
  <c r="BK252" i="1" s="1"/>
  <c r="AX434" i="1"/>
  <c r="AY434" i="1"/>
  <c r="BK434" i="1" s="1"/>
  <c r="AX125" i="1"/>
  <c r="AY125" i="1"/>
  <c r="BK125" i="1" s="1"/>
  <c r="AZ122" i="1"/>
  <c r="BL122" i="1" s="1"/>
  <c r="AZ214" i="1"/>
  <c r="BL214" i="1" s="1"/>
  <c r="AZ255" i="1"/>
  <c r="BL255" i="1" s="1"/>
  <c r="AZ496" i="1"/>
  <c r="BL496" i="1" s="1"/>
  <c r="AZ256" i="1"/>
  <c r="BL256" i="1" s="1"/>
  <c r="AZ304" i="1"/>
  <c r="BL304" i="1" s="1"/>
  <c r="AZ281" i="1"/>
  <c r="BL281" i="1" s="1"/>
  <c r="AZ503" i="1"/>
  <c r="BL503" i="1" s="1"/>
  <c r="AZ415" i="1"/>
  <c r="BL415" i="1" s="1"/>
  <c r="AY570" i="1"/>
  <c r="BK570" i="1" s="1"/>
  <c r="AX570" i="1"/>
  <c r="AZ134" i="1"/>
  <c r="BL134" i="1" s="1"/>
  <c r="AY552" i="1"/>
  <c r="BK552" i="1" s="1"/>
  <c r="AX552" i="1"/>
  <c r="AZ264" i="1"/>
  <c r="BL264" i="1" s="1"/>
  <c r="AY397" i="1"/>
  <c r="BK397" i="1" s="1"/>
  <c r="AX397" i="1"/>
  <c r="AZ223" i="1"/>
  <c r="BL223" i="1" s="1"/>
  <c r="AY152" i="1"/>
  <c r="BK152" i="1" s="1"/>
  <c r="AX152" i="1"/>
  <c r="AZ90" i="1"/>
  <c r="BL90" i="1" s="1"/>
  <c r="AY394" i="1"/>
  <c r="BK394" i="1" s="1"/>
  <c r="AX394" i="1"/>
  <c r="AZ33" i="1"/>
  <c r="BL33" i="1" s="1"/>
  <c r="AY392" i="1"/>
  <c r="BK392" i="1" s="1"/>
  <c r="AX392" i="1"/>
  <c r="AZ35" i="1"/>
  <c r="BL35" i="1" s="1"/>
  <c r="AY130" i="1"/>
  <c r="BK130" i="1" s="1"/>
  <c r="AX130" i="1"/>
  <c r="AZ57" i="1"/>
  <c r="BL57" i="1" s="1"/>
  <c r="AY24" i="1"/>
  <c r="BK24" i="1" s="1"/>
  <c r="AX24" i="1"/>
  <c r="AZ56" i="1"/>
  <c r="BL56" i="1" s="1"/>
  <c r="AY515" i="1"/>
  <c r="BK515" i="1" s="1"/>
  <c r="AX515" i="1"/>
  <c r="AZ525" i="1"/>
  <c r="BL525" i="1" s="1"/>
  <c r="AY600" i="1"/>
  <c r="BK600" i="1" s="1"/>
  <c r="AX600" i="1"/>
  <c r="AZ96" i="1"/>
  <c r="BL96" i="1" s="1"/>
  <c r="AZ385" i="1"/>
  <c r="BL385" i="1" s="1"/>
  <c r="AZ383" i="1"/>
  <c r="BL383" i="1" s="1"/>
  <c r="AZ378" i="1"/>
  <c r="BL378" i="1" s="1"/>
  <c r="AZ370" i="1"/>
  <c r="BL370" i="1" s="1"/>
  <c r="AZ364" i="1"/>
  <c r="BL364" i="1" s="1"/>
  <c r="AZ361" i="1"/>
  <c r="BL361" i="1" s="1"/>
  <c r="AZ357" i="1"/>
  <c r="BL357" i="1" s="1"/>
  <c r="AZ481" i="1"/>
  <c r="BL481" i="1" s="1"/>
  <c r="AZ43" i="1"/>
  <c r="BL43" i="1" s="1"/>
  <c r="AZ160" i="1"/>
  <c r="BL160" i="1" s="1"/>
  <c r="AZ608" i="1"/>
  <c r="BL608" i="1" s="1"/>
  <c r="AZ342" i="1"/>
  <c r="BL342" i="1" s="1"/>
  <c r="AZ338" i="1"/>
  <c r="BL338" i="1" s="1"/>
  <c r="AZ332" i="1"/>
  <c r="BL332" i="1" s="1"/>
  <c r="AZ327" i="1"/>
  <c r="BL327" i="1" s="1"/>
  <c r="AZ616" i="1"/>
  <c r="BL616" i="1" s="1"/>
  <c r="AZ605" i="1"/>
  <c r="BL605" i="1" s="1"/>
  <c r="AZ316" i="1"/>
  <c r="BL316" i="1" s="1"/>
  <c r="AZ641" i="1"/>
  <c r="BL641" i="1" s="1"/>
  <c r="AZ321" i="1"/>
  <c r="BL321" i="1" s="1"/>
  <c r="AY513" i="1"/>
  <c r="BK513" i="1" s="1"/>
  <c r="AX513" i="1"/>
  <c r="AY184" i="1"/>
  <c r="BK184" i="1" s="1"/>
  <c r="AX184" i="1"/>
  <c r="AY533" i="1"/>
  <c r="BK533" i="1" s="1"/>
  <c r="AX533" i="1"/>
  <c r="AY147" i="1"/>
  <c r="BK147" i="1" s="1"/>
  <c r="AX147" i="1"/>
  <c r="AY127" i="1"/>
  <c r="BK127" i="1" s="1"/>
  <c r="AX127" i="1"/>
  <c r="AY46" i="1"/>
  <c r="BK46" i="1" s="1"/>
  <c r="AX46" i="1"/>
  <c r="AY561" i="1"/>
  <c r="BK561" i="1" s="1"/>
  <c r="AX561" i="1"/>
  <c r="AY409" i="1"/>
  <c r="BK409" i="1" s="1"/>
  <c r="AX409" i="1"/>
  <c r="AY196" i="1"/>
  <c r="BK196" i="1" s="1"/>
  <c r="AX196" i="1"/>
  <c r="AY405" i="1"/>
  <c r="BK405" i="1" s="1"/>
  <c r="AX405" i="1"/>
  <c r="AY621" i="1"/>
  <c r="BK621" i="1" s="1"/>
  <c r="AX621" i="1"/>
  <c r="AY13" i="1"/>
  <c r="BK13" i="1" s="1"/>
  <c r="AX13" i="1"/>
  <c r="AY507" i="1"/>
  <c r="BK507" i="1" s="1"/>
  <c r="AX507" i="1"/>
  <c r="AY162" i="1"/>
  <c r="BK162" i="1" s="1"/>
  <c r="AX162" i="1"/>
  <c r="AY325" i="1"/>
  <c r="BK325" i="1" s="1"/>
  <c r="AX325" i="1"/>
  <c r="AY191" i="1"/>
  <c r="BK191" i="1" s="1"/>
  <c r="AX191" i="1"/>
  <c r="AY646" i="1"/>
  <c r="BK646" i="1" s="1"/>
  <c r="AX646" i="1"/>
  <c r="AY185" i="1"/>
  <c r="BK185" i="1" s="1"/>
  <c r="AX185" i="1"/>
  <c r="AY168" i="1"/>
  <c r="BK168" i="1" s="1"/>
  <c r="AX168" i="1"/>
  <c r="AY238" i="1"/>
  <c r="BK238" i="1" s="1"/>
  <c r="AX238" i="1"/>
  <c r="AX262" i="1"/>
  <c r="AY262" i="1"/>
  <c r="BK262" i="1" s="1"/>
  <c r="AY450" i="1"/>
  <c r="BK450" i="1" s="1"/>
  <c r="AX450" i="1"/>
  <c r="AY171" i="1"/>
  <c r="BK171" i="1" s="1"/>
  <c r="AX171" i="1"/>
  <c r="AY245" i="1"/>
  <c r="BK245" i="1" s="1"/>
  <c r="AX245" i="1"/>
  <c r="AY280" i="1"/>
  <c r="BK280" i="1" s="1"/>
  <c r="AX280" i="1"/>
  <c r="AY609" i="1"/>
  <c r="BK609" i="1" s="1"/>
  <c r="AX609" i="1"/>
  <c r="AX571" i="1"/>
  <c r="AY571" i="1"/>
  <c r="BK571" i="1" s="1"/>
  <c r="AY54" i="1"/>
  <c r="BK54" i="1" s="1"/>
  <c r="AX54" i="1"/>
  <c r="AY518" i="1"/>
  <c r="BK518" i="1" s="1"/>
  <c r="AX518" i="1"/>
  <c r="AY565" i="1"/>
  <c r="BK565" i="1" s="1"/>
  <c r="AX565" i="1"/>
  <c r="AY535" i="1"/>
  <c r="BK535" i="1" s="1"/>
  <c r="AX535" i="1"/>
  <c r="AX593" i="1"/>
  <c r="AY593" i="1"/>
  <c r="BK593" i="1" s="1"/>
  <c r="AX523" i="1"/>
  <c r="AY523" i="1"/>
  <c r="BK523" i="1" s="1"/>
  <c r="AX406" i="1"/>
  <c r="AY406" i="1"/>
  <c r="BK406" i="1" s="1"/>
  <c r="AX587" i="1"/>
  <c r="AY587" i="1"/>
  <c r="BK587" i="1" s="1"/>
  <c r="AY132" i="1"/>
  <c r="BK132" i="1" s="1"/>
  <c r="AX132" i="1"/>
  <c r="AY84" i="1"/>
  <c r="BK84" i="1" s="1"/>
  <c r="AX84" i="1"/>
  <c r="AY202" i="1"/>
  <c r="BK202" i="1" s="1"/>
  <c r="AX202" i="1"/>
  <c r="AY390" i="1"/>
  <c r="BK390" i="1" s="1"/>
  <c r="AX390" i="1"/>
  <c r="AY30" i="1"/>
  <c r="BK30" i="1" s="1"/>
  <c r="AX30" i="1"/>
  <c r="AY488" i="1"/>
  <c r="BK488" i="1" s="1"/>
  <c r="AX488" i="1"/>
  <c r="AY375" i="1"/>
  <c r="BK375" i="1" s="1"/>
  <c r="AX375" i="1"/>
  <c r="AY362" i="1"/>
  <c r="BK362" i="1" s="1"/>
  <c r="AX362" i="1"/>
  <c r="AY356" i="1"/>
  <c r="BK356" i="1" s="1"/>
  <c r="AX356" i="1"/>
  <c r="AY350" i="1"/>
  <c r="BK350" i="1" s="1"/>
  <c r="AX350" i="1"/>
  <c r="AY346" i="1"/>
  <c r="BK346" i="1" s="1"/>
  <c r="AX346" i="1"/>
  <c r="AY83" i="1"/>
  <c r="BK83" i="1" s="1"/>
  <c r="AX83" i="1"/>
  <c r="AX188" i="1"/>
  <c r="AY188" i="1"/>
  <c r="BK188" i="1" s="1"/>
  <c r="AX221" i="1"/>
  <c r="AY221" i="1"/>
  <c r="BK221" i="1" s="1"/>
  <c r="AY248" i="1"/>
  <c r="BK248" i="1" s="1"/>
  <c r="AX248" i="1"/>
  <c r="AY511" i="1"/>
  <c r="BK511" i="1" s="1"/>
  <c r="AX511" i="1"/>
  <c r="AY483" i="1"/>
  <c r="BK483" i="1" s="1"/>
  <c r="AX483" i="1"/>
  <c r="AY445" i="1"/>
  <c r="BK445" i="1" s="1"/>
  <c r="AX445" i="1"/>
  <c r="AX219" i="1"/>
  <c r="AY219" i="1"/>
  <c r="BK219" i="1" s="1"/>
  <c r="AX140" i="1"/>
  <c r="AY140" i="1"/>
  <c r="BK140" i="1" s="1"/>
  <c r="AY267" i="1"/>
  <c r="BK267" i="1" s="1"/>
  <c r="AX267" i="1"/>
  <c r="AY413" i="1"/>
  <c r="BK413" i="1" s="1"/>
  <c r="AX413" i="1"/>
  <c r="AY161" i="1"/>
  <c r="BK161" i="1" s="1"/>
  <c r="AX161" i="1"/>
  <c r="AY265" i="1"/>
  <c r="BK265" i="1" s="1"/>
  <c r="AX265" i="1"/>
  <c r="AY407" i="1"/>
  <c r="BK407" i="1" s="1"/>
  <c r="AX407" i="1"/>
  <c r="AY636" i="1"/>
  <c r="BK636" i="1" s="1"/>
  <c r="AX636" i="1"/>
  <c r="AY206" i="1"/>
  <c r="BK206" i="1" s="1"/>
  <c r="AX206" i="1"/>
  <c r="AY66" i="1"/>
  <c r="BK66" i="1" s="1"/>
  <c r="AX66" i="1"/>
  <c r="AY261" i="1"/>
  <c r="BK261" i="1" s="1"/>
  <c r="AX261" i="1"/>
  <c r="AY14" i="1"/>
  <c r="BK14" i="1" s="1"/>
  <c r="AX14" i="1"/>
  <c r="AY134" i="1"/>
  <c r="BK134" i="1" s="1"/>
  <c r="AX134" i="1"/>
  <c r="AY264" i="1"/>
  <c r="BK264" i="1" s="1"/>
  <c r="AX264" i="1"/>
  <c r="AY223" i="1"/>
  <c r="BK223" i="1" s="1"/>
  <c r="AX223" i="1"/>
  <c r="AY90" i="1"/>
  <c r="BK90" i="1" s="1"/>
  <c r="AX90" i="1"/>
  <c r="AY33" i="1"/>
  <c r="BK33" i="1" s="1"/>
  <c r="AX33" i="1"/>
  <c r="AY35" i="1"/>
  <c r="BK35" i="1" s="1"/>
  <c r="AX35" i="1"/>
  <c r="AY57" i="1"/>
  <c r="BK57" i="1" s="1"/>
  <c r="AX57" i="1"/>
  <c r="AY56" i="1"/>
  <c r="BK56" i="1" s="1"/>
  <c r="AX56" i="1"/>
  <c r="AY525" i="1"/>
  <c r="BK525" i="1" s="1"/>
  <c r="AX525" i="1"/>
  <c r="AY96" i="1"/>
  <c r="BK96" i="1" s="1"/>
  <c r="AX96" i="1"/>
  <c r="AX386" i="1"/>
  <c r="AY386" i="1"/>
  <c r="BK386" i="1" s="1"/>
  <c r="AX520" i="1"/>
  <c r="AY520" i="1"/>
  <c r="BK520" i="1" s="1"/>
  <c r="AX11" i="1"/>
  <c r="AY11" i="1"/>
  <c r="BK11" i="1" s="1"/>
  <c r="AX374" i="1"/>
  <c r="AY374" i="1"/>
  <c r="BK374" i="1" s="1"/>
  <c r="AX277" i="1"/>
  <c r="AY277" i="1"/>
  <c r="BK277" i="1" s="1"/>
  <c r="AX195" i="1"/>
  <c r="AY195" i="1"/>
  <c r="BK195" i="1" s="1"/>
  <c r="AX493" i="1"/>
  <c r="AY493" i="1"/>
  <c r="BK493" i="1" s="1"/>
  <c r="AX268" i="1"/>
  <c r="AY268" i="1"/>
  <c r="BK268" i="1" s="1"/>
  <c r="AX542" i="1"/>
  <c r="AY542" i="1"/>
  <c r="BK542" i="1" s="1"/>
  <c r="AX63" i="1"/>
  <c r="AY63" i="1"/>
  <c r="BK63" i="1" s="1"/>
  <c r="AX62" i="1"/>
  <c r="AY62" i="1"/>
  <c r="BK62" i="1" s="1"/>
  <c r="AX633" i="1"/>
  <c r="AY633" i="1"/>
  <c r="BK633" i="1" s="1"/>
  <c r="AX120" i="1"/>
  <c r="AY120" i="1"/>
  <c r="BK120" i="1" s="1"/>
  <c r="AX226" i="1"/>
  <c r="AY226" i="1"/>
  <c r="BK226" i="1" s="1"/>
  <c r="AX328" i="1"/>
  <c r="AY328" i="1"/>
  <c r="BK328" i="1" s="1"/>
  <c r="AX246" i="1"/>
  <c r="AY246" i="1"/>
  <c r="BK246" i="1" s="1"/>
  <c r="AX322" i="1"/>
  <c r="AY322" i="1"/>
  <c r="BK322" i="1" s="1"/>
  <c r="AX149" i="1"/>
  <c r="AY149" i="1"/>
  <c r="BK149" i="1" s="1"/>
  <c r="AX61" i="1"/>
  <c r="AY61" i="1"/>
  <c r="BK61" i="1" s="1"/>
  <c r="AZ143" i="1"/>
  <c r="BL143" i="1" s="1"/>
  <c r="AY530" i="1"/>
  <c r="BK530" i="1" s="1"/>
  <c r="AX530" i="1"/>
  <c r="AZ177" i="1"/>
  <c r="BL177" i="1" s="1"/>
  <c r="AY85" i="1"/>
  <c r="BK85" i="1" s="1"/>
  <c r="AX85" i="1"/>
  <c r="AY32" i="1"/>
  <c r="BK32" i="1" s="1"/>
  <c r="AX32" i="1"/>
  <c r="AY7" i="1"/>
  <c r="BK7" i="1" s="1"/>
  <c r="AX7" i="1"/>
  <c r="AZ58" i="1"/>
  <c r="BL58" i="1" s="1"/>
  <c r="AY108" i="1"/>
  <c r="BK108" i="1" s="1"/>
  <c r="AX108" i="1"/>
  <c r="AX596" i="1"/>
  <c r="AY596" i="1"/>
  <c r="BK596" i="1" s="1"/>
  <c r="AX243" i="1"/>
  <c r="AY243" i="1"/>
  <c r="BK243" i="1" s="1"/>
  <c r="AX556" i="1"/>
  <c r="AY556" i="1"/>
  <c r="BK556" i="1" s="1"/>
  <c r="AX91" i="1"/>
  <c r="AY91" i="1"/>
  <c r="BK91" i="1" s="1"/>
  <c r="AX444" i="1"/>
  <c r="AY444" i="1"/>
  <c r="BK444" i="1" s="1"/>
  <c r="AZ193" i="1"/>
  <c r="BL193" i="1" s="1"/>
  <c r="AY82" i="1"/>
  <c r="BK82" i="1" s="1"/>
  <c r="AX82" i="1"/>
  <c r="AX239" i="1"/>
  <c r="AY239" i="1"/>
  <c r="BK239" i="1" s="1"/>
  <c r="AX631" i="1"/>
  <c r="AY631" i="1"/>
  <c r="BK631" i="1" s="1"/>
  <c r="AX104" i="1"/>
  <c r="AY104" i="1"/>
  <c r="BK104" i="1" s="1"/>
  <c r="AX545" i="1"/>
  <c r="AY545" i="1"/>
  <c r="BK545" i="1" s="1"/>
  <c r="AX437" i="1"/>
  <c r="AY437" i="1"/>
  <c r="BK437" i="1" s="1"/>
  <c r="AX208" i="1"/>
  <c r="AY208" i="1"/>
  <c r="BK208" i="1" s="1"/>
  <c r="AX142" i="1"/>
  <c r="AY142" i="1"/>
  <c r="BK142" i="1" s="1"/>
  <c r="AZ285" i="1"/>
  <c r="BL285" i="1" s="1"/>
  <c r="AZ65" i="1"/>
  <c r="BL65" i="1" s="1"/>
  <c r="AX87" i="1"/>
  <c r="AY87" i="1"/>
  <c r="BK87" i="1" s="1"/>
  <c r="AX528" i="1"/>
  <c r="AY528" i="1"/>
  <c r="BK528" i="1" s="1"/>
  <c r="AX501" i="1"/>
  <c r="AY501" i="1"/>
  <c r="BK501" i="1" s="1"/>
  <c r="AX499" i="1"/>
  <c r="AY499" i="1"/>
  <c r="BK499" i="1" s="1"/>
  <c r="AX547" i="1"/>
  <c r="AY547" i="1"/>
  <c r="BK547" i="1" s="1"/>
  <c r="AX421" i="1"/>
  <c r="AY421" i="1"/>
  <c r="BK421" i="1" s="1"/>
  <c r="AX303" i="1"/>
  <c r="AY303" i="1"/>
  <c r="BK303" i="1" s="1"/>
  <c r="AX222" i="1"/>
  <c r="AY222" i="1"/>
  <c r="BK222" i="1" s="1"/>
  <c r="AX216" i="1"/>
  <c r="AY216" i="1"/>
  <c r="BK216" i="1" s="1"/>
  <c r="AX564" i="1"/>
  <c r="AY564" i="1"/>
  <c r="BK564" i="1" s="1"/>
  <c r="AZ124" i="1"/>
  <c r="BL124" i="1" s="1"/>
  <c r="AY242" i="1"/>
  <c r="BK242" i="1" s="1"/>
  <c r="AX242" i="1"/>
  <c r="AZ274" i="1"/>
  <c r="BL274" i="1" s="1"/>
  <c r="AY207" i="1"/>
  <c r="BK207" i="1" s="1"/>
  <c r="AX207" i="1"/>
  <c r="AZ251" i="1"/>
  <c r="BL251" i="1" s="1"/>
  <c r="AY411" i="1"/>
  <c r="BK411" i="1" s="1"/>
  <c r="AX411" i="1"/>
  <c r="AZ534" i="1"/>
  <c r="BL534" i="1" s="1"/>
  <c r="AY410" i="1"/>
  <c r="BK410" i="1" s="1"/>
  <c r="AX410" i="1"/>
  <c r="AZ53" i="1"/>
  <c r="BL53" i="1" s="1"/>
  <c r="AY408" i="1"/>
  <c r="BK408" i="1" s="1"/>
  <c r="AX408" i="1"/>
  <c r="AZ632" i="1"/>
  <c r="BL632" i="1" s="1"/>
  <c r="AY86" i="1"/>
  <c r="BK86" i="1" s="1"/>
  <c r="AX86" i="1"/>
  <c r="AZ138" i="1"/>
  <c r="BL138" i="1" s="1"/>
  <c r="AY626" i="1"/>
  <c r="BK626" i="1" s="1"/>
  <c r="AX626" i="1"/>
  <c r="AZ544" i="1"/>
  <c r="BL544" i="1" s="1"/>
  <c r="AY595" i="1"/>
  <c r="BK595" i="1" s="1"/>
  <c r="AX595" i="1"/>
  <c r="AZ517" i="1"/>
  <c r="BL517" i="1" s="1"/>
  <c r="AY402" i="1"/>
  <c r="BK402" i="1" s="1"/>
  <c r="AX402" i="1"/>
  <c r="AZ539" i="1"/>
  <c r="BL539" i="1" s="1"/>
  <c r="AY494" i="1"/>
  <c r="BK494" i="1" s="1"/>
  <c r="AX494" i="1"/>
  <c r="AX489" i="1"/>
  <c r="AY489" i="1"/>
  <c r="BK489" i="1" s="1"/>
  <c r="AY259" i="1"/>
  <c r="BK259" i="1" s="1"/>
  <c r="AX259" i="1"/>
  <c r="AY384" i="1"/>
  <c r="BK384" i="1" s="1"/>
  <c r="AX384" i="1"/>
  <c r="AY381" i="1"/>
  <c r="BK381" i="1" s="1"/>
  <c r="AX381" i="1"/>
  <c r="AY373" i="1"/>
  <c r="BK373" i="1" s="1"/>
  <c r="AX373" i="1"/>
  <c r="AY367" i="1"/>
  <c r="BK367" i="1" s="1"/>
  <c r="AX367" i="1"/>
  <c r="AY566" i="1"/>
  <c r="BK566" i="1" s="1"/>
  <c r="AX566" i="1"/>
  <c r="AY359" i="1"/>
  <c r="BK359" i="1" s="1"/>
  <c r="AX359" i="1"/>
  <c r="AY584" i="1"/>
  <c r="BK584" i="1" s="1"/>
  <c r="AX584" i="1"/>
  <c r="AY353" i="1"/>
  <c r="BK353" i="1" s="1"/>
  <c r="AX353" i="1"/>
  <c r="AY643" i="1"/>
  <c r="BK643" i="1" s="1"/>
  <c r="AX643" i="1"/>
  <c r="AY348" i="1"/>
  <c r="BK348" i="1" s="1"/>
  <c r="AX348" i="1"/>
  <c r="AY344" i="1"/>
  <c r="BK344" i="1" s="1"/>
  <c r="AX344" i="1"/>
  <c r="AY340" i="1"/>
  <c r="BK340" i="1" s="1"/>
  <c r="AX340" i="1"/>
  <c r="AY335" i="1"/>
  <c r="BK335" i="1" s="1"/>
  <c r="AX335" i="1"/>
  <c r="AY201" i="1"/>
  <c r="BK201" i="1" s="1"/>
  <c r="AX201" i="1"/>
  <c r="AY326" i="1"/>
  <c r="BK326" i="1" s="1"/>
  <c r="AX326" i="1"/>
  <c r="AY34" i="1"/>
  <c r="BK34" i="1" s="1"/>
  <c r="AX34" i="1"/>
  <c r="AY318" i="1"/>
  <c r="BK318" i="1" s="1"/>
  <c r="AX318" i="1"/>
  <c r="AY313" i="1"/>
  <c r="BK313" i="1" s="1"/>
  <c r="AX313" i="1"/>
  <c r="AY333" i="1"/>
  <c r="BK333" i="1" s="1"/>
  <c r="AX333" i="1"/>
  <c r="AY146" i="1"/>
  <c r="BK146" i="1" s="1"/>
  <c r="AX146" i="1"/>
  <c r="AX472" i="1"/>
  <c r="AY472" i="1"/>
  <c r="BK472" i="1" s="1"/>
  <c r="AY603" i="1"/>
  <c r="BK603" i="1" s="1"/>
  <c r="AX603" i="1"/>
  <c r="AY174" i="1"/>
  <c r="BK174" i="1" s="1"/>
  <c r="AX174" i="1"/>
  <c r="AY9" i="1"/>
  <c r="BK9" i="1" s="1"/>
  <c r="AX9" i="1"/>
  <c r="AY475" i="1"/>
  <c r="BK475" i="1" s="1"/>
  <c r="AX475" i="1"/>
  <c r="AX167" i="1"/>
  <c r="AY167" i="1"/>
  <c r="BK167" i="1" s="1"/>
  <c r="AY153" i="1"/>
  <c r="BK153" i="1" s="1"/>
  <c r="AX153" i="1"/>
  <c r="AX468" i="1"/>
  <c r="AY468" i="1"/>
  <c r="BK468" i="1" s="1"/>
  <c r="AX112" i="1"/>
  <c r="AY112" i="1"/>
  <c r="BK112" i="1" s="1"/>
  <c r="AY21" i="1"/>
  <c r="BK21" i="1" s="1"/>
  <c r="AX21" i="1"/>
  <c r="AY257" i="1"/>
  <c r="BK257" i="1" s="1"/>
  <c r="AX257" i="1"/>
  <c r="AY546" i="1"/>
  <c r="BK546" i="1" s="1"/>
  <c r="AX546" i="1"/>
  <c r="AX180" i="1"/>
  <c r="AY180" i="1"/>
  <c r="BK180" i="1" s="1"/>
  <c r="AZ92" i="1"/>
  <c r="BL92" i="1" s="1"/>
  <c r="AX80" i="1"/>
  <c r="AY80" i="1"/>
  <c r="BK80" i="1" s="1"/>
  <c r="AZ276" i="1"/>
  <c r="BL276" i="1" s="1"/>
  <c r="AZ111" i="1"/>
  <c r="BL111" i="1" s="1"/>
  <c r="AX165" i="1"/>
  <c r="AY165" i="1"/>
  <c r="BK165" i="1" s="1"/>
  <c r="AX521" i="1"/>
  <c r="AY521" i="1"/>
  <c r="BK521" i="1" s="1"/>
  <c r="AZ180" i="1"/>
  <c r="BL180" i="1" s="1"/>
  <c r="AY467" i="1"/>
  <c r="BK467" i="1" s="1"/>
  <c r="AX467" i="1"/>
  <c r="AZ509" i="1"/>
  <c r="BL509" i="1" s="1"/>
  <c r="AZ115" i="1"/>
  <c r="BL115" i="1" s="1"/>
  <c r="AY479" i="1"/>
  <c r="BK479" i="1" s="1"/>
  <c r="AX479" i="1"/>
  <c r="AY597" i="1"/>
  <c r="BK597" i="1" s="1"/>
  <c r="AX597" i="1"/>
  <c r="AY573" i="1"/>
  <c r="BK573" i="1" s="1"/>
  <c r="AX573" i="1"/>
  <c r="AY270" i="1"/>
  <c r="BK270" i="1" s="1"/>
  <c r="AX270" i="1"/>
  <c r="AX72" i="1"/>
  <c r="AY72" i="1"/>
  <c r="BK72" i="1" s="1"/>
  <c r="AZ620" i="1"/>
  <c r="BL620" i="1" s="1"/>
  <c r="AZ275" i="1"/>
  <c r="BL275" i="1" s="1"/>
  <c r="AX99" i="1"/>
  <c r="AY99" i="1"/>
  <c r="BK99" i="1" s="1"/>
  <c r="AZ116" i="1"/>
  <c r="BL116" i="1" s="1"/>
  <c r="AZ163" i="1"/>
  <c r="BL163" i="1" s="1"/>
  <c r="AY637" i="1"/>
  <c r="BK637" i="1" s="1"/>
  <c r="AX637" i="1"/>
  <c r="AY537" i="1"/>
  <c r="BK537" i="1" s="1"/>
  <c r="AX537" i="1"/>
  <c r="AX460" i="1"/>
  <c r="AY460" i="1"/>
  <c r="BK460" i="1" s="1"/>
  <c r="AX105" i="1"/>
  <c r="AY105" i="1"/>
  <c r="BK105" i="1" s="1"/>
  <c r="AX240" i="1"/>
  <c r="AY240" i="1"/>
  <c r="BK240" i="1" s="1"/>
  <c r="AY187" i="1"/>
  <c r="BK187" i="1" s="1"/>
  <c r="AX187" i="1"/>
  <c r="AY70" i="1"/>
  <c r="BK70" i="1" s="1"/>
  <c r="AX70" i="1"/>
  <c r="AY300" i="1"/>
  <c r="BK300" i="1" s="1"/>
  <c r="AX300" i="1"/>
  <c r="AY231" i="1"/>
  <c r="BK231" i="1" s="1"/>
  <c r="AX231" i="1"/>
  <c r="AY263" i="1"/>
  <c r="BK263" i="1" s="1"/>
  <c r="AX263" i="1"/>
  <c r="AY20" i="1"/>
  <c r="BK20" i="1" s="1"/>
  <c r="AX20" i="1"/>
  <c r="AY612" i="1"/>
  <c r="BK612" i="1" s="1"/>
  <c r="AX612" i="1"/>
  <c r="AY560" i="1"/>
  <c r="BK560" i="1" s="1"/>
  <c r="AX560" i="1"/>
  <c r="AY629" i="1"/>
  <c r="BK629" i="1" s="1"/>
  <c r="AX629" i="1"/>
  <c r="AY439" i="1"/>
  <c r="BK439" i="1" s="1"/>
  <c r="AX439" i="1"/>
  <c r="AY213" i="1"/>
  <c r="BK213" i="1" s="1"/>
  <c r="AX213" i="1"/>
  <c r="AY155" i="1"/>
  <c r="BK155" i="1" s="1"/>
  <c r="AX155" i="1"/>
  <c r="AY293" i="1"/>
  <c r="BK293" i="1" s="1"/>
  <c r="AX293" i="1"/>
  <c r="AY247" i="1"/>
  <c r="BK247" i="1" s="1"/>
  <c r="AX247" i="1"/>
  <c r="AY505" i="1"/>
  <c r="BK505" i="1" s="1"/>
  <c r="AX505" i="1"/>
  <c r="AY551" i="1"/>
  <c r="BK551" i="1" s="1"/>
  <c r="AX551" i="1"/>
  <c r="AY480" i="1"/>
  <c r="BK480" i="1" s="1"/>
  <c r="AX480" i="1"/>
  <c r="AY428" i="1"/>
  <c r="BK428" i="1" s="1"/>
  <c r="AX428" i="1"/>
  <c r="AY568" i="1"/>
  <c r="BK568" i="1" s="1"/>
  <c r="AX568" i="1"/>
  <c r="AY423" i="1"/>
  <c r="BK423" i="1" s="1"/>
  <c r="AX423" i="1"/>
  <c r="AY526" i="1"/>
  <c r="BK526" i="1" s="1"/>
  <c r="AX526" i="1"/>
  <c r="AY114" i="1"/>
  <c r="BK114" i="1" s="1"/>
  <c r="AX114" i="1"/>
  <c r="AY613" i="1"/>
  <c r="BK613" i="1" s="1"/>
  <c r="AX613" i="1"/>
  <c r="AY417" i="1"/>
  <c r="BK417" i="1" s="1"/>
  <c r="AX417" i="1"/>
  <c r="AX123" i="1"/>
  <c r="AY123" i="1"/>
  <c r="BK123" i="1" s="1"/>
  <c r="AX128" i="1"/>
  <c r="AY128" i="1"/>
  <c r="BK128" i="1" s="1"/>
  <c r="AX44" i="1"/>
  <c r="AY44" i="1"/>
  <c r="BK44" i="1" s="1"/>
  <c r="AX486" i="1"/>
  <c r="AY486" i="1"/>
  <c r="BK486" i="1" s="1"/>
  <c r="AX192" i="1"/>
  <c r="AY192" i="1"/>
  <c r="BK192" i="1" s="1"/>
  <c r="AX522" i="1"/>
  <c r="AY522" i="1"/>
  <c r="BK522" i="1" s="1"/>
  <c r="AX638" i="1"/>
  <c r="AY638" i="1"/>
  <c r="BK638" i="1" s="1"/>
  <c r="AX37" i="1"/>
  <c r="AY37" i="1"/>
  <c r="BK37" i="1" s="1"/>
  <c r="AX506" i="1"/>
  <c r="AY506" i="1"/>
  <c r="BK506" i="1" s="1"/>
  <c r="AX387" i="1"/>
  <c r="AY387" i="1"/>
  <c r="BK387" i="1" s="1"/>
  <c r="AY580" i="1"/>
  <c r="BK580" i="1" s="1"/>
  <c r="AX580" i="1"/>
  <c r="AY382" i="1"/>
  <c r="BK382" i="1" s="1"/>
  <c r="AX382" i="1"/>
  <c r="AY376" i="1"/>
  <c r="BK376" i="1" s="1"/>
  <c r="AX376" i="1"/>
  <c r="AY369" i="1"/>
  <c r="BK369" i="1" s="1"/>
  <c r="AX369" i="1"/>
  <c r="AY220" i="1"/>
  <c r="BK220" i="1" s="1"/>
  <c r="AX220" i="1"/>
  <c r="AY218" i="1"/>
  <c r="BK218" i="1" s="1"/>
  <c r="AX218" i="1"/>
  <c r="AY540" i="1"/>
  <c r="BK540" i="1" s="1"/>
  <c r="AX540" i="1"/>
  <c r="AY354" i="1"/>
  <c r="BK354" i="1" s="1"/>
  <c r="AX354" i="1"/>
  <c r="AY351" i="1"/>
  <c r="BK351" i="1" s="1"/>
  <c r="AX351" i="1"/>
  <c r="AY76" i="1"/>
  <c r="BK76" i="1" s="1"/>
  <c r="AX76" i="1"/>
  <c r="AY589" i="1"/>
  <c r="BK589" i="1" s="1"/>
  <c r="AX589" i="1"/>
  <c r="AY341" i="1"/>
  <c r="BK341" i="1" s="1"/>
  <c r="AX341" i="1"/>
  <c r="AY307" i="1"/>
  <c r="BK307" i="1" s="1"/>
  <c r="AX307" i="1"/>
  <c r="AY330" i="1"/>
  <c r="BK330" i="1" s="1"/>
  <c r="AX330" i="1"/>
  <c r="AY164" i="1"/>
  <c r="BK164" i="1" s="1"/>
  <c r="AX164" i="1"/>
  <c r="AY172" i="1"/>
  <c r="BK172" i="1" s="1"/>
  <c r="AX172" i="1"/>
  <c r="AY320" i="1"/>
  <c r="BK320" i="1" s="1"/>
  <c r="AX320" i="1"/>
  <c r="AY314" i="1"/>
  <c r="BK314" i="1" s="1"/>
  <c r="AX314" i="1"/>
  <c r="AY647" i="1"/>
  <c r="BK647" i="1" s="1"/>
  <c r="AX647" i="1"/>
  <c r="AY343" i="1"/>
  <c r="BK343" i="1" s="1"/>
  <c r="AX343" i="1"/>
  <c r="AY230" i="1"/>
  <c r="BK230" i="1" s="1"/>
  <c r="AX230" i="1"/>
  <c r="AX464" i="1"/>
  <c r="AY464" i="1"/>
  <c r="BK464" i="1" s="1"/>
  <c r="AY305" i="1"/>
  <c r="BK305" i="1" s="1"/>
  <c r="AX305" i="1"/>
  <c r="AY40" i="1"/>
  <c r="BK40" i="1" s="1"/>
  <c r="AX40" i="1"/>
  <c r="AX524" i="1"/>
  <c r="AY524" i="1"/>
  <c r="BK524" i="1" s="1"/>
  <c r="AY453" i="1"/>
  <c r="BK453" i="1" s="1"/>
  <c r="AX453" i="1"/>
  <c r="AY118" i="1"/>
  <c r="BK118" i="1" s="1"/>
  <c r="AX118" i="1"/>
  <c r="AY272" i="1"/>
  <c r="BK272" i="1" s="1"/>
  <c r="AX272" i="1"/>
  <c r="AY229" i="1"/>
  <c r="BK229" i="1" s="1"/>
  <c r="AX229" i="1"/>
  <c r="AY301" i="1"/>
  <c r="BK301" i="1" s="1"/>
  <c r="AX301" i="1"/>
  <c r="AY436" i="1"/>
  <c r="BK436" i="1" s="1"/>
  <c r="AX436" i="1"/>
  <c r="AX291" i="1"/>
  <c r="AY291" i="1"/>
  <c r="BK291" i="1" s="1"/>
  <c r="AY310" i="1"/>
  <c r="BK310" i="1" s="1"/>
  <c r="AX310" i="1"/>
  <c r="AY630" i="1"/>
  <c r="BK630" i="1" s="1"/>
  <c r="AX630" i="1"/>
  <c r="AY228" i="1"/>
  <c r="BK228" i="1" s="1"/>
  <c r="AX228" i="1"/>
  <c r="AY572" i="1"/>
  <c r="BK572" i="1" s="1"/>
  <c r="AX572" i="1"/>
  <c r="AX553" i="1"/>
  <c r="AY553" i="1"/>
  <c r="BK553" i="1" s="1"/>
  <c r="AX412" i="1"/>
  <c r="AY412" i="1"/>
  <c r="BK412" i="1" s="1"/>
  <c r="AX485" i="1"/>
  <c r="AY485" i="1"/>
  <c r="BK485" i="1" s="1"/>
  <c r="AX557" i="1"/>
  <c r="AY557" i="1"/>
  <c r="BK557" i="1" s="1"/>
  <c r="AX538" i="1"/>
  <c r="AY538" i="1"/>
  <c r="BK538" i="1" s="1"/>
  <c r="AX250" i="1"/>
  <c r="AY250" i="1"/>
  <c r="BK250" i="1" s="1"/>
  <c r="AY497" i="1"/>
  <c r="BK497" i="1" s="1"/>
  <c r="AX497" i="1"/>
  <c r="AY311" i="1"/>
  <c r="BK311" i="1" s="1"/>
  <c r="AX311" i="1"/>
  <c r="AY599" i="1"/>
  <c r="BK599" i="1" s="1"/>
  <c r="AX599" i="1"/>
  <c r="AY22" i="1"/>
  <c r="BK22" i="1" s="1"/>
  <c r="AX22" i="1"/>
  <c r="AY543" i="1"/>
  <c r="BK543" i="1" s="1"/>
  <c r="AX543" i="1"/>
  <c r="AY644" i="1"/>
  <c r="BK644" i="1" s="1"/>
  <c r="AX644" i="1"/>
  <c r="AY371" i="1"/>
  <c r="BK371" i="1" s="1"/>
  <c r="AX371" i="1"/>
  <c r="AY579" i="1"/>
  <c r="BK579" i="1" s="1"/>
  <c r="AX579" i="1"/>
  <c r="AY42" i="1"/>
  <c r="BK42" i="1" s="1"/>
  <c r="AX42" i="1"/>
  <c r="AY349" i="1"/>
  <c r="BK349" i="1" s="1"/>
  <c r="AX349" i="1"/>
  <c r="AY323" i="1"/>
  <c r="BK323" i="1" s="1"/>
  <c r="AX323" i="1"/>
  <c r="AY143" i="1"/>
  <c r="BK143" i="1" s="1"/>
  <c r="AX143" i="1"/>
  <c r="AX121" i="1"/>
  <c r="AY121" i="1"/>
  <c r="BK121" i="1" s="1"/>
  <c r="AY278" i="1"/>
  <c r="BK278" i="1" s="1"/>
  <c r="AX278" i="1"/>
  <c r="AY454" i="1"/>
  <c r="BK454" i="1" s="1"/>
  <c r="AX454" i="1"/>
  <c r="AY449" i="1"/>
  <c r="BK449" i="1" s="1"/>
  <c r="AX449" i="1"/>
  <c r="AY135" i="1"/>
  <c r="BK135" i="1" s="1"/>
  <c r="AX135" i="1"/>
  <c r="AX193" i="1"/>
  <c r="AY193" i="1"/>
  <c r="BK193" i="1" s="1"/>
  <c r="AY602" i="1"/>
  <c r="BK602" i="1" s="1"/>
  <c r="AX602" i="1"/>
  <c r="AY88" i="1"/>
  <c r="BK88" i="1" s="1"/>
  <c r="AX88" i="1"/>
  <c r="AY103" i="1"/>
  <c r="BK103" i="1" s="1"/>
  <c r="AX103" i="1"/>
  <c r="AY531" i="1"/>
  <c r="BK531" i="1" s="1"/>
  <c r="AX531" i="1"/>
  <c r="AY209" i="1"/>
  <c r="BK209" i="1" s="1"/>
  <c r="AX209" i="1"/>
  <c r="AY435" i="1"/>
  <c r="BK435" i="1" s="1"/>
  <c r="AX435" i="1"/>
  <c r="AY285" i="1"/>
  <c r="BK285" i="1" s="1"/>
  <c r="AX285" i="1"/>
  <c r="AY65" i="1"/>
  <c r="BK65" i="1" s="1"/>
  <c r="AX65" i="1"/>
  <c r="AY47" i="1"/>
  <c r="BK47" i="1" s="1"/>
  <c r="AX47" i="1"/>
  <c r="AY516" i="1"/>
  <c r="BK516" i="1" s="1"/>
  <c r="AX516" i="1"/>
  <c r="AY491" i="1"/>
  <c r="BK491" i="1" s="1"/>
  <c r="AX491" i="1"/>
  <c r="AY425" i="1"/>
  <c r="BK425" i="1" s="1"/>
  <c r="AX425" i="1"/>
  <c r="AY536" i="1"/>
  <c r="BK536" i="1" s="1"/>
  <c r="AX536" i="1"/>
  <c r="AY420" i="1"/>
  <c r="BK420" i="1" s="1"/>
  <c r="AX420" i="1"/>
  <c r="AY179" i="1"/>
  <c r="BK179" i="1" s="1"/>
  <c r="AX179" i="1"/>
  <c r="AY625" i="1"/>
  <c r="BK625" i="1" s="1"/>
  <c r="AX625" i="1"/>
  <c r="AZ188" i="1"/>
  <c r="BL188" i="1" s="1"/>
  <c r="AZ19" i="1"/>
  <c r="BL19" i="1" s="1"/>
  <c r="AZ221" i="1"/>
  <c r="BL221" i="1" s="1"/>
  <c r="AY15" i="1"/>
  <c r="BK15" i="1" s="1"/>
  <c r="AX15" i="1"/>
  <c r="AZ582" i="1"/>
  <c r="BL582" i="1" s="1"/>
  <c r="AY585" i="1"/>
  <c r="BK585" i="1" s="1"/>
  <c r="AX585" i="1"/>
  <c r="AZ278" i="1"/>
  <c r="BL278" i="1" s="1"/>
  <c r="AY614" i="1"/>
  <c r="BK614" i="1" s="1"/>
  <c r="AX614" i="1"/>
  <c r="AZ299" i="1"/>
  <c r="BL299" i="1" s="1"/>
  <c r="AZ234" i="1"/>
  <c r="BL234" i="1" s="1"/>
  <c r="AZ483" i="1"/>
  <c r="BL483" i="1" s="1"/>
  <c r="AZ448" i="1"/>
  <c r="BL448" i="1" s="1"/>
  <c r="AZ445" i="1"/>
  <c r="BL445" i="1" s="1"/>
  <c r="AZ602" i="1"/>
  <c r="BL602" i="1" s="1"/>
  <c r="AZ88" i="1"/>
  <c r="BL88" i="1" s="1"/>
  <c r="AZ103" i="1"/>
  <c r="BL103" i="1" s="1"/>
  <c r="AZ531" i="1"/>
  <c r="BL531" i="1" s="1"/>
  <c r="AZ209" i="1"/>
  <c r="BL209" i="1" s="1"/>
  <c r="AZ435" i="1"/>
  <c r="BL435" i="1" s="1"/>
  <c r="AX27" i="1"/>
  <c r="AY27" i="1"/>
  <c r="BK27" i="1" s="1"/>
  <c r="AX510" i="1"/>
  <c r="AY510" i="1"/>
  <c r="BK510" i="1" s="1"/>
  <c r="AZ219" i="1"/>
  <c r="BL219" i="1" s="1"/>
  <c r="AZ47" i="1"/>
  <c r="BL47" i="1" s="1"/>
  <c r="AZ516" i="1"/>
  <c r="BL516" i="1" s="1"/>
  <c r="AZ491" i="1"/>
  <c r="BL491" i="1" s="1"/>
  <c r="AZ425" i="1"/>
  <c r="BL425" i="1" s="1"/>
  <c r="AZ536" i="1"/>
  <c r="BL536" i="1" s="1"/>
  <c r="AZ420" i="1"/>
  <c r="BL420" i="1" s="1"/>
  <c r="AZ179" i="1"/>
  <c r="BL179" i="1" s="1"/>
  <c r="AZ625" i="1"/>
  <c r="BL625" i="1" s="1"/>
  <c r="AZ140" i="1"/>
  <c r="BL140" i="1" s="1"/>
  <c r="AY150" i="1"/>
  <c r="BK150" i="1" s="1"/>
  <c r="AX150" i="1"/>
  <c r="AZ627" i="1"/>
  <c r="BL627" i="1" s="1"/>
  <c r="AY253" i="1"/>
  <c r="BK253" i="1" s="1"/>
  <c r="AX253" i="1"/>
  <c r="AZ548" i="1"/>
  <c r="BL548" i="1" s="1"/>
  <c r="AY398" i="1"/>
  <c r="BK398" i="1" s="1"/>
  <c r="AX398" i="1"/>
  <c r="AZ298" i="1"/>
  <c r="BL298" i="1" s="1"/>
  <c r="AY181" i="1"/>
  <c r="BK181" i="1" s="1"/>
  <c r="AX181" i="1"/>
  <c r="AZ396" i="1"/>
  <c r="BL396" i="1" s="1"/>
  <c r="AY610" i="1"/>
  <c r="BK610" i="1" s="1"/>
  <c r="AX610" i="1"/>
  <c r="AZ395" i="1"/>
  <c r="BL395" i="1" s="1"/>
  <c r="AY393" i="1"/>
  <c r="BK393" i="1" s="1"/>
  <c r="AX393" i="1"/>
  <c r="AZ601" i="1"/>
  <c r="BL601" i="1" s="1"/>
  <c r="AY41" i="1"/>
  <c r="BK41" i="1" s="1"/>
  <c r="AX41" i="1"/>
  <c r="AZ504" i="1"/>
  <c r="BL504" i="1" s="1"/>
  <c r="AY389" i="1"/>
  <c r="BK389" i="1" s="1"/>
  <c r="AX389" i="1"/>
  <c r="AZ189" i="1"/>
  <c r="BL189" i="1" s="1"/>
  <c r="AY49" i="1"/>
  <c r="BK49" i="1" s="1"/>
  <c r="AX49" i="1"/>
  <c r="AZ576" i="1"/>
  <c r="BL576" i="1" s="1"/>
  <c r="AY166" i="1"/>
  <c r="BK166" i="1" s="1"/>
  <c r="AX166" i="1"/>
  <c r="AZ308" i="1"/>
  <c r="BL308" i="1" s="1"/>
  <c r="AZ386" i="1"/>
  <c r="BL386" i="1" s="1"/>
  <c r="AZ520" i="1"/>
  <c r="BL520" i="1" s="1"/>
  <c r="AZ11" i="1"/>
  <c r="BL11" i="1" s="1"/>
  <c r="AZ374" i="1"/>
  <c r="BL374" i="1" s="1"/>
  <c r="AZ277" i="1"/>
  <c r="BL277" i="1" s="1"/>
  <c r="AZ195" i="1"/>
  <c r="BL195" i="1" s="1"/>
  <c r="AZ493" i="1"/>
  <c r="BL493" i="1" s="1"/>
  <c r="AZ268" i="1"/>
  <c r="BL268" i="1" s="1"/>
  <c r="AZ542" i="1"/>
  <c r="BL542" i="1" s="1"/>
  <c r="AZ63" i="1"/>
  <c r="BL63" i="1" s="1"/>
  <c r="AZ62" i="1"/>
  <c r="BL62" i="1" s="1"/>
  <c r="AZ633" i="1"/>
  <c r="BL633" i="1" s="1"/>
  <c r="AZ120" i="1"/>
  <c r="BL120" i="1" s="1"/>
  <c r="AZ226" i="1"/>
  <c r="BL226" i="1" s="1"/>
  <c r="AZ328" i="1"/>
  <c r="BL328" i="1" s="1"/>
  <c r="AZ246" i="1"/>
  <c r="BL246" i="1" s="1"/>
  <c r="AZ322" i="1"/>
  <c r="BL322" i="1" s="1"/>
  <c r="AZ149" i="1"/>
  <c r="BL149" i="1" s="1"/>
  <c r="AZ61" i="1"/>
  <c r="BL61" i="1" s="1"/>
  <c r="AY26" i="1"/>
  <c r="BK26" i="1" s="1"/>
  <c r="AX26" i="1"/>
  <c r="AY29" i="1"/>
  <c r="BK29" i="1" s="1"/>
  <c r="AX29" i="1"/>
  <c r="AX69" i="1"/>
  <c r="AY69" i="1"/>
  <c r="BK69" i="1" s="1"/>
  <c r="AX509" i="1"/>
  <c r="AY509" i="1"/>
  <c r="BK509" i="1" s="1"/>
  <c r="AX476" i="1"/>
  <c r="AY476" i="1"/>
  <c r="BK476" i="1" s="1"/>
  <c r="AY470" i="1"/>
  <c r="BK470" i="1" s="1"/>
  <c r="AX470" i="1"/>
  <c r="AX620" i="1"/>
  <c r="AY620" i="1"/>
  <c r="BK620" i="1" s="1"/>
  <c r="AY217" i="1"/>
  <c r="BK217" i="1" s="1"/>
  <c r="AX217" i="1"/>
  <c r="AX527" i="1"/>
  <c r="AY527" i="1"/>
  <c r="BK527" i="1" s="1"/>
  <c r="AY276" i="1"/>
  <c r="BK276" i="1" s="1"/>
  <c r="AX276" i="1"/>
  <c r="AX197" i="1"/>
  <c r="AY197" i="1"/>
  <c r="BK197" i="1" s="1"/>
  <c r="AX117" i="1"/>
  <c r="AY117" i="1"/>
  <c r="BK117" i="1" s="1"/>
  <c r="AZ167" i="1"/>
  <c r="BL167" i="1" s="1"/>
  <c r="AY116" i="1"/>
  <c r="BK116" i="1" s="1"/>
  <c r="AX116" i="1"/>
  <c r="AX466" i="1"/>
  <c r="AY466" i="1"/>
  <c r="BK466" i="1" s="1"/>
  <c r="AY457" i="1"/>
  <c r="BK457" i="1" s="1"/>
  <c r="AX457" i="1"/>
  <c r="AY592" i="1"/>
  <c r="BK592" i="1" s="1"/>
  <c r="AX592" i="1"/>
  <c r="AY18" i="1"/>
  <c r="BK18" i="1" s="1"/>
  <c r="AX18" i="1"/>
  <c r="AY618" i="1"/>
  <c r="BK618" i="1" s="1"/>
  <c r="AX618" i="1"/>
  <c r="AY45" i="1"/>
  <c r="BK45" i="1" s="1"/>
  <c r="AX45" i="1"/>
  <c r="AY482" i="1"/>
  <c r="BK482" i="1" s="1"/>
  <c r="AX482" i="1"/>
  <c r="AY73" i="1"/>
  <c r="BK73" i="1" s="1"/>
  <c r="AX73" i="1"/>
  <c r="AY148" i="1"/>
  <c r="BK148" i="1" s="1"/>
  <c r="AX148" i="1"/>
  <c r="AY487" i="1"/>
  <c r="BK487" i="1" s="1"/>
  <c r="AX487" i="1"/>
  <c r="AY611" i="1"/>
  <c r="BK611" i="1" s="1"/>
  <c r="AX611" i="1"/>
  <c r="AY401" i="1"/>
  <c r="BK401" i="1" s="1"/>
  <c r="AX401" i="1"/>
  <c r="AY159" i="1"/>
  <c r="BK159" i="1" s="1"/>
  <c r="AX159" i="1"/>
  <c r="AX224" i="1"/>
  <c r="AY224" i="1"/>
  <c r="BK224" i="1" s="1"/>
  <c r="AY79" i="1"/>
  <c r="BK79" i="1" s="1"/>
  <c r="AX79" i="1"/>
  <c r="AY598" i="1"/>
  <c r="BK598" i="1" s="1"/>
  <c r="AX598" i="1"/>
  <c r="AY101" i="1"/>
  <c r="BK101" i="1" s="1"/>
  <c r="AX101" i="1"/>
  <c r="AY455" i="1"/>
  <c r="BK455" i="1" s="1"/>
  <c r="AX455" i="1"/>
  <c r="AY269" i="1"/>
  <c r="BK269" i="1" s="1"/>
  <c r="AX269" i="1"/>
  <c r="AY446" i="1"/>
  <c r="BK446" i="1" s="1"/>
  <c r="AX446" i="1"/>
  <c r="AY635" i="1"/>
  <c r="BK635" i="1" s="1"/>
  <c r="AX635" i="1"/>
  <c r="AY71" i="1"/>
  <c r="BK71" i="1" s="1"/>
  <c r="AX71" i="1"/>
  <c r="AY12" i="1"/>
  <c r="BK12" i="1" s="1"/>
  <c r="AX12" i="1"/>
  <c r="AX59" i="1"/>
  <c r="AY59" i="1"/>
  <c r="BK59" i="1" s="1"/>
  <c r="AX260" i="1"/>
  <c r="AY260" i="1"/>
  <c r="BK260" i="1" s="1"/>
  <c r="AY433" i="1"/>
  <c r="BK433" i="1" s="1"/>
  <c r="AX433" i="1"/>
  <c r="AY52" i="1"/>
  <c r="BK52" i="1" s="1"/>
  <c r="AX52" i="1"/>
  <c r="AY427" i="1"/>
  <c r="BK427" i="1" s="1"/>
  <c r="AX427" i="1"/>
  <c r="AY422" i="1"/>
  <c r="BK422" i="1" s="1"/>
  <c r="AX422" i="1"/>
  <c r="AY418" i="1"/>
  <c r="BK418" i="1" s="1"/>
  <c r="AX418" i="1"/>
  <c r="AY141" i="1"/>
  <c r="BK141" i="1" s="1"/>
  <c r="AX141" i="1"/>
  <c r="AX563" i="1"/>
  <c r="AY563" i="1"/>
  <c r="BK563" i="1" s="1"/>
  <c r="AX484" i="1"/>
  <c r="AY484" i="1"/>
  <c r="BK484" i="1" s="1"/>
  <c r="AX578" i="1"/>
  <c r="AY578" i="1"/>
  <c r="BK578" i="1" s="1"/>
  <c r="AX39" i="1"/>
  <c r="AY39" i="1"/>
  <c r="BK39" i="1" s="1"/>
  <c r="AX532" i="1"/>
  <c r="AY532" i="1"/>
  <c r="BK532" i="1" s="1"/>
  <c r="AY607" i="1"/>
  <c r="BK607" i="1" s="1"/>
  <c r="AX607" i="1"/>
  <c r="AY615" i="1"/>
  <c r="BK615" i="1" s="1"/>
  <c r="AX615" i="1"/>
  <c r="AY16" i="1"/>
  <c r="BK16" i="1" s="1"/>
  <c r="AX16" i="1"/>
  <c r="AY622" i="1"/>
  <c r="BK622" i="1" s="1"/>
  <c r="AX622" i="1"/>
  <c r="AY286" i="1"/>
  <c r="BK286" i="1" s="1"/>
  <c r="AX286" i="1"/>
  <c r="AY241" i="1"/>
  <c r="BK241" i="1" s="1"/>
  <c r="AX241" i="1"/>
  <c r="AY306" i="1"/>
  <c r="BK306" i="1" s="1"/>
  <c r="AX306" i="1"/>
  <c r="AY368" i="1"/>
  <c r="BK368" i="1" s="1"/>
  <c r="AX368" i="1"/>
  <c r="AY198" i="1"/>
  <c r="BK198" i="1" s="1"/>
  <c r="AX198" i="1"/>
  <c r="AY586" i="1"/>
  <c r="BK586" i="1" s="1"/>
  <c r="AX586" i="1"/>
  <c r="AY329" i="1"/>
  <c r="BK329" i="1" s="1"/>
  <c r="AX329" i="1"/>
  <c r="AY617" i="1"/>
  <c r="BK617" i="1" s="1"/>
  <c r="AX617" i="1"/>
  <c r="AY319" i="1"/>
  <c r="BK319" i="1" s="1"/>
  <c r="AX319" i="1"/>
  <c r="AY290" i="1"/>
  <c r="BK290" i="1" s="1"/>
  <c r="AX290" i="1"/>
  <c r="AX19" i="1"/>
  <c r="AY19" i="1"/>
  <c r="BK19" i="1" s="1"/>
  <c r="AY258" i="1"/>
  <c r="BK258" i="1" s="1"/>
  <c r="AX258" i="1"/>
  <c r="AY178" i="1"/>
  <c r="BK178" i="1" s="1"/>
  <c r="AX178" i="1"/>
  <c r="AY234" i="1"/>
  <c r="BK234" i="1" s="1"/>
  <c r="AX234" i="1"/>
  <c r="AY448" i="1"/>
  <c r="BK448" i="1" s="1"/>
  <c r="AX448" i="1"/>
  <c r="AY294" i="1"/>
  <c r="BK294" i="1" s="1"/>
  <c r="AX294" i="1"/>
  <c r="AX17" i="1"/>
  <c r="AY17" i="1"/>
  <c r="BK17" i="1" s="1"/>
  <c r="AX503" i="1"/>
  <c r="AY503" i="1"/>
  <c r="BK503" i="1" s="1"/>
  <c r="AX415" i="1"/>
  <c r="AY415" i="1"/>
  <c r="BK415" i="1" s="1"/>
  <c r="AY124" i="1"/>
  <c r="BK124" i="1" s="1"/>
  <c r="AX124" i="1"/>
  <c r="AY274" i="1"/>
  <c r="BK274" i="1" s="1"/>
  <c r="AX274" i="1"/>
  <c r="AY251" i="1"/>
  <c r="BK251" i="1" s="1"/>
  <c r="AX251" i="1"/>
  <c r="AY534" i="1"/>
  <c r="BK534" i="1" s="1"/>
  <c r="AX534" i="1"/>
  <c r="AY53" i="1"/>
  <c r="BK53" i="1" s="1"/>
  <c r="AX53" i="1"/>
  <c r="AY632" i="1"/>
  <c r="BK632" i="1" s="1"/>
  <c r="AX632" i="1"/>
  <c r="AY138" i="1"/>
  <c r="BK138" i="1" s="1"/>
  <c r="AX138" i="1"/>
  <c r="AY544" i="1"/>
  <c r="BK544" i="1" s="1"/>
  <c r="AX544" i="1"/>
  <c r="AY517" i="1"/>
  <c r="BK517" i="1" s="1"/>
  <c r="AX517" i="1"/>
  <c r="AY539" i="1"/>
  <c r="BK539" i="1" s="1"/>
  <c r="AX539" i="1"/>
  <c r="AY627" i="1"/>
  <c r="BK627" i="1" s="1"/>
  <c r="AX627" i="1"/>
  <c r="AY548" i="1"/>
  <c r="BK548" i="1" s="1"/>
  <c r="AX548" i="1"/>
  <c r="AY298" i="1"/>
  <c r="BK298" i="1" s="1"/>
  <c r="AX298" i="1"/>
  <c r="AY396" i="1"/>
  <c r="BK396" i="1" s="1"/>
  <c r="AX396" i="1"/>
  <c r="AY395" i="1"/>
  <c r="BK395" i="1" s="1"/>
  <c r="AX395" i="1"/>
  <c r="AY601" i="1"/>
  <c r="BK601" i="1" s="1"/>
  <c r="AX601" i="1"/>
  <c r="AY504" i="1"/>
  <c r="BK504" i="1" s="1"/>
  <c r="AX504" i="1"/>
  <c r="AY189" i="1"/>
  <c r="BK189" i="1" s="1"/>
  <c r="AX189" i="1"/>
  <c r="AY576" i="1"/>
  <c r="BK576" i="1" s="1"/>
  <c r="AX576" i="1"/>
  <c r="AY308" i="1"/>
  <c r="BK308" i="1" s="1"/>
  <c r="AX308" i="1"/>
  <c r="AX385" i="1"/>
  <c r="AY385" i="1"/>
  <c r="BK385" i="1" s="1"/>
  <c r="AX383" i="1"/>
  <c r="AY383" i="1"/>
  <c r="BK383" i="1" s="1"/>
  <c r="AX378" i="1"/>
  <c r="AY378" i="1"/>
  <c r="BK378" i="1" s="1"/>
  <c r="AX370" i="1"/>
  <c r="AY370" i="1"/>
  <c r="BK370" i="1" s="1"/>
  <c r="AX364" i="1"/>
  <c r="AY364" i="1"/>
  <c r="BK364" i="1" s="1"/>
  <c r="AX361" i="1"/>
  <c r="AY361" i="1"/>
  <c r="BK361" i="1" s="1"/>
  <c r="AX357" i="1"/>
  <c r="AY357" i="1"/>
  <c r="BK357" i="1" s="1"/>
  <c r="AX481" i="1"/>
  <c r="AY481" i="1"/>
  <c r="BK481" i="1" s="1"/>
  <c r="AX43" i="1"/>
  <c r="AY43" i="1"/>
  <c r="BK43" i="1" s="1"/>
  <c r="AX160" i="1"/>
  <c r="AY160" i="1"/>
  <c r="BK160" i="1" s="1"/>
  <c r="AX608" i="1"/>
  <c r="AY608" i="1"/>
  <c r="BK608" i="1" s="1"/>
  <c r="AX342" i="1"/>
  <c r="AY342" i="1"/>
  <c r="BK342" i="1" s="1"/>
  <c r="AX338" i="1"/>
  <c r="AY338" i="1"/>
  <c r="BK338" i="1" s="1"/>
  <c r="AX332" i="1"/>
  <c r="AY332" i="1"/>
  <c r="BK332" i="1" s="1"/>
  <c r="AX327" i="1"/>
  <c r="AY327" i="1"/>
  <c r="BK327" i="1" s="1"/>
  <c r="AX616" i="1"/>
  <c r="AY616" i="1"/>
  <c r="BK616" i="1" s="1"/>
  <c r="AX605" i="1"/>
  <c r="AY605" i="1"/>
  <c r="BK605" i="1" s="1"/>
  <c r="AX316" i="1"/>
  <c r="AY316" i="1"/>
  <c r="BK316" i="1" s="1"/>
  <c r="AX641" i="1"/>
  <c r="AY641" i="1"/>
  <c r="BK641" i="1" s="1"/>
  <c r="AZ290" i="1"/>
  <c r="BL290" i="1" s="1"/>
  <c r="AX75" i="1"/>
  <c r="AY75" i="1"/>
  <c r="BK75" i="1" s="1"/>
  <c r="AZ83" i="1"/>
  <c r="BL83" i="1" s="1"/>
  <c r="AY463" i="1"/>
  <c r="BK463" i="1" s="1"/>
  <c r="AX463" i="1"/>
  <c r="AY211" i="1"/>
  <c r="BK211" i="1" s="1"/>
  <c r="AX211" i="1"/>
  <c r="AZ511" i="1"/>
  <c r="BL511" i="1" s="1"/>
  <c r="AY215" i="1"/>
  <c r="BK215" i="1" s="1"/>
  <c r="AX215" i="1"/>
  <c r="AX456" i="1"/>
  <c r="AY456" i="1"/>
  <c r="BK456" i="1" s="1"/>
  <c r="AZ454" i="1"/>
  <c r="BL454" i="1" s="1"/>
  <c r="AX254" i="1"/>
  <c r="AY254" i="1"/>
  <c r="BK254" i="1" s="1"/>
  <c r="AX567" i="1"/>
  <c r="AY567" i="1"/>
  <c r="BK567" i="1" s="1"/>
  <c r="AX569" i="1"/>
  <c r="AY569" i="1"/>
  <c r="BK569" i="1" s="1"/>
  <c r="AX212" i="1"/>
  <c r="AY212" i="1"/>
  <c r="BK212" i="1" s="1"/>
  <c r="AX100" i="1"/>
  <c r="AY100" i="1"/>
  <c r="BK100" i="1" s="1"/>
  <c r="AX442" i="1"/>
  <c r="AY442" i="1"/>
  <c r="BK442" i="1" s="1"/>
  <c r="AX440" i="1"/>
  <c r="AY440" i="1"/>
  <c r="BK440" i="1" s="1"/>
  <c r="AX555" i="1"/>
  <c r="AY555" i="1"/>
  <c r="BK555" i="1" s="1"/>
  <c r="AX606" i="1"/>
  <c r="AY606" i="1"/>
  <c r="BK606" i="1" s="1"/>
  <c r="AX157" i="1"/>
  <c r="AY157" i="1"/>
  <c r="BK157" i="1" s="1"/>
  <c r="AZ77" i="1"/>
  <c r="BL77" i="1" s="1"/>
  <c r="AZ17" i="1"/>
  <c r="BL17" i="1" s="1"/>
  <c r="AZ432" i="1"/>
  <c r="BL432" i="1" s="1"/>
  <c r="AX151" i="1"/>
  <c r="AY151" i="1"/>
  <c r="BK151" i="1" s="1"/>
  <c r="AX430" i="1"/>
  <c r="AY430" i="1"/>
  <c r="BK430" i="1" s="1"/>
  <c r="AX129" i="1"/>
  <c r="AY129" i="1"/>
  <c r="BK129" i="1" s="1"/>
  <c r="AX424" i="1"/>
  <c r="AY424" i="1"/>
  <c r="BK424" i="1" s="1"/>
  <c r="AX107" i="1"/>
  <c r="AY107" i="1"/>
  <c r="BK107" i="1" s="1"/>
  <c r="AX170" i="1"/>
  <c r="AY170" i="1"/>
  <c r="BK170" i="1" s="1"/>
  <c r="AX419" i="1"/>
  <c r="AY419" i="1"/>
  <c r="BK419" i="1" s="1"/>
  <c r="AX236" i="1"/>
  <c r="AY236" i="1"/>
  <c r="BK236" i="1" s="1"/>
  <c r="AX133" i="1"/>
  <c r="AY133" i="1"/>
  <c r="BK133" i="1" s="1"/>
  <c r="AZ267" i="1"/>
  <c r="BL267" i="1" s="1"/>
  <c r="AY176" i="1"/>
  <c r="BK176" i="1" s="1"/>
  <c r="AX176" i="1"/>
  <c r="AZ413" i="1"/>
  <c r="BL413" i="1" s="1"/>
  <c r="AY48" i="1"/>
  <c r="BK48" i="1" s="1"/>
  <c r="AX48" i="1"/>
  <c r="AZ161" i="1"/>
  <c r="BL161" i="1" s="1"/>
  <c r="AY498" i="1"/>
  <c r="BK498" i="1" s="1"/>
  <c r="AX498" i="1"/>
  <c r="AZ265" i="1"/>
  <c r="BL265" i="1" s="1"/>
  <c r="AY145" i="1"/>
  <c r="BK145" i="1" s="1"/>
  <c r="AX145" i="1"/>
  <c r="AZ407" i="1"/>
  <c r="BL407" i="1" s="1"/>
  <c r="AY309" i="1"/>
  <c r="BK309" i="1" s="1"/>
  <c r="AX309" i="1"/>
  <c r="AZ636" i="1"/>
  <c r="BL636" i="1" s="1"/>
  <c r="AY634" i="1"/>
  <c r="BK634" i="1" s="1"/>
  <c r="AX634" i="1"/>
  <c r="AZ206" i="1"/>
  <c r="BL206" i="1" s="1"/>
  <c r="AY404" i="1"/>
  <c r="BK404" i="1" s="1"/>
  <c r="AX404" i="1"/>
  <c r="AZ66" i="1"/>
  <c r="BL66" i="1" s="1"/>
  <c r="AY403" i="1"/>
  <c r="BK403" i="1" s="1"/>
  <c r="AX403" i="1"/>
  <c r="AZ261" i="1"/>
  <c r="BL261" i="1" s="1"/>
  <c r="AY519" i="1"/>
  <c r="BK519" i="1" s="1"/>
  <c r="AX519" i="1"/>
  <c r="AZ14" i="1"/>
  <c r="BL14" i="1" s="1"/>
  <c r="AY492" i="1"/>
  <c r="BK492" i="1" s="1"/>
  <c r="AX492" i="1"/>
  <c r="AY136" i="1"/>
  <c r="BK136" i="1" s="1"/>
  <c r="AX136" i="1"/>
  <c r="AY377" i="1"/>
  <c r="BK377" i="1" s="1"/>
  <c r="AX377" i="1"/>
  <c r="AY302" i="1"/>
  <c r="BK302" i="1" s="1"/>
  <c r="AX302" i="1"/>
  <c r="AY363" i="1"/>
  <c r="BK363" i="1" s="1"/>
  <c r="AX363" i="1"/>
  <c r="AY360" i="1"/>
  <c r="BK360" i="1" s="1"/>
  <c r="AX360" i="1"/>
  <c r="AY624" i="1"/>
  <c r="BK624" i="1" s="1"/>
  <c r="AX624" i="1"/>
  <c r="AY355" i="1"/>
  <c r="BK355" i="1" s="1"/>
  <c r="AX355" i="1"/>
  <c r="AY352" i="1"/>
  <c r="BK352" i="1" s="1"/>
  <c r="AX352" i="1"/>
  <c r="AY266" i="1"/>
  <c r="BK266" i="1" s="1"/>
  <c r="AX266" i="1"/>
  <c r="AY345" i="1"/>
  <c r="BK345" i="1" s="1"/>
  <c r="AX345" i="1"/>
  <c r="AY183" i="1"/>
  <c r="BK183" i="1" s="1"/>
  <c r="AX183" i="1"/>
  <c r="AY337" i="1"/>
  <c r="BK337" i="1" s="1"/>
  <c r="AX337" i="1"/>
  <c r="AY331" i="1"/>
  <c r="BK331" i="1" s="1"/>
  <c r="AX331" i="1"/>
  <c r="AY23" i="1"/>
  <c r="BK23" i="1" s="1"/>
  <c r="AX23" i="1"/>
  <c r="AY324" i="1"/>
  <c r="BK324" i="1" s="1"/>
  <c r="AX324" i="1"/>
  <c r="AY575" i="1"/>
  <c r="BK575" i="1" s="1"/>
  <c r="AX575" i="1"/>
  <c r="AY315" i="1"/>
  <c r="BK315" i="1" s="1"/>
  <c r="AX315" i="1"/>
  <c r="AY640" i="1"/>
  <c r="BK640" i="1" s="1"/>
  <c r="AX640" i="1"/>
  <c r="AZ307" i="1"/>
  <c r="BL307" i="1" s="1"/>
  <c r="AZ639" i="1"/>
  <c r="BL639" i="1" s="1"/>
  <c r="AX639" i="1"/>
  <c r="BO21" i="7" l="1"/>
  <c r="BM21" i="7"/>
  <c r="BM41" i="7"/>
  <c r="BO41" i="7"/>
  <c r="BO153" i="7"/>
  <c r="BM153" i="7"/>
  <c r="BO14" i="7"/>
  <c r="BM14" i="7"/>
  <c r="BM118" i="7"/>
  <c r="BO118" i="7"/>
  <c r="BM50" i="7"/>
  <c r="BO50" i="7"/>
  <c r="BO39" i="7"/>
  <c r="BM39" i="7"/>
  <c r="BM102" i="7"/>
  <c r="BO102" i="7"/>
  <c r="BM37" i="7"/>
  <c r="BO37" i="7"/>
  <c r="BM5" i="7"/>
  <c r="BO5" i="7"/>
  <c r="BM58" i="7"/>
  <c r="BO58" i="7"/>
  <c r="BO157" i="7"/>
  <c r="BM157" i="7"/>
  <c r="BM31" i="7"/>
  <c r="BO31" i="7"/>
  <c r="BO156" i="7"/>
  <c r="BM156" i="7"/>
  <c r="BM106" i="7"/>
  <c r="BO106" i="7"/>
  <c r="BM150" i="7"/>
  <c r="BO150" i="7"/>
  <c r="BM94" i="7"/>
  <c r="BO94" i="7"/>
  <c r="BM10" i="7"/>
  <c r="BO10" i="7"/>
  <c r="BE360" i="1"/>
  <c r="BJ360" i="1"/>
  <c r="BN360" i="1" s="1"/>
  <c r="BE640" i="1"/>
  <c r="BJ640" i="1"/>
  <c r="BN640" i="1" s="1"/>
  <c r="BE23" i="1"/>
  <c r="BJ23" i="1"/>
  <c r="BN23" i="1" s="1"/>
  <c r="BE345" i="1"/>
  <c r="BJ345" i="1"/>
  <c r="BN345" i="1" s="1"/>
  <c r="BE624" i="1"/>
  <c r="BJ624" i="1"/>
  <c r="BN624" i="1" s="1"/>
  <c r="BE377" i="1"/>
  <c r="BJ377" i="1"/>
  <c r="BN377" i="1" s="1"/>
  <c r="BE48" i="1"/>
  <c r="BJ48" i="1"/>
  <c r="BN48" i="1" s="1"/>
  <c r="BE157" i="1"/>
  <c r="BJ157" i="1"/>
  <c r="BN157" i="1" s="1"/>
  <c r="BE442" i="1"/>
  <c r="BJ442" i="1"/>
  <c r="BN442" i="1" s="1"/>
  <c r="BE567" i="1"/>
  <c r="BJ567" i="1"/>
  <c r="BN567" i="1" s="1"/>
  <c r="BE639" i="1"/>
  <c r="BJ639" i="1"/>
  <c r="BN639" i="1" s="1"/>
  <c r="BE404" i="1"/>
  <c r="BJ404" i="1"/>
  <c r="BN404" i="1" s="1"/>
  <c r="BE498" i="1"/>
  <c r="BJ498" i="1"/>
  <c r="BN498" i="1" s="1"/>
  <c r="BE236" i="1"/>
  <c r="BJ236" i="1"/>
  <c r="BN236" i="1" s="1"/>
  <c r="BE170" i="1"/>
  <c r="BJ170" i="1"/>
  <c r="BN170" i="1" s="1"/>
  <c r="BE424" i="1"/>
  <c r="BJ424" i="1"/>
  <c r="BN424" i="1" s="1"/>
  <c r="BE430" i="1"/>
  <c r="BJ430" i="1"/>
  <c r="BN430" i="1" s="1"/>
  <c r="BE456" i="1"/>
  <c r="BJ456" i="1"/>
  <c r="BN456" i="1" s="1"/>
  <c r="BE211" i="1"/>
  <c r="BJ211" i="1"/>
  <c r="BN211" i="1" s="1"/>
  <c r="BE576" i="1"/>
  <c r="BJ576" i="1"/>
  <c r="BN576" i="1" s="1"/>
  <c r="BE504" i="1"/>
  <c r="BJ504" i="1"/>
  <c r="BN504" i="1" s="1"/>
  <c r="BE395" i="1"/>
  <c r="BJ395" i="1"/>
  <c r="BN395" i="1" s="1"/>
  <c r="BE298" i="1"/>
  <c r="BJ298" i="1"/>
  <c r="BN298" i="1" s="1"/>
  <c r="BE627" i="1"/>
  <c r="BJ627" i="1"/>
  <c r="BN627" i="1" s="1"/>
  <c r="BE517" i="1"/>
  <c r="BJ517" i="1"/>
  <c r="BN517" i="1" s="1"/>
  <c r="BE138" i="1"/>
  <c r="BJ138" i="1"/>
  <c r="BN138" i="1" s="1"/>
  <c r="BE53" i="1"/>
  <c r="BJ53" i="1"/>
  <c r="BN53" i="1" s="1"/>
  <c r="BE251" i="1"/>
  <c r="BJ251" i="1"/>
  <c r="BN251" i="1" s="1"/>
  <c r="BE124" i="1"/>
  <c r="BJ124" i="1"/>
  <c r="BN124" i="1" s="1"/>
  <c r="BE294" i="1"/>
  <c r="BJ294" i="1"/>
  <c r="BN294" i="1" s="1"/>
  <c r="BE234" i="1"/>
  <c r="BJ234" i="1"/>
  <c r="BN234" i="1" s="1"/>
  <c r="BE258" i="1"/>
  <c r="BJ258" i="1"/>
  <c r="BN258" i="1" s="1"/>
  <c r="BE290" i="1"/>
  <c r="BJ290" i="1"/>
  <c r="BN290" i="1" s="1"/>
  <c r="BE617" i="1"/>
  <c r="BJ617" i="1"/>
  <c r="BE586" i="1"/>
  <c r="BJ586" i="1"/>
  <c r="BE368" i="1"/>
  <c r="BJ368" i="1"/>
  <c r="BN368" i="1" s="1"/>
  <c r="BE241" i="1"/>
  <c r="BJ241" i="1"/>
  <c r="BN241" i="1" s="1"/>
  <c r="BE622" i="1"/>
  <c r="BJ622" i="1"/>
  <c r="BN622" i="1" s="1"/>
  <c r="BE615" i="1"/>
  <c r="BJ615" i="1"/>
  <c r="BN615" i="1" s="1"/>
  <c r="BE418" i="1"/>
  <c r="BJ418" i="1"/>
  <c r="BN418" i="1" s="1"/>
  <c r="BE427" i="1"/>
  <c r="BJ427" i="1"/>
  <c r="BE433" i="1"/>
  <c r="BJ433" i="1"/>
  <c r="BE71" i="1"/>
  <c r="BJ71" i="1"/>
  <c r="BE446" i="1"/>
  <c r="BJ446" i="1"/>
  <c r="BN446" i="1" s="1"/>
  <c r="BE455" i="1"/>
  <c r="BJ455" i="1"/>
  <c r="BE598" i="1"/>
  <c r="BJ598" i="1"/>
  <c r="BN598" i="1" s="1"/>
  <c r="BE401" i="1"/>
  <c r="BJ401" i="1"/>
  <c r="BN401" i="1" s="1"/>
  <c r="BE487" i="1"/>
  <c r="BJ487" i="1"/>
  <c r="BN487" i="1" s="1"/>
  <c r="BE73" i="1"/>
  <c r="BJ73" i="1"/>
  <c r="BN73" i="1" s="1"/>
  <c r="BE45" i="1"/>
  <c r="BJ45" i="1"/>
  <c r="BN45" i="1" s="1"/>
  <c r="BE18" i="1"/>
  <c r="BJ18" i="1"/>
  <c r="BN18" i="1" s="1"/>
  <c r="BE457" i="1"/>
  <c r="BJ457" i="1"/>
  <c r="BN457" i="1" s="1"/>
  <c r="BE116" i="1"/>
  <c r="BJ116" i="1"/>
  <c r="BN116" i="1" s="1"/>
  <c r="BE117" i="1"/>
  <c r="BJ117" i="1"/>
  <c r="BN117" i="1" s="1"/>
  <c r="BE509" i="1"/>
  <c r="BJ509" i="1"/>
  <c r="BN509" i="1" s="1"/>
  <c r="BE41" i="1"/>
  <c r="BJ41" i="1"/>
  <c r="BN41" i="1" s="1"/>
  <c r="BE398" i="1"/>
  <c r="BJ398" i="1"/>
  <c r="BN398" i="1" s="1"/>
  <c r="BE585" i="1"/>
  <c r="BJ585" i="1"/>
  <c r="BN585" i="1" s="1"/>
  <c r="BE625" i="1"/>
  <c r="BJ625" i="1"/>
  <c r="BN625" i="1" s="1"/>
  <c r="BE420" i="1"/>
  <c r="BJ420" i="1"/>
  <c r="BN420" i="1" s="1"/>
  <c r="BE425" i="1"/>
  <c r="BJ425" i="1"/>
  <c r="BN425" i="1" s="1"/>
  <c r="BE516" i="1"/>
  <c r="BJ516" i="1"/>
  <c r="BN516" i="1" s="1"/>
  <c r="BE65" i="1"/>
  <c r="BJ65" i="1"/>
  <c r="BN65" i="1" s="1"/>
  <c r="BE435" i="1"/>
  <c r="BJ435" i="1"/>
  <c r="BN435" i="1" s="1"/>
  <c r="BE531" i="1"/>
  <c r="BJ531" i="1"/>
  <c r="BN531" i="1" s="1"/>
  <c r="BE88" i="1"/>
  <c r="BJ88" i="1"/>
  <c r="BN88" i="1" s="1"/>
  <c r="BE449" i="1"/>
  <c r="BJ449" i="1"/>
  <c r="BN449" i="1" s="1"/>
  <c r="BE278" i="1"/>
  <c r="BJ278" i="1"/>
  <c r="BN278" i="1" s="1"/>
  <c r="BE143" i="1"/>
  <c r="BJ143" i="1"/>
  <c r="BN143" i="1" s="1"/>
  <c r="BE349" i="1"/>
  <c r="BJ349" i="1"/>
  <c r="BN349" i="1" s="1"/>
  <c r="BE579" i="1"/>
  <c r="BJ579" i="1"/>
  <c r="BE644" i="1"/>
  <c r="BJ644" i="1"/>
  <c r="BE22" i="1"/>
  <c r="BJ22" i="1"/>
  <c r="BN22" i="1" s="1"/>
  <c r="BE311" i="1"/>
  <c r="BJ311" i="1"/>
  <c r="BN311" i="1" s="1"/>
  <c r="BE572" i="1"/>
  <c r="BJ572" i="1"/>
  <c r="BN572" i="1" s="1"/>
  <c r="BE630" i="1"/>
  <c r="BJ630" i="1"/>
  <c r="BE301" i="1"/>
  <c r="BJ301" i="1"/>
  <c r="BN301" i="1" s="1"/>
  <c r="BE272" i="1"/>
  <c r="BJ272" i="1"/>
  <c r="BN272" i="1" s="1"/>
  <c r="BE453" i="1"/>
  <c r="BJ453" i="1"/>
  <c r="BN453" i="1" s="1"/>
  <c r="BE40" i="1"/>
  <c r="BJ40" i="1"/>
  <c r="BN40" i="1" s="1"/>
  <c r="BE343" i="1"/>
  <c r="BJ343" i="1"/>
  <c r="BE314" i="1"/>
  <c r="BJ314" i="1"/>
  <c r="BN314" i="1" s="1"/>
  <c r="BE172" i="1"/>
  <c r="BJ172" i="1"/>
  <c r="BN172" i="1" s="1"/>
  <c r="BE330" i="1"/>
  <c r="BJ330" i="1"/>
  <c r="BN330" i="1" s="1"/>
  <c r="BE341" i="1"/>
  <c r="BJ341" i="1"/>
  <c r="BN341" i="1" s="1"/>
  <c r="BE76" i="1"/>
  <c r="BJ76" i="1"/>
  <c r="BN76" i="1" s="1"/>
  <c r="BE354" i="1"/>
  <c r="BJ354" i="1"/>
  <c r="BN354" i="1" s="1"/>
  <c r="BE218" i="1"/>
  <c r="BJ218" i="1"/>
  <c r="BN218" i="1" s="1"/>
  <c r="BE369" i="1"/>
  <c r="BJ369" i="1"/>
  <c r="BN369" i="1" s="1"/>
  <c r="BE382" i="1"/>
  <c r="BJ382" i="1"/>
  <c r="BN382" i="1" s="1"/>
  <c r="BE417" i="1"/>
  <c r="BJ417" i="1"/>
  <c r="BE114" i="1"/>
  <c r="BJ114" i="1"/>
  <c r="BE423" i="1"/>
  <c r="BJ423" i="1"/>
  <c r="BE428" i="1"/>
  <c r="BJ428" i="1"/>
  <c r="BE551" i="1"/>
  <c r="BJ551" i="1"/>
  <c r="BE247" i="1"/>
  <c r="BJ247" i="1"/>
  <c r="BE155" i="1"/>
  <c r="BJ155" i="1"/>
  <c r="BE439" i="1"/>
  <c r="BJ439" i="1"/>
  <c r="BE560" i="1"/>
  <c r="BJ560" i="1"/>
  <c r="BE20" i="1"/>
  <c r="BJ20" i="1"/>
  <c r="BN20" i="1" s="1"/>
  <c r="BE231" i="1"/>
  <c r="BJ231" i="1"/>
  <c r="BE70" i="1"/>
  <c r="BJ70" i="1"/>
  <c r="BE637" i="1"/>
  <c r="BJ637" i="1"/>
  <c r="BN637" i="1" s="1"/>
  <c r="BE573" i="1"/>
  <c r="BJ573" i="1"/>
  <c r="BN573" i="1" s="1"/>
  <c r="BE479" i="1"/>
  <c r="BJ479" i="1"/>
  <c r="BN479" i="1" s="1"/>
  <c r="BE467" i="1"/>
  <c r="BJ467" i="1"/>
  <c r="BN467" i="1" s="1"/>
  <c r="BE521" i="1"/>
  <c r="BJ521" i="1"/>
  <c r="BN521" i="1" s="1"/>
  <c r="BE257" i="1"/>
  <c r="BJ257" i="1"/>
  <c r="BN257" i="1" s="1"/>
  <c r="BE153" i="1"/>
  <c r="BJ153" i="1"/>
  <c r="BN153" i="1" s="1"/>
  <c r="BE475" i="1"/>
  <c r="BJ475" i="1"/>
  <c r="BN475" i="1" s="1"/>
  <c r="BE174" i="1"/>
  <c r="BJ174" i="1"/>
  <c r="BN174" i="1" s="1"/>
  <c r="BE333" i="1"/>
  <c r="BJ333" i="1"/>
  <c r="BE318" i="1"/>
  <c r="BJ318" i="1"/>
  <c r="BE326" i="1"/>
  <c r="BJ326" i="1"/>
  <c r="BN326" i="1" s="1"/>
  <c r="BE335" i="1"/>
  <c r="BJ335" i="1"/>
  <c r="BN335" i="1" s="1"/>
  <c r="BE344" i="1"/>
  <c r="BJ344" i="1"/>
  <c r="BN344" i="1" s="1"/>
  <c r="BE643" i="1"/>
  <c r="BJ643" i="1"/>
  <c r="BN643" i="1" s="1"/>
  <c r="BE584" i="1"/>
  <c r="BJ584" i="1"/>
  <c r="BN584" i="1" s="1"/>
  <c r="BE566" i="1"/>
  <c r="BJ566" i="1"/>
  <c r="BN566" i="1" s="1"/>
  <c r="BE373" i="1"/>
  <c r="BJ373" i="1"/>
  <c r="BN373" i="1" s="1"/>
  <c r="BE384" i="1"/>
  <c r="BJ384" i="1"/>
  <c r="BN384" i="1" s="1"/>
  <c r="BE595" i="1"/>
  <c r="BJ595" i="1"/>
  <c r="BN595" i="1" s="1"/>
  <c r="BE410" i="1"/>
  <c r="BJ410" i="1"/>
  <c r="BN410" i="1" s="1"/>
  <c r="BE82" i="1"/>
  <c r="BJ82" i="1"/>
  <c r="BE444" i="1"/>
  <c r="BJ444" i="1"/>
  <c r="BN444" i="1" s="1"/>
  <c r="BE556" i="1"/>
  <c r="BJ556" i="1"/>
  <c r="BN556" i="1" s="1"/>
  <c r="BE596" i="1"/>
  <c r="BJ596" i="1"/>
  <c r="BN596" i="1" s="1"/>
  <c r="BE7" i="1"/>
  <c r="BJ7" i="1"/>
  <c r="BE85" i="1"/>
  <c r="BJ85" i="1"/>
  <c r="BN85" i="1" s="1"/>
  <c r="BE96" i="1"/>
  <c r="BJ96" i="1"/>
  <c r="BN96" i="1" s="1"/>
  <c r="BE56" i="1"/>
  <c r="BJ56" i="1"/>
  <c r="BN56" i="1" s="1"/>
  <c r="BE35" i="1"/>
  <c r="BJ35" i="1"/>
  <c r="BN35" i="1" s="1"/>
  <c r="BE90" i="1"/>
  <c r="BJ90" i="1"/>
  <c r="BN90" i="1" s="1"/>
  <c r="BE264" i="1"/>
  <c r="BJ264" i="1"/>
  <c r="BN264" i="1" s="1"/>
  <c r="BE14" i="1"/>
  <c r="BJ14" i="1"/>
  <c r="BN14" i="1" s="1"/>
  <c r="BE66" i="1"/>
  <c r="BJ66" i="1"/>
  <c r="BN66" i="1" s="1"/>
  <c r="BE636" i="1"/>
  <c r="BJ636" i="1"/>
  <c r="BN636" i="1" s="1"/>
  <c r="BE265" i="1"/>
  <c r="BJ265" i="1"/>
  <c r="BN265" i="1" s="1"/>
  <c r="BE413" i="1"/>
  <c r="BJ413" i="1"/>
  <c r="BN413" i="1" s="1"/>
  <c r="BE445" i="1"/>
  <c r="BJ445" i="1"/>
  <c r="BN445" i="1" s="1"/>
  <c r="BE511" i="1"/>
  <c r="BJ511" i="1"/>
  <c r="BN511" i="1" s="1"/>
  <c r="BE83" i="1"/>
  <c r="BJ83" i="1"/>
  <c r="BN83" i="1" s="1"/>
  <c r="BE350" i="1"/>
  <c r="BJ350" i="1"/>
  <c r="BE362" i="1"/>
  <c r="BJ362" i="1"/>
  <c r="BE488" i="1"/>
  <c r="BJ488" i="1"/>
  <c r="BE390" i="1"/>
  <c r="BJ390" i="1"/>
  <c r="BN390" i="1" s="1"/>
  <c r="BE84" i="1"/>
  <c r="BJ84" i="1"/>
  <c r="BN84" i="1" s="1"/>
  <c r="BE535" i="1"/>
  <c r="BJ535" i="1"/>
  <c r="BE518" i="1"/>
  <c r="BJ518" i="1"/>
  <c r="BN518" i="1" s="1"/>
  <c r="BE280" i="1"/>
  <c r="BJ280" i="1"/>
  <c r="BE171" i="1"/>
  <c r="BJ171" i="1"/>
  <c r="BN171" i="1" s="1"/>
  <c r="BE168" i="1"/>
  <c r="BJ168" i="1"/>
  <c r="BN168" i="1" s="1"/>
  <c r="BE646" i="1"/>
  <c r="BJ646" i="1"/>
  <c r="BN646" i="1" s="1"/>
  <c r="BE325" i="1"/>
  <c r="BJ325" i="1"/>
  <c r="BN325" i="1" s="1"/>
  <c r="BE507" i="1"/>
  <c r="BJ507" i="1"/>
  <c r="BN507" i="1" s="1"/>
  <c r="BE621" i="1"/>
  <c r="BJ621" i="1"/>
  <c r="BN621" i="1" s="1"/>
  <c r="BE196" i="1"/>
  <c r="BJ196" i="1"/>
  <c r="BN196" i="1" s="1"/>
  <c r="BE561" i="1"/>
  <c r="BJ561" i="1"/>
  <c r="BN561" i="1" s="1"/>
  <c r="BE127" i="1"/>
  <c r="BJ127" i="1"/>
  <c r="BN127" i="1" s="1"/>
  <c r="BE533" i="1"/>
  <c r="BJ533" i="1"/>
  <c r="BN533" i="1" s="1"/>
  <c r="BE513" i="1"/>
  <c r="BJ513" i="1"/>
  <c r="BN513" i="1" s="1"/>
  <c r="BE130" i="1"/>
  <c r="BJ130" i="1"/>
  <c r="BN130" i="1" s="1"/>
  <c r="BE397" i="1"/>
  <c r="BJ397" i="1"/>
  <c r="BN397" i="1" s="1"/>
  <c r="BE434" i="1"/>
  <c r="BJ434" i="1"/>
  <c r="BN434" i="1" s="1"/>
  <c r="BE461" i="1"/>
  <c r="BJ461" i="1"/>
  <c r="BN461" i="1" s="1"/>
  <c r="BE623" i="1"/>
  <c r="BJ623" i="1"/>
  <c r="BN623" i="1" s="1"/>
  <c r="BE232" i="1"/>
  <c r="BJ232" i="1"/>
  <c r="BE431" i="1"/>
  <c r="BJ431" i="1"/>
  <c r="BN431" i="1" s="1"/>
  <c r="BE458" i="1"/>
  <c r="BJ458" i="1"/>
  <c r="BN458" i="1" s="1"/>
  <c r="BE106" i="1"/>
  <c r="BJ106" i="1"/>
  <c r="BE388" i="1"/>
  <c r="BJ388" i="1"/>
  <c r="BN388" i="1" s="1"/>
  <c r="BE235" i="1"/>
  <c r="BJ235" i="1"/>
  <c r="BN235" i="1" s="1"/>
  <c r="BE287" i="1"/>
  <c r="BJ287" i="1"/>
  <c r="BN287" i="1" s="1"/>
  <c r="BE144" i="1"/>
  <c r="BJ144" i="1"/>
  <c r="BN144" i="1" s="1"/>
  <c r="BE400" i="1"/>
  <c r="BJ400" i="1"/>
  <c r="BN400" i="1" s="1"/>
  <c r="BE36" i="1"/>
  <c r="BJ36" i="1"/>
  <c r="BN36" i="1" s="1"/>
  <c r="BE97" i="1"/>
  <c r="BJ97" i="1"/>
  <c r="BN97" i="1" s="1"/>
  <c r="BE186" i="1"/>
  <c r="BJ186" i="1"/>
  <c r="BN186" i="1" s="1"/>
  <c r="BE194" i="1"/>
  <c r="BJ194" i="1"/>
  <c r="BN194" i="1" s="1"/>
  <c r="BE508" i="1"/>
  <c r="BJ508" i="1"/>
  <c r="BE275" i="1"/>
  <c r="BJ275" i="1"/>
  <c r="BN275" i="1" s="1"/>
  <c r="BE495" i="1"/>
  <c r="BJ495" i="1"/>
  <c r="BN495" i="1" s="1"/>
  <c r="BE156" i="1"/>
  <c r="BJ156" i="1"/>
  <c r="BN156" i="1" s="1"/>
  <c r="BE8" i="1"/>
  <c r="BJ8" i="1"/>
  <c r="BN8" i="1" s="1"/>
  <c r="BE462" i="1"/>
  <c r="BJ462" i="1"/>
  <c r="BE469" i="1"/>
  <c r="BJ469" i="1"/>
  <c r="BN469" i="1" s="1"/>
  <c r="BE175" i="1"/>
  <c r="BJ175" i="1"/>
  <c r="BE478" i="1"/>
  <c r="BJ478" i="1"/>
  <c r="BE554" i="1"/>
  <c r="BJ554" i="1"/>
  <c r="BN554" i="1" s="1"/>
  <c r="BG613" i="1"/>
  <c r="BL613" i="1"/>
  <c r="BG505" i="1"/>
  <c r="BL505" i="1"/>
  <c r="BG612" i="1"/>
  <c r="BL612" i="1"/>
  <c r="BG455" i="1"/>
  <c r="BL455" i="1"/>
  <c r="BE315" i="1"/>
  <c r="BJ315" i="1"/>
  <c r="BE183" i="1"/>
  <c r="BJ183" i="1"/>
  <c r="BN183" i="1" s="1"/>
  <c r="BE302" i="1"/>
  <c r="BJ302" i="1"/>
  <c r="BN302" i="1" s="1"/>
  <c r="BE606" i="1"/>
  <c r="BJ606" i="1"/>
  <c r="BN606" i="1" s="1"/>
  <c r="BE440" i="1"/>
  <c r="BJ440" i="1"/>
  <c r="BN440" i="1" s="1"/>
  <c r="BE100" i="1"/>
  <c r="BJ100" i="1"/>
  <c r="BN100" i="1" s="1"/>
  <c r="BE569" i="1"/>
  <c r="BJ569" i="1"/>
  <c r="BN569" i="1" s="1"/>
  <c r="BE254" i="1"/>
  <c r="BJ254" i="1"/>
  <c r="BN254" i="1" s="1"/>
  <c r="BE215" i="1"/>
  <c r="BJ215" i="1"/>
  <c r="BN215" i="1" s="1"/>
  <c r="BE641" i="1"/>
  <c r="BJ641" i="1"/>
  <c r="BN641" i="1" s="1"/>
  <c r="BE605" i="1"/>
  <c r="BJ605" i="1"/>
  <c r="BN605" i="1" s="1"/>
  <c r="BE327" i="1"/>
  <c r="BJ327" i="1"/>
  <c r="BN327" i="1" s="1"/>
  <c r="BE338" i="1"/>
  <c r="BJ338" i="1"/>
  <c r="BN338" i="1" s="1"/>
  <c r="BE608" i="1"/>
  <c r="BJ608" i="1"/>
  <c r="BN608" i="1" s="1"/>
  <c r="BE43" i="1"/>
  <c r="BJ43" i="1"/>
  <c r="BN43" i="1" s="1"/>
  <c r="BE357" i="1"/>
  <c r="BJ357" i="1"/>
  <c r="BN357" i="1" s="1"/>
  <c r="BE364" i="1"/>
  <c r="BJ364" i="1"/>
  <c r="BN364" i="1" s="1"/>
  <c r="BE378" i="1"/>
  <c r="BJ378" i="1"/>
  <c r="BN378" i="1" s="1"/>
  <c r="BE385" i="1"/>
  <c r="BJ385" i="1"/>
  <c r="BN385" i="1" s="1"/>
  <c r="BE503" i="1"/>
  <c r="BJ503" i="1"/>
  <c r="BN503" i="1" s="1"/>
  <c r="BE532" i="1"/>
  <c r="BJ532" i="1"/>
  <c r="BE578" i="1"/>
  <c r="BJ578" i="1"/>
  <c r="BN578" i="1" s="1"/>
  <c r="BE563" i="1"/>
  <c r="BJ563" i="1"/>
  <c r="BE59" i="1"/>
  <c r="BJ59" i="1"/>
  <c r="BN59" i="1" s="1"/>
  <c r="BE224" i="1"/>
  <c r="BJ224" i="1"/>
  <c r="BN224" i="1" s="1"/>
  <c r="BE26" i="1"/>
  <c r="BJ26" i="1"/>
  <c r="BE389" i="1"/>
  <c r="BJ389" i="1"/>
  <c r="BN389" i="1" s="1"/>
  <c r="BE181" i="1"/>
  <c r="BJ181" i="1"/>
  <c r="BN181" i="1" s="1"/>
  <c r="BE27" i="1"/>
  <c r="BJ27" i="1"/>
  <c r="BN27" i="1" s="1"/>
  <c r="BE614" i="1"/>
  <c r="BJ614" i="1"/>
  <c r="BN614" i="1" s="1"/>
  <c r="BE193" i="1"/>
  <c r="BJ193" i="1"/>
  <c r="BN193" i="1" s="1"/>
  <c r="BE250" i="1"/>
  <c r="BJ250" i="1"/>
  <c r="BN250" i="1" s="1"/>
  <c r="BE557" i="1"/>
  <c r="BJ557" i="1"/>
  <c r="BE412" i="1"/>
  <c r="BJ412" i="1"/>
  <c r="BN412" i="1" s="1"/>
  <c r="BE291" i="1"/>
  <c r="BJ291" i="1"/>
  <c r="BE464" i="1"/>
  <c r="BJ464" i="1"/>
  <c r="BN464" i="1" s="1"/>
  <c r="BE387" i="1"/>
  <c r="BJ387" i="1"/>
  <c r="BN387" i="1" s="1"/>
  <c r="BE37" i="1"/>
  <c r="BJ37" i="1"/>
  <c r="BN37" i="1" s="1"/>
  <c r="BE522" i="1"/>
  <c r="BJ522" i="1"/>
  <c r="BN522" i="1" s="1"/>
  <c r="BE486" i="1"/>
  <c r="BJ486" i="1"/>
  <c r="BN486" i="1" s="1"/>
  <c r="BE128" i="1"/>
  <c r="BJ128" i="1"/>
  <c r="BN128" i="1" s="1"/>
  <c r="BE240" i="1"/>
  <c r="BJ240" i="1"/>
  <c r="BN240" i="1" s="1"/>
  <c r="BE460" i="1"/>
  <c r="BJ460" i="1"/>
  <c r="BN460" i="1" s="1"/>
  <c r="BE99" i="1"/>
  <c r="BJ99" i="1"/>
  <c r="BE72" i="1"/>
  <c r="BJ72" i="1"/>
  <c r="BN72" i="1" s="1"/>
  <c r="BE180" i="1"/>
  <c r="BJ180" i="1"/>
  <c r="BN180" i="1" s="1"/>
  <c r="BE112" i="1"/>
  <c r="BJ112" i="1"/>
  <c r="BN112" i="1" s="1"/>
  <c r="BE472" i="1"/>
  <c r="BJ472" i="1"/>
  <c r="BN472" i="1" s="1"/>
  <c r="BE489" i="1"/>
  <c r="BJ489" i="1"/>
  <c r="BN489" i="1" s="1"/>
  <c r="BE402" i="1"/>
  <c r="BJ402" i="1"/>
  <c r="BN402" i="1" s="1"/>
  <c r="BE408" i="1"/>
  <c r="BJ408" i="1"/>
  <c r="BN408" i="1" s="1"/>
  <c r="BE242" i="1"/>
  <c r="BJ242" i="1"/>
  <c r="BN242" i="1" s="1"/>
  <c r="BE564" i="1"/>
  <c r="BJ564" i="1"/>
  <c r="BE222" i="1"/>
  <c r="BJ222" i="1"/>
  <c r="BN222" i="1" s="1"/>
  <c r="BE421" i="1"/>
  <c r="BJ421" i="1"/>
  <c r="BN421" i="1" s="1"/>
  <c r="BE499" i="1"/>
  <c r="BJ499" i="1"/>
  <c r="BN499" i="1" s="1"/>
  <c r="BE528" i="1"/>
  <c r="BJ528" i="1"/>
  <c r="BN528" i="1" s="1"/>
  <c r="BE208" i="1"/>
  <c r="BJ208" i="1"/>
  <c r="BN208" i="1" s="1"/>
  <c r="BE545" i="1"/>
  <c r="BJ545" i="1"/>
  <c r="BN545" i="1" s="1"/>
  <c r="BE631" i="1"/>
  <c r="BJ631" i="1"/>
  <c r="BN631" i="1" s="1"/>
  <c r="BE108" i="1"/>
  <c r="BJ108" i="1"/>
  <c r="BN108" i="1" s="1"/>
  <c r="BE149" i="1"/>
  <c r="BJ149" i="1"/>
  <c r="BN149" i="1" s="1"/>
  <c r="BE246" i="1"/>
  <c r="BJ246" i="1"/>
  <c r="BN246" i="1" s="1"/>
  <c r="BE226" i="1"/>
  <c r="BJ226" i="1"/>
  <c r="BN226" i="1" s="1"/>
  <c r="BE633" i="1"/>
  <c r="BJ633" i="1"/>
  <c r="BN633" i="1" s="1"/>
  <c r="BE63" i="1"/>
  <c r="BJ63" i="1"/>
  <c r="BN63" i="1" s="1"/>
  <c r="BE268" i="1"/>
  <c r="BJ268" i="1"/>
  <c r="BN268" i="1" s="1"/>
  <c r="BE195" i="1"/>
  <c r="BJ195" i="1"/>
  <c r="BN195" i="1" s="1"/>
  <c r="BE374" i="1"/>
  <c r="BJ374" i="1"/>
  <c r="BN374" i="1" s="1"/>
  <c r="BE520" i="1"/>
  <c r="BJ520" i="1"/>
  <c r="BN520" i="1" s="1"/>
  <c r="BE140" i="1"/>
  <c r="BJ140" i="1"/>
  <c r="BN140" i="1" s="1"/>
  <c r="BE221" i="1"/>
  <c r="BJ221" i="1"/>
  <c r="BN221" i="1" s="1"/>
  <c r="BE587" i="1"/>
  <c r="BJ587" i="1"/>
  <c r="BE523" i="1"/>
  <c r="BJ523" i="1"/>
  <c r="BN523" i="1" s="1"/>
  <c r="BE571" i="1"/>
  <c r="BJ571" i="1"/>
  <c r="BN571" i="1" s="1"/>
  <c r="BE262" i="1"/>
  <c r="BJ262" i="1"/>
  <c r="BE24" i="1"/>
  <c r="BJ24" i="1"/>
  <c r="BN24" i="1" s="1"/>
  <c r="BE152" i="1"/>
  <c r="BJ152" i="1"/>
  <c r="BN152" i="1" s="1"/>
  <c r="BE64" i="1"/>
  <c r="BJ64" i="1"/>
  <c r="BN64" i="1" s="1"/>
  <c r="BE465" i="1"/>
  <c r="BJ465" i="1"/>
  <c r="BN465" i="1" s="1"/>
  <c r="BE304" i="1"/>
  <c r="BJ304" i="1"/>
  <c r="BN304" i="1" s="1"/>
  <c r="BE496" i="1"/>
  <c r="BJ496" i="1"/>
  <c r="BN496" i="1" s="1"/>
  <c r="BE214" i="1"/>
  <c r="BJ214" i="1"/>
  <c r="BN214" i="1" s="1"/>
  <c r="BE432" i="1"/>
  <c r="BJ432" i="1"/>
  <c r="BN432" i="1" s="1"/>
  <c r="BE210" i="1"/>
  <c r="BJ210" i="1"/>
  <c r="BN210" i="1" s="1"/>
  <c r="BE139" i="1"/>
  <c r="BJ139" i="1"/>
  <c r="BN139" i="1" s="1"/>
  <c r="BE78" i="1"/>
  <c r="BJ78" i="1"/>
  <c r="BN78" i="1" s="1"/>
  <c r="BE227" i="1"/>
  <c r="BJ227" i="1"/>
  <c r="BN227" i="1" s="1"/>
  <c r="BE299" i="1"/>
  <c r="BJ299" i="1"/>
  <c r="BN299" i="1" s="1"/>
  <c r="BE582" i="1"/>
  <c r="BJ582" i="1"/>
  <c r="BN582" i="1" s="1"/>
  <c r="BE177" i="1"/>
  <c r="BJ177" i="1"/>
  <c r="BN177" i="1" s="1"/>
  <c r="BE50" i="1"/>
  <c r="BJ50" i="1"/>
  <c r="BN50" i="1" s="1"/>
  <c r="BE271" i="1"/>
  <c r="BJ271" i="1"/>
  <c r="BN271" i="1" s="1"/>
  <c r="BE365" i="1"/>
  <c r="BJ365" i="1"/>
  <c r="BE81" i="1"/>
  <c r="BJ81" i="1"/>
  <c r="BN81" i="1" s="1"/>
  <c r="BE391" i="1"/>
  <c r="BJ391" i="1"/>
  <c r="BN391" i="1" s="1"/>
  <c r="BE619" i="1"/>
  <c r="BJ619" i="1"/>
  <c r="BN619" i="1" s="1"/>
  <c r="BE225" i="1"/>
  <c r="BJ225" i="1"/>
  <c r="BE131" i="1"/>
  <c r="BJ131" i="1"/>
  <c r="BN131" i="1" s="1"/>
  <c r="BE441" i="1"/>
  <c r="BJ441" i="1"/>
  <c r="BN441" i="1" s="1"/>
  <c r="BE583" i="1"/>
  <c r="BJ583" i="1"/>
  <c r="BN583" i="1" s="1"/>
  <c r="BE452" i="1"/>
  <c r="BJ452" i="1"/>
  <c r="BN452" i="1" s="1"/>
  <c r="BE295" i="1"/>
  <c r="BJ295" i="1"/>
  <c r="BE339" i="1"/>
  <c r="BJ339" i="1"/>
  <c r="BE312" i="1"/>
  <c r="BJ312" i="1"/>
  <c r="BN312" i="1" s="1"/>
  <c r="BE321" i="1"/>
  <c r="BJ321" i="1"/>
  <c r="BN321" i="1" s="1"/>
  <c r="BE574" i="1"/>
  <c r="BJ574" i="1"/>
  <c r="BE594" i="1"/>
  <c r="BJ594" i="1"/>
  <c r="BE347" i="1"/>
  <c r="BJ347" i="1"/>
  <c r="BN347" i="1" s="1"/>
  <c r="BE558" i="1"/>
  <c r="BJ558" i="1"/>
  <c r="BE591" i="1"/>
  <c r="BJ591" i="1"/>
  <c r="BN591" i="1" s="1"/>
  <c r="BE366" i="1"/>
  <c r="BJ366" i="1"/>
  <c r="BN366" i="1" s="1"/>
  <c r="BE380" i="1"/>
  <c r="BJ380" i="1"/>
  <c r="BE109" i="1"/>
  <c r="BJ109" i="1"/>
  <c r="BE416" i="1"/>
  <c r="BJ416" i="1"/>
  <c r="BN416" i="1" s="1"/>
  <c r="BE182" i="1"/>
  <c r="BJ182" i="1"/>
  <c r="BN182" i="1" s="1"/>
  <c r="BE289" i="1"/>
  <c r="BJ289" i="1"/>
  <c r="BN289" i="1" s="1"/>
  <c r="BE95" i="1"/>
  <c r="BJ95" i="1"/>
  <c r="BN95" i="1" s="1"/>
  <c r="BE237" i="1"/>
  <c r="BJ237" i="1"/>
  <c r="BN237" i="1" s="1"/>
  <c r="BE5" i="1"/>
  <c r="BJ5" i="1"/>
  <c r="BN5" i="1" s="1"/>
  <c r="BE154" i="1"/>
  <c r="BJ154" i="1"/>
  <c r="BN154" i="1" s="1"/>
  <c r="BE438" i="1"/>
  <c r="BJ438" i="1"/>
  <c r="BN438" i="1" s="1"/>
  <c r="BE297" i="1"/>
  <c r="BJ297" i="1"/>
  <c r="BN297" i="1" s="1"/>
  <c r="BE190" i="1"/>
  <c r="BJ190" i="1"/>
  <c r="BN190" i="1" s="1"/>
  <c r="BE451" i="1"/>
  <c r="BJ451" i="1"/>
  <c r="BN451" i="1" s="1"/>
  <c r="BE31" i="1"/>
  <c r="BJ31" i="1"/>
  <c r="BN31" i="1" s="1"/>
  <c r="BE203" i="1"/>
  <c r="BJ203" i="1"/>
  <c r="BN203" i="1" s="1"/>
  <c r="BE288" i="1"/>
  <c r="BJ288" i="1"/>
  <c r="BN288" i="1" s="1"/>
  <c r="BE471" i="1"/>
  <c r="BJ471" i="1"/>
  <c r="BN471" i="1" s="1"/>
  <c r="BE92" i="1"/>
  <c r="BJ92" i="1"/>
  <c r="BN92" i="1" s="1"/>
  <c r="BE477" i="1"/>
  <c r="BJ477" i="1"/>
  <c r="BN477" i="1" s="1"/>
  <c r="BE233" i="1"/>
  <c r="BJ233" i="1"/>
  <c r="BN233" i="1" s="1"/>
  <c r="BE89" i="1"/>
  <c r="BJ89" i="1"/>
  <c r="BN89" i="1" s="1"/>
  <c r="BE94" i="1"/>
  <c r="BJ94" i="1"/>
  <c r="BG478" i="1"/>
  <c r="BL478" i="1"/>
  <c r="BG106" i="1"/>
  <c r="BL106" i="1"/>
  <c r="BG526" i="1"/>
  <c r="BL526" i="1"/>
  <c r="BG293" i="1"/>
  <c r="BL293" i="1"/>
  <c r="BG26" i="1"/>
  <c r="BL26" i="1"/>
  <c r="BG346" i="1"/>
  <c r="BL346" i="1"/>
  <c r="BE324" i="1"/>
  <c r="BJ324" i="1"/>
  <c r="BN324" i="1" s="1"/>
  <c r="BE266" i="1"/>
  <c r="BJ266" i="1"/>
  <c r="BN266" i="1" s="1"/>
  <c r="BE519" i="1"/>
  <c r="BJ519" i="1"/>
  <c r="BN519" i="1" s="1"/>
  <c r="BE309" i="1"/>
  <c r="BJ309" i="1"/>
  <c r="BN309" i="1" s="1"/>
  <c r="BE176" i="1"/>
  <c r="BJ176" i="1"/>
  <c r="BN176" i="1" s="1"/>
  <c r="BE133" i="1"/>
  <c r="BJ133" i="1"/>
  <c r="BE419" i="1"/>
  <c r="BJ419" i="1"/>
  <c r="BN419" i="1" s="1"/>
  <c r="BE107" i="1"/>
  <c r="BJ107" i="1"/>
  <c r="BN107" i="1" s="1"/>
  <c r="BE129" i="1"/>
  <c r="BJ129" i="1"/>
  <c r="BN129" i="1" s="1"/>
  <c r="BE151" i="1"/>
  <c r="BJ151" i="1"/>
  <c r="BN151" i="1" s="1"/>
  <c r="BE463" i="1"/>
  <c r="BJ463" i="1"/>
  <c r="BE75" i="1"/>
  <c r="BJ75" i="1"/>
  <c r="BN75" i="1" s="1"/>
  <c r="BE308" i="1"/>
  <c r="BJ308" i="1"/>
  <c r="BN308" i="1" s="1"/>
  <c r="BE189" i="1"/>
  <c r="BJ189" i="1"/>
  <c r="BN189" i="1" s="1"/>
  <c r="BE601" i="1"/>
  <c r="BJ601" i="1"/>
  <c r="BN601" i="1" s="1"/>
  <c r="BE396" i="1"/>
  <c r="BJ396" i="1"/>
  <c r="BN396" i="1" s="1"/>
  <c r="BE548" i="1"/>
  <c r="BJ548" i="1"/>
  <c r="BN548" i="1" s="1"/>
  <c r="BE539" i="1"/>
  <c r="BJ539" i="1"/>
  <c r="BN539" i="1" s="1"/>
  <c r="BE544" i="1"/>
  <c r="BJ544" i="1"/>
  <c r="BN544" i="1" s="1"/>
  <c r="BE632" i="1"/>
  <c r="BJ632" i="1"/>
  <c r="BN632" i="1" s="1"/>
  <c r="BE534" i="1"/>
  <c r="BJ534" i="1"/>
  <c r="BN534" i="1" s="1"/>
  <c r="BE274" i="1"/>
  <c r="BJ274" i="1"/>
  <c r="BN274" i="1" s="1"/>
  <c r="BE448" i="1"/>
  <c r="BJ448" i="1"/>
  <c r="BN448" i="1" s="1"/>
  <c r="BE178" i="1"/>
  <c r="BJ178" i="1"/>
  <c r="BN178" i="1" s="1"/>
  <c r="BE319" i="1"/>
  <c r="BJ319" i="1"/>
  <c r="BN319" i="1" s="1"/>
  <c r="BE329" i="1"/>
  <c r="BJ329" i="1"/>
  <c r="BN329" i="1" s="1"/>
  <c r="BE198" i="1"/>
  <c r="BJ198" i="1"/>
  <c r="BN198" i="1" s="1"/>
  <c r="BE306" i="1"/>
  <c r="BJ306" i="1"/>
  <c r="BE286" i="1"/>
  <c r="BJ286" i="1"/>
  <c r="BN286" i="1" s="1"/>
  <c r="BE16" i="1"/>
  <c r="BJ16" i="1"/>
  <c r="BN16" i="1" s="1"/>
  <c r="BE607" i="1"/>
  <c r="BJ607" i="1"/>
  <c r="BN607" i="1" s="1"/>
  <c r="BE141" i="1"/>
  <c r="BJ141" i="1"/>
  <c r="BE422" i="1"/>
  <c r="BJ422" i="1"/>
  <c r="BN422" i="1" s="1"/>
  <c r="BE52" i="1"/>
  <c r="BJ52" i="1"/>
  <c r="BE12" i="1"/>
  <c r="BJ12" i="1"/>
  <c r="BN12" i="1" s="1"/>
  <c r="BE635" i="1"/>
  <c r="BJ635" i="1"/>
  <c r="BE269" i="1"/>
  <c r="BJ269" i="1"/>
  <c r="BE101" i="1"/>
  <c r="BJ101" i="1"/>
  <c r="BN101" i="1" s="1"/>
  <c r="BE79" i="1"/>
  <c r="BJ79" i="1"/>
  <c r="BN79" i="1" s="1"/>
  <c r="BE159" i="1"/>
  <c r="BJ159" i="1"/>
  <c r="BN159" i="1" s="1"/>
  <c r="BE611" i="1"/>
  <c r="BJ611" i="1"/>
  <c r="BN611" i="1" s="1"/>
  <c r="BE148" i="1"/>
  <c r="BJ148" i="1"/>
  <c r="BE482" i="1"/>
  <c r="BJ482" i="1"/>
  <c r="BE618" i="1"/>
  <c r="BJ618" i="1"/>
  <c r="BN618" i="1" s="1"/>
  <c r="BE592" i="1"/>
  <c r="BJ592" i="1"/>
  <c r="BN592" i="1" s="1"/>
  <c r="BE197" i="1"/>
  <c r="BJ197" i="1"/>
  <c r="BN197" i="1" s="1"/>
  <c r="BE527" i="1"/>
  <c r="BJ527" i="1"/>
  <c r="BN527" i="1" s="1"/>
  <c r="BE620" i="1"/>
  <c r="BJ620" i="1"/>
  <c r="BN620" i="1" s="1"/>
  <c r="BE476" i="1"/>
  <c r="BJ476" i="1"/>
  <c r="BN476" i="1" s="1"/>
  <c r="BE69" i="1"/>
  <c r="BJ69" i="1"/>
  <c r="BN69" i="1" s="1"/>
  <c r="BE49" i="1"/>
  <c r="BJ49" i="1"/>
  <c r="BN49" i="1" s="1"/>
  <c r="BE610" i="1"/>
  <c r="BJ610" i="1"/>
  <c r="BN610" i="1" s="1"/>
  <c r="BE150" i="1"/>
  <c r="BJ150" i="1"/>
  <c r="BN150" i="1" s="1"/>
  <c r="BE179" i="1"/>
  <c r="BJ179" i="1"/>
  <c r="BN179" i="1" s="1"/>
  <c r="BE536" i="1"/>
  <c r="BJ536" i="1"/>
  <c r="BN536" i="1" s="1"/>
  <c r="BE491" i="1"/>
  <c r="BJ491" i="1"/>
  <c r="BN491" i="1" s="1"/>
  <c r="BE47" i="1"/>
  <c r="BJ47" i="1"/>
  <c r="BN47" i="1" s="1"/>
  <c r="BE285" i="1"/>
  <c r="BJ285" i="1"/>
  <c r="BN285" i="1" s="1"/>
  <c r="BE209" i="1"/>
  <c r="BJ209" i="1"/>
  <c r="BN209" i="1" s="1"/>
  <c r="BE103" i="1"/>
  <c r="BJ103" i="1"/>
  <c r="BN103" i="1" s="1"/>
  <c r="BE602" i="1"/>
  <c r="BJ602" i="1"/>
  <c r="BN602" i="1" s="1"/>
  <c r="BE135" i="1"/>
  <c r="BJ135" i="1"/>
  <c r="BN135" i="1" s="1"/>
  <c r="BE454" i="1"/>
  <c r="BJ454" i="1"/>
  <c r="BN454" i="1" s="1"/>
  <c r="BE323" i="1"/>
  <c r="BJ323" i="1"/>
  <c r="BE42" i="1"/>
  <c r="BJ42" i="1"/>
  <c r="BN42" i="1" s="1"/>
  <c r="BE371" i="1"/>
  <c r="BJ371" i="1"/>
  <c r="BE543" i="1"/>
  <c r="BJ543" i="1"/>
  <c r="BN543" i="1" s="1"/>
  <c r="BE599" i="1"/>
  <c r="BJ599" i="1"/>
  <c r="BN599" i="1" s="1"/>
  <c r="BE497" i="1"/>
  <c r="BJ497" i="1"/>
  <c r="BN497" i="1" s="1"/>
  <c r="BE228" i="1"/>
  <c r="BJ228" i="1"/>
  <c r="BE310" i="1"/>
  <c r="BJ310" i="1"/>
  <c r="BN310" i="1" s="1"/>
  <c r="BE436" i="1"/>
  <c r="BJ436" i="1"/>
  <c r="BE229" i="1"/>
  <c r="BJ229" i="1"/>
  <c r="BN229" i="1" s="1"/>
  <c r="BE118" i="1"/>
  <c r="BJ118" i="1"/>
  <c r="BN118" i="1" s="1"/>
  <c r="BE305" i="1"/>
  <c r="BJ305" i="1"/>
  <c r="BN305" i="1" s="1"/>
  <c r="BE230" i="1"/>
  <c r="BJ230" i="1"/>
  <c r="BE647" i="1"/>
  <c r="BJ647" i="1"/>
  <c r="BN647" i="1" s="1"/>
  <c r="BE320" i="1"/>
  <c r="BJ320" i="1"/>
  <c r="BN320" i="1" s="1"/>
  <c r="BE164" i="1"/>
  <c r="BJ164" i="1"/>
  <c r="BN164" i="1" s="1"/>
  <c r="BE307" i="1"/>
  <c r="BJ307" i="1"/>
  <c r="BN307" i="1" s="1"/>
  <c r="BE589" i="1"/>
  <c r="BJ589" i="1"/>
  <c r="BN589" i="1" s="1"/>
  <c r="BE351" i="1"/>
  <c r="BJ351" i="1"/>
  <c r="BN351" i="1" s="1"/>
  <c r="BE540" i="1"/>
  <c r="BJ540" i="1"/>
  <c r="BN540" i="1" s="1"/>
  <c r="BE220" i="1"/>
  <c r="BJ220" i="1"/>
  <c r="BN220" i="1" s="1"/>
  <c r="BE376" i="1"/>
  <c r="BJ376" i="1"/>
  <c r="BN376" i="1" s="1"/>
  <c r="BE580" i="1"/>
  <c r="BJ580" i="1"/>
  <c r="BN580" i="1" s="1"/>
  <c r="BE613" i="1"/>
  <c r="BJ613" i="1"/>
  <c r="BE526" i="1"/>
  <c r="BJ526" i="1"/>
  <c r="BE568" i="1"/>
  <c r="BJ568" i="1"/>
  <c r="BN568" i="1" s="1"/>
  <c r="BE480" i="1"/>
  <c r="BJ480" i="1"/>
  <c r="BN480" i="1" s="1"/>
  <c r="BE505" i="1"/>
  <c r="BJ505" i="1"/>
  <c r="BN505" i="1" s="1"/>
  <c r="BE293" i="1"/>
  <c r="BJ293" i="1"/>
  <c r="BN293" i="1" s="1"/>
  <c r="BE213" i="1"/>
  <c r="BJ213" i="1"/>
  <c r="BN213" i="1" s="1"/>
  <c r="BE629" i="1"/>
  <c r="BJ629" i="1"/>
  <c r="BN629" i="1" s="1"/>
  <c r="BE612" i="1"/>
  <c r="BJ612" i="1"/>
  <c r="BE263" i="1"/>
  <c r="BJ263" i="1"/>
  <c r="BN263" i="1" s="1"/>
  <c r="BE300" i="1"/>
  <c r="BJ300" i="1"/>
  <c r="BN300" i="1" s="1"/>
  <c r="BE187" i="1"/>
  <c r="BJ187" i="1"/>
  <c r="BN187" i="1" s="1"/>
  <c r="BE537" i="1"/>
  <c r="BJ537" i="1"/>
  <c r="BN537" i="1" s="1"/>
  <c r="BE270" i="1"/>
  <c r="BJ270" i="1"/>
  <c r="BN270" i="1" s="1"/>
  <c r="BE597" i="1"/>
  <c r="BJ597" i="1"/>
  <c r="BN597" i="1" s="1"/>
  <c r="BE165" i="1"/>
  <c r="BJ165" i="1"/>
  <c r="BN165" i="1" s="1"/>
  <c r="BE80" i="1"/>
  <c r="BJ80" i="1"/>
  <c r="BN80" i="1" s="1"/>
  <c r="BE546" i="1"/>
  <c r="BJ546" i="1"/>
  <c r="BN546" i="1" s="1"/>
  <c r="BE21" i="1"/>
  <c r="BJ21" i="1"/>
  <c r="BN21" i="1" s="1"/>
  <c r="BE9" i="1"/>
  <c r="BJ9" i="1"/>
  <c r="BN9" i="1" s="1"/>
  <c r="BE603" i="1"/>
  <c r="BJ603" i="1"/>
  <c r="BN603" i="1" s="1"/>
  <c r="BE146" i="1"/>
  <c r="BJ146" i="1"/>
  <c r="BN146" i="1" s="1"/>
  <c r="BE313" i="1"/>
  <c r="BJ313" i="1"/>
  <c r="BN313" i="1" s="1"/>
  <c r="BE34" i="1"/>
  <c r="BJ34" i="1"/>
  <c r="BN34" i="1" s="1"/>
  <c r="BE201" i="1"/>
  <c r="BJ201" i="1"/>
  <c r="BE340" i="1"/>
  <c r="BJ340" i="1"/>
  <c r="BN340" i="1" s="1"/>
  <c r="BE348" i="1"/>
  <c r="BJ348" i="1"/>
  <c r="BN348" i="1" s="1"/>
  <c r="BE353" i="1"/>
  <c r="BJ353" i="1"/>
  <c r="BN353" i="1" s="1"/>
  <c r="BE359" i="1"/>
  <c r="BJ359" i="1"/>
  <c r="BN359" i="1" s="1"/>
  <c r="BE367" i="1"/>
  <c r="BJ367" i="1"/>
  <c r="BN367" i="1" s="1"/>
  <c r="BE381" i="1"/>
  <c r="BJ381" i="1"/>
  <c r="BN381" i="1" s="1"/>
  <c r="BE259" i="1"/>
  <c r="BJ259" i="1"/>
  <c r="BN259" i="1" s="1"/>
  <c r="BE494" i="1"/>
  <c r="BJ494" i="1"/>
  <c r="BN494" i="1" s="1"/>
  <c r="BE86" i="1"/>
  <c r="BJ86" i="1"/>
  <c r="BN86" i="1" s="1"/>
  <c r="BE207" i="1"/>
  <c r="BJ207" i="1"/>
  <c r="BN207" i="1" s="1"/>
  <c r="BE91" i="1"/>
  <c r="BJ91" i="1"/>
  <c r="BN91" i="1" s="1"/>
  <c r="BE243" i="1"/>
  <c r="BJ243" i="1"/>
  <c r="BN243" i="1" s="1"/>
  <c r="BE32" i="1"/>
  <c r="BJ32" i="1"/>
  <c r="BN32" i="1" s="1"/>
  <c r="BE525" i="1"/>
  <c r="BJ525" i="1"/>
  <c r="BN525" i="1" s="1"/>
  <c r="BE57" i="1"/>
  <c r="BJ57" i="1"/>
  <c r="BN57" i="1" s="1"/>
  <c r="BE33" i="1"/>
  <c r="BJ33" i="1"/>
  <c r="BN33" i="1" s="1"/>
  <c r="BE223" i="1"/>
  <c r="BJ223" i="1"/>
  <c r="BN223" i="1" s="1"/>
  <c r="BE134" i="1"/>
  <c r="BJ134" i="1"/>
  <c r="BN134" i="1" s="1"/>
  <c r="BE261" i="1"/>
  <c r="BJ261" i="1"/>
  <c r="BN261" i="1" s="1"/>
  <c r="BE206" i="1"/>
  <c r="BJ206" i="1"/>
  <c r="BN206" i="1" s="1"/>
  <c r="BE407" i="1"/>
  <c r="BJ407" i="1"/>
  <c r="BN407" i="1" s="1"/>
  <c r="BE161" i="1"/>
  <c r="BJ161" i="1"/>
  <c r="BN161" i="1" s="1"/>
  <c r="BE267" i="1"/>
  <c r="BJ267" i="1"/>
  <c r="BN267" i="1" s="1"/>
  <c r="BE483" i="1"/>
  <c r="BJ483" i="1"/>
  <c r="BN483" i="1" s="1"/>
  <c r="BE248" i="1"/>
  <c r="BJ248" i="1"/>
  <c r="BN248" i="1" s="1"/>
  <c r="BE346" i="1"/>
  <c r="BJ346" i="1"/>
  <c r="BE356" i="1"/>
  <c r="BJ356" i="1"/>
  <c r="BE375" i="1"/>
  <c r="BJ375" i="1"/>
  <c r="BN375" i="1" s="1"/>
  <c r="BE30" i="1"/>
  <c r="BJ30" i="1"/>
  <c r="BN30" i="1" s="1"/>
  <c r="BE202" i="1"/>
  <c r="BJ202" i="1"/>
  <c r="BN202" i="1" s="1"/>
  <c r="BE132" i="1"/>
  <c r="BJ132" i="1"/>
  <c r="BN132" i="1" s="1"/>
  <c r="BE565" i="1"/>
  <c r="BJ565" i="1"/>
  <c r="BN565" i="1" s="1"/>
  <c r="BE54" i="1"/>
  <c r="BJ54" i="1"/>
  <c r="BE609" i="1"/>
  <c r="BJ609" i="1"/>
  <c r="BE245" i="1"/>
  <c r="BJ245" i="1"/>
  <c r="BE450" i="1"/>
  <c r="BJ450" i="1"/>
  <c r="BN450" i="1" s="1"/>
  <c r="BE238" i="1"/>
  <c r="BJ238" i="1"/>
  <c r="BN238" i="1" s="1"/>
  <c r="BE185" i="1"/>
  <c r="BJ185" i="1"/>
  <c r="BN185" i="1" s="1"/>
  <c r="BE191" i="1"/>
  <c r="BJ191" i="1"/>
  <c r="BN191" i="1" s="1"/>
  <c r="BE162" i="1"/>
  <c r="BJ162" i="1"/>
  <c r="BN162" i="1" s="1"/>
  <c r="BE13" i="1"/>
  <c r="BJ13" i="1"/>
  <c r="BN13" i="1" s="1"/>
  <c r="BE405" i="1"/>
  <c r="BJ405" i="1"/>
  <c r="BN405" i="1" s="1"/>
  <c r="BE409" i="1"/>
  <c r="BJ409" i="1"/>
  <c r="BN409" i="1" s="1"/>
  <c r="BE46" i="1"/>
  <c r="BJ46" i="1"/>
  <c r="BN46" i="1" s="1"/>
  <c r="BE147" i="1"/>
  <c r="BJ147" i="1"/>
  <c r="BN147" i="1" s="1"/>
  <c r="BE184" i="1"/>
  <c r="BJ184" i="1"/>
  <c r="BN184" i="1" s="1"/>
  <c r="BE515" i="1"/>
  <c r="BJ515" i="1"/>
  <c r="BN515" i="1" s="1"/>
  <c r="BE394" i="1"/>
  <c r="BJ394" i="1"/>
  <c r="BN394" i="1" s="1"/>
  <c r="BE570" i="1"/>
  <c r="BJ570" i="1"/>
  <c r="BN570" i="1" s="1"/>
  <c r="BE125" i="1"/>
  <c r="BJ125" i="1"/>
  <c r="BN125" i="1" s="1"/>
  <c r="BE252" i="1"/>
  <c r="BJ252" i="1"/>
  <c r="BN252" i="1" s="1"/>
  <c r="BE459" i="1"/>
  <c r="BJ459" i="1"/>
  <c r="BN459" i="1" s="1"/>
  <c r="BE502" i="1"/>
  <c r="BJ502" i="1"/>
  <c r="BN502" i="1" s="1"/>
  <c r="BE55" i="1"/>
  <c r="BJ55" i="1"/>
  <c r="BE414" i="1"/>
  <c r="BJ414" i="1"/>
  <c r="BE273" i="1"/>
  <c r="BJ273" i="1"/>
  <c r="BE113" i="1"/>
  <c r="BJ113" i="1"/>
  <c r="BN113" i="1" s="1"/>
  <c r="BE51" i="1"/>
  <c r="BJ51" i="1"/>
  <c r="BN51" i="1" s="1"/>
  <c r="BE284" i="1"/>
  <c r="BJ284" i="1"/>
  <c r="BN284" i="1" s="1"/>
  <c r="BE628" i="1"/>
  <c r="BJ628" i="1"/>
  <c r="BN628" i="1" s="1"/>
  <c r="BE68" i="1"/>
  <c r="BJ68" i="1"/>
  <c r="BN68" i="1" s="1"/>
  <c r="BE399" i="1"/>
  <c r="BJ399" i="1"/>
  <c r="BN399" i="1" s="1"/>
  <c r="BE541" i="1"/>
  <c r="BJ541" i="1"/>
  <c r="BN541" i="1" s="1"/>
  <c r="BE244" i="1"/>
  <c r="BJ244" i="1"/>
  <c r="BN244" i="1" s="1"/>
  <c r="BE529" i="1"/>
  <c r="BJ529" i="1"/>
  <c r="BN529" i="1" s="1"/>
  <c r="BE169" i="1"/>
  <c r="BJ169" i="1"/>
  <c r="BE283" i="1"/>
  <c r="BJ283" i="1"/>
  <c r="BN283" i="1" s="1"/>
  <c r="BE158" i="1"/>
  <c r="BJ158" i="1"/>
  <c r="BN158" i="1" s="1"/>
  <c r="BE28" i="1"/>
  <c r="BJ28" i="1"/>
  <c r="BN28" i="1" s="1"/>
  <c r="BE163" i="1"/>
  <c r="BJ163" i="1"/>
  <c r="BN163" i="1" s="1"/>
  <c r="BE473" i="1"/>
  <c r="BJ473" i="1"/>
  <c r="BN473" i="1" s="1"/>
  <c r="BE292" i="1"/>
  <c r="BJ292" i="1"/>
  <c r="BN292" i="1" s="1"/>
  <c r="BE331" i="1"/>
  <c r="BJ331" i="1"/>
  <c r="BE355" i="1"/>
  <c r="BJ355" i="1"/>
  <c r="BN355" i="1" s="1"/>
  <c r="BE136" i="1"/>
  <c r="BJ136" i="1"/>
  <c r="BN136" i="1" s="1"/>
  <c r="BE403" i="1"/>
  <c r="BJ403" i="1"/>
  <c r="BN403" i="1" s="1"/>
  <c r="BE145" i="1"/>
  <c r="BJ145" i="1"/>
  <c r="BN145" i="1" s="1"/>
  <c r="BE575" i="1"/>
  <c r="BJ575" i="1"/>
  <c r="BN575" i="1" s="1"/>
  <c r="BE337" i="1"/>
  <c r="BJ337" i="1"/>
  <c r="BN337" i="1" s="1"/>
  <c r="BE352" i="1"/>
  <c r="BJ352" i="1"/>
  <c r="BN352" i="1" s="1"/>
  <c r="BE363" i="1"/>
  <c r="BJ363" i="1"/>
  <c r="BN363" i="1" s="1"/>
  <c r="BE492" i="1"/>
  <c r="BJ492" i="1"/>
  <c r="BN492" i="1" s="1"/>
  <c r="BE634" i="1"/>
  <c r="BJ634" i="1"/>
  <c r="BN634" i="1" s="1"/>
  <c r="BE555" i="1"/>
  <c r="BJ555" i="1"/>
  <c r="BN555" i="1" s="1"/>
  <c r="BE212" i="1"/>
  <c r="BJ212" i="1"/>
  <c r="BN212" i="1" s="1"/>
  <c r="BE316" i="1"/>
  <c r="BJ316" i="1"/>
  <c r="BN316" i="1" s="1"/>
  <c r="BE616" i="1"/>
  <c r="BJ616" i="1"/>
  <c r="BN616" i="1" s="1"/>
  <c r="BE332" i="1"/>
  <c r="BJ332" i="1"/>
  <c r="BN332" i="1" s="1"/>
  <c r="BE342" i="1"/>
  <c r="BJ342" i="1"/>
  <c r="BN342" i="1" s="1"/>
  <c r="BE160" i="1"/>
  <c r="BJ160" i="1"/>
  <c r="BN160" i="1" s="1"/>
  <c r="BE481" i="1"/>
  <c r="BJ481" i="1"/>
  <c r="BN481" i="1" s="1"/>
  <c r="BE361" i="1"/>
  <c r="BJ361" i="1"/>
  <c r="BN361" i="1" s="1"/>
  <c r="BE370" i="1"/>
  <c r="BJ370" i="1"/>
  <c r="BN370" i="1" s="1"/>
  <c r="BE383" i="1"/>
  <c r="BJ383" i="1"/>
  <c r="BN383" i="1" s="1"/>
  <c r="BE415" i="1"/>
  <c r="BJ415" i="1"/>
  <c r="BN415" i="1" s="1"/>
  <c r="BE17" i="1"/>
  <c r="BJ17" i="1"/>
  <c r="BN17" i="1" s="1"/>
  <c r="BE19" i="1"/>
  <c r="BJ19" i="1"/>
  <c r="BN19" i="1" s="1"/>
  <c r="BE39" i="1"/>
  <c r="BJ39" i="1"/>
  <c r="BE484" i="1"/>
  <c r="BJ484" i="1"/>
  <c r="BN484" i="1" s="1"/>
  <c r="BE260" i="1"/>
  <c r="BJ260" i="1"/>
  <c r="BE466" i="1"/>
  <c r="BJ466" i="1"/>
  <c r="BN466" i="1" s="1"/>
  <c r="BE276" i="1"/>
  <c r="BJ276" i="1"/>
  <c r="BN276" i="1" s="1"/>
  <c r="BE217" i="1"/>
  <c r="BJ217" i="1"/>
  <c r="BN217" i="1" s="1"/>
  <c r="BE470" i="1"/>
  <c r="BJ470" i="1"/>
  <c r="BN470" i="1" s="1"/>
  <c r="BE29" i="1"/>
  <c r="BJ29" i="1"/>
  <c r="BN29" i="1" s="1"/>
  <c r="BE166" i="1"/>
  <c r="BJ166" i="1"/>
  <c r="BN166" i="1" s="1"/>
  <c r="BE393" i="1"/>
  <c r="BJ393" i="1"/>
  <c r="BN393" i="1" s="1"/>
  <c r="BE253" i="1"/>
  <c r="BJ253" i="1"/>
  <c r="BN253" i="1" s="1"/>
  <c r="BE510" i="1"/>
  <c r="BJ510" i="1"/>
  <c r="BE15" i="1"/>
  <c r="BJ15" i="1"/>
  <c r="BN15" i="1" s="1"/>
  <c r="BE121" i="1"/>
  <c r="BJ121" i="1"/>
  <c r="BN121" i="1" s="1"/>
  <c r="BE538" i="1"/>
  <c r="BJ538" i="1"/>
  <c r="BN538" i="1" s="1"/>
  <c r="BE485" i="1"/>
  <c r="BJ485" i="1"/>
  <c r="BE553" i="1"/>
  <c r="BJ553" i="1"/>
  <c r="BN553" i="1" s="1"/>
  <c r="BE524" i="1"/>
  <c r="BJ524" i="1"/>
  <c r="BN524" i="1" s="1"/>
  <c r="BE506" i="1"/>
  <c r="BJ506" i="1"/>
  <c r="BN506" i="1" s="1"/>
  <c r="BE638" i="1"/>
  <c r="BJ638" i="1"/>
  <c r="BN638" i="1" s="1"/>
  <c r="BE192" i="1"/>
  <c r="BJ192" i="1"/>
  <c r="BE44" i="1"/>
  <c r="BJ44" i="1"/>
  <c r="BE123" i="1"/>
  <c r="BJ123" i="1"/>
  <c r="BE105" i="1"/>
  <c r="BJ105" i="1"/>
  <c r="BN105" i="1" s="1"/>
  <c r="BE468" i="1"/>
  <c r="BJ468" i="1"/>
  <c r="BN468" i="1" s="1"/>
  <c r="BE167" i="1"/>
  <c r="BJ167" i="1"/>
  <c r="BN167" i="1" s="1"/>
  <c r="BE626" i="1"/>
  <c r="BJ626" i="1"/>
  <c r="BN626" i="1" s="1"/>
  <c r="BE411" i="1"/>
  <c r="BJ411" i="1"/>
  <c r="BN411" i="1" s="1"/>
  <c r="BE216" i="1"/>
  <c r="BJ216" i="1"/>
  <c r="BE303" i="1"/>
  <c r="BJ303" i="1"/>
  <c r="BN303" i="1" s="1"/>
  <c r="BE547" i="1"/>
  <c r="BJ547" i="1"/>
  <c r="BN547" i="1" s="1"/>
  <c r="BE501" i="1"/>
  <c r="BJ501" i="1"/>
  <c r="BN501" i="1" s="1"/>
  <c r="BE87" i="1"/>
  <c r="BJ87" i="1"/>
  <c r="BN87" i="1" s="1"/>
  <c r="BE142" i="1"/>
  <c r="BJ142" i="1"/>
  <c r="BN142" i="1" s="1"/>
  <c r="BE437" i="1"/>
  <c r="BJ437" i="1"/>
  <c r="BN437" i="1" s="1"/>
  <c r="BE104" i="1"/>
  <c r="BJ104" i="1"/>
  <c r="BN104" i="1" s="1"/>
  <c r="BE239" i="1"/>
  <c r="BJ239" i="1"/>
  <c r="BN239" i="1" s="1"/>
  <c r="BE530" i="1"/>
  <c r="BJ530" i="1"/>
  <c r="BN530" i="1" s="1"/>
  <c r="BE61" i="1"/>
  <c r="BJ61" i="1"/>
  <c r="BN61" i="1" s="1"/>
  <c r="BE322" i="1"/>
  <c r="BJ322" i="1"/>
  <c r="BN322" i="1" s="1"/>
  <c r="BE328" i="1"/>
  <c r="BJ328" i="1"/>
  <c r="BN328" i="1" s="1"/>
  <c r="BE120" i="1"/>
  <c r="BJ120" i="1"/>
  <c r="BN120" i="1" s="1"/>
  <c r="BE62" i="1"/>
  <c r="BJ62" i="1"/>
  <c r="BN62" i="1" s="1"/>
  <c r="BE542" i="1"/>
  <c r="BJ542" i="1"/>
  <c r="BN542" i="1" s="1"/>
  <c r="BE493" i="1"/>
  <c r="BJ493" i="1"/>
  <c r="BN493" i="1" s="1"/>
  <c r="BE277" i="1"/>
  <c r="BJ277" i="1"/>
  <c r="BN277" i="1" s="1"/>
  <c r="BE11" i="1"/>
  <c r="BJ11" i="1"/>
  <c r="BN11" i="1" s="1"/>
  <c r="BE386" i="1"/>
  <c r="BJ386" i="1"/>
  <c r="BN386" i="1" s="1"/>
  <c r="BE219" i="1"/>
  <c r="BJ219" i="1"/>
  <c r="BN219" i="1" s="1"/>
  <c r="BE188" i="1"/>
  <c r="BJ188" i="1"/>
  <c r="BN188" i="1" s="1"/>
  <c r="BE406" i="1"/>
  <c r="BJ406" i="1"/>
  <c r="BN406" i="1" s="1"/>
  <c r="BE593" i="1"/>
  <c r="BJ593" i="1"/>
  <c r="BE600" i="1"/>
  <c r="BJ600" i="1"/>
  <c r="BN600" i="1" s="1"/>
  <c r="BE392" i="1"/>
  <c r="BJ392" i="1"/>
  <c r="BN392" i="1" s="1"/>
  <c r="BE552" i="1"/>
  <c r="BJ552" i="1"/>
  <c r="BN552" i="1" s="1"/>
  <c r="BE562" i="1"/>
  <c r="BJ562" i="1"/>
  <c r="BN562" i="1" s="1"/>
  <c r="BE281" i="1"/>
  <c r="BJ281" i="1"/>
  <c r="BN281" i="1" s="1"/>
  <c r="BE256" i="1"/>
  <c r="BJ256" i="1"/>
  <c r="BN256" i="1" s="1"/>
  <c r="BE255" i="1"/>
  <c r="BJ255" i="1"/>
  <c r="BN255" i="1" s="1"/>
  <c r="BE122" i="1"/>
  <c r="BJ122" i="1"/>
  <c r="BN122" i="1" s="1"/>
  <c r="BE77" i="1"/>
  <c r="BJ77" i="1"/>
  <c r="BN77" i="1" s="1"/>
  <c r="BE126" i="1"/>
  <c r="BJ126" i="1"/>
  <c r="BN126" i="1" s="1"/>
  <c r="BE604" i="1"/>
  <c r="BJ604" i="1"/>
  <c r="BN604" i="1" s="1"/>
  <c r="BE6" i="1"/>
  <c r="BJ6" i="1"/>
  <c r="BN6" i="1" s="1"/>
  <c r="BE199" i="1"/>
  <c r="BJ199" i="1"/>
  <c r="BN199" i="1" s="1"/>
  <c r="BE58" i="1"/>
  <c r="BJ58" i="1"/>
  <c r="BN58" i="1" s="1"/>
  <c r="BE110" i="1"/>
  <c r="BJ110" i="1"/>
  <c r="BN110" i="1" s="1"/>
  <c r="BE336" i="1"/>
  <c r="BJ336" i="1"/>
  <c r="BN336" i="1" s="1"/>
  <c r="BE358" i="1"/>
  <c r="BJ358" i="1"/>
  <c r="BN358" i="1" s="1"/>
  <c r="BE379" i="1"/>
  <c r="BJ379" i="1"/>
  <c r="BE249" i="1"/>
  <c r="BJ249" i="1"/>
  <c r="BN249" i="1" s="1"/>
  <c r="BE38" i="1"/>
  <c r="BJ38" i="1"/>
  <c r="BN38" i="1" s="1"/>
  <c r="BE10" i="1"/>
  <c r="BJ10" i="1"/>
  <c r="BN10" i="1" s="1"/>
  <c r="BE205" i="1"/>
  <c r="BJ205" i="1"/>
  <c r="BE426" i="1"/>
  <c r="BJ426" i="1"/>
  <c r="BN426" i="1" s="1"/>
  <c r="BE93" i="1"/>
  <c r="BJ93" i="1"/>
  <c r="BN93" i="1" s="1"/>
  <c r="BE443" i="1"/>
  <c r="BJ443" i="1"/>
  <c r="BE25" i="1"/>
  <c r="BJ25" i="1"/>
  <c r="BN25" i="1" s="1"/>
  <c r="BE98" i="1"/>
  <c r="BJ98" i="1"/>
  <c r="BN98" i="1" s="1"/>
  <c r="BE173" i="1"/>
  <c r="BJ173" i="1"/>
  <c r="BN173" i="1" s="1"/>
  <c r="BE577" i="1"/>
  <c r="BJ577" i="1"/>
  <c r="BE317" i="1"/>
  <c r="BJ317" i="1"/>
  <c r="BN317" i="1" s="1"/>
  <c r="BE549" i="1"/>
  <c r="BJ549" i="1"/>
  <c r="BN549" i="1" s="1"/>
  <c r="BE334" i="1"/>
  <c r="BJ334" i="1"/>
  <c r="BN334" i="1" s="1"/>
  <c r="BE67" i="1"/>
  <c r="BJ67" i="1"/>
  <c r="BN67" i="1" s="1"/>
  <c r="BE642" i="1"/>
  <c r="BJ642" i="1"/>
  <c r="BN642" i="1" s="1"/>
  <c r="BE500" i="1"/>
  <c r="BJ500" i="1"/>
  <c r="BN500" i="1" s="1"/>
  <c r="BE512" i="1"/>
  <c r="BJ512" i="1"/>
  <c r="BN512" i="1" s="1"/>
  <c r="BE372" i="1"/>
  <c r="BJ372" i="1"/>
  <c r="BN372" i="1" s="1"/>
  <c r="BE645" i="1"/>
  <c r="BJ645" i="1"/>
  <c r="BN645" i="1" s="1"/>
  <c r="BE559" i="1"/>
  <c r="BJ559" i="1"/>
  <c r="BN559" i="1" s="1"/>
  <c r="BE102" i="1"/>
  <c r="BJ102" i="1"/>
  <c r="BN102" i="1" s="1"/>
  <c r="BE490" i="1"/>
  <c r="BJ490" i="1"/>
  <c r="BN490" i="1" s="1"/>
  <c r="BE429" i="1"/>
  <c r="BJ429" i="1"/>
  <c r="BN429" i="1" s="1"/>
  <c r="BE296" i="1"/>
  <c r="BJ296" i="1"/>
  <c r="BN296" i="1" s="1"/>
  <c r="BE74" i="1"/>
  <c r="BJ74" i="1"/>
  <c r="BN74" i="1" s="1"/>
  <c r="BE514" i="1"/>
  <c r="BJ514" i="1"/>
  <c r="BN514" i="1" s="1"/>
  <c r="BE581" i="1"/>
  <c r="BJ581" i="1"/>
  <c r="BN581" i="1" s="1"/>
  <c r="BE119" i="1"/>
  <c r="BJ119" i="1"/>
  <c r="BN119" i="1" s="1"/>
  <c r="BE447" i="1"/>
  <c r="BJ447" i="1"/>
  <c r="BN447" i="1" s="1"/>
  <c r="BE550" i="1"/>
  <c r="BJ550" i="1"/>
  <c r="BN550" i="1" s="1"/>
  <c r="BE60" i="1"/>
  <c r="BJ60" i="1"/>
  <c r="BN60" i="1" s="1"/>
  <c r="BE590" i="1"/>
  <c r="BJ590" i="1"/>
  <c r="BE137" i="1"/>
  <c r="BJ137" i="1"/>
  <c r="BN137" i="1" s="1"/>
  <c r="BE204" i="1"/>
  <c r="BJ204" i="1"/>
  <c r="BN204" i="1" s="1"/>
  <c r="BE200" i="1"/>
  <c r="BJ200" i="1"/>
  <c r="BN200" i="1" s="1"/>
  <c r="BE111" i="1"/>
  <c r="BJ111" i="1"/>
  <c r="BN111" i="1" s="1"/>
  <c r="BE115" i="1"/>
  <c r="BJ115" i="1"/>
  <c r="BN115" i="1" s="1"/>
  <c r="BE279" i="1"/>
  <c r="BJ279" i="1"/>
  <c r="BN279" i="1" s="1"/>
  <c r="BE474" i="1"/>
  <c r="BJ474" i="1"/>
  <c r="BN474" i="1" s="1"/>
  <c r="BE588" i="1"/>
  <c r="BJ588" i="1"/>
  <c r="BN588" i="1" s="1"/>
  <c r="BE282" i="1"/>
  <c r="BJ282" i="1"/>
  <c r="BN282" i="1" s="1"/>
  <c r="BG609" i="1"/>
  <c r="BL609" i="1"/>
  <c r="BG169" i="1"/>
  <c r="BL169" i="1"/>
  <c r="BG462" i="1"/>
  <c r="BL462" i="1"/>
  <c r="BG350" i="1"/>
  <c r="BL350" i="1"/>
  <c r="BG488" i="1"/>
  <c r="BL488" i="1"/>
  <c r="BG55" i="1"/>
  <c r="BL55" i="1"/>
  <c r="BG228" i="1"/>
  <c r="BL228" i="1"/>
  <c r="BG273" i="1"/>
  <c r="BL273" i="1"/>
  <c r="BG231" i="1"/>
  <c r="BL231" i="1"/>
  <c r="BG318" i="1"/>
  <c r="BL318" i="1"/>
  <c r="BG82" i="1"/>
  <c r="BL82" i="1"/>
  <c r="BG564" i="1"/>
  <c r="BL564" i="1"/>
  <c r="BG423" i="1"/>
  <c r="BL423" i="1"/>
  <c r="BG155" i="1"/>
  <c r="BL155" i="1"/>
  <c r="BG339" i="1"/>
  <c r="BL339" i="1"/>
  <c r="BG365" i="1"/>
  <c r="BL365" i="1"/>
  <c r="BG532" i="1"/>
  <c r="BL532" i="1"/>
  <c r="BG563" i="1"/>
  <c r="BL563" i="1"/>
  <c r="BG54" i="1"/>
  <c r="BL54" i="1"/>
  <c r="BG280" i="1"/>
  <c r="BL280" i="1"/>
  <c r="BG230" i="1"/>
  <c r="BL230" i="1"/>
  <c r="BG577" i="1"/>
  <c r="BL577" i="1"/>
  <c r="BG306" i="1"/>
  <c r="BL306" i="1"/>
  <c r="BG557" i="1"/>
  <c r="BL557" i="1"/>
  <c r="BG205" i="1"/>
  <c r="BL205" i="1"/>
  <c r="BG260" i="1"/>
  <c r="BL260" i="1"/>
  <c r="BG443" i="1"/>
  <c r="BL443" i="1"/>
  <c r="BG380" i="1"/>
  <c r="BL380" i="1"/>
  <c r="BG192" i="1"/>
  <c r="BL192" i="1"/>
  <c r="BG148" i="1"/>
  <c r="BL148" i="1"/>
  <c r="BG94" i="1"/>
  <c r="BL94" i="1"/>
  <c r="BG333" i="1"/>
  <c r="BL333" i="1"/>
  <c r="BG579" i="1"/>
  <c r="BL579" i="1"/>
  <c r="BG593" i="1"/>
  <c r="BL593" i="1"/>
  <c r="BG427" i="1"/>
  <c r="BL427" i="1"/>
  <c r="BG71" i="1"/>
  <c r="BL71" i="1"/>
  <c r="BG269" i="1"/>
  <c r="BL269" i="1"/>
  <c r="BG99" i="1"/>
  <c r="BL99" i="1"/>
  <c r="BG617" i="1"/>
  <c r="BL617" i="1"/>
  <c r="BG356" i="1"/>
  <c r="BL356" i="1"/>
  <c r="BG232" i="1"/>
  <c r="BL232" i="1"/>
  <c r="BG630" i="1"/>
  <c r="BL630" i="1"/>
  <c r="BG436" i="1"/>
  <c r="BL436" i="1"/>
  <c r="BG70" i="1"/>
  <c r="BL70" i="1"/>
  <c r="BG7" i="1"/>
  <c r="BL7" i="1"/>
  <c r="BG510" i="1"/>
  <c r="BL510" i="1"/>
  <c r="BG175" i="1"/>
  <c r="BL175" i="1"/>
  <c r="BG216" i="1"/>
  <c r="BL216" i="1"/>
  <c r="BG428" i="1"/>
  <c r="BL428" i="1"/>
  <c r="BG439" i="1"/>
  <c r="BL439" i="1"/>
  <c r="BG379" i="1"/>
  <c r="BL379" i="1"/>
  <c r="BG39" i="1"/>
  <c r="BL39" i="1"/>
  <c r="BG535" i="1"/>
  <c r="BL535" i="1"/>
  <c r="BG433" i="1"/>
  <c r="BL433" i="1"/>
  <c r="BG245" i="1"/>
  <c r="BL245" i="1"/>
  <c r="BG323" i="1"/>
  <c r="BL323" i="1"/>
  <c r="BG586" i="1"/>
  <c r="BL586" i="1"/>
  <c r="BG485" i="1"/>
  <c r="BL485" i="1"/>
  <c r="BG225" i="1"/>
  <c r="BL225" i="1"/>
  <c r="BG291" i="1"/>
  <c r="BL291" i="1"/>
  <c r="BG558" i="1"/>
  <c r="BL558" i="1"/>
  <c r="BG109" i="1"/>
  <c r="BL109" i="1"/>
  <c r="BG44" i="1"/>
  <c r="BL44" i="1"/>
  <c r="BG482" i="1"/>
  <c r="BL482" i="1"/>
  <c r="BG295" i="1"/>
  <c r="BL295" i="1"/>
  <c r="BG343" i="1"/>
  <c r="BL343" i="1"/>
  <c r="BG371" i="1"/>
  <c r="BL371" i="1"/>
  <c r="BG587" i="1"/>
  <c r="BL587" i="1"/>
  <c r="BG141" i="1"/>
  <c r="BL141" i="1"/>
  <c r="BG52" i="1"/>
  <c r="BL52" i="1"/>
  <c r="BG635" i="1"/>
  <c r="BL635" i="1"/>
  <c r="BG262" i="1"/>
  <c r="BL262" i="1"/>
  <c r="BG574" i="1"/>
  <c r="BL574" i="1"/>
  <c r="BG315" i="1"/>
  <c r="BL315" i="1"/>
  <c r="BG362" i="1"/>
  <c r="BL362" i="1"/>
  <c r="BG414" i="1"/>
  <c r="BL414" i="1"/>
  <c r="BG590" i="1"/>
  <c r="BL590" i="1"/>
  <c r="BG417" i="1"/>
  <c r="BL417" i="1"/>
  <c r="BG551" i="1"/>
  <c r="BL551" i="1"/>
  <c r="BG560" i="1"/>
  <c r="BL560" i="1"/>
  <c r="BG123" i="1"/>
  <c r="BL123" i="1"/>
  <c r="BG644" i="1"/>
  <c r="BL644" i="1"/>
  <c r="BG594" i="1"/>
  <c r="BL594" i="1"/>
  <c r="BG331" i="1"/>
  <c r="BL331" i="1"/>
  <c r="BG201" i="1"/>
  <c r="BL201" i="1"/>
  <c r="BG133" i="1"/>
  <c r="BL133" i="1"/>
  <c r="BG508" i="1"/>
  <c r="BL508" i="1"/>
  <c r="BG463" i="1"/>
  <c r="BL463" i="1"/>
  <c r="BG114" i="1"/>
  <c r="BL114" i="1"/>
  <c r="BG247" i="1"/>
  <c r="BL247" i="1"/>
  <c r="BF640" i="1"/>
  <c r="BH640" i="1" s="1"/>
  <c r="BI640" i="1" s="1"/>
  <c r="BP640" i="1" s="1"/>
  <c r="BF575" i="1"/>
  <c r="BF23" i="1"/>
  <c r="BF337" i="1"/>
  <c r="BF345" i="1"/>
  <c r="BF352" i="1"/>
  <c r="BF624" i="1"/>
  <c r="BF363" i="1"/>
  <c r="BF377" i="1"/>
  <c r="BH377" i="1" s="1"/>
  <c r="BI377" i="1" s="1"/>
  <c r="BP377" i="1" s="1"/>
  <c r="BF492" i="1"/>
  <c r="BG261" i="1"/>
  <c r="BF634" i="1"/>
  <c r="BG407" i="1"/>
  <c r="BF48" i="1"/>
  <c r="BG267" i="1"/>
  <c r="BG17" i="1"/>
  <c r="BF606" i="1"/>
  <c r="BH606" i="1" s="1"/>
  <c r="BI606" i="1" s="1"/>
  <c r="BP606" i="1" s="1"/>
  <c r="BF440" i="1"/>
  <c r="BF100" i="1"/>
  <c r="BF569" i="1"/>
  <c r="BF254" i="1"/>
  <c r="BG83" i="1"/>
  <c r="BF641" i="1"/>
  <c r="BF605" i="1"/>
  <c r="BF327" i="1"/>
  <c r="BF338" i="1"/>
  <c r="BF608" i="1"/>
  <c r="BF43" i="1"/>
  <c r="BF357" i="1"/>
  <c r="BF364" i="1"/>
  <c r="BF378" i="1"/>
  <c r="BF385" i="1"/>
  <c r="BF503" i="1"/>
  <c r="BF532" i="1"/>
  <c r="BF578" i="1"/>
  <c r="BF563" i="1"/>
  <c r="BF59" i="1"/>
  <c r="BF224" i="1"/>
  <c r="BF276" i="1"/>
  <c r="BF217" i="1"/>
  <c r="BF470" i="1"/>
  <c r="BF29" i="1"/>
  <c r="BG149" i="1"/>
  <c r="BG226" i="1"/>
  <c r="BG63" i="1"/>
  <c r="BG195" i="1"/>
  <c r="BG520" i="1"/>
  <c r="BF166" i="1"/>
  <c r="BG189" i="1"/>
  <c r="BF393" i="1"/>
  <c r="BH393" i="1" s="1"/>
  <c r="BI393" i="1" s="1"/>
  <c r="BP393" i="1" s="1"/>
  <c r="BG396" i="1"/>
  <c r="BF253" i="1"/>
  <c r="BG140" i="1"/>
  <c r="BG536" i="1"/>
  <c r="BG47" i="1"/>
  <c r="BF27" i="1"/>
  <c r="BG531" i="1"/>
  <c r="BG445" i="1"/>
  <c r="BG299" i="1"/>
  <c r="BF15" i="1"/>
  <c r="BF179" i="1"/>
  <c r="BF536" i="1"/>
  <c r="BF516" i="1"/>
  <c r="BF285" i="1"/>
  <c r="BF531" i="1"/>
  <c r="BH531" i="1" s="1"/>
  <c r="BI531" i="1" s="1"/>
  <c r="BP531" i="1" s="1"/>
  <c r="BF644" i="1"/>
  <c r="BF557" i="1"/>
  <c r="BF630" i="1"/>
  <c r="BF229" i="1"/>
  <c r="BF464" i="1"/>
  <c r="BF230" i="1"/>
  <c r="BF314" i="1"/>
  <c r="BF330" i="1"/>
  <c r="BF76" i="1"/>
  <c r="BF218" i="1"/>
  <c r="BF382" i="1"/>
  <c r="BF114" i="1"/>
  <c r="BF423" i="1"/>
  <c r="BF428" i="1"/>
  <c r="BF551" i="1"/>
  <c r="BF240" i="1"/>
  <c r="BF460" i="1"/>
  <c r="BF537" i="1"/>
  <c r="BG116" i="1"/>
  <c r="BG620" i="1"/>
  <c r="BF270" i="1"/>
  <c r="BF597" i="1"/>
  <c r="BG509" i="1"/>
  <c r="BF521" i="1"/>
  <c r="BG111" i="1"/>
  <c r="BG92" i="1"/>
  <c r="BF546" i="1"/>
  <c r="BF112" i="1"/>
  <c r="BF472" i="1"/>
  <c r="BH472" i="1" s="1"/>
  <c r="BI472" i="1" s="1"/>
  <c r="BP472" i="1" s="1"/>
  <c r="BF489" i="1"/>
  <c r="BG539" i="1"/>
  <c r="BF626" i="1"/>
  <c r="BG632" i="1"/>
  <c r="BF411" i="1"/>
  <c r="BH411" i="1" s="1"/>
  <c r="BI411" i="1" s="1"/>
  <c r="BP411" i="1" s="1"/>
  <c r="BG274" i="1"/>
  <c r="BF564" i="1"/>
  <c r="BF222" i="1"/>
  <c r="BF421" i="1"/>
  <c r="BF499" i="1"/>
  <c r="BF528" i="1"/>
  <c r="BG65" i="1"/>
  <c r="BF208" i="1"/>
  <c r="BF545" i="1"/>
  <c r="BF631" i="1"/>
  <c r="BF530" i="1"/>
  <c r="BF149" i="1"/>
  <c r="BF246" i="1"/>
  <c r="BF226" i="1"/>
  <c r="BF633" i="1"/>
  <c r="BF63" i="1"/>
  <c r="BF268" i="1"/>
  <c r="BF195" i="1"/>
  <c r="BF374" i="1"/>
  <c r="BF520" i="1"/>
  <c r="BF140" i="1"/>
  <c r="BF221" i="1"/>
  <c r="BF587" i="1"/>
  <c r="BF523" i="1"/>
  <c r="BF571" i="1"/>
  <c r="BF262" i="1"/>
  <c r="BH262" i="1" s="1"/>
  <c r="BI262" i="1" s="1"/>
  <c r="BP262" i="1" s="1"/>
  <c r="BG316" i="1"/>
  <c r="BG332" i="1"/>
  <c r="BG160" i="1"/>
  <c r="BG361" i="1"/>
  <c r="BG383" i="1"/>
  <c r="BF600" i="1"/>
  <c r="BG56" i="1"/>
  <c r="BF392" i="1"/>
  <c r="BG90" i="1"/>
  <c r="BF552" i="1"/>
  <c r="BG415" i="1"/>
  <c r="BG256" i="1"/>
  <c r="BG122" i="1"/>
  <c r="BG126" i="1"/>
  <c r="BG6" i="1"/>
  <c r="BG449" i="1"/>
  <c r="BF562" i="1"/>
  <c r="BG258" i="1"/>
  <c r="BG121" i="1"/>
  <c r="BF281" i="1"/>
  <c r="BF210" i="1"/>
  <c r="BF199" i="1"/>
  <c r="BF365" i="1"/>
  <c r="BF38" i="1"/>
  <c r="BF502" i="1"/>
  <c r="BF414" i="1"/>
  <c r="BF431" i="1"/>
  <c r="BF25" i="1"/>
  <c r="BF295" i="1"/>
  <c r="BF113" i="1"/>
  <c r="BF317" i="1"/>
  <c r="BF67" i="1"/>
  <c r="BF500" i="1"/>
  <c r="BF372" i="1"/>
  <c r="BF5" i="1"/>
  <c r="BF154" i="1"/>
  <c r="BF438" i="1"/>
  <c r="BF297" i="1"/>
  <c r="BF60" i="1"/>
  <c r="BF97" i="1"/>
  <c r="BH97" i="1" s="1"/>
  <c r="BI97" i="1" s="1"/>
  <c r="BP97" i="1" s="1"/>
  <c r="BF203" i="1"/>
  <c r="BF288" i="1"/>
  <c r="BG513" i="1"/>
  <c r="BF204" i="1"/>
  <c r="BG495" i="1"/>
  <c r="BG9" i="1"/>
  <c r="BF471" i="1"/>
  <c r="BF158" i="1"/>
  <c r="BF462" i="1"/>
  <c r="BF469" i="1"/>
  <c r="BF163" i="1"/>
  <c r="BG475" i="1"/>
  <c r="BF292" i="1"/>
  <c r="BG80" i="1"/>
  <c r="BG21" i="1"/>
  <c r="BG153" i="1"/>
  <c r="BG319" i="1"/>
  <c r="BG369" i="1"/>
  <c r="BG235" i="1"/>
  <c r="BG13" i="1"/>
  <c r="BG147" i="1"/>
  <c r="BG480" i="1"/>
  <c r="BG629" i="1"/>
  <c r="BG158" i="1"/>
  <c r="BG146" i="1"/>
  <c r="BG637" i="1"/>
  <c r="BG450" i="1"/>
  <c r="BG98" i="1"/>
  <c r="BG50" i="1"/>
  <c r="BG358" i="1"/>
  <c r="BG30" i="1"/>
  <c r="BG132" i="1"/>
  <c r="BG484" i="1"/>
  <c r="BG518" i="1"/>
  <c r="BG469" i="1"/>
  <c r="BG159" i="1"/>
  <c r="BG368" i="1"/>
  <c r="BG391" i="1"/>
  <c r="BG538" i="1"/>
  <c r="BG553" i="1"/>
  <c r="BG131" i="1"/>
  <c r="BG441" i="1"/>
  <c r="BG366" i="1"/>
  <c r="BG638" i="1"/>
  <c r="BG611" i="1"/>
  <c r="BG592" i="1"/>
  <c r="BG429" i="1"/>
  <c r="BG581" i="1"/>
  <c r="BG452" i="1"/>
  <c r="BG79" i="1"/>
  <c r="BG325" i="1"/>
  <c r="BG42" i="1"/>
  <c r="BG286" i="1"/>
  <c r="BG607" i="1"/>
  <c r="BG523" i="1"/>
  <c r="BG422" i="1"/>
  <c r="BG12" i="1"/>
  <c r="BG446" i="1"/>
  <c r="BG305" i="1"/>
  <c r="BG20" i="1"/>
  <c r="BG105" i="1"/>
  <c r="BG34" i="1"/>
  <c r="BG341" i="1"/>
  <c r="BG162" i="1"/>
  <c r="BG375" i="1"/>
  <c r="BG599" i="1"/>
  <c r="BG623" i="1"/>
  <c r="BG572" i="1"/>
  <c r="BG431" i="1"/>
  <c r="BG229" i="1"/>
  <c r="BG541" i="1"/>
  <c r="BF639" i="1"/>
  <c r="BG207" i="1"/>
  <c r="BG129" i="1"/>
  <c r="BG555" i="1"/>
  <c r="BG254" i="1"/>
  <c r="BG75" i="1"/>
  <c r="BG421" i="1"/>
  <c r="BG142" i="1"/>
  <c r="BG91" i="1"/>
  <c r="BG211" i="1"/>
  <c r="BG29" i="1"/>
  <c r="BG176" i="1"/>
  <c r="BG501" i="1"/>
  <c r="BG545" i="1"/>
  <c r="BG596" i="1"/>
  <c r="BG530" i="1"/>
  <c r="BG540" i="1"/>
  <c r="BG51" i="1"/>
  <c r="BG399" i="1"/>
  <c r="BG561" i="1"/>
  <c r="BG639" i="1"/>
  <c r="BF404" i="1"/>
  <c r="BH404" i="1" s="1"/>
  <c r="BI404" i="1" s="1"/>
  <c r="BP404" i="1" s="1"/>
  <c r="BG636" i="1"/>
  <c r="BF498" i="1"/>
  <c r="BH498" i="1" s="1"/>
  <c r="BI498" i="1" s="1"/>
  <c r="BP498" i="1" s="1"/>
  <c r="BG413" i="1"/>
  <c r="BF133" i="1"/>
  <c r="BF419" i="1"/>
  <c r="BF107" i="1"/>
  <c r="BF129" i="1"/>
  <c r="BF151" i="1"/>
  <c r="BG77" i="1"/>
  <c r="BF211" i="1"/>
  <c r="BF75" i="1"/>
  <c r="BF576" i="1"/>
  <c r="BF504" i="1"/>
  <c r="BF395" i="1"/>
  <c r="BF298" i="1"/>
  <c r="BF627" i="1"/>
  <c r="BF517" i="1"/>
  <c r="BF138" i="1"/>
  <c r="BF53" i="1"/>
  <c r="BF251" i="1"/>
  <c r="BF124" i="1"/>
  <c r="BF294" i="1"/>
  <c r="BF234" i="1"/>
  <c r="BF258" i="1"/>
  <c r="BF290" i="1"/>
  <c r="BF617" i="1"/>
  <c r="BF586" i="1"/>
  <c r="BH586" i="1" s="1"/>
  <c r="BI586" i="1" s="1"/>
  <c r="BP586" i="1" s="1"/>
  <c r="BF368" i="1"/>
  <c r="BH368" i="1" s="1"/>
  <c r="BI368" i="1" s="1"/>
  <c r="BP368" i="1" s="1"/>
  <c r="BF241" i="1"/>
  <c r="BF622" i="1"/>
  <c r="BF615" i="1"/>
  <c r="BF418" i="1"/>
  <c r="BF427" i="1"/>
  <c r="BF433" i="1"/>
  <c r="BF71" i="1"/>
  <c r="BF446" i="1"/>
  <c r="BF455" i="1"/>
  <c r="BF598" i="1"/>
  <c r="BF401" i="1"/>
  <c r="BH401" i="1" s="1"/>
  <c r="BI401" i="1" s="1"/>
  <c r="BP401" i="1" s="1"/>
  <c r="BF487" i="1"/>
  <c r="BH487" i="1" s="1"/>
  <c r="BI487" i="1" s="1"/>
  <c r="BP487" i="1" s="1"/>
  <c r="BF73" i="1"/>
  <c r="BF45" i="1"/>
  <c r="BF18" i="1"/>
  <c r="BH18" i="1" s="1"/>
  <c r="BI18" i="1" s="1"/>
  <c r="BP18" i="1" s="1"/>
  <c r="BF457" i="1"/>
  <c r="BF116" i="1"/>
  <c r="BH116" i="1" s="1"/>
  <c r="BI116" i="1" s="1"/>
  <c r="BP116" i="1" s="1"/>
  <c r="BF197" i="1"/>
  <c r="BF527" i="1"/>
  <c r="BF620" i="1"/>
  <c r="BH620" i="1" s="1"/>
  <c r="BI620" i="1" s="1"/>
  <c r="BP620" i="1" s="1"/>
  <c r="BF476" i="1"/>
  <c r="BF69" i="1"/>
  <c r="BG322" i="1"/>
  <c r="BG120" i="1"/>
  <c r="BG542" i="1"/>
  <c r="BG277" i="1"/>
  <c r="BG386" i="1"/>
  <c r="BG576" i="1"/>
  <c r="BF41" i="1"/>
  <c r="BG395" i="1"/>
  <c r="BF398" i="1"/>
  <c r="BH398" i="1" s="1"/>
  <c r="BI398" i="1" s="1"/>
  <c r="BP398" i="1" s="1"/>
  <c r="BG627" i="1"/>
  <c r="BG625" i="1"/>
  <c r="BG425" i="1"/>
  <c r="BG219" i="1"/>
  <c r="BG103" i="1"/>
  <c r="BG448" i="1"/>
  <c r="BF585" i="1"/>
  <c r="BG221" i="1"/>
  <c r="BF491" i="1"/>
  <c r="BF209" i="1"/>
  <c r="BF602" i="1"/>
  <c r="BF135" i="1"/>
  <c r="BF278" i="1"/>
  <c r="BF42" i="1"/>
  <c r="BF371" i="1"/>
  <c r="BF22" i="1"/>
  <c r="BF497" i="1"/>
  <c r="BF538" i="1"/>
  <c r="BF412" i="1"/>
  <c r="BF228" i="1"/>
  <c r="BH228" i="1" s="1"/>
  <c r="BI228" i="1" s="1"/>
  <c r="BP228" i="1" s="1"/>
  <c r="BF301" i="1"/>
  <c r="BF453" i="1"/>
  <c r="BF647" i="1"/>
  <c r="BF164" i="1"/>
  <c r="BF589" i="1"/>
  <c r="BF540" i="1"/>
  <c r="BF376" i="1"/>
  <c r="BF387" i="1"/>
  <c r="BF37" i="1"/>
  <c r="BH37" i="1" s="1"/>
  <c r="BI37" i="1" s="1"/>
  <c r="BP37" i="1" s="1"/>
  <c r="BF522" i="1"/>
  <c r="BF486" i="1"/>
  <c r="BH486" i="1" s="1"/>
  <c r="BI486" i="1" s="1"/>
  <c r="BP486" i="1" s="1"/>
  <c r="BF128" i="1"/>
  <c r="BF247" i="1"/>
  <c r="BF155" i="1"/>
  <c r="BF439" i="1"/>
  <c r="BF560" i="1"/>
  <c r="BF20" i="1"/>
  <c r="BF231" i="1"/>
  <c r="BF70" i="1"/>
  <c r="BF99" i="1"/>
  <c r="BF72" i="1"/>
  <c r="BG276" i="1"/>
  <c r="BF180" i="1"/>
  <c r="BF153" i="1"/>
  <c r="BH153" i="1" s="1"/>
  <c r="BI153" i="1" s="1"/>
  <c r="BP153" i="1" s="1"/>
  <c r="BF475" i="1"/>
  <c r="BF174" i="1"/>
  <c r="BF333" i="1"/>
  <c r="BF318" i="1"/>
  <c r="BF326" i="1"/>
  <c r="BF335" i="1"/>
  <c r="BF344" i="1"/>
  <c r="BF643" i="1"/>
  <c r="BH643" i="1" s="1"/>
  <c r="BI643" i="1" s="1"/>
  <c r="BP643" i="1" s="1"/>
  <c r="BF584" i="1"/>
  <c r="BF566" i="1"/>
  <c r="BF373" i="1"/>
  <c r="BF384" i="1"/>
  <c r="BH384" i="1" s="1"/>
  <c r="BI384" i="1" s="1"/>
  <c r="BP384" i="1" s="1"/>
  <c r="BF595" i="1"/>
  <c r="BH595" i="1" s="1"/>
  <c r="BI595" i="1" s="1"/>
  <c r="BP595" i="1" s="1"/>
  <c r="BG138" i="1"/>
  <c r="BF410" i="1"/>
  <c r="BG251" i="1"/>
  <c r="BG285" i="1"/>
  <c r="BH285" i="1" s="1"/>
  <c r="BI285" i="1" s="1"/>
  <c r="BP285" i="1" s="1"/>
  <c r="BF82" i="1"/>
  <c r="BF91" i="1"/>
  <c r="BF243" i="1"/>
  <c r="BF7" i="1"/>
  <c r="BF85" i="1"/>
  <c r="BG143" i="1"/>
  <c r="BF96" i="1"/>
  <c r="BF56" i="1"/>
  <c r="BF35" i="1"/>
  <c r="BF90" i="1"/>
  <c r="BF264" i="1"/>
  <c r="BF66" i="1"/>
  <c r="BF636" i="1"/>
  <c r="BH636" i="1" s="1"/>
  <c r="BI636" i="1" s="1"/>
  <c r="BP636" i="1" s="1"/>
  <c r="BF265" i="1"/>
  <c r="BF413" i="1"/>
  <c r="BH413" i="1" s="1"/>
  <c r="BI413" i="1" s="1"/>
  <c r="BP413" i="1" s="1"/>
  <c r="BF445" i="1"/>
  <c r="BF511" i="1"/>
  <c r="BF83" i="1"/>
  <c r="BF350" i="1"/>
  <c r="BF362" i="1"/>
  <c r="BH362" i="1" s="1"/>
  <c r="BI362" i="1" s="1"/>
  <c r="BP362" i="1" s="1"/>
  <c r="BF488" i="1"/>
  <c r="BF390" i="1"/>
  <c r="BF84" i="1"/>
  <c r="BF535" i="1"/>
  <c r="BF518" i="1"/>
  <c r="BH518" i="1" s="1"/>
  <c r="BI518" i="1" s="1"/>
  <c r="BP518" i="1" s="1"/>
  <c r="BF280" i="1"/>
  <c r="BF171" i="1"/>
  <c r="BF168" i="1"/>
  <c r="BF646" i="1"/>
  <c r="BF325" i="1"/>
  <c r="BF507" i="1"/>
  <c r="BF621" i="1"/>
  <c r="BF196" i="1"/>
  <c r="BF561" i="1"/>
  <c r="BF127" i="1"/>
  <c r="BF533" i="1"/>
  <c r="BF513" i="1"/>
  <c r="BG605" i="1"/>
  <c r="BG338" i="1"/>
  <c r="BG43" i="1"/>
  <c r="BH43" i="1" s="1"/>
  <c r="BI43" i="1" s="1"/>
  <c r="BP43" i="1" s="1"/>
  <c r="BG364" i="1"/>
  <c r="BG385" i="1"/>
  <c r="BG525" i="1"/>
  <c r="BF130" i="1"/>
  <c r="BG33" i="1"/>
  <c r="BF397" i="1"/>
  <c r="BH397" i="1" s="1"/>
  <c r="BI397" i="1" s="1"/>
  <c r="BP397" i="1" s="1"/>
  <c r="BG134" i="1"/>
  <c r="BG503" i="1"/>
  <c r="BG496" i="1"/>
  <c r="BF125" i="1"/>
  <c r="BF252" i="1"/>
  <c r="BH252" i="1" s="1"/>
  <c r="BI252" i="1" s="1"/>
  <c r="BP252" i="1" s="1"/>
  <c r="BG139" i="1"/>
  <c r="BG294" i="1"/>
  <c r="BG199" i="1"/>
  <c r="BG248" i="1"/>
  <c r="BF496" i="1"/>
  <c r="BF214" i="1"/>
  <c r="BF432" i="1"/>
  <c r="BF77" i="1"/>
  <c r="BF139" i="1"/>
  <c r="BH139" i="1" s="1"/>
  <c r="BI139" i="1" s="1"/>
  <c r="BP139" i="1" s="1"/>
  <c r="BF78" i="1"/>
  <c r="BF58" i="1"/>
  <c r="BF461" i="1"/>
  <c r="BF177" i="1"/>
  <c r="BF50" i="1"/>
  <c r="BF358" i="1"/>
  <c r="BF391" i="1"/>
  <c r="BF232" i="1"/>
  <c r="BF426" i="1"/>
  <c r="BF441" i="1"/>
  <c r="BF458" i="1"/>
  <c r="BH458" i="1" s="1"/>
  <c r="BI458" i="1" s="1"/>
  <c r="BP458" i="1" s="1"/>
  <c r="BF339" i="1"/>
  <c r="BF312" i="1"/>
  <c r="BF549" i="1"/>
  <c r="BF594" i="1"/>
  <c r="BH594" i="1" s="1"/>
  <c r="BI594" i="1" s="1"/>
  <c r="BP594" i="1" s="1"/>
  <c r="BF558" i="1"/>
  <c r="BF366" i="1"/>
  <c r="BF109" i="1"/>
  <c r="BF51" i="1"/>
  <c r="BF284" i="1"/>
  <c r="BF628" i="1"/>
  <c r="BF68" i="1"/>
  <c r="BF399" i="1"/>
  <c r="BF559" i="1"/>
  <c r="BF102" i="1"/>
  <c r="BF490" i="1"/>
  <c r="BF429" i="1"/>
  <c r="BF296" i="1"/>
  <c r="BF190" i="1"/>
  <c r="BF451" i="1"/>
  <c r="BF31" i="1"/>
  <c r="BH31" i="1" s="1"/>
  <c r="BI31" i="1" s="1"/>
  <c r="BP31" i="1" s="1"/>
  <c r="BF541" i="1"/>
  <c r="BH541" i="1" s="1"/>
  <c r="BI541" i="1" s="1"/>
  <c r="BP541" i="1" s="1"/>
  <c r="BF244" i="1"/>
  <c r="BF186" i="1"/>
  <c r="BG204" i="1"/>
  <c r="BF529" i="1"/>
  <c r="BF283" i="1"/>
  <c r="BF495" i="1"/>
  <c r="BF92" i="1"/>
  <c r="BG89" i="1"/>
  <c r="BF233" i="1"/>
  <c r="BF89" i="1"/>
  <c r="BF94" i="1"/>
  <c r="BH94" i="1" s="1"/>
  <c r="BI94" i="1" s="1"/>
  <c r="BP94" i="1" s="1"/>
  <c r="BG465" i="1"/>
  <c r="BG197" i="1"/>
  <c r="BG156" i="1"/>
  <c r="BG165" i="1"/>
  <c r="BG76" i="1"/>
  <c r="BG382" i="1"/>
  <c r="BH382" i="1" s="1"/>
  <c r="BI382" i="1" s="1"/>
  <c r="BP382" i="1" s="1"/>
  <c r="BG287" i="1"/>
  <c r="BG405" i="1"/>
  <c r="BG334" i="1"/>
  <c r="BG270" i="1"/>
  <c r="BG466" i="1"/>
  <c r="BG224" i="1"/>
  <c r="BG390" i="1"/>
  <c r="BG38" i="1"/>
  <c r="BG559" i="1"/>
  <c r="BG296" i="1"/>
  <c r="BG119" i="1"/>
  <c r="BG524" i="1"/>
  <c r="BG622" i="1"/>
  <c r="BG250" i="1"/>
  <c r="BG464" i="1"/>
  <c r="BG447" i="1"/>
  <c r="BG537" i="1"/>
  <c r="BG288" i="1"/>
  <c r="BG311" i="1"/>
  <c r="BG244" i="1"/>
  <c r="BG151" i="1"/>
  <c r="BG442" i="1"/>
  <c r="BG108" i="1"/>
  <c r="BG48" i="1"/>
  <c r="BG499" i="1"/>
  <c r="BG437" i="1"/>
  <c r="BG243" i="1"/>
  <c r="BG85" i="1"/>
  <c r="BG87" i="1"/>
  <c r="BG631" i="1"/>
  <c r="BG614" i="1"/>
  <c r="BG186" i="1"/>
  <c r="BG220" i="1"/>
  <c r="BG284" i="1"/>
  <c r="BG507" i="1"/>
  <c r="BG127" i="1"/>
  <c r="BG307" i="1"/>
  <c r="BF315" i="1"/>
  <c r="BH315" i="1" s="1"/>
  <c r="BI315" i="1" s="1"/>
  <c r="BP315" i="1" s="1"/>
  <c r="BF324" i="1"/>
  <c r="BF331" i="1"/>
  <c r="BH331" i="1" s="1"/>
  <c r="BI331" i="1" s="1"/>
  <c r="BP331" i="1" s="1"/>
  <c r="BF183" i="1"/>
  <c r="BF266" i="1"/>
  <c r="BH266" i="1" s="1"/>
  <c r="BI266" i="1" s="1"/>
  <c r="BP266" i="1" s="1"/>
  <c r="BF355" i="1"/>
  <c r="BF360" i="1"/>
  <c r="BH360" i="1" s="1"/>
  <c r="BI360" i="1" s="1"/>
  <c r="BP360" i="1" s="1"/>
  <c r="BF302" i="1"/>
  <c r="BF136" i="1"/>
  <c r="BH136" i="1" s="1"/>
  <c r="BI136" i="1" s="1"/>
  <c r="BP136" i="1" s="1"/>
  <c r="BF403" i="1"/>
  <c r="BH403" i="1" s="1"/>
  <c r="BI403" i="1" s="1"/>
  <c r="BP403" i="1" s="1"/>
  <c r="BG206" i="1"/>
  <c r="BF145" i="1"/>
  <c r="BH145" i="1" s="1"/>
  <c r="BI145" i="1" s="1"/>
  <c r="BP145" i="1" s="1"/>
  <c r="BG161" i="1"/>
  <c r="BF157" i="1"/>
  <c r="BF555" i="1"/>
  <c r="BF442" i="1"/>
  <c r="BF212" i="1"/>
  <c r="BH212" i="1" s="1"/>
  <c r="BI212" i="1" s="1"/>
  <c r="BP212" i="1" s="1"/>
  <c r="BF567" i="1"/>
  <c r="BH567" i="1" s="1"/>
  <c r="BI567" i="1" s="1"/>
  <c r="BP567" i="1" s="1"/>
  <c r="BG454" i="1"/>
  <c r="BF215" i="1"/>
  <c r="BF316" i="1"/>
  <c r="BF616" i="1"/>
  <c r="BF332" i="1"/>
  <c r="BF342" i="1"/>
  <c r="BF160" i="1"/>
  <c r="BF481" i="1"/>
  <c r="BF361" i="1"/>
  <c r="BF370" i="1"/>
  <c r="BF383" i="1"/>
  <c r="BF415" i="1"/>
  <c r="BF17" i="1"/>
  <c r="BF19" i="1"/>
  <c r="BF39" i="1"/>
  <c r="BF484" i="1"/>
  <c r="BH484" i="1" s="1"/>
  <c r="BI484" i="1" s="1"/>
  <c r="BP484" i="1" s="1"/>
  <c r="BF260" i="1"/>
  <c r="BF466" i="1"/>
  <c r="BG167" i="1"/>
  <c r="BF26" i="1"/>
  <c r="BH26" i="1" s="1"/>
  <c r="BI26" i="1" s="1"/>
  <c r="BP26" i="1" s="1"/>
  <c r="BG246" i="1"/>
  <c r="BG633" i="1"/>
  <c r="BG268" i="1"/>
  <c r="BG374" i="1"/>
  <c r="BG308" i="1"/>
  <c r="BF389" i="1"/>
  <c r="BG601" i="1"/>
  <c r="BF181" i="1"/>
  <c r="BH181" i="1" s="1"/>
  <c r="BI181" i="1" s="1"/>
  <c r="BP181" i="1" s="1"/>
  <c r="BG548" i="1"/>
  <c r="BG179" i="1"/>
  <c r="BG491" i="1"/>
  <c r="BF510" i="1"/>
  <c r="BG435" i="1"/>
  <c r="BG88" i="1"/>
  <c r="BG483" i="1"/>
  <c r="BF614" i="1"/>
  <c r="BG582" i="1"/>
  <c r="BG19" i="1"/>
  <c r="BF625" i="1"/>
  <c r="BF420" i="1"/>
  <c r="BF425" i="1"/>
  <c r="BF65" i="1"/>
  <c r="BF435" i="1"/>
  <c r="BF88" i="1"/>
  <c r="BF193" i="1"/>
  <c r="BF454" i="1"/>
  <c r="BF143" i="1"/>
  <c r="BF323" i="1"/>
  <c r="BF349" i="1"/>
  <c r="BF311" i="1"/>
  <c r="BF572" i="1"/>
  <c r="BF436" i="1"/>
  <c r="BF118" i="1"/>
  <c r="BH118" i="1" s="1"/>
  <c r="BI118" i="1" s="1"/>
  <c r="BP118" i="1" s="1"/>
  <c r="BF305" i="1"/>
  <c r="BF172" i="1"/>
  <c r="BF341" i="1"/>
  <c r="BH341" i="1" s="1"/>
  <c r="BI341" i="1" s="1"/>
  <c r="BP341" i="1" s="1"/>
  <c r="BF354" i="1"/>
  <c r="BF369" i="1"/>
  <c r="BF613" i="1"/>
  <c r="BF526" i="1"/>
  <c r="BF568" i="1"/>
  <c r="BF480" i="1"/>
  <c r="BF505" i="1"/>
  <c r="BF105" i="1"/>
  <c r="BH105" i="1" s="1"/>
  <c r="BI105" i="1" s="1"/>
  <c r="BP105" i="1" s="1"/>
  <c r="BF637" i="1"/>
  <c r="BF573" i="1"/>
  <c r="BF479" i="1"/>
  <c r="BH479" i="1" s="1"/>
  <c r="BI479" i="1" s="1"/>
  <c r="BP479" i="1" s="1"/>
  <c r="BF467" i="1"/>
  <c r="BF165" i="1"/>
  <c r="BF80" i="1"/>
  <c r="BF21" i="1"/>
  <c r="BF468" i="1"/>
  <c r="BF167" i="1"/>
  <c r="BF402" i="1"/>
  <c r="BG544" i="1"/>
  <c r="BF408" i="1"/>
  <c r="BG534" i="1"/>
  <c r="BF242" i="1"/>
  <c r="BH242" i="1" s="1"/>
  <c r="BI242" i="1" s="1"/>
  <c r="BP242" i="1" s="1"/>
  <c r="BF216" i="1"/>
  <c r="BF303" i="1"/>
  <c r="BF547" i="1"/>
  <c r="BF501" i="1"/>
  <c r="BF87" i="1"/>
  <c r="BF142" i="1"/>
  <c r="BF437" i="1"/>
  <c r="BF104" i="1"/>
  <c r="BF239" i="1"/>
  <c r="BG193" i="1"/>
  <c r="BF108" i="1"/>
  <c r="BG177" i="1"/>
  <c r="BF61" i="1"/>
  <c r="BF322" i="1"/>
  <c r="BF328" i="1"/>
  <c r="BF120" i="1"/>
  <c r="BF62" i="1"/>
  <c r="BF542" i="1"/>
  <c r="BF493" i="1"/>
  <c r="BF277" i="1"/>
  <c r="BF11" i="1"/>
  <c r="BF386" i="1"/>
  <c r="BF219" i="1"/>
  <c r="BF188" i="1"/>
  <c r="BF406" i="1"/>
  <c r="BF593" i="1"/>
  <c r="BG321" i="1"/>
  <c r="BG616" i="1"/>
  <c r="BG342" i="1"/>
  <c r="BH342" i="1" s="1"/>
  <c r="BI342" i="1" s="1"/>
  <c r="BP342" i="1" s="1"/>
  <c r="BG481" i="1"/>
  <c r="BG370" i="1"/>
  <c r="BG96" i="1"/>
  <c r="BF24" i="1"/>
  <c r="BG35" i="1"/>
  <c r="BF152" i="1"/>
  <c r="BG264" i="1"/>
  <c r="BG281" i="1"/>
  <c r="BG255" i="1"/>
  <c r="BG604" i="1"/>
  <c r="BG135" i="1"/>
  <c r="BG178" i="1"/>
  <c r="BF64" i="1"/>
  <c r="BF465" i="1"/>
  <c r="BF256" i="1"/>
  <c r="BF227" i="1"/>
  <c r="BF271" i="1"/>
  <c r="BF81" i="1"/>
  <c r="BF249" i="1"/>
  <c r="BF10" i="1"/>
  <c r="BF55" i="1"/>
  <c r="BF225" i="1"/>
  <c r="BF583" i="1"/>
  <c r="BF334" i="1"/>
  <c r="BF642" i="1"/>
  <c r="BF512" i="1"/>
  <c r="BF645" i="1"/>
  <c r="BF416" i="1"/>
  <c r="BF74" i="1"/>
  <c r="BF514" i="1"/>
  <c r="BF581" i="1"/>
  <c r="BF119" i="1"/>
  <c r="BF590" i="1"/>
  <c r="BG470" i="1"/>
  <c r="BF137" i="1"/>
  <c r="BF200" i="1"/>
  <c r="BF156" i="1"/>
  <c r="BH156" i="1" s="1"/>
  <c r="BI156" i="1" s="1"/>
  <c r="BP156" i="1" s="1"/>
  <c r="BF477" i="1"/>
  <c r="BF28" i="1"/>
  <c r="BH28" i="1" s="1"/>
  <c r="BI28" i="1" s="1"/>
  <c r="BP28" i="1" s="1"/>
  <c r="BG110" i="1"/>
  <c r="BF473" i="1"/>
  <c r="BF175" i="1"/>
  <c r="BF478" i="1"/>
  <c r="BF554" i="1"/>
  <c r="BG521" i="1"/>
  <c r="BG546" i="1"/>
  <c r="BH546" i="1" s="1"/>
  <c r="BI546" i="1" s="1"/>
  <c r="BP546" i="1" s="1"/>
  <c r="BG174" i="1"/>
  <c r="BG354" i="1"/>
  <c r="BG144" i="1"/>
  <c r="BG409" i="1"/>
  <c r="BG200" i="1"/>
  <c r="BG554" i="1"/>
  <c r="BG597" i="1"/>
  <c r="BG529" i="1"/>
  <c r="BG238" i="1"/>
  <c r="BG202" i="1"/>
  <c r="BG241" i="1"/>
  <c r="BG619" i="1"/>
  <c r="BG102" i="1"/>
  <c r="BG74" i="1"/>
  <c r="BG347" i="1"/>
  <c r="BG320" i="1"/>
  <c r="BG16" i="1"/>
  <c r="BG550" i="1"/>
  <c r="BG543" i="1"/>
  <c r="BG497" i="1"/>
  <c r="BG203" i="1"/>
  <c r="BG419" i="1"/>
  <c r="BG434" i="1"/>
  <c r="BG459" i="1"/>
  <c r="BG528" i="1"/>
  <c r="BG104" i="1"/>
  <c r="BG215" i="1"/>
  <c r="BG282" i="1"/>
  <c r="BG303" i="1"/>
  <c r="BG27" i="1"/>
  <c r="BH27" i="1" s="1"/>
  <c r="BI27" i="1" s="1"/>
  <c r="BP27" i="1" s="1"/>
  <c r="BG444" i="1"/>
  <c r="BG15" i="1"/>
  <c r="BG376" i="1"/>
  <c r="BG628" i="1"/>
  <c r="BG621" i="1"/>
  <c r="BF519" i="1"/>
  <c r="BG66" i="1"/>
  <c r="BF309" i="1"/>
  <c r="BG265" i="1"/>
  <c r="BF176" i="1"/>
  <c r="BF236" i="1"/>
  <c r="BF170" i="1"/>
  <c r="BF424" i="1"/>
  <c r="BF430" i="1"/>
  <c r="BH430" i="1" s="1"/>
  <c r="BI430" i="1" s="1"/>
  <c r="BP430" i="1" s="1"/>
  <c r="BG432" i="1"/>
  <c r="BF456" i="1"/>
  <c r="BH456" i="1" s="1"/>
  <c r="BI456" i="1" s="1"/>
  <c r="BP456" i="1" s="1"/>
  <c r="BG511" i="1"/>
  <c r="BF463" i="1"/>
  <c r="BG290" i="1"/>
  <c r="BF308" i="1"/>
  <c r="BF189" i="1"/>
  <c r="BH189" i="1" s="1"/>
  <c r="BI189" i="1" s="1"/>
  <c r="BP189" i="1" s="1"/>
  <c r="BF601" i="1"/>
  <c r="BF396" i="1"/>
  <c r="BF548" i="1"/>
  <c r="BF539" i="1"/>
  <c r="BH539" i="1" s="1"/>
  <c r="BI539" i="1" s="1"/>
  <c r="BP539" i="1" s="1"/>
  <c r="BF544" i="1"/>
  <c r="BF632" i="1"/>
  <c r="BF534" i="1"/>
  <c r="BF274" i="1"/>
  <c r="BH274" i="1" s="1"/>
  <c r="BI274" i="1" s="1"/>
  <c r="BP274" i="1" s="1"/>
  <c r="BF448" i="1"/>
  <c r="BF178" i="1"/>
  <c r="BF319" i="1"/>
  <c r="BF329" i="1"/>
  <c r="BF198" i="1"/>
  <c r="BF306" i="1"/>
  <c r="BF286" i="1"/>
  <c r="BF16" i="1"/>
  <c r="BF607" i="1"/>
  <c r="BF141" i="1"/>
  <c r="BF422" i="1"/>
  <c r="BF52" i="1"/>
  <c r="BF12" i="1"/>
  <c r="BF635" i="1"/>
  <c r="BF269" i="1"/>
  <c r="BH269" i="1" s="1"/>
  <c r="BI269" i="1" s="1"/>
  <c r="BP269" i="1" s="1"/>
  <c r="BF101" i="1"/>
  <c r="BF79" i="1"/>
  <c r="BF159" i="1"/>
  <c r="BF611" i="1"/>
  <c r="BF148" i="1"/>
  <c r="BF482" i="1"/>
  <c r="BF618" i="1"/>
  <c r="BF592" i="1"/>
  <c r="BF117" i="1"/>
  <c r="BF509" i="1"/>
  <c r="BG61" i="1"/>
  <c r="BG328" i="1"/>
  <c r="BG62" i="1"/>
  <c r="BH62" i="1" s="1"/>
  <c r="BI62" i="1" s="1"/>
  <c r="BP62" i="1" s="1"/>
  <c r="BG493" i="1"/>
  <c r="BG11" i="1"/>
  <c r="BF49" i="1"/>
  <c r="BG504" i="1"/>
  <c r="BF610" i="1"/>
  <c r="BG298" i="1"/>
  <c r="BF150" i="1"/>
  <c r="BH150" i="1" s="1"/>
  <c r="BI150" i="1" s="1"/>
  <c r="BP150" i="1" s="1"/>
  <c r="BG420" i="1"/>
  <c r="BG516" i="1"/>
  <c r="BG209" i="1"/>
  <c r="BG602" i="1"/>
  <c r="BG234" i="1"/>
  <c r="BH234" i="1" s="1"/>
  <c r="BI234" i="1" s="1"/>
  <c r="BP234" i="1" s="1"/>
  <c r="BG278" i="1"/>
  <c r="BG188" i="1"/>
  <c r="BF47" i="1"/>
  <c r="BF103" i="1"/>
  <c r="BH103" i="1" s="1"/>
  <c r="BI103" i="1" s="1"/>
  <c r="BP103" i="1" s="1"/>
  <c r="BF449" i="1"/>
  <c r="BF121" i="1"/>
  <c r="BH121" i="1" s="1"/>
  <c r="BI121" i="1" s="1"/>
  <c r="BP121" i="1" s="1"/>
  <c r="BF579" i="1"/>
  <c r="BH579" i="1" s="1"/>
  <c r="BI579" i="1" s="1"/>
  <c r="BP579" i="1" s="1"/>
  <c r="BF543" i="1"/>
  <c r="BF599" i="1"/>
  <c r="BF250" i="1"/>
  <c r="BF485" i="1"/>
  <c r="BH485" i="1" s="1"/>
  <c r="BI485" i="1" s="1"/>
  <c r="BP485" i="1" s="1"/>
  <c r="BF553" i="1"/>
  <c r="BF310" i="1"/>
  <c r="BF291" i="1"/>
  <c r="BF272" i="1"/>
  <c r="BF524" i="1"/>
  <c r="BF40" i="1"/>
  <c r="BF343" i="1"/>
  <c r="BF320" i="1"/>
  <c r="BF307" i="1"/>
  <c r="BF351" i="1"/>
  <c r="BF220" i="1"/>
  <c r="BH220" i="1" s="1"/>
  <c r="BI220" i="1" s="1"/>
  <c r="BP220" i="1" s="1"/>
  <c r="BF580" i="1"/>
  <c r="BF506" i="1"/>
  <c r="BF638" i="1"/>
  <c r="BF192" i="1"/>
  <c r="BF44" i="1"/>
  <c r="BH44" i="1" s="1"/>
  <c r="BI44" i="1" s="1"/>
  <c r="BP44" i="1" s="1"/>
  <c r="BF123" i="1"/>
  <c r="BH123" i="1" s="1"/>
  <c r="BI123" i="1" s="1"/>
  <c r="BP123" i="1" s="1"/>
  <c r="BF417" i="1"/>
  <c r="BF293" i="1"/>
  <c r="BH293" i="1" s="1"/>
  <c r="BI293" i="1" s="1"/>
  <c r="BP293" i="1" s="1"/>
  <c r="BF213" i="1"/>
  <c r="BF629" i="1"/>
  <c r="BH629" i="1" s="1"/>
  <c r="BI629" i="1" s="1"/>
  <c r="BP629" i="1" s="1"/>
  <c r="BF612" i="1"/>
  <c r="BF263" i="1"/>
  <c r="BH263" i="1" s="1"/>
  <c r="BI263" i="1" s="1"/>
  <c r="BP263" i="1" s="1"/>
  <c r="BF300" i="1"/>
  <c r="BF187" i="1"/>
  <c r="BH187" i="1" s="1"/>
  <c r="BI187" i="1" s="1"/>
  <c r="BP187" i="1" s="1"/>
  <c r="BG163" i="1"/>
  <c r="BG275" i="1"/>
  <c r="BG115" i="1"/>
  <c r="BG180" i="1"/>
  <c r="BH180" i="1" s="1"/>
  <c r="BI180" i="1" s="1"/>
  <c r="BP180" i="1" s="1"/>
  <c r="BF257" i="1"/>
  <c r="BF9" i="1"/>
  <c r="BF603" i="1"/>
  <c r="BF146" i="1"/>
  <c r="BH146" i="1" s="1"/>
  <c r="BI146" i="1" s="1"/>
  <c r="BP146" i="1" s="1"/>
  <c r="BF313" i="1"/>
  <c r="BF34" i="1"/>
  <c r="BF201" i="1"/>
  <c r="BF340" i="1"/>
  <c r="BH340" i="1" s="1"/>
  <c r="BI340" i="1" s="1"/>
  <c r="BP340" i="1" s="1"/>
  <c r="BF348" i="1"/>
  <c r="BF353" i="1"/>
  <c r="BF359" i="1"/>
  <c r="BH359" i="1" s="1"/>
  <c r="BI359" i="1" s="1"/>
  <c r="BP359" i="1" s="1"/>
  <c r="BF367" i="1"/>
  <c r="BH367" i="1" s="1"/>
  <c r="BI367" i="1" s="1"/>
  <c r="BP367" i="1" s="1"/>
  <c r="BF381" i="1"/>
  <c r="BF259" i="1"/>
  <c r="BH259" i="1" s="1"/>
  <c r="BI259" i="1" s="1"/>
  <c r="BP259" i="1" s="1"/>
  <c r="BF494" i="1"/>
  <c r="BG517" i="1"/>
  <c r="BF86" i="1"/>
  <c r="BG53" i="1"/>
  <c r="BF207" i="1"/>
  <c r="BG124" i="1"/>
  <c r="BF444" i="1"/>
  <c r="BF556" i="1"/>
  <c r="BF596" i="1"/>
  <c r="BG58" i="1"/>
  <c r="BF32" i="1"/>
  <c r="BF525" i="1"/>
  <c r="BF57" i="1"/>
  <c r="BF33" i="1"/>
  <c r="BF223" i="1"/>
  <c r="BF134" i="1"/>
  <c r="BF261" i="1"/>
  <c r="BF206" i="1"/>
  <c r="BF407" i="1"/>
  <c r="BF161" i="1"/>
  <c r="BF267" i="1"/>
  <c r="BF483" i="1"/>
  <c r="BF248" i="1"/>
  <c r="BF346" i="1"/>
  <c r="BF356" i="1"/>
  <c r="BF375" i="1"/>
  <c r="BH375" i="1" s="1"/>
  <c r="BI375" i="1" s="1"/>
  <c r="BP375" i="1" s="1"/>
  <c r="BF30" i="1"/>
  <c r="BF202" i="1"/>
  <c r="BF132" i="1"/>
  <c r="BH132" i="1" s="1"/>
  <c r="BI132" i="1" s="1"/>
  <c r="BP132" i="1" s="1"/>
  <c r="BF565" i="1"/>
  <c r="BF54" i="1"/>
  <c r="BF609" i="1"/>
  <c r="BF245" i="1"/>
  <c r="BH245" i="1" s="1"/>
  <c r="BI245" i="1" s="1"/>
  <c r="BP245" i="1" s="1"/>
  <c r="BF450" i="1"/>
  <c r="BF238" i="1"/>
  <c r="BF185" i="1"/>
  <c r="BF191" i="1"/>
  <c r="BF162" i="1"/>
  <c r="BF13" i="1"/>
  <c r="BF405" i="1"/>
  <c r="BF409" i="1"/>
  <c r="BF46" i="1"/>
  <c r="BF147" i="1"/>
  <c r="BF184" i="1"/>
  <c r="BG641" i="1"/>
  <c r="BG327" i="1"/>
  <c r="BH327" i="1" s="1"/>
  <c r="BI327" i="1" s="1"/>
  <c r="BP327" i="1" s="1"/>
  <c r="BG608" i="1"/>
  <c r="BG357" i="1"/>
  <c r="BG378" i="1"/>
  <c r="BF515" i="1"/>
  <c r="BH515" i="1" s="1"/>
  <c r="BI515" i="1" s="1"/>
  <c r="BP515" i="1" s="1"/>
  <c r="BG57" i="1"/>
  <c r="BF394" i="1"/>
  <c r="BG223" i="1"/>
  <c r="BF570" i="1"/>
  <c r="BH570" i="1" s="1"/>
  <c r="BI570" i="1" s="1"/>
  <c r="BP570" i="1" s="1"/>
  <c r="BG304" i="1"/>
  <c r="BG214" i="1"/>
  <c r="BF434" i="1"/>
  <c r="BG210" i="1"/>
  <c r="BG78" i="1"/>
  <c r="BG227" i="1"/>
  <c r="BF459" i="1"/>
  <c r="BG461" i="1"/>
  <c r="BF304" i="1"/>
  <c r="BF255" i="1"/>
  <c r="BF122" i="1"/>
  <c r="BF126" i="1"/>
  <c r="BH126" i="1" s="1"/>
  <c r="BI126" i="1" s="1"/>
  <c r="BP126" i="1" s="1"/>
  <c r="BF604" i="1"/>
  <c r="BF6" i="1"/>
  <c r="BF299" i="1"/>
  <c r="BF582" i="1"/>
  <c r="BF110" i="1"/>
  <c r="BF336" i="1"/>
  <c r="BF379" i="1"/>
  <c r="BF619" i="1"/>
  <c r="BF623" i="1"/>
  <c r="BF205" i="1"/>
  <c r="BF131" i="1"/>
  <c r="BF273" i="1"/>
  <c r="BF93" i="1"/>
  <c r="BF443" i="1"/>
  <c r="BF452" i="1"/>
  <c r="BH452" i="1" s="1"/>
  <c r="BI452" i="1" s="1"/>
  <c r="BP452" i="1" s="1"/>
  <c r="BF98" i="1"/>
  <c r="BF173" i="1"/>
  <c r="BF577" i="1"/>
  <c r="BF321" i="1"/>
  <c r="BF574" i="1"/>
  <c r="BF347" i="1"/>
  <c r="BF591" i="1"/>
  <c r="BF380" i="1"/>
  <c r="BF106" i="1"/>
  <c r="BF388" i="1"/>
  <c r="BF235" i="1"/>
  <c r="BF287" i="1"/>
  <c r="BH287" i="1" s="1"/>
  <c r="BI287" i="1" s="1"/>
  <c r="BP287" i="1" s="1"/>
  <c r="BF144" i="1"/>
  <c r="BF400" i="1"/>
  <c r="BF182" i="1"/>
  <c r="BH182" i="1" s="1"/>
  <c r="BI182" i="1" s="1"/>
  <c r="BP182" i="1" s="1"/>
  <c r="BF289" i="1"/>
  <c r="BF95" i="1"/>
  <c r="BH95" i="1" s="1"/>
  <c r="BI95" i="1" s="1"/>
  <c r="BP95" i="1" s="1"/>
  <c r="BF237" i="1"/>
  <c r="BF447" i="1"/>
  <c r="BF550" i="1"/>
  <c r="BF36" i="1"/>
  <c r="BF194" i="1"/>
  <c r="BG467" i="1"/>
  <c r="BF169" i="1"/>
  <c r="BG476" i="1"/>
  <c r="BF508" i="1"/>
  <c r="BF275" i="1"/>
  <c r="BH275" i="1" s="1"/>
  <c r="BI275" i="1" s="1"/>
  <c r="BP275" i="1" s="1"/>
  <c r="BG257" i="1"/>
  <c r="BF111" i="1"/>
  <c r="BF8" i="1"/>
  <c r="BF115" i="1"/>
  <c r="BF279" i="1"/>
  <c r="BF474" i="1"/>
  <c r="BF588" i="1"/>
  <c r="BF282" i="1"/>
  <c r="BG473" i="1"/>
  <c r="BG279" i="1"/>
  <c r="BG312" i="1"/>
  <c r="BG646" i="1"/>
  <c r="BG218" i="1"/>
  <c r="BG388" i="1"/>
  <c r="BH388" i="1" s="1"/>
  <c r="BI388" i="1" s="1"/>
  <c r="BP388" i="1" s="1"/>
  <c r="BG400" i="1"/>
  <c r="BG46" i="1"/>
  <c r="BG568" i="1"/>
  <c r="BG213" i="1"/>
  <c r="BG233" i="1"/>
  <c r="BG474" i="1"/>
  <c r="BG117" i="1"/>
  <c r="BG171" i="1"/>
  <c r="BG168" i="1"/>
  <c r="BG173" i="1"/>
  <c r="BG271" i="1"/>
  <c r="BG81" i="1"/>
  <c r="BG84" i="1"/>
  <c r="BG578" i="1"/>
  <c r="BG565" i="1"/>
  <c r="BG59" i="1"/>
  <c r="BG67" i="1"/>
  <c r="BG329" i="1"/>
  <c r="BG198" i="1"/>
  <c r="BG249" i="1"/>
  <c r="BH249" i="1" s="1"/>
  <c r="BI249" i="1" s="1"/>
  <c r="BP249" i="1" s="1"/>
  <c r="BG10" i="1"/>
  <c r="BG412" i="1"/>
  <c r="BH412" i="1" s="1"/>
  <c r="BI412" i="1" s="1"/>
  <c r="BP412" i="1" s="1"/>
  <c r="BG426" i="1"/>
  <c r="BG93" i="1"/>
  <c r="BG591" i="1"/>
  <c r="BG506" i="1"/>
  <c r="BG618" i="1"/>
  <c r="BG490" i="1"/>
  <c r="BG514" i="1"/>
  <c r="BG25" i="1"/>
  <c r="BG598" i="1"/>
  <c r="BG191" i="1"/>
  <c r="BG349" i="1"/>
  <c r="BG615" i="1"/>
  <c r="BG406" i="1"/>
  <c r="BG418" i="1"/>
  <c r="BG571" i="1"/>
  <c r="BG272" i="1"/>
  <c r="BG101" i="1"/>
  <c r="BG457" i="1"/>
  <c r="BG573" i="1"/>
  <c r="BG172" i="1"/>
  <c r="BG336" i="1"/>
  <c r="BG22" i="1"/>
  <c r="BH22" i="1" s="1"/>
  <c r="BI22" i="1" s="1"/>
  <c r="BP22" i="1" s="1"/>
  <c r="BG502" i="1"/>
  <c r="BG310" i="1"/>
  <c r="BG301" i="1"/>
  <c r="BG533" i="1"/>
  <c r="BG314" i="1"/>
  <c r="BG326" i="1"/>
  <c r="BG107" i="1"/>
  <c r="BH107" i="1" s="1"/>
  <c r="BI107" i="1" s="1"/>
  <c r="BP107" i="1" s="1"/>
  <c r="BG157" i="1"/>
  <c r="BG569" i="1"/>
  <c r="BG222" i="1"/>
  <c r="BG239" i="1"/>
  <c r="BG585" i="1"/>
  <c r="BG547" i="1"/>
  <c r="BG208" i="1"/>
  <c r="BG556" i="1"/>
  <c r="BG351" i="1"/>
  <c r="BG580" i="1"/>
  <c r="BG68" i="1"/>
  <c r="BG196" i="1"/>
  <c r="BG14" i="1"/>
  <c r="BF14" i="1"/>
  <c r="BH170" i="1"/>
  <c r="BI170" i="1" s="1"/>
  <c r="BP170" i="1" s="1"/>
  <c r="BH627" i="1"/>
  <c r="BI627" i="1" s="1"/>
  <c r="BP627" i="1" s="1"/>
  <c r="BH420" i="1"/>
  <c r="BI420" i="1" s="1"/>
  <c r="BP420" i="1" s="1"/>
  <c r="BH318" i="1"/>
  <c r="BI318" i="1" s="1"/>
  <c r="BP318" i="1" s="1"/>
  <c r="BH410" i="1"/>
  <c r="BI410" i="1" s="1"/>
  <c r="BP410" i="1" s="1"/>
  <c r="BH445" i="1"/>
  <c r="BI445" i="1" s="1"/>
  <c r="BP445" i="1" s="1"/>
  <c r="BH51" i="1"/>
  <c r="BI51" i="1" s="1"/>
  <c r="BP51" i="1" s="1"/>
  <c r="BH462" i="1"/>
  <c r="BI462" i="1" s="1"/>
  <c r="BP462" i="1" s="1"/>
  <c r="BH183" i="1"/>
  <c r="BI183" i="1" s="1"/>
  <c r="BP183" i="1" s="1"/>
  <c r="BH605" i="1"/>
  <c r="BI605" i="1" s="1"/>
  <c r="BP605" i="1" s="1"/>
  <c r="BH614" i="1"/>
  <c r="BI614" i="1" s="1"/>
  <c r="BP614" i="1" s="1"/>
  <c r="BH179" i="1"/>
  <c r="BI179" i="1" s="1"/>
  <c r="BP179" i="1" s="1"/>
  <c r="BH557" i="1"/>
  <c r="BI557" i="1" s="1"/>
  <c r="BP557" i="1" s="1"/>
  <c r="BH423" i="1"/>
  <c r="BI423" i="1" s="1"/>
  <c r="BP423" i="1" s="1"/>
  <c r="BH402" i="1"/>
  <c r="BI402" i="1" s="1"/>
  <c r="BP402" i="1" s="1"/>
  <c r="BH408" i="1"/>
  <c r="BI408" i="1" s="1"/>
  <c r="BP408" i="1" s="1"/>
  <c r="BH499" i="1"/>
  <c r="BI499" i="1" s="1"/>
  <c r="BP499" i="1" s="1"/>
  <c r="BH226" i="1"/>
  <c r="BI226" i="1" s="1"/>
  <c r="BP226" i="1" s="1"/>
  <c r="BH140" i="1"/>
  <c r="BI140" i="1" s="1"/>
  <c r="BP140" i="1" s="1"/>
  <c r="BH64" i="1"/>
  <c r="BI64" i="1" s="1"/>
  <c r="BP64" i="1" s="1"/>
  <c r="BH372" i="1"/>
  <c r="BI372" i="1" s="1"/>
  <c r="BP372" i="1" s="1"/>
  <c r="BH5" i="1"/>
  <c r="BI5" i="1" s="1"/>
  <c r="BP5" i="1" s="1"/>
  <c r="BH438" i="1"/>
  <c r="BI438" i="1" s="1"/>
  <c r="BP438" i="1" s="1"/>
  <c r="BH60" i="1"/>
  <c r="BI60" i="1" s="1"/>
  <c r="BP60" i="1" s="1"/>
  <c r="BH309" i="1"/>
  <c r="BI309" i="1" s="1"/>
  <c r="BP309" i="1" s="1"/>
  <c r="BH16" i="1"/>
  <c r="BI16" i="1" s="1"/>
  <c r="BP16" i="1" s="1"/>
  <c r="BH69" i="1"/>
  <c r="BI69" i="1" s="1"/>
  <c r="BP69" i="1" s="1"/>
  <c r="BH610" i="1"/>
  <c r="BI610" i="1" s="1"/>
  <c r="BP610" i="1" s="1"/>
  <c r="BH647" i="1"/>
  <c r="BI647" i="1" s="1"/>
  <c r="BP647" i="1" s="1"/>
  <c r="BH353" i="1"/>
  <c r="BI353" i="1" s="1"/>
  <c r="BP353" i="1" s="1"/>
  <c r="BH91" i="1"/>
  <c r="BI91" i="1" s="1"/>
  <c r="BP91" i="1" s="1"/>
  <c r="BH281" i="1"/>
  <c r="BI281" i="1" s="1"/>
  <c r="BP281" i="1" s="1"/>
  <c r="BH451" i="1"/>
  <c r="BI451" i="1" s="1"/>
  <c r="BP451" i="1" s="1"/>
  <c r="BH292" i="1"/>
  <c r="BI292" i="1" s="1"/>
  <c r="BP292" i="1" s="1"/>
  <c r="BH337" i="1"/>
  <c r="BI337" i="1" s="1"/>
  <c r="BP337" i="1" s="1"/>
  <c r="BH345" i="1"/>
  <c r="BI345" i="1" s="1"/>
  <c r="BP345" i="1" s="1"/>
  <c r="BH363" i="1"/>
  <c r="BI363" i="1" s="1"/>
  <c r="BP363" i="1" s="1"/>
  <c r="BH492" i="1"/>
  <c r="BI492" i="1" s="1"/>
  <c r="BP492" i="1" s="1"/>
  <c r="BH634" i="1"/>
  <c r="BI634" i="1" s="1"/>
  <c r="BP634" i="1" s="1"/>
  <c r="BH442" i="1"/>
  <c r="BI442" i="1" s="1"/>
  <c r="BP442" i="1" s="1"/>
  <c r="BH415" i="1"/>
  <c r="BI415" i="1" s="1"/>
  <c r="BP415" i="1" s="1"/>
  <c r="BH19" i="1"/>
  <c r="BI19" i="1" s="1"/>
  <c r="BP19" i="1" s="1"/>
  <c r="BH466" i="1"/>
  <c r="BI466" i="1" s="1"/>
  <c r="BP466" i="1" s="1"/>
  <c r="BH276" i="1"/>
  <c r="BI276" i="1" s="1"/>
  <c r="BP276" i="1" s="1"/>
  <c r="BH217" i="1"/>
  <c r="BI217" i="1" s="1"/>
  <c r="BP217" i="1" s="1"/>
  <c r="BH253" i="1"/>
  <c r="BI253" i="1" s="1"/>
  <c r="BP253" i="1" s="1"/>
  <c r="BH572" i="1"/>
  <c r="BI572" i="1" s="1"/>
  <c r="BP572" i="1" s="1"/>
  <c r="BH240" i="1"/>
  <c r="BI240" i="1" s="1"/>
  <c r="BP240" i="1" s="1"/>
  <c r="BH460" i="1"/>
  <c r="BI460" i="1" s="1"/>
  <c r="BP460" i="1" s="1"/>
  <c r="BH501" i="1"/>
  <c r="BI501" i="1" s="1"/>
  <c r="BP501" i="1" s="1"/>
  <c r="BH562" i="1"/>
  <c r="BI562" i="1" s="1"/>
  <c r="BP562" i="1" s="1"/>
  <c r="BH432" i="1"/>
  <c r="BI432" i="1" s="1"/>
  <c r="BP432" i="1" s="1"/>
  <c r="BH414" i="1"/>
  <c r="BI414" i="1" s="1"/>
  <c r="BP414" i="1" s="1"/>
  <c r="BH317" i="1"/>
  <c r="BI317" i="1" s="1"/>
  <c r="BP317" i="1" s="1"/>
  <c r="BH645" i="1"/>
  <c r="BI645" i="1" s="1"/>
  <c r="BP645" i="1" s="1"/>
  <c r="BH158" i="1"/>
  <c r="BI158" i="1" s="1"/>
  <c r="BP158" i="1" s="1"/>
  <c r="BH431" i="1" l="1"/>
  <c r="BI431" i="1" s="1"/>
  <c r="BP431" i="1" s="1"/>
  <c r="BH616" i="1"/>
  <c r="BI616" i="1" s="1"/>
  <c r="BP616" i="1" s="1"/>
  <c r="BH481" i="1"/>
  <c r="BI481" i="1" s="1"/>
  <c r="BP481" i="1" s="1"/>
  <c r="BH157" i="1"/>
  <c r="BI157" i="1" s="1"/>
  <c r="BP157" i="1" s="1"/>
  <c r="BH119" i="1"/>
  <c r="BI119" i="1" s="1"/>
  <c r="BP119" i="1" s="1"/>
  <c r="BH621" i="1"/>
  <c r="BI621" i="1" s="1"/>
  <c r="BP621" i="1" s="1"/>
  <c r="BH151" i="1"/>
  <c r="BI151" i="1" s="1"/>
  <c r="BP151" i="1" s="1"/>
  <c r="BH286" i="1"/>
  <c r="BI286" i="1" s="1"/>
  <c r="BP286" i="1" s="1"/>
  <c r="BH530" i="1"/>
  <c r="BI530" i="1" s="1"/>
  <c r="BP530" i="1" s="1"/>
  <c r="BH76" i="1"/>
  <c r="BI76" i="1" s="1"/>
  <c r="BP76" i="1" s="1"/>
  <c r="BH464" i="1"/>
  <c r="BI464" i="1" s="1"/>
  <c r="BP464" i="1" s="1"/>
  <c r="BH48" i="1"/>
  <c r="BI48" i="1" s="1"/>
  <c r="BP48" i="1" s="1"/>
  <c r="BH197" i="1"/>
  <c r="BI197" i="1" s="1"/>
  <c r="BP197" i="1" s="1"/>
  <c r="BH191" i="1"/>
  <c r="BI191" i="1" s="1"/>
  <c r="BP191" i="1" s="1"/>
  <c r="BH554" i="1"/>
  <c r="BI554" i="1" s="1"/>
  <c r="BP554" i="1" s="1"/>
  <c r="BH334" i="1"/>
  <c r="BI334" i="1" s="1"/>
  <c r="BP334" i="1" s="1"/>
  <c r="BH491" i="1"/>
  <c r="BI491" i="1" s="1"/>
  <c r="BP491" i="1" s="1"/>
  <c r="BH284" i="1"/>
  <c r="BI284" i="1" s="1"/>
  <c r="BP284" i="1" s="1"/>
  <c r="BH224" i="1"/>
  <c r="BI224" i="1" s="1"/>
  <c r="BP224" i="1" s="1"/>
  <c r="BH461" i="1"/>
  <c r="BI461" i="1" s="1"/>
  <c r="BP461" i="1" s="1"/>
  <c r="BH507" i="1"/>
  <c r="BI507" i="1" s="1"/>
  <c r="BP507" i="1" s="1"/>
  <c r="BH96" i="1"/>
  <c r="BI96" i="1" s="1"/>
  <c r="BP96" i="1" s="1"/>
  <c r="BH251" i="1"/>
  <c r="BI251" i="1" s="1"/>
  <c r="BP251" i="1" s="1"/>
  <c r="BH301" i="1"/>
  <c r="BI301" i="1" s="1"/>
  <c r="BP301" i="1" s="1"/>
  <c r="BH473" i="1"/>
  <c r="BI473" i="1" s="1"/>
  <c r="BP473" i="1" s="1"/>
  <c r="BH329" i="1"/>
  <c r="BI329" i="1" s="1"/>
  <c r="BP329" i="1" s="1"/>
  <c r="BH632" i="1"/>
  <c r="BI632" i="1" s="1"/>
  <c r="BP632" i="1" s="1"/>
  <c r="BH65" i="1"/>
  <c r="BI65" i="1" s="1"/>
  <c r="BP65" i="1" s="1"/>
  <c r="BH101" i="1"/>
  <c r="BI101" i="1" s="1"/>
  <c r="BP101" i="1" s="1"/>
  <c r="BH93" i="1"/>
  <c r="BI93" i="1" s="1"/>
  <c r="BP93" i="1" s="1"/>
  <c r="BH529" i="1"/>
  <c r="BI529" i="1" s="1"/>
  <c r="BP529" i="1" s="1"/>
  <c r="BH386" i="1"/>
  <c r="BI386" i="1" s="1"/>
  <c r="BP386" i="1" s="1"/>
  <c r="BH75" i="1"/>
  <c r="BI75" i="1" s="1"/>
  <c r="BP75" i="1" s="1"/>
  <c r="BH639" i="1"/>
  <c r="BI639" i="1" s="1"/>
  <c r="BP639" i="1" s="1"/>
  <c r="BH20" i="1"/>
  <c r="BI20" i="1" s="1"/>
  <c r="BP20" i="1" s="1"/>
  <c r="BH221" i="1"/>
  <c r="BI221" i="1" s="1"/>
  <c r="BP221" i="1" s="1"/>
  <c r="BH195" i="1"/>
  <c r="BI195" i="1" s="1"/>
  <c r="BP195" i="1" s="1"/>
  <c r="BH631" i="1"/>
  <c r="BI631" i="1" s="1"/>
  <c r="BP631" i="1" s="1"/>
  <c r="BH521" i="1"/>
  <c r="BI521" i="1" s="1"/>
  <c r="BP521" i="1" s="1"/>
  <c r="BH503" i="1"/>
  <c r="BI503" i="1" s="1"/>
  <c r="BP503" i="1" s="1"/>
  <c r="BH254" i="1"/>
  <c r="BI254" i="1" s="1"/>
  <c r="BP254" i="1" s="1"/>
  <c r="BH635" i="1"/>
  <c r="BI635" i="1" s="1"/>
  <c r="BP635" i="1" s="1"/>
  <c r="BH558" i="1"/>
  <c r="BI558" i="1" s="1"/>
  <c r="BP558" i="1" s="1"/>
  <c r="BH535" i="1"/>
  <c r="BI535" i="1" s="1"/>
  <c r="BP535" i="1" s="1"/>
  <c r="BH436" i="1"/>
  <c r="BI436" i="1" s="1"/>
  <c r="BP436" i="1" s="1"/>
  <c r="BH232" i="1"/>
  <c r="BI232" i="1" s="1"/>
  <c r="BP232" i="1" s="1"/>
  <c r="BH339" i="1"/>
  <c r="BI339" i="1" s="1"/>
  <c r="BP339" i="1" s="1"/>
  <c r="BH279" i="1"/>
  <c r="BI279" i="1" s="1"/>
  <c r="BP279" i="1" s="1"/>
  <c r="BH111" i="1"/>
  <c r="BI111" i="1" s="1"/>
  <c r="BP111" i="1" s="1"/>
  <c r="BH204" i="1"/>
  <c r="BI204" i="1" s="1"/>
  <c r="BP204" i="1" s="1"/>
  <c r="BH590" i="1"/>
  <c r="BI590" i="1" s="1"/>
  <c r="BP590" i="1" s="1"/>
  <c r="BH550" i="1"/>
  <c r="BI550" i="1" s="1"/>
  <c r="BP550" i="1" s="1"/>
  <c r="BH296" i="1"/>
  <c r="BI296" i="1" s="1"/>
  <c r="BP296" i="1" s="1"/>
  <c r="BH490" i="1"/>
  <c r="BI490" i="1" s="1"/>
  <c r="BP490" i="1" s="1"/>
  <c r="BH559" i="1"/>
  <c r="BI559" i="1" s="1"/>
  <c r="BP559" i="1" s="1"/>
  <c r="BH500" i="1"/>
  <c r="BI500" i="1" s="1"/>
  <c r="BP500" i="1" s="1"/>
  <c r="BH98" i="1"/>
  <c r="BI98" i="1" s="1"/>
  <c r="BP98" i="1" s="1"/>
  <c r="BH406" i="1"/>
  <c r="BI406" i="1" s="1"/>
  <c r="BP406" i="1" s="1"/>
  <c r="BH11" i="1"/>
  <c r="BI11" i="1" s="1"/>
  <c r="BP11" i="1" s="1"/>
  <c r="BH239" i="1"/>
  <c r="BI239" i="1" s="1"/>
  <c r="BP239" i="1" s="1"/>
  <c r="BH87" i="1"/>
  <c r="BI87" i="1" s="1"/>
  <c r="BP87" i="1" s="1"/>
  <c r="BH626" i="1"/>
  <c r="BI626" i="1" s="1"/>
  <c r="BP626" i="1" s="1"/>
  <c r="BH468" i="1"/>
  <c r="BI468" i="1" s="1"/>
  <c r="BP468" i="1" s="1"/>
  <c r="BH553" i="1"/>
  <c r="BI553" i="1" s="1"/>
  <c r="BP553" i="1" s="1"/>
  <c r="BH166" i="1"/>
  <c r="BI166" i="1" s="1"/>
  <c r="BP166" i="1" s="1"/>
  <c r="BH39" i="1"/>
  <c r="BI39" i="1" s="1"/>
  <c r="BP39" i="1" s="1"/>
  <c r="BH383" i="1"/>
  <c r="BI383" i="1" s="1"/>
  <c r="BP383" i="1" s="1"/>
  <c r="BH361" i="1"/>
  <c r="BI361" i="1" s="1"/>
  <c r="BP361" i="1" s="1"/>
  <c r="BH160" i="1"/>
  <c r="BI160" i="1" s="1"/>
  <c r="BP160" i="1" s="1"/>
  <c r="BH332" i="1"/>
  <c r="BI332" i="1" s="1"/>
  <c r="BP332" i="1" s="1"/>
  <c r="BH316" i="1"/>
  <c r="BI316" i="1" s="1"/>
  <c r="BP316" i="1" s="1"/>
  <c r="BH352" i="1"/>
  <c r="BI352" i="1" s="1"/>
  <c r="BP352" i="1" s="1"/>
  <c r="BH575" i="1"/>
  <c r="BI575" i="1" s="1"/>
  <c r="BP575" i="1" s="1"/>
  <c r="BH355" i="1"/>
  <c r="BI355" i="1" s="1"/>
  <c r="BP355" i="1" s="1"/>
  <c r="BH169" i="1"/>
  <c r="BI169" i="1" s="1"/>
  <c r="BP169" i="1" s="1"/>
  <c r="BH628" i="1"/>
  <c r="BI628" i="1" s="1"/>
  <c r="BP628" i="1" s="1"/>
  <c r="BH273" i="1"/>
  <c r="BI273" i="1" s="1"/>
  <c r="BP273" i="1" s="1"/>
  <c r="BH125" i="1"/>
  <c r="BI125" i="1" s="1"/>
  <c r="BP125" i="1" s="1"/>
  <c r="BH162" i="1"/>
  <c r="BI162" i="1" s="1"/>
  <c r="BP162" i="1" s="1"/>
  <c r="BH450" i="1"/>
  <c r="BI450" i="1" s="1"/>
  <c r="BP450" i="1" s="1"/>
  <c r="BH565" i="1"/>
  <c r="BI565" i="1" s="1"/>
  <c r="BP565" i="1" s="1"/>
  <c r="BH202" i="1"/>
  <c r="BI202" i="1" s="1"/>
  <c r="BP202" i="1" s="1"/>
  <c r="BH483" i="1"/>
  <c r="BI483" i="1" s="1"/>
  <c r="BP483" i="1" s="1"/>
  <c r="BH525" i="1"/>
  <c r="BI525" i="1" s="1"/>
  <c r="BP525" i="1" s="1"/>
  <c r="BH243" i="1"/>
  <c r="BI243" i="1" s="1"/>
  <c r="BP243" i="1" s="1"/>
  <c r="BH207" i="1"/>
  <c r="BI207" i="1" s="1"/>
  <c r="BP207" i="1" s="1"/>
  <c r="BH494" i="1"/>
  <c r="BI494" i="1" s="1"/>
  <c r="BP494" i="1" s="1"/>
  <c r="BH201" i="1"/>
  <c r="BI201" i="1" s="1"/>
  <c r="BP201" i="1" s="1"/>
  <c r="BH603" i="1"/>
  <c r="BI603" i="1" s="1"/>
  <c r="BP603" i="1" s="1"/>
  <c r="BH300" i="1"/>
  <c r="BI300" i="1" s="1"/>
  <c r="BP300" i="1" s="1"/>
  <c r="BH505" i="1"/>
  <c r="BI505" i="1" s="1"/>
  <c r="BP505" i="1" s="1"/>
  <c r="BH613" i="1"/>
  <c r="BI613" i="1" s="1"/>
  <c r="BP613" i="1" s="1"/>
  <c r="BH589" i="1"/>
  <c r="BI589" i="1" s="1"/>
  <c r="BP589" i="1" s="1"/>
  <c r="BH164" i="1"/>
  <c r="BI164" i="1" s="1"/>
  <c r="BP164" i="1" s="1"/>
  <c r="BH305" i="1"/>
  <c r="BI305" i="1" s="1"/>
  <c r="BP305" i="1" s="1"/>
  <c r="BH543" i="1"/>
  <c r="BI543" i="1" s="1"/>
  <c r="BP543" i="1" s="1"/>
  <c r="BH536" i="1"/>
  <c r="BI536" i="1" s="1"/>
  <c r="BP536" i="1" s="1"/>
  <c r="BH49" i="1"/>
  <c r="BI49" i="1" s="1"/>
  <c r="BP49" i="1" s="1"/>
  <c r="BH527" i="1"/>
  <c r="BI527" i="1" s="1"/>
  <c r="BP527" i="1" s="1"/>
  <c r="BH611" i="1"/>
  <c r="BI611" i="1" s="1"/>
  <c r="BP611" i="1" s="1"/>
  <c r="BH422" i="1"/>
  <c r="BI422" i="1" s="1"/>
  <c r="BP422" i="1" s="1"/>
  <c r="BH319" i="1"/>
  <c r="BI319" i="1" s="1"/>
  <c r="BP319" i="1" s="1"/>
  <c r="BH324" i="1"/>
  <c r="BI324" i="1" s="1"/>
  <c r="BP324" i="1" s="1"/>
  <c r="BH526" i="1"/>
  <c r="BI526" i="1" s="1"/>
  <c r="BP526" i="1" s="1"/>
  <c r="BH471" i="1"/>
  <c r="BI471" i="1" s="1"/>
  <c r="BP471" i="1" s="1"/>
  <c r="BH154" i="1"/>
  <c r="BI154" i="1" s="1"/>
  <c r="BP154" i="1" s="1"/>
  <c r="BH289" i="1"/>
  <c r="BI289" i="1" s="1"/>
  <c r="BP289" i="1" s="1"/>
  <c r="BH416" i="1"/>
  <c r="BI416" i="1" s="1"/>
  <c r="BP416" i="1" s="1"/>
  <c r="BH295" i="1"/>
  <c r="BI295" i="1" s="1"/>
  <c r="BP295" i="1" s="1"/>
  <c r="BH131" i="1"/>
  <c r="BI131" i="1" s="1"/>
  <c r="BP131" i="1" s="1"/>
  <c r="BH271" i="1"/>
  <c r="BI271" i="1" s="1"/>
  <c r="BP271" i="1" s="1"/>
  <c r="BH210" i="1"/>
  <c r="BI210" i="1" s="1"/>
  <c r="BP210" i="1" s="1"/>
  <c r="BH24" i="1"/>
  <c r="BI24" i="1" s="1"/>
  <c r="BP24" i="1" s="1"/>
  <c r="BH374" i="1"/>
  <c r="BI374" i="1" s="1"/>
  <c r="BP374" i="1" s="1"/>
  <c r="BH268" i="1"/>
  <c r="BI268" i="1" s="1"/>
  <c r="BP268" i="1" s="1"/>
  <c r="BH545" i="1"/>
  <c r="BI545" i="1" s="1"/>
  <c r="BP545" i="1" s="1"/>
  <c r="BH90" i="1"/>
  <c r="BI90" i="1" s="1"/>
  <c r="BP90" i="1" s="1"/>
  <c r="BN526" i="1"/>
  <c r="BH364" i="1"/>
  <c r="BI364" i="1" s="1"/>
  <c r="BP364" i="1" s="1"/>
  <c r="BH172" i="1"/>
  <c r="BI172" i="1" s="1"/>
  <c r="BP172" i="1" s="1"/>
  <c r="BH506" i="1"/>
  <c r="BI506" i="1" s="1"/>
  <c r="BP506" i="1" s="1"/>
  <c r="BH46" i="1"/>
  <c r="BI46" i="1" s="1"/>
  <c r="BP46" i="1" s="1"/>
  <c r="BH443" i="1"/>
  <c r="BI443" i="1" s="1"/>
  <c r="BP443" i="1" s="1"/>
  <c r="BH255" i="1"/>
  <c r="BI255" i="1" s="1"/>
  <c r="BP255" i="1" s="1"/>
  <c r="BH227" i="1"/>
  <c r="BI227" i="1" s="1"/>
  <c r="BP227" i="1" s="1"/>
  <c r="BH394" i="1"/>
  <c r="BI394" i="1" s="1"/>
  <c r="BP394" i="1" s="1"/>
  <c r="BH357" i="1"/>
  <c r="BI357" i="1" s="1"/>
  <c r="BP357" i="1" s="1"/>
  <c r="BH184" i="1"/>
  <c r="BI184" i="1" s="1"/>
  <c r="BP184" i="1" s="1"/>
  <c r="BH405" i="1"/>
  <c r="BI405" i="1" s="1"/>
  <c r="BP405" i="1" s="1"/>
  <c r="BH185" i="1"/>
  <c r="BI185" i="1" s="1"/>
  <c r="BP185" i="1" s="1"/>
  <c r="BH609" i="1"/>
  <c r="BI609" i="1" s="1"/>
  <c r="BP609" i="1" s="1"/>
  <c r="BH346" i="1"/>
  <c r="BI346" i="1" s="1"/>
  <c r="BP346" i="1" s="1"/>
  <c r="BH161" i="1"/>
  <c r="BI161" i="1" s="1"/>
  <c r="BP161" i="1" s="1"/>
  <c r="BH134" i="1"/>
  <c r="BI134" i="1" s="1"/>
  <c r="BP134" i="1" s="1"/>
  <c r="BH192" i="1"/>
  <c r="BI192" i="1" s="1"/>
  <c r="BP192" i="1" s="1"/>
  <c r="BH250" i="1"/>
  <c r="BI250" i="1" s="1"/>
  <c r="BP250" i="1" s="1"/>
  <c r="BH298" i="1"/>
  <c r="BI298" i="1" s="1"/>
  <c r="BP298" i="1" s="1"/>
  <c r="BH61" i="1"/>
  <c r="BI61" i="1" s="1"/>
  <c r="BP61" i="1" s="1"/>
  <c r="BH159" i="1"/>
  <c r="BI159" i="1" s="1"/>
  <c r="BP159" i="1" s="1"/>
  <c r="BH141" i="1"/>
  <c r="BI141" i="1" s="1"/>
  <c r="BP141" i="1" s="1"/>
  <c r="BH306" i="1"/>
  <c r="BI306" i="1" s="1"/>
  <c r="BP306" i="1" s="1"/>
  <c r="BH178" i="1"/>
  <c r="BI178" i="1" s="1"/>
  <c r="BP178" i="1" s="1"/>
  <c r="BH376" i="1"/>
  <c r="BI376" i="1" s="1"/>
  <c r="BP376" i="1" s="1"/>
  <c r="BH528" i="1"/>
  <c r="BI528" i="1" s="1"/>
  <c r="BP528" i="1" s="1"/>
  <c r="BH203" i="1"/>
  <c r="BI203" i="1" s="1"/>
  <c r="BP203" i="1" s="1"/>
  <c r="BH583" i="1"/>
  <c r="BI583" i="1" s="1"/>
  <c r="BP583" i="1" s="1"/>
  <c r="BH135" i="1"/>
  <c r="BI135" i="1" s="1"/>
  <c r="BP135" i="1" s="1"/>
  <c r="BH177" i="1"/>
  <c r="BI177" i="1" s="1"/>
  <c r="BP177" i="1" s="1"/>
  <c r="BH633" i="1"/>
  <c r="BI633" i="1" s="1"/>
  <c r="BP633" i="1" s="1"/>
  <c r="BH89" i="1"/>
  <c r="BI89" i="1" s="1"/>
  <c r="BP89" i="1" s="1"/>
  <c r="BH549" i="1"/>
  <c r="BI549" i="1" s="1"/>
  <c r="BP549" i="1" s="1"/>
  <c r="BH371" i="1"/>
  <c r="BI371" i="1" s="1"/>
  <c r="BP371" i="1" s="1"/>
  <c r="BN333" i="1"/>
  <c r="BH571" i="1"/>
  <c r="BI571" i="1" s="1"/>
  <c r="BP571" i="1" s="1"/>
  <c r="BH67" i="1"/>
  <c r="BI67" i="1" s="1"/>
  <c r="BP67" i="1" s="1"/>
  <c r="BH604" i="1"/>
  <c r="BI604" i="1" s="1"/>
  <c r="BP604" i="1" s="1"/>
  <c r="BH304" i="1"/>
  <c r="BI304" i="1" s="1"/>
  <c r="BP304" i="1" s="1"/>
  <c r="BH449" i="1"/>
  <c r="BI449" i="1" s="1"/>
  <c r="BP449" i="1" s="1"/>
  <c r="BH15" i="1"/>
  <c r="BI15" i="1" s="1"/>
  <c r="BP15" i="1" s="1"/>
  <c r="BH470" i="1"/>
  <c r="BI470" i="1" s="1"/>
  <c r="BP470" i="1" s="1"/>
  <c r="BH108" i="1"/>
  <c r="BI108" i="1" s="1"/>
  <c r="BP108" i="1" s="1"/>
  <c r="BH260" i="1"/>
  <c r="BI260" i="1" s="1"/>
  <c r="BP260" i="1" s="1"/>
  <c r="BH555" i="1"/>
  <c r="BI555" i="1" s="1"/>
  <c r="BP555" i="1" s="1"/>
  <c r="BH540" i="1"/>
  <c r="BI540" i="1" s="1"/>
  <c r="BP540" i="1" s="1"/>
  <c r="BH229" i="1"/>
  <c r="BI229" i="1" s="1"/>
  <c r="BP229" i="1" s="1"/>
  <c r="BN612" i="1"/>
  <c r="BN613" i="1"/>
  <c r="BM613" i="1" s="1"/>
  <c r="BH618" i="1"/>
  <c r="BI618" i="1" s="1"/>
  <c r="BP618" i="1" s="1"/>
  <c r="BH459" i="1"/>
  <c r="BI459" i="1" s="1"/>
  <c r="BP459" i="1" s="1"/>
  <c r="BH81" i="1"/>
  <c r="BI81" i="1" s="1"/>
  <c r="BP81" i="1" s="1"/>
  <c r="BH321" i="1"/>
  <c r="BI321" i="1" s="1"/>
  <c r="BP321" i="1" s="1"/>
  <c r="BH625" i="1"/>
  <c r="BI625" i="1" s="1"/>
  <c r="BP625" i="1" s="1"/>
  <c r="BH112" i="1"/>
  <c r="BI112" i="1" s="1"/>
  <c r="BP112" i="1" s="1"/>
  <c r="BH72" i="1"/>
  <c r="BI72" i="1" s="1"/>
  <c r="BP72" i="1" s="1"/>
  <c r="BH128" i="1"/>
  <c r="BI128" i="1" s="1"/>
  <c r="BP128" i="1" s="1"/>
  <c r="BH387" i="1"/>
  <c r="BI387" i="1" s="1"/>
  <c r="BP387" i="1" s="1"/>
  <c r="BH389" i="1"/>
  <c r="BI389" i="1" s="1"/>
  <c r="BP389" i="1" s="1"/>
  <c r="BH532" i="1"/>
  <c r="BI532" i="1" s="1"/>
  <c r="BP532" i="1" s="1"/>
  <c r="BH338" i="1"/>
  <c r="BI338" i="1" s="1"/>
  <c r="BP338" i="1" s="1"/>
  <c r="BH440" i="1"/>
  <c r="BI440" i="1" s="1"/>
  <c r="BP440" i="1" s="1"/>
  <c r="BH302" i="1"/>
  <c r="BI302" i="1" s="1"/>
  <c r="BP302" i="1" s="1"/>
  <c r="BH36" i="1"/>
  <c r="BI36" i="1" s="1"/>
  <c r="BP36" i="1" s="1"/>
  <c r="BH144" i="1"/>
  <c r="BI144" i="1" s="1"/>
  <c r="BP144" i="1" s="1"/>
  <c r="BH106" i="1"/>
  <c r="BI106" i="1" s="1"/>
  <c r="BP106" i="1" s="1"/>
  <c r="BH623" i="1"/>
  <c r="BI623" i="1" s="1"/>
  <c r="BP623" i="1" s="1"/>
  <c r="BH434" i="1"/>
  <c r="BI434" i="1" s="1"/>
  <c r="BP434" i="1" s="1"/>
  <c r="BH130" i="1"/>
  <c r="BI130" i="1" s="1"/>
  <c r="BP130" i="1" s="1"/>
  <c r="BH264" i="1"/>
  <c r="BI264" i="1" s="1"/>
  <c r="BP264" i="1" s="1"/>
  <c r="BH7" i="1"/>
  <c r="BI7" i="1" s="1"/>
  <c r="BP7" i="1" s="1"/>
  <c r="BH82" i="1"/>
  <c r="BI82" i="1" s="1"/>
  <c r="BP82" i="1" s="1"/>
  <c r="BH584" i="1"/>
  <c r="BI584" i="1" s="1"/>
  <c r="BP584" i="1" s="1"/>
  <c r="BH333" i="1"/>
  <c r="BI333" i="1" s="1"/>
  <c r="BP333" i="1" s="1"/>
  <c r="BH475" i="1"/>
  <c r="BI475" i="1" s="1"/>
  <c r="BP475" i="1" s="1"/>
  <c r="BH247" i="1"/>
  <c r="BI247" i="1" s="1"/>
  <c r="BP247" i="1" s="1"/>
  <c r="BH114" i="1"/>
  <c r="BI114" i="1" s="1"/>
  <c r="BP114" i="1" s="1"/>
  <c r="BH330" i="1"/>
  <c r="BI330" i="1" s="1"/>
  <c r="BP330" i="1" s="1"/>
  <c r="BH314" i="1"/>
  <c r="BI314" i="1" s="1"/>
  <c r="BP314" i="1" s="1"/>
  <c r="BH644" i="1"/>
  <c r="BI644" i="1" s="1"/>
  <c r="BP644" i="1" s="1"/>
  <c r="BH117" i="1"/>
  <c r="BI117" i="1" s="1"/>
  <c r="BP117" i="1" s="1"/>
  <c r="BH576" i="1"/>
  <c r="BI576" i="1" s="1"/>
  <c r="BP576" i="1" s="1"/>
  <c r="BH424" i="1"/>
  <c r="BI424" i="1" s="1"/>
  <c r="BP424" i="1" s="1"/>
  <c r="BH400" i="1"/>
  <c r="BI400" i="1" s="1"/>
  <c r="BP400" i="1" s="1"/>
  <c r="BH582" i="1"/>
  <c r="BI582" i="1" s="1"/>
  <c r="BP582" i="1" s="1"/>
  <c r="BH524" i="1"/>
  <c r="BI524" i="1" s="1"/>
  <c r="BP524" i="1" s="1"/>
  <c r="BH233" i="1"/>
  <c r="BI233" i="1" s="1"/>
  <c r="BP233" i="1" s="1"/>
  <c r="BH78" i="1"/>
  <c r="BI78" i="1" s="1"/>
  <c r="BP78" i="1" s="1"/>
  <c r="BH33" i="1"/>
  <c r="BI33" i="1" s="1"/>
  <c r="BP33" i="1" s="1"/>
  <c r="BH511" i="1"/>
  <c r="BI511" i="1" s="1"/>
  <c r="BP511" i="1" s="1"/>
  <c r="BH35" i="1"/>
  <c r="BI35" i="1" s="1"/>
  <c r="BP35" i="1" s="1"/>
  <c r="BH542" i="1"/>
  <c r="BI542" i="1" s="1"/>
  <c r="BP542" i="1" s="1"/>
  <c r="BH241" i="1"/>
  <c r="BI241" i="1" s="1"/>
  <c r="BP241" i="1" s="1"/>
  <c r="BH504" i="1"/>
  <c r="BI504" i="1" s="1"/>
  <c r="BP504" i="1" s="1"/>
  <c r="BH358" i="1"/>
  <c r="BI358" i="1" s="1"/>
  <c r="BP358" i="1" s="1"/>
  <c r="BH369" i="1"/>
  <c r="BI369" i="1" s="1"/>
  <c r="BP369" i="1" s="1"/>
  <c r="BH47" i="1"/>
  <c r="BI47" i="1" s="1"/>
  <c r="BP47" i="1" s="1"/>
  <c r="BH133" i="1"/>
  <c r="BI133" i="1" s="1"/>
  <c r="BP133" i="1" s="1"/>
  <c r="BH560" i="1"/>
  <c r="BI560" i="1" s="1"/>
  <c r="BP560" i="1" s="1"/>
  <c r="BH52" i="1"/>
  <c r="BI52" i="1" s="1"/>
  <c r="BP52" i="1" s="1"/>
  <c r="BH587" i="1"/>
  <c r="BI587" i="1" s="1"/>
  <c r="BP587" i="1" s="1"/>
  <c r="BH109" i="1"/>
  <c r="BI109" i="1" s="1"/>
  <c r="BP109" i="1" s="1"/>
  <c r="BH291" i="1"/>
  <c r="BI291" i="1" s="1"/>
  <c r="BP291" i="1" s="1"/>
  <c r="BH323" i="1"/>
  <c r="BI323" i="1" s="1"/>
  <c r="BP323" i="1" s="1"/>
  <c r="BH216" i="1"/>
  <c r="BI216" i="1" s="1"/>
  <c r="BP216" i="1" s="1"/>
  <c r="BH510" i="1"/>
  <c r="BI510" i="1" s="1"/>
  <c r="BP510" i="1" s="1"/>
  <c r="BH70" i="1"/>
  <c r="BI70" i="1" s="1"/>
  <c r="BP70" i="1" s="1"/>
  <c r="BH356" i="1"/>
  <c r="BI356" i="1" s="1"/>
  <c r="BP356" i="1" s="1"/>
  <c r="BH99" i="1"/>
  <c r="BI99" i="1" s="1"/>
  <c r="BP99" i="1" s="1"/>
  <c r="BH71" i="1"/>
  <c r="BI71" i="1" s="1"/>
  <c r="BP71" i="1" s="1"/>
  <c r="BH148" i="1"/>
  <c r="BI148" i="1" s="1"/>
  <c r="BP148" i="1" s="1"/>
  <c r="BH380" i="1"/>
  <c r="BI380" i="1" s="1"/>
  <c r="BP380" i="1" s="1"/>
  <c r="BH365" i="1"/>
  <c r="BI365" i="1" s="1"/>
  <c r="BP365" i="1" s="1"/>
  <c r="BH564" i="1"/>
  <c r="BI564" i="1" s="1"/>
  <c r="BP564" i="1" s="1"/>
  <c r="BH55" i="1"/>
  <c r="BI55" i="1" s="1"/>
  <c r="BP55" i="1" s="1"/>
  <c r="BH350" i="1"/>
  <c r="BI350" i="1" s="1"/>
  <c r="BP350" i="1" s="1"/>
  <c r="BH282" i="1"/>
  <c r="BI282" i="1" s="1"/>
  <c r="BP282" i="1" s="1"/>
  <c r="BH200" i="1"/>
  <c r="BI200" i="1" s="1"/>
  <c r="BP200" i="1" s="1"/>
  <c r="BH74" i="1"/>
  <c r="BI74" i="1" s="1"/>
  <c r="BP74" i="1" s="1"/>
  <c r="BH429" i="1"/>
  <c r="BI429" i="1" s="1"/>
  <c r="BP429" i="1" s="1"/>
  <c r="BH512" i="1"/>
  <c r="BI512" i="1" s="1"/>
  <c r="BP512" i="1" s="1"/>
  <c r="BH642" i="1"/>
  <c r="BI642" i="1" s="1"/>
  <c r="BP642" i="1" s="1"/>
  <c r="BH379" i="1"/>
  <c r="BI379" i="1" s="1"/>
  <c r="BP379" i="1" s="1"/>
  <c r="BH6" i="1"/>
  <c r="BI6" i="1" s="1"/>
  <c r="BP6" i="1" s="1"/>
  <c r="BH122" i="1"/>
  <c r="BI122" i="1" s="1"/>
  <c r="BP122" i="1" s="1"/>
  <c r="BH392" i="1"/>
  <c r="BI392" i="1" s="1"/>
  <c r="BP392" i="1" s="1"/>
  <c r="BH593" i="1"/>
  <c r="BI593" i="1" s="1"/>
  <c r="BP593" i="1" s="1"/>
  <c r="BH277" i="1"/>
  <c r="BI277" i="1" s="1"/>
  <c r="BP277" i="1" s="1"/>
  <c r="BH120" i="1"/>
  <c r="BI120" i="1" s="1"/>
  <c r="BP120" i="1" s="1"/>
  <c r="BH322" i="1"/>
  <c r="BI322" i="1" s="1"/>
  <c r="BP322" i="1" s="1"/>
  <c r="BH104" i="1"/>
  <c r="BI104" i="1" s="1"/>
  <c r="BP104" i="1" s="1"/>
  <c r="BH142" i="1"/>
  <c r="BI142" i="1" s="1"/>
  <c r="BP142" i="1" s="1"/>
  <c r="BH303" i="1"/>
  <c r="BI303" i="1" s="1"/>
  <c r="BP303" i="1" s="1"/>
  <c r="BH167" i="1"/>
  <c r="BI167" i="1" s="1"/>
  <c r="BP167" i="1" s="1"/>
  <c r="BH25" i="1"/>
  <c r="BI25" i="1" s="1"/>
  <c r="BP25" i="1" s="1"/>
  <c r="BH173" i="1"/>
  <c r="BI173" i="1" s="1"/>
  <c r="BP173" i="1" s="1"/>
  <c r="BH474" i="1"/>
  <c r="BI474" i="1" s="1"/>
  <c r="BP474" i="1" s="1"/>
  <c r="BH115" i="1"/>
  <c r="BI115" i="1" s="1"/>
  <c r="BP115" i="1" s="1"/>
  <c r="BH235" i="1"/>
  <c r="BI235" i="1" s="1"/>
  <c r="BP235" i="1" s="1"/>
  <c r="BH577" i="1"/>
  <c r="BI577" i="1" s="1"/>
  <c r="BP577" i="1" s="1"/>
  <c r="BH205" i="1"/>
  <c r="BI205" i="1" s="1"/>
  <c r="BP205" i="1" s="1"/>
  <c r="BH556" i="1"/>
  <c r="BI556" i="1" s="1"/>
  <c r="BP556" i="1" s="1"/>
  <c r="BH343" i="1"/>
  <c r="BI343" i="1" s="1"/>
  <c r="BP343" i="1" s="1"/>
  <c r="BH396" i="1"/>
  <c r="BI396" i="1" s="1"/>
  <c r="BP396" i="1" s="1"/>
  <c r="BH290" i="1"/>
  <c r="BI290" i="1" s="1"/>
  <c r="BP290" i="1" s="1"/>
  <c r="BH236" i="1"/>
  <c r="BI236" i="1" s="1"/>
  <c r="BP236" i="1" s="1"/>
  <c r="BH66" i="1"/>
  <c r="BI66" i="1" s="1"/>
  <c r="BP66" i="1" s="1"/>
  <c r="BH478" i="1"/>
  <c r="BI478" i="1" s="1"/>
  <c r="BP478" i="1" s="1"/>
  <c r="BH137" i="1"/>
  <c r="BI137" i="1" s="1"/>
  <c r="BP137" i="1" s="1"/>
  <c r="BH581" i="1"/>
  <c r="BI581" i="1" s="1"/>
  <c r="BP581" i="1" s="1"/>
  <c r="BH256" i="1"/>
  <c r="BI256" i="1" s="1"/>
  <c r="BP256" i="1" s="1"/>
  <c r="BH80" i="1"/>
  <c r="BI80" i="1" s="1"/>
  <c r="BP80" i="1" s="1"/>
  <c r="BH311" i="1"/>
  <c r="BI311" i="1" s="1"/>
  <c r="BP311" i="1" s="1"/>
  <c r="BH454" i="1"/>
  <c r="BI454" i="1" s="1"/>
  <c r="BP454" i="1" s="1"/>
  <c r="BH88" i="1"/>
  <c r="BI88" i="1" s="1"/>
  <c r="BP88" i="1" s="1"/>
  <c r="BH537" i="1"/>
  <c r="BI537" i="1" s="1"/>
  <c r="BP537" i="1" s="1"/>
  <c r="BH495" i="1"/>
  <c r="BI495" i="1" s="1"/>
  <c r="BP495" i="1" s="1"/>
  <c r="BH186" i="1"/>
  <c r="BI186" i="1" s="1"/>
  <c r="BP186" i="1" s="1"/>
  <c r="BH385" i="1"/>
  <c r="BI385" i="1" s="1"/>
  <c r="BP385" i="1" s="1"/>
  <c r="BH561" i="1"/>
  <c r="BI561" i="1" s="1"/>
  <c r="BP561" i="1" s="1"/>
  <c r="BH325" i="1"/>
  <c r="BI325" i="1" s="1"/>
  <c r="BP325" i="1" s="1"/>
  <c r="BH280" i="1"/>
  <c r="BI280" i="1" s="1"/>
  <c r="BP280" i="1" s="1"/>
  <c r="BH83" i="1"/>
  <c r="BI83" i="1" s="1"/>
  <c r="BP83" i="1" s="1"/>
  <c r="BH373" i="1"/>
  <c r="BI373" i="1" s="1"/>
  <c r="BP373" i="1" s="1"/>
  <c r="BH344" i="1"/>
  <c r="BI344" i="1" s="1"/>
  <c r="BP344" i="1" s="1"/>
  <c r="BH439" i="1"/>
  <c r="BI439" i="1" s="1"/>
  <c r="BP439" i="1" s="1"/>
  <c r="BH45" i="1"/>
  <c r="BI45" i="1" s="1"/>
  <c r="BP45" i="1" s="1"/>
  <c r="BH433" i="1"/>
  <c r="BI433" i="1" s="1"/>
  <c r="BP433" i="1" s="1"/>
  <c r="BH617" i="1"/>
  <c r="BI617" i="1" s="1"/>
  <c r="BP617" i="1" s="1"/>
  <c r="BH630" i="1"/>
  <c r="BI630" i="1" s="1"/>
  <c r="BP630" i="1" s="1"/>
  <c r="BH563" i="1"/>
  <c r="BI563" i="1" s="1"/>
  <c r="BP563" i="1" s="1"/>
  <c r="BN346" i="1"/>
  <c r="BO346" i="1" s="1"/>
  <c r="BH215" i="1"/>
  <c r="BI215" i="1" s="1"/>
  <c r="BP215" i="1" s="1"/>
  <c r="BH188" i="1"/>
  <c r="BI188" i="1" s="1"/>
  <c r="BP188" i="1" s="1"/>
  <c r="BH307" i="1"/>
  <c r="BI307" i="1" s="1"/>
  <c r="BP307" i="1" s="1"/>
  <c r="BH58" i="1"/>
  <c r="BI58" i="1" s="1"/>
  <c r="BP58" i="1" s="1"/>
  <c r="BH390" i="1"/>
  <c r="BI390" i="1" s="1"/>
  <c r="BP390" i="1" s="1"/>
  <c r="BH265" i="1"/>
  <c r="BI265" i="1" s="1"/>
  <c r="BP265" i="1" s="1"/>
  <c r="BH143" i="1"/>
  <c r="BI143" i="1" s="1"/>
  <c r="BP143" i="1" s="1"/>
  <c r="BH602" i="1"/>
  <c r="BI602" i="1" s="1"/>
  <c r="BP602" i="1" s="1"/>
  <c r="BH622" i="1"/>
  <c r="BI622" i="1" s="1"/>
  <c r="BP622" i="1" s="1"/>
  <c r="BH138" i="1"/>
  <c r="BI138" i="1" s="1"/>
  <c r="BP138" i="1" s="1"/>
  <c r="BH395" i="1"/>
  <c r="BI395" i="1" s="1"/>
  <c r="BP395" i="1" s="1"/>
  <c r="BH211" i="1"/>
  <c r="BI211" i="1" s="1"/>
  <c r="BP211" i="1" s="1"/>
  <c r="BH538" i="1"/>
  <c r="BI538" i="1" s="1"/>
  <c r="BP538" i="1" s="1"/>
  <c r="BH469" i="1"/>
  <c r="BI469" i="1" s="1"/>
  <c r="BP469" i="1" s="1"/>
  <c r="BH21" i="1"/>
  <c r="BI21" i="1" s="1"/>
  <c r="BP21" i="1" s="1"/>
  <c r="BH56" i="1"/>
  <c r="BI56" i="1" s="1"/>
  <c r="BP56" i="1" s="1"/>
  <c r="BH246" i="1"/>
  <c r="BI246" i="1" s="1"/>
  <c r="BP246" i="1" s="1"/>
  <c r="BH509" i="1"/>
  <c r="BI509" i="1" s="1"/>
  <c r="BP509" i="1" s="1"/>
  <c r="BH551" i="1"/>
  <c r="BI551" i="1" s="1"/>
  <c r="BP551" i="1" s="1"/>
  <c r="BH573" i="1"/>
  <c r="BI573" i="1" s="1"/>
  <c r="BP573" i="1" s="1"/>
  <c r="BM333" i="1"/>
  <c r="BO333" i="1"/>
  <c r="BO281" i="1"/>
  <c r="BM281" i="1"/>
  <c r="BM588" i="1"/>
  <c r="BO588" i="1"/>
  <c r="BO279" i="1"/>
  <c r="BM279" i="1"/>
  <c r="BO111" i="1"/>
  <c r="BM111" i="1"/>
  <c r="BM204" i="1"/>
  <c r="BO204" i="1"/>
  <c r="BN590" i="1"/>
  <c r="BO550" i="1"/>
  <c r="BM550" i="1"/>
  <c r="BM119" i="1"/>
  <c r="BO119" i="1"/>
  <c r="BO514" i="1"/>
  <c r="BM514" i="1"/>
  <c r="BO296" i="1"/>
  <c r="BM296" i="1"/>
  <c r="BM490" i="1"/>
  <c r="BO490" i="1"/>
  <c r="BM559" i="1"/>
  <c r="BO559" i="1"/>
  <c r="BO372" i="1"/>
  <c r="BM372" i="1"/>
  <c r="BO500" i="1"/>
  <c r="BM500" i="1"/>
  <c r="BO67" i="1"/>
  <c r="BM67" i="1"/>
  <c r="BO549" i="1"/>
  <c r="BM549" i="1"/>
  <c r="BN577" i="1"/>
  <c r="BM98" i="1"/>
  <c r="BO98" i="1"/>
  <c r="BN443" i="1"/>
  <c r="BM426" i="1"/>
  <c r="BO426" i="1"/>
  <c r="BO10" i="1"/>
  <c r="BM10" i="1"/>
  <c r="BO249" i="1"/>
  <c r="BM249" i="1"/>
  <c r="BO358" i="1"/>
  <c r="BM358" i="1"/>
  <c r="BO110" i="1"/>
  <c r="BM110" i="1"/>
  <c r="BM199" i="1"/>
  <c r="BO199" i="1"/>
  <c r="BM604" i="1"/>
  <c r="BO604" i="1"/>
  <c r="BO77" i="1"/>
  <c r="BM77" i="1"/>
  <c r="BO255" i="1"/>
  <c r="BM255" i="1"/>
  <c r="BM552" i="1"/>
  <c r="BO552" i="1"/>
  <c r="BM600" i="1"/>
  <c r="BO600" i="1"/>
  <c r="BO406" i="1"/>
  <c r="BM406" i="1"/>
  <c r="BM219" i="1"/>
  <c r="BO219" i="1"/>
  <c r="BM11" i="1"/>
  <c r="BO11" i="1"/>
  <c r="BM493" i="1"/>
  <c r="BO493" i="1"/>
  <c r="BO62" i="1"/>
  <c r="BM62" i="1"/>
  <c r="BO328" i="1"/>
  <c r="BM328" i="1"/>
  <c r="BO61" i="1"/>
  <c r="BM61" i="1"/>
  <c r="BM239" i="1"/>
  <c r="BO239" i="1"/>
  <c r="BO437" i="1"/>
  <c r="BM437" i="1"/>
  <c r="BO87" i="1"/>
  <c r="BM87" i="1"/>
  <c r="BO547" i="1"/>
  <c r="BM547" i="1"/>
  <c r="BN216" i="1"/>
  <c r="BO626" i="1"/>
  <c r="BM626" i="1"/>
  <c r="BM468" i="1"/>
  <c r="BO468" i="1"/>
  <c r="BO526" i="1"/>
  <c r="BM526" i="1"/>
  <c r="BO434" i="1"/>
  <c r="BM434" i="1"/>
  <c r="BM130" i="1"/>
  <c r="BO130" i="1"/>
  <c r="BO533" i="1"/>
  <c r="BM533" i="1"/>
  <c r="BO561" i="1"/>
  <c r="BM561" i="1"/>
  <c r="BO621" i="1"/>
  <c r="BM621" i="1"/>
  <c r="BO325" i="1"/>
  <c r="BM325" i="1"/>
  <c r="BO168" i="1"/>
  <c r="BM168" i="1"/>
  <c r="BN280" i="1"/>
  <c r="BN535" i="1"/>
  <c r="BM390" i="1"/>
  <c r="BO390" i="1"/>
  <c r="BN362" i="1"/>
  <c r="BM83" i="1"/>
  <c r="BO83" i="1"/>
  <c r="BO445" i="1"/>
  <c r="BM445" i="1"/>
  <c r="BM265" i="1"/>
  <c r="BO265" i="1"/>
  <c r="BM66" i="1"/>
  <c r="BO66" i="1"/>
  <c r="BO264" i="1"/>
  <c r="BM264" i="1"/>
  <c r="BM35" i="1"/>
  <c r="BO35" i="1"/>
  <c r="BM96" i="1"/>
  <c r="BO96" i="1"/>
  <c r="BN7" i="1"/>
  <c r="BO556" i="1"/>
  <c r="BM556" i="1"/>
  <c r="BN82" i="1"/>
  <c r="BM595" i="1"/>
  <c r="BO595" i="1"/>
  <c r="BM373" i="1"/>
  <c r="BO373" i="1"/>
  <c r="BM584" i="1"/>
  <c r="BO584" i="1"/>
  <c r="BO344" i="1"/>
  <c r="BM344" i="1"/>
  <c r="BM475" i="1"/>
  <c r="BO475" i="1"/>
  <c r="BM257" i="1"/>
  <c r="BO257" i="1"/>
  <c r="BO467" i="1"/>
  <c r="BM467" i="1"/>
  <c r="BO573" i="1"/>
  <c r="BM573" i="1"/>
  <c r="BN70" i="1"/>
  <c r="BO20" i="1"/>
  <c r="BM20" i="1"/>
  <c r="BN439" i="1"/>
  <c r="BN247" i="1"/>
  <c r="BN428" i="1"/>
  <c r="BN114" i="1"/>
  <c r="BO382" i="1"/>
  <c r="BM382" i="1"/>
  <c r="BO218" i="1"/>
  <c r="BM218" i="1"/>
  <c r="BM76" i="1"/>
  <c r="BO76" i="1"/>
  <c r="BM330" i="1"/>
  <c r="BO330" i="1"/>
  <c r="BM314" i="1"/>
  <c r="BO314" i="1"/>
  <c r="BO40" i="1"/>
  <c r="BM40" i="1"/>
  <c r="BO272" i="1"/>
  <c r="BM272" i="1"/>
  <c r="BN630" i="1"/>
  <c r="BO311" i="1"/>
  <c r="BM311" i="1"/>
  <c r="BN644" i="1"/>
  <c r="BM349" i="1"/>
  <c r="BO349" i="1"/>
  <c r="BM278" i="1"/>
  <c r="BO278" i="1"/>
  <c r="BO88" i="1"/>
  <c r="BM88" i="1"/>
  <c r="BO435" i="1"/>
  <c r="BM435" i="1"/>
  <c r="BO516" i="1"/>
  <c r="BM516" i="1"/>
  <c r="BO420" i="1"/>
  <c r="BM420" i="1"/>
  <c r="BM585" i="1"/>
  <c r="BO585" i="1"/>
  <c r="BM41" i="1"/>
  <c r="BO41" i="1"/>
  <c r="BM117" i="1"/>
  <c r="BO117" i="1"/>
  <c r="BO457" i="1"/>
  <c r="BM457" i="1"/>
  <c r="BO45" i="1"/>
  <c r="BM45" i="1"/>
  <c r="BO487" i="1"/>
  <c r="BM487" i="1"/>
  <c r="BO598" i="1"/>
  <c r="BM598" i="1"/>
  <c r="BM446" i="1"/>
  <c r="BO446" i="1"/>
  <c r="BN433" i="1"/>
  <c r="BO418" i="1"/>
  <c r="BM418" i="1"/>
  <c r="BM622" i="1"/>
  <c r="BO622" i="1"/>
  <c r="BO368" i="1"/>
  <c r="BM368" i="1"/>
  <c r="BN617" i="1"/>
  <c r="BM258" i="1"/>
  <c r="BO258" i="1"/>
  <c r="BO294" i="1"/>
  <c r="BM294" i="1"/>
  <c r="BO251" i="1"/>
  <c r="BM251" i="1"/>
  <c r="BM138" i="1"/>
  <c r="BO138" i="1"/>
  <c r="BO627" i="1"/>
  <c r="BM627" i="1"/>
  <c r="BM395" i="1"/>
  <c r="BO395" i="1"/>
  <c r="BO576" i="1"/>
  <c r="BM576" i="1"/>
  <c r="BO456" i="1"/>
  <c r="BM456" i="1"/>
  <c r="BO424" i="1"/>
  <c r="BM424" i="1"/>
  <c r="BM236" i="1"/>
  <c r="BO236" i="1"/>
  <c r="BM404" i="1"/>
  <c r="BO404" i="1"/>
  <c r="BO567" i="1"/>
  <c r="BM567" i="1"/>
  <c r="BM157" i="1"/>
  <c r="BO157" i="1"/>
  <c r="BM377" i="1"/>
  <c r="BO377" i="1"/>
  <c r="BM345" i="1"/>
  <c r="BO345" i="1"/>
  <c r="BM640" i="1"/>
  <c r="BO640" i="1"/>
  <c r="BN123" i="1"/>
  <c r="BN192" i="1"/>
  <c r="BM506" i="1"/>
  <c r="BO506" i="1"/>
  <c r="BO553" i="1"/>
  <c r="BM553" i="1"/>
  <c r="BM538" i="1"/>
  <c r="BO538" i="1"/>
  <c r="BO15" i="1"/>
  <c r="BM15" i="1"/>
  <c r="BM253" i="1"/>
  <c r="BO253" i="1"/>
  <c r="BM166" i="1"/>
  <c r="BO166" i="1"/>
  <c r="BO470" i="1"/>
  <c r="BM470" i="1"/>
  <c r="BM276" i="1"/>
  <c r="BO276" i="1"/>
  <c r="BN260" i="1"/>
  <c r="BN39" i="1"/>
  <c r="BM17" i="1"/>
  <c r="BO17" i="1"/>
  <c r="BO383" i="1"/>
  <c r="BM383" i="1"/>
  <c r="BM361" i="1"/>
  <c r="BO361" i="1"/>
  <c r="BO160" i="1"/>
  <c r="BM160" i="1"/>
  <c r="BO332" i="1"/>
  <c r="BM332" i="1"/>
  <c r="BO316" i="1"/>
  <c r="BM316" i="1"/>
  <c r="BO555" i="1"/>
  <c r="BM555" i="1"/>
  <c r="BM492" i="1"/>
  <c r="BO492" i="1"/>
  <c r="BO352" i="1"/>
  <c r="BM352" i="1"/>
  <c r="BM575" i="1"/>
  <c r="BO575" i="1"/>
  <c r="BM403" i="1"/>
  <c r="BO403" i="1"/>
  <c r="BM355" i="1"/>
  <c r="BO355" i="1"/>
  <c r="BM292" i="1"/>
  <c r="BO292" i="1"/>
  <c r="BM163" i="1"/>
  <c r="BO163" i="1"/>
  <c r="BO158" i="1"/>
  <c r="BM158" i="1"/>
  <c r="BN169" i="1"/>
  <c r="BM244" i="1"/>
  <c r="BO244" i="1"/>
  <c r="BO399" i="1"/>
  <c r="BM399" i="1"/>
  <c r="BM628" i="1"/>
  <c r="BO628" i="1"/>
  <c r="BO51" i="1"/>
  <c r="BM51" i="1"/>
  <c r="BN273" i="1"/>
  <c r="BN55" i="1"/>
  <c r="BO459" i="1"/>
  <c r="BM459" i="1"/>
  <c r="BM125" i="1"/>
  <c r="BO125" i="1"/>
  <c r="BM394" i="1"/>
  <c r="BO394" i="1"/>
  <c r="BM184" i="1"/>
  <c r="BO184" i="1"/>
  <c r="BO46" i="1"/>
  <c r="BM46" i="1"/>
  <c r="BM405" i="1"/>
  <c r="BO405" i="1"/>
  <c r="BM162" i="1"/>
  <c r="BO162" i="1"/>
  <c r="BM185" i="1"/>
  <c r="BO185" i="1"/>
  <c r="BM450" i="1"/>
  <c r="BO450" i="1"/>
  <c r="BN609" i="1"/>
  <c r="BM565" i="1"/>
  <c r="BO565" i="1"/>
  <c r="BO202" i="1"/>
  <c r="BM202" i="1"/>
  <c r="BO375" i="1"/>
  <c r="BM375" i="1"/>
  <c r="BM483" i="1"/>
  <c r="BO483" i="1"/>
  <c r="BO161" i="1"/>
  <c r="BM161" i="1"/>
  <c r="BM206" i="1"/>
  <c r="BO206" i="1"/>
  <c r="BO134" i="1"/>
  <c r="BM134" i="1"/>
  <c r="BM33" i="1"/>
  <c r="BO33" i="1"/>
  <c r="BO525" i="1"/>
  <c r="BM525" i="1"/>
  <c r="BM243" i="1"/>
  <c r="BO243" i="1"/>
  <c r="BO207" i="1"/>
  <c r="BM207" i="1"/>
  <c r="BO494" i="1"/>
  <c r="BM494" i="1"/>
  <c r="BM381" i="1"/>
  <c r="BO381" i="1"/>
  <c r="BM359" i="1"/>
  <c r="BO359" i="1"/>
  <c r="BO348" i="1"/>
  <c r="BM348" i="1"/>
  <c r="BN201" i="1"/>
  <c r="BO313" i="1"/>
  <c r="BM313" i="1"/>
  <c r="BM603" i="1"/>
  <c r="BO603" i="1"/>
  <c r="BO21" i="1"/>
  <c r="BM21" i="1"/>
  <c r="BM80" i="1"/>
  <c r="BO80" i="1"/>
  <c r="BM597" i="1"/>
  <c r="BO597" i="1"/>
  <c r="BO537" i="1"/>
  <c r="BM537" i="1"/>
  <c r="BO300" i="1"/>
  <c r="BM300" i="1"/>
  <c r="BM612" i="1"/>
  <c r="BO612" i="1"/>
  <c r="BM213" i="1"/>
  <c r="BO213" i="1"/>
  <c r="BO505" i="1"/>
  <c r="BM505" i="1"/>
  <c r="BM568" i="1"/>
  <c r="BO568" i="1"/>
  <c r="BO613" i="1"/>
  <c r="BO376" i="1"/>
  <c r="BM376" i="1"/>
  <c r="BO540" i="1"/>
  <c r="BM540" i="1"/>
  <c r="BM589" i="1"/>
  <c r="BO589" i="1"/>
  <c r="BO164" i="1"/>
  <c r="BM164" i="1"/>
  <c r="BM647" i="1"/>
  <c r="BO647" i="1"/>
  <c r="BO305" i="1"/>
  <c r="BM305" i="1"/>
  <c r="BO229" i="1"/>
  <c r="BM229" i="1"/>
  <c r="BO310" i="1"/>
  <c r="BM310" i="1"/>
  <c r="BO497" i="1"/>
  <c r="BM497" i="1"/>
  <c r="BO543" i="1"/>
  <c r="BM543" i="1"/>
  <c r="BM42" i="1"/>
  <c r="BO42" i="1"/>
  <c r="BM454" i="1"/>
  <c r="BO454" i="1"/>
  <c r="BO602" i="1"/>
  <c r="BM602" i="1"/>
  <c r="BM209" i="1"/>
  <c r="BO209" i="1"/>
  <c r="BM47" i="1"/>
  <c r="BO47" i="1"/>
  <c r="BO536" i="1"/>
  <c r="BM536" i="1"/>
  <c r="BM150" i="1"/>
  <c r="BO150" i="1"/>
  <c r="BM49" i="1"/>
  <c r="BO49" i="1"/>
  <c r="BO476" i="1"/>
  <c r="BM476" i="1"/>
  <c r="BM527" i="1"/>
  <c r="BO527" i="1"/>
  <c r="BO592" i="1"/>
  <c r="BM592" i="1"/>
  <c r="BN482" i="1"/>
  <c r="BM611" i="1"/>
  <c r="BO611" i="1"/>
  <c r="BO79" i="1"/>
  <c r="BM79" i="1"/>
  <c r="BN269" i="1"/>
  <c r="BM12" i="1"/>
  <c r="BO12" i="1"/>
  <c r="BM422" i="1"/>
  <c r="BO422" i="1"/>
  <c r="BO607" i="1"/>
  <c r="BM607" i="1"/>
  <c r="BO286" i="1"/>
  <c r="BM286" i="1"/>
  <c r="BO198" i="1"/>
  <c r="BM198" i="1"/>
  <c r="BO319" i="1"/>
  <c r="BM319" i="1"/>
  <c r="BM448" i="1"/>
  <c r="BO448" i="1"/>
  <c r="BM534" i="1"/>
  <c r="BO534" i="1"/>
  <c r="BO544" i="1"/>
  <c r="BM544" i="1"/>
  <c r="BM548" i="1"/>
  <c r="BO548" i="1"/>
  <c r="BO601" i="1"/>
  <c r="BM601" i="1"/>
  <c r="BM308" i="1"/>
  <c r="BO308" i="1"/>
  <c r="BN463" i="1"/>
  <c r="BO129" i="1"/>
  <c r="BM129" i="1"/>
  <c r="BM419" i="1"/>
  <c r="BO419" i="1"/>
  <c r="BO176" i="1"/>
  <c r="BM176" i="1"/>
  <c r="BO519" i="1"/>
  <c r="BM519" i="1"/>
  <c r="BM324" i="1"/>
  <c r="BO324" i="1"/>
  <c r="BM89" i="1"/>
  <c r="BO89" i="1"/>
  <c r="BO477" i="1"/>
  <c r="BM477" i="1"/>
  <c r="BO471" i="1"/>
  <c r="BM471" i="1"/>
  <c r="BM203" i="1"/>
  <c r="BO203" i="1"/>
  <c r="BO451" i="1"/>
  <c r="BM451" i="1"/>
  <c r="BM297" i="1"/>
  <c r="BO297" i="1"/>
  <c r="BM154" i="1"/>
  <c r="BO154" i="1"/>
  <c r="BO237" i="1"/>
  <c r="BM237" i="1"/>
  <c r="BO289" i="1"/>
  <c r="BM289" i="1"/>
  <c r="BO416" i="1"/>
  <c r="BM416" i="1"/>
  <c r="BN380" i="1"/>
  <c r="BO591" i="1"/>
  <c r="BM591" i="1"/>
  <c r="BM347" i="1"/>
  <c r="BO347" i="1"/>
  <c r="BN574" i="1"/>
  <c r="BM312" i="1"/>
  <c r="BO312" i="1"/>
  <c r="BN295" i="1"/>
  <c r="BM583" i="1"/>
  <c r="BO583" i="1"/>
  <c r="BM131" i="1"/>
  <c r="BO131" i="1"/>
  <c r="BM619" i="1"/>
  <c r="BO619" i="1"/>
  <c r="BO81" i="1"/>
  <c r="BM81" i="1"/>
  <c r="BM271" i="1"/>
  <c r="BO271" i="1"/>
  <c r="BO177" i="1"/>
  <c r="BM177" i="1"/>
  <c r="BM299" i="1"/>
  <c r="BO299" i="1"/>
  <c r="BO78" i="1"/>
  <c r="BM78" i="1"/>
  <c r="BM210" i="1"/>
  <c r="BO210" i="1"/>
  <c r="BM214" i="1"/>
  <c r="BO214" i="1"/>
  <c r="BO304" i="1"/>
  <c r="BM304" i="1"/>
  <c r="BO64" i="1"/>
  <c r="BM64" i="1"/>
  <c r="BM24" i="1"/>
  <c r="BO24" i="1"/>
  <c r="BM571" i="1"/>
  <c r="BO571" i="1"/>
  <c r="BN587" i="1"/>
  <c r="BO140" i="1"/>
  <c r="BM140" i="1"/>
  <c r="BM374" i="1"/>
  <c r="BO374" i="1"/>
  <c r="BM268" i="1"/>
  <c r="BO268" i="1"/>
  <c r="BO633" i="1"/>
  <c r="BM633" i="1"/>
  <c r="BO246" i="1"/>
  <c r="BM246" i="1"/>
  <c r="BM108" i="1"/>
  <c r="BO108" i="1"/>
  <c r="BM545" i="1"/>
  <c r="BO545" i="1"/>
  <c r="BO528" i="1"/>
  <c r="BM528" i="1"/>
  <c r="BO421" i="1"/>
  <c r="BM421" i="1"/>
  <c r="BN564" i="1"/>
  <c r="BO408" i="1"/>
  <c r="BM408" i="1"/>
  <c r="BM489" i="1"/>
  <c r="BO489" i="1"/>
  <c r="BO472" i="1"/>
  <c r="BM472" i="1"/>
  <c r="BO180" i="1"/>
  <c r="BM180" i="1"/>
  <c r="BN99" i="1"/>
  <c r="BO240" i="1"/>
  <c r="BM240" i="1"/>
  <c r="BM486" i="1"/>
  <c r="BO486" i="1"/>
  <c r="BM37" i="1"/>
  <c r="BO37" i="1"/>
  <c r="BM464" i="1"/>
  <c r="BO464" i="1"/>
  <c r="BM412" i="1"/>
  <c r="BO412" i="1"/>
  <c r="BM250" i="1"/>
  <c r="BO250" i="1"/>
  <c r="BM614" i="1"/>
  <c r="BO614" i="1"/>
  <c r="BM181" i="1"/>
  <c r="BO181" i="1"/>
  <c r="BN26" i="1"/>
  <c r="BM59" i="1"/>
  <c r="BO59" i="1"/>
  <c r="BM578" i="1"/>
  <c r="BO578" i="1"/>
  <c r="BO503" i="1"/>
  <c r="BM503" i="1"/>
  <c r="BM378" i="1"/>
  <c r="BO378" i="1"/>
  <c r="BM357" i="1"/>
  <c r="BO357" i="1"/>
  <c r="BO608" i="1"/>
  <c r="BM608" i="1"/>
  <c r="BO327" i="1"/>
  <c r="BM327" i="1"/>
  <c r="BO641" i="1"/>
  <c r="BM641" i="1"/>
  <c r="BM254" i="1"/>
  <c r="BO254" i="1"/>
  <c r="BM100" i="1"/>
  <c r="BO100" i="1"/>
  <c r="BO606" i="1"/>
  <c r="BM606" i="1"/>
  <c r="BO183" i="1"/>
  <c r="BM183" i="1"/>
  <c r="BM554" i="1"/>
  <c r="BO554" i="1"/>
  <c r="BN175" i="1"/>
  <c r="BN462" i="1"/>
  <c r="BO156" i="1"/>
  <c r="BM156" i="1"/>
  <c r="BO275" i="1"/>
  <c r="BM275" i="1"/>
  <c r="BM194" i="1"/>
  <c r="BO194" i="1"/>
  <c r="BO97" i="1"/>
  <c r="BM97" i="1"/>
  <c r="BO400" i="1"/>
  <c r="BM400" i="1"/>
  <c r="BO287" i="1"/>
  <c r="BM287" i="1"/>
  <c r="BO388" i="1"/>
  <c r="BM388" i="1"/>
  <c r="BO458" i="1"/>
  <c r="BM458" i="1"/>
  <c r="BN232" i="1"/>
  <c r="BO461" i="1"/>
  <c r="BM461" i="1"/>
  <c r="BM282" i="1"/>
  <c r="BO282" i="1"/>
  <c r="BO474" i="1"/>
  <c r="BM474" i="1"/>
  <c r="BO115" i="1"/>
  <c r="BM115" i="1"/>
  <c r="BM200" i="1"/>
  <c r="BO200" i="1"/>
  <c r="BO137" i="1"/>
  <c r="BM137" i="1"/>
  <c r="BO60" i="1"/>
  <c r="BM60" i="1"/>
  <c r="BO447" i="1"/>
  <c r="BM447" i="1"/>
  <c r="BO581" i="1"/>
  <c r="BM581" i="1"/>
  <c r="BO74" i="1"/>
  <c r="BM74" i="1"/>
  <c r="BO429" i="1"/>
  <c r="BM429" i="1"/>
  <c r="BM102" i="1"/>
  <c r="BO102" i="1"/>
  <c r="BO645" i="1"/>
  <c r="BM645" i="1"/>
  <c r="BO512" i="1"/>
  <c r="BM512" i="1"/>
  <c r="BO642" i="1"/>
  <c r="BM642" i="1"/>
  <c r="BM334" i="1"/>
  <c r="BO334" i="1"/>
  <c r="BM317" i="1"/>
  <c r="BO317" i="1"/>
  <c r="BM173" i="1"/>
  <c r="BO173" i="1"/>
  <c r="BM25" i="1"/>
  <c r="BO25" i="1"/>
  <c r="BO93" i="1"/>
  <c r="BM93" i="1"/>
  <c r="BN205" i="1"/>
  <c r="BM38" i="1"/>
  <c r="BO38" i="1"/>
  <c r="BN379" i="1"/>
  <c r="BM336" i="1"/>
  <c r="BO336" i="1"/>
  <c r="BO58" i="1"/>
  <c r="BM58" i="1"/>
  <c r="BO6" i="1"/>
  <c r="BM6" i="1"/>
  <c r="BO126" i="1"/>
  <c r="BM126" i="1"/>
  <c r="BO122" i="1"/>
  <c r="BM122" i="1"/>
  <c r="BO256" i="1"/>
  <c r="BM256" i="1"/>
  <c r="BM562" i="1"/>
  <c r="BO562" i="1"/>
  <c r="BM392" i="1"/>
  <c r="BO392" i="1"/>
  <c r="BN593" i="1"/>
  <c r="BO188" i="1"/>
  <c r="BM188" i="1"/>
  <c r="BO386" i="1"/>
  <c r="BM386" i="1"/>
  <c r="BM277" i="1"/>
  <c r="BO277" i="1"/>
  <c r="BO542" i="1"/>
  <c r="BM542" i="1"/>
  <c r="BM120" i="1"/>
  <c r="BO120" i="1"/>
  <c r="BO322" i="1"/>
  <c r="BM322" i="1"/>
  <c r="BM530" i="1"/>
  <c r="BO530" i="1"/>
  <c r="BO104" i="1"/>
  <c r="BM104" i="1"/>
  <c r="BM142" i="1"/>
  <c r="BO142" i="1"/>
  <c r="BM501" i="1"/>
  <c r="BO501" i="1"/>
  <c r="BM303" i="1"/>
  <c r="BO303" i="1"/>
  <c r="BO411" i="1"/>
  <c r="BM411" i="1"/>
  <c r="BM167" i="1"/>
  <c r="BO167" i="1"/>
  <c r="BO105" i="1"/>
  <c r="BM105" i="1"/>
  <c r="BO397" i="1"/>
  <c r="BM397" i="1"/>
  <c r="BM513" i="1"/>
  <c r="BO513" i="1"/>
  <c r="BM127" i="1"/>
  <c r="BO127" i="1"/>
  <c r="BM196" i="1"/>
  <c r="BO196" i="1"/>
  <c r="BM507" i="1"/>
  <c r="BO507" i="1"/>
  <c r="BO646" i="1"/>
  <c r="BM646" i="1"/>
  <c r="BM171" i="1"/>
  <c r="BO171" i="1"/>
  <c r="BO518" i="1"/>
  <c r="BM518" i="1"/>
  <c r="BM84" i="1"/>
  <c r="BO84" i="1"/>
  <c r="BN488" i="1"/>
  <c r="BN350" i="1"/>
  <c r="BM511" i="1"/>
  <c r="BO511" i="1"/>
  <c r="BO413" i="1"/>
  <c r="BM413" i="1"/>
  <c r="BO636" i="1"/>
  <c r="BM636" i="1"/>
  <c r="BO14" i="1"/>
  <c r="BM14" i="1"/>
  <c r="BO90" i="1"/>
  <c r="BM90" i="1"/>
  <c r="BM56" i="1"/>
  <c r="BO56" i="1"/>
  <c r="BM85" i="1"/>
  <c r="BO85" i="1"/>
  <c r="BM596" i="1"/>
  <c r="BO596" i="1"/>
  <c r="BO444" i="1"/>
  <c r="BM444" i="1"/>
  <c r="BO410" i="1"/>
  <c r="BM410" i="1"/>
  <c r="BM384" i="1"/>
  <c r="BO384" i="1"/>
  <c r="BM566" i="1"/>
  <c r="BO566" i="1"/>
  <c r="BM643" i="1"/>
  <c r="BO643" i="1"/>
  <c r="BO335" i="1"/>
  <c r="BM335" i="1"/>
  <c r="BN318" i="1"/>
  <c r="BO174" i="1"/>
  <c r="BM174" i="1"/>
  <c r="BO153" i="1"/>
  <c r="BM153" i="1"/>
  <c r="BO521" i="1"/>
  <c r="BM521" i="1"/>
  <c r="BM479" i="1"/>
  <c r="BO479" i="1"/>
  <c r="BM637" i="1"/>
  <c r="BO637" i="1"/>
  <c r="BN231" i="1"/>
  <c r="BN560" i="1"/>
  <c r="BN155" i="1"/>
  <c r="BN551" i="1"/>
  <c r="BN423" i="1"/>
  <c r="BN417" i="1"/>
  <c r="BO369" i="1"/>
  <c r="BM369" i="1"/>
  <c r="BM354" i="1"/>
  <c r="BO354" i="1"/>
  <c r="BO341" i="1"/>
  <c r="BM341" i="1"/>
  <c r="BO172" i="1"/>
  <c r="BM172" i="1"/>
  <c r="BN343" i="1"/>
  <c r="BO453" i="1"/>
  <c r="BM453" i="1"/>
  <c r="BO301" i="1"/>
  <c r="BM301" i="1"/>
  <c r="BO572" i="1"/>
  <c r="BM572" i="1"/>
  <c r="BM22" i="1"/>
  <c r="BO22" i="1"/>
  <c r="BN579" i="1"/>
  <c r="BO143" i="1"/>
  <c r="BM143" i="1"/>
  <c r="BM449" i="1"/>
  <c r="BO449" i="1"/>
  <c r="BM531" i="1"/>
  <c r="BO531" i="1"/>
  <c r="BM65" i="1"/>
  <c r="BO65" i="1"/>
  <c r="BO425" i="1"/>
  <c r="BM425" i="1"/>
  <c r="BO625" i="1"/>
  <c r="BM625" i="1"/>
  <c r="BM398" i="1"/>
  <c r="BO398" i="1"/>
  <c r="BM509" i="1"/>
  <c r="BO509" i="1"/>
  <c r="BM116" i="1"/>
  <c r="BO116" i="1"/>
  <c r="BM18" i="1"/>
  <c r="BO18" i="1"/>
  <c r="BM73" i="1"/>
  <c r="BO73" i="1"/>
  <c r="BM401" i="1"/>
  <c r="BO401" i="1"/>
  <c r="BN455" i="1"/>
  <c r="BN71" i="1"/>
  <c r="BN427" i="1"/>
  <c r="BM615" i="1"/>
  <c r="BO615" i="1"/>
  <c r="BM241" i="1"/>
  <c r="BO241" i="1"/>
  <c r="BN586" i="1"/>
  <c r="BO290" i="1"/>
  <c r="BM290" i="1"/>
  <c r="BM234" i="1"/>
  <c r="BO234" i="1"/>
  <c r="BM124" i="1"/>
  <c r="BO124" i="1"/>
  <c r="BO53" i="1"/>
  <c r="BM53" i="1"/>
  <c r="BO517" i="1"/>
  <c r="BM517" i="1"/>
  <c r="BO298" i="1"/>
  <c r="BM298" i="1"/>
  <c r="BM504" i="1"/>
  <c r="BO504" i="1"/>
  <c r="BM211" i="1"/>
  <c r="BO211" i="1"/>
  <c r="BO430" i="1"/>
  <c r="BM430" i="1"/>
  <c r="BM170" i="1"/>
  <c r="BO170" i="1"/>
  <c r="BO498" i="1"/>
  <c r="BM498" i="1"/>
  <c r="BO639" i="1"/>
  <c r="BM639" i="1"/>
  <c r="BM442" i="1"/>
  <c r="BO442" i="1"/>
  <c r="BM48" i="1"/>
  <c r="BO48" i="1"/>
  <c r="BM624" i="1"/>
  <c r="BO624" i="1"/>
  <c r="BO23" i="1"/>
  <c r="BM23" i="1"/>
  <c r="BM360" i="1"/>
  <c r="BO360" i="1"/>
  <c r="BN44" i="1"/>
  <c r="BM638" i="1"/>
  <c r="BO638" i="1"/>
  <c r="BM524" i="1"/>
  <c r="BO524" i="1"/>
  <c r="BN485" i="1"/>
  <c r="BO121" i="1"/>
  <c r="BM121" i="1"/>
  <c r="BN510" i="1"/>
  <c r="BM393" i="1"/>
  <c r="BO393" i="1"/>
  <c r="BO29" i="1"/>
  <c r="BM29" i="1"/>
  <c r="BO217" i="1"/>
  <c r="BM217" i="1"/>
  <c r="BO466" i="1"/>
  <c r="BM466" i="1"/>
  <c r="BM484" i="1"/>
  <c r="BO484" i="1"/>
  <c r="BO19" i="1"/>
  <c r="BM19" i="1"/>
  <c r="BM415" i="1"/>
  <c r="BO415" i="1"/>
  <c r="BM370" i="1"/>
  <c r="BO370" i="1"/>
  <c r="BO481" i="1"/>
  <c r="BM481" i="1"/>
  <c r="BM342" i="1"/>
  <c r="BO342" i="1"/>
  <c r="BO616" i="1"/>
  <c r="BM616" i="1"/>
  <c r="BM212" i="1"/>
  <c r="BO212" i="1"/>
  <c r="BO634" i="1"/>
  <c r="BM634" i="1"/>
  <c r="BM363" i="1"/>
  <c r="BO363" i="1"/>
  <c r="BO337" i="1"/>
  <c r="BM337" i="1"/>
  <c r="BM145" i="1"/>
  <c r="BO145" i="1"/>
  <c r="BO136" i="1"/>
  <c r="BM136" i="1"/>
  <c r="BN331" i="1"/>
  <c r="BM473" i="1"/>
  <c r="BO473" i="1"/>
  <c r="BO28" i="1"/>
  <c r="BM28" i="1"/>
  <c r="BO283" i="1"/>
  <c r="BM283" i="1"/>
  <c r="BM529" i="1"/>
  <c r="BO529" i="1"/>
  <c r="BO541" i="1"/>
  <c r="BM541" i="1"/>
  <c r="BM68" i="1"/>
  <c r="BO68" i="1"/>
  <c r="BO284" i="1"/>
  <c r="BM284" i="1"/>
  <c r="BO113" i="1"/>
  <c r="BM113" i="1"/>
  <c r="BN414" i="1"/>
  <c r="BM502" i="1"/>
  <c r="BO502" i="1"/>
  <c r="BM252" i="1"/>
  <c r="BO252" i="1"/>
  <c r="BM570" i="1"/>
  <c r="BO570" i="1"/>
  <c r="BM515" i="1"/>
  <c r="BO515" i="1"/>
  <c r="BM147" i="1"/>
  <c r="BO147" i="1"/>
  <c r="BM409" i="1"/>
  <c r="BO409" i="1"/>
  <c r="BM13" i="1"/>
  <c r="BO13" i="1"/>
  <c r="BO191" i="1"/>
  <c r="BM191" i="1"/>
  <c r="BO238" i="1"/>
  <c r="BM238" i="1"/>
  <c r="BN245" i="1"/>
  <c r="BN54" i="1"/>
  <c r="BO132" i="1"/>
  <c r="BM132" i="1"/>
  <c r="BM30" i="1"/>
  <c r="BO30" i="1"/>
  <c r="BN356" i="1"/>
  <c r="BM248" i="1"/>
  <c r="BO248" i="1"/>
  <c r="BO267" i="1"/>
  <c r="BM267" i="1"/>
  <c r="BO407" i="1"/>
  <c r="BM407" i="1"/>
  <c r="BO261" i="1"/>
  <c r="BM261" i="1"/>
  <c r="BM223" i="1"/>
  <c r="BO223" i="1"/>
  <c r="BO57" i="1"/>
  <c r="BM57" i="1"/>
  <c r="BM32" i="1"/>
  <c r="BO32" i="1"/>
  <c r="BM91" i="1"/>
  <c r="BO91" i="1"/>
  <c r="BO86" i="1"/>
  <c r="BM86" i="1"/>
  <c r="BO259" i="1"/>
  <c r="BM259" i="1"/>
  <c r="BM367" i="1"/>
  <c r="BO367" i="1"/>
  <c r="BO353" i="1"/>
  <c r="BM353" i="1"/>
  <c r="BM340" i="1"/>
  <c r="BO340" i="1"/>
  <c r="BM34" i="1"/>
  <c r="BO34" i="1"/>
  <c r="BO146" i="1"/>
  <c r="BM146" i="1"/>
  <c r="BO9" i="1"/>
  <c r="BM9" i="1"/>
  <c r="BO546" i="1"/>
  <c r="BM546" i="1"/>
  <c r="BM165" i="1"/>
  <c r="BO165" i="1"/>
  <c r="BO270" i="1"/>
  <c r="BM270" i="1"/>
  <c r="BO187" i="1"/>
  <c r="BM187" i="1"/>
  <c r="BO263" i="1"/>
  <c r="BM263" i="1"/>
  <c r="BO629" i="1"/>
  <c r="BM629" i="1"/>
  <c r="BM293" i="1"/>
  <c r="BO293" i="1"/>
  <c r="BM480" i="1"/>
  <c r="BO480" i="1"/>
  <c r="BO580" i="1"/>
  <c r="BM580" i="1"/>
  <c r="BO220" i="1"/>
  <c r="BM220" i="1"/>
  <c r="BO351" i="1"/>
  <c r="BM351" i="1"/>
  <c r="BM307" i="1"/>
  <c r="BO307" i="1"/>
  <c r="BO320" i="1"/>
  <c r="BM320" i="1"/>
  <c r="BN230" i="1"/>
  <c r="BM118" i="1"/>
  <c r="BO118" i="1"/>
  <c r="BN436" i="1"/>
  <c r="BN228" i="1"/>
  <c r="BO599" i="1"/>
  <c r="BM599" i="1"/>
  <c r="BN371" i="1"/>
  <c r="BN323" i="1"/>
  <c r="BO135" i="1"/>
  <c r="BM135" i="1"/>
  <c r="BO103" i="1"/>
  <c r="BM103" i="1"/>
  <c r="BO285" i="1"/>
  <c r="BM285" i="1"/>
  <c r="BM491" i="1"/>
  <c r="BO491" i="1"/>
  <c r="BM179" i="1"/>
  <c r="BO179" i="1"/>
  <c r="BO610" i="1"/>
  <c r="BM610" i="1"/>
  <c r="BM69" i="1"/>
  <c r="BO69" i="1"/>
  <c r="BO620" i="1"/>
  <c r="BM620" i="1"/>
  <c r="BM197" i="1"/>
  <c r="BO197" i="1"/>
  <c r="BM618" i="1"/>
  <c r="BO618" i="1"/>
  <c r="BN148" i="1"/>
  <c r="BO159" i="1"/>
  <c r="BM159" i="1"/>
  <c r="BM101" i="1"/>
  <c r="BO101" i="1"/>
  <c r="BN635" i="1"/>
  <c r="BN52" i="1"/>
  <c r="BN141" i="1"/>
  <c r="BO16" i="1"/>
  <c r="BM16" i="1"/>
  <c r="BN306" i="1"/>
  <c r="BM329" i="1"/>
  <c r="BO329" i="1"/>
  <c r="BM178" i="1"/>
  <c r="BO178" i="1"/>
  <c r="BM274" i="1"/>
  <c r="BO274" i="1"/>
  <c r="BM632" i="1"/>
  <c r="BO632" i="1"/>
  <c r="BO539" i="1"/>
  <c r="BM539" i="1"/>
  <c r="BO396" i="1"/>
  <c r="BM396" i="1"/>
  <c r="BM189" i="1"/>
  <c r="BO189" i="1"/>
  <c r="BO75" i="1"/>
  <c r="BM75" i="1"/>
  <c r="BO151" i="1"/>
  <c r="BM151" i="1"/>
  <c r="BM107" i="1"/>
  <c r="BO107" i="1"/>
  <c r="BN133" i="1"/>
  <c r="BO309" i="1"/>
  <c r="BM309" i="1"/>
  <c r="BO266" i="1"/>
  <c r="BM266" i="1"/>
  <c r="BN94" i="1"/>
  <c r="BM233" i="1"/>
  <c r="BO233" i="1"/>
  <c r="BM92" i="1"/>
  <c r="BO92" i="1"/>
  <c r="BO288" i="1"/>
  <c r="BM288" i="1"/>
  <c r="BM31" i="1"/>
  <c r="BO31" i="1"/>
  <c r="BM190" i="1"/>
  <c r="BO190" i="1"/>
  <c r="BO438" i="1"/>
  <c r="BM438" i="1"/>
  <c r="BO5" i="1"/>
  <c r="BM5" i="1"/>
  <c r="BM95" i="1"/>
  <c r="BO95" i="1"/>
  <c r="BO182" i="1"/>
  <c r="BM182" i="1"/>
  <c r="BN109" i="1"/>
  <c r="BO366" i="1"/>
  <c r="BM366" i="1"/>
  <c r="BN558" i="1"/>
  <c r="BN594" i="1"/>
  <c r="BM321" i="1"/>
  <c r="BO321" i="1"/>
  <c r="BN339" i="1"/>
  <c r="BO452" i="1"/>
  <c r="BM452" i="1"/>
  <c r="BM441" i="1"/>
  <c r="BO441" i="1"/>
  <c r="BN225" i="1"/>
  <c r="BO391" i="1"/>
  <c r="BM391" i="1"/>
  <c r="BN365" i="1"/>
  <c r="BO50" i="1"/>
  <c r="BM50" i="1"/>
  <c r="BO582" i="1"/>
  <c r="BM582" i="1"/>
  <c r="BO227" i="1"/>
  <c r="BM227" i="1"/>
  <c r="BM139" i="1"/>
  <c r="BO139" i="1"/>
  <c r="BO432" i="1"/>
  <c r="BM432" i="1"/>
  <c r="BO496" i="1"/>
  <c r="BM496" i="1"/>
  <c r="BM465" i="1"/>
  <c r="BO465" i="1"/>
  <c r="BM152" i="1"/>
  <c r="BO152" i="1"/>
  <c r="BN262" i="1"/>
  <c r="BO523" i="1"/>
  <c r="BM523" i="1"/>
  <c r="BO221" i="1"/>
  <c r="BM221" i="1"/>
  <c r="BM520" i="1"/>
  <c r="BO520" i="1"/>
  <c r="BM195" i="1"/>
  <c r="BO195" i="1"/>
  <c r="BM63" i="1"/>
  <c r="BO63" i="1"/>
  <c r="BO226" i="1"/>
  <c r="BM226" i="1"/>
  <c r="BO149" i="1"/>
  <c r="BM149" i="1"/>
  <c r="BO631" i="1"/>
  <c r="BM631" i="1"/>
  <c r="BO208" i="1"/>
  <c r="BM208" i="1"/>
  <c r="BO499" i="1"/>
  <c r="BM499" i="1"/>
  <c r="BO222" i="1"/>
  <c r="BM222" i="1"/>
  <c r="BO242" i="1"/>
  <c r="BM242" i="1"/>
  <c r="BO402" i="1"/>
  <c r="BM402" i="1"/>
  <c r="BM326" i="1"/>
  <c r="BO326" i="1"/>
  <c r="BO112" i="1"/>
  <c r="BM112" i="1"/>
  <c r="BM72" i="1"/>
  <c r="BO72" i="1"/>
  <c r="BM460" i="1"/>
  <c r="BO460" i="1"/>
  <c r="BO128" i="1"/>
  <c r="BM128" i="1"/>
  <c r="BO522" i="1"/>
  <c r="BM522" i="1"/>
  <c r="BO387" i="1"/>
  <c r="BM387" i="1"/>
  <c r="BN291" i="1"/>
  <c r="BN557" i="1"/>
  <c r="BO193" i="1"/>
  <c r="BM193" i="1"/>
  <c r="BO27" i="1"/>
  <c r="BM27" i="1"/>
  <c r="BO389" i="1"/>
  <c r="BM389" i="1"/>
  <c r="BO224" i="1"/>
  <c r="BM224" i="1"/>
  <c r="BN563" i="1"/>
  <c r="BN532" i="1"/>
  <c r="BM385" i="1"/>
  <c r="BO385" i="1"/>
  <c r="BM364" i="1"/>
  <c r="BO364" i="1"/>
  <c r="BO43" i="1"/>
  <c r="BM43" i="1"/>
  <c r="BO338" i="1"/>
  <c r="BM338" i="1"/>
  <c r="BM605" i="1"/>
  <c r="BO605" i="1"/>
  <c r="BO215" i="1"/>
  <c r="BM215" i="1"/>
  <c r="BM569" i="1"/>
  <c r="BO569" i="1"/>
  <c r="BO440" i="1"/>
  <c r="BM440" i="1"/>
  <c r="BM302" i="1"/>
  <c r="BO302" i="1"/>
  <c r="BN315" i="1"/>
  <c r="BN478" i="1"/>
  <c r="BM469" i="1"/>
  <c r="BO469" i="1"/>
  <c r="BO8" i="1"/>
  <c r="BM8" i="1"/>
  <c r="BO495" i="1"/>
  <c r="BM495" i="1"/>
  <c r="BN508" i="1"/>
  <c r="BO186" i="1"/>
  <c r="BM186" i="1"/>
  <c r="BM36" i="1"/>
  <c r="BO36" i="1"/>
  <c r="BM144" i="1"/>
  <c r="BO144" i="1"/>
  <c r="BO235" i="1"/>
  <c r="BM235" i="1"/>
  <c r="BN106" i="1"/>
  <c r="BM431" i="1"/>
  <c r="BO431" i="1"/>
  <c r="BO623" i="1"/>
  <c r="BM623" i="1"/>
  <c r="BH168" i="1"/>
  <c r="BI168" i="1" s="1"/>
  <c r="BP168" i="1" s="1"/>
  <c r="BH588" i="1"/>
  <c r="BI588" i="1" s="1"/>
  <c r="BP588" i="1" s="1"/>
  <c r="BH426" i="1"/>
  <c r="BI426" i="1" s="1"/>
  <c r="BP426" i="1" s="1"/>
  <c r="BH113" i="1"/>
  <c r="BI113" i="1" s="1"/>
  <c r="BP113" i="1" s="1"/>
  <c r="BH299" i="1"/>
  <c r="BI299" i="1" s="1"/>
  <c r="BP299" i="1" s="1"/>
  <c r="BH77" i="1"/>
  <c r="BI77" i="1" s="1"/>
  <c r="BP77" i="1" s="1"/>
  <c r="BH219" i="1"/>
  <c r="BI219" i="1" s="1"/>
  <c r="BP219" i="1" s="1"/>
  <c r="BH568" i="1"/>
  <c r="BI568" i="1" s="1"/>
  <c r="BP568" i="1" s="1"/>
  <c r="BH497" i="1"/>
  <c r="BI497" i="1" s="1"/>
  <c r="BP497" i="1" s="1"/>
  <c r="BH624" i="1"/>
  <c r="BI624" i="1" s="1"/>
  <c r="BP624" i="1" s="1"/>
  <c r="BH23" i="1"/>
  <c r="BI23" i="1" s="1"/>
  <c r="BP23" i="1" s="1"/>
  <c r="BH391" i="1"/>
  <c r="BI391" i="1" s="1"/>
  <c r="BP391" i="1" s="1"/>
  <c r="BH147" i="1"/>
  <c r="BI147" i="1" s="1"/>
  <c r="BP147" i="1" s="1"/>
  <c r="BH238" i="1"/>
  <c r="BI238" i="1" s="1"/>
  <c r="BP238" i="1" s="1"/>
  <c r="BH30" i="1"/>
  <c r="BI30" i="1" s="1"/>
  <c r="BP30" i="1" s="1"/>
  <c r="BH267" i="1"/>
  <c r="BI267" i="1" s="1"/>
  <c r="BP267" i="1" s="1"/>
  <c r="BH407" i="1"/>
  <c r="BI407" i="1" s="1"/>
  <c r="BP407" i="1" s="1"/>
  <c r="BH261" i="1"/>
  <c r="BI261" i="1" s="1"/>
  <c r="BP261" i="1" s="1"/>
  <c r="BH32" i="1"/>
  <c r="BI32" i="1" s="1"/>
  <c r="BP32" i="1" s="1"/>
  <c r="BH34" i="1"/>
  <c r="BI34" i="1" s="1"/>
  <c r="BP34" i="1" s="1"/>
  <c r="BH270" i="1"/>
  <c r="BI270" i="1" s="1"/>
  <c r="BP270" i="1" s="1"/>
  <c r="BH79" i="1"/>
  <c r="BI79" i="1" s="1"/>
  <c r="BP79" i="1" s="1"/>
  <c r="BH607" i="1"/>
  <c r="BI607" i="1" s="1"/>
  <c r="BP607" i="1" s="1"/>
  <c r="BH534" i="1"/>
  <c r="BI534" i="1" s="1"/>
  <c r="BP534" i="1" s="1"/>
  <c r="BH544" i="1"/>
  <c r="BI544" i="1" s="1"/>
  <c r="BP544" i="1" s="1"/>
  <c r="BH463" i="1"/>
  <c r="BI463" i="1" s="1"/>
  <c r="BP463" i="1" s="1"/>
  <c r="BH288" i="1"/>
  <c r="BI288" i="1" s="1"/>
  <c r="BP288" i="1" s="1"/>
  <c r="BH421" i="1"/>
  <c r="BI421" i="1" s="1"/>
  <c r="BP421" i="1" s="1"/>
  <c r="BH428" i="1"/>
  <c r="BI428" i="1" s="1"/>
  <c r="BP428" i="1" s="1"/>
  <c r="BH599" i="1"/>
  <c r="BI599" i="1" s="1"/>
  <c r="BP599" i="1" s="1"/>
  <c r="BH569" i="1"/>
  <c r="BI569" i="1" s="1"/>
  <c r="BP569" i="1" s="1"/>
  <c r="BH477" i="1"/>
  <c r="BI477" i="1" s="1"/>
  <c r="BP477" i="1" s="1"/>
  <c r="BH92" i="1"/>
  <c r="BI92" i="1" s="1"/>
  <c r="BP92" i="1" s="1"/>
  <c r="BH127" i="1"/>
  <c r="BI127" i="1" s="1"/>
  <c r="BP127" i="1" s="1"/>
  <c r="BH488" i="1"/>
  <c r="BI488" i="1" s="1"/>
  <c r="BP488" i="1" s="1"/>
  <c r="BH596" i="1"/>
  <c r="BI596" i="1" s="1"/>
  <c r="BP596" i="1" s="1"/>
  <c r="BH522" i="1"/>
  <c r="BI522" i="1" s="1"/>
  <c r="BP522" i="1" s="1"/>
  <c r="BH320" i="1"/>
  <c r="BI320" i="1" s="1"/>
  <c r="BP320" i="1" s="1"/>
  <c r="BH446" i="1"/>
  <c r="BI446" i="1" s="1"/>
  <c r="BP446" i="1" s="1"/>
  <c r="BH514" i="1"/>
  <c r="BI514" i="1" s="1"/>
  <c r="BP514" i="1" s="1"/>
  <c r="BH10" i="1"/>
  <c r="BI10" i="1" s="1"/>
  <c r="BP10" i="1" s="1"/>
  <c r="BH110" i="1"/>
  <c r="BI110" i="1" s="1"/>
  <c r="BP110" i="1" s="1"/>
  <c r="BH480" i="1"/>
  <c r="BI480" i="1" s="1"/>
  <c r="BP480" i="1" s="1"/>
  <c r="BH17" i="1"/>
  <c r="BI17" i="1" s="1"/>
  <c r="BP17" i="1" s="1"/>
  <c r="BH163" i="1"/>
  <c r="BI163" i="1" s="1"/>
  <c r="BP163" i="1" s="1"/>
  <c r="BH283" i="1"/>
  <c r="BI283" i="1" s="1"/>
  <c r="BP283" i="1" s="1"/>
  <c r="BH190" i="1"/>
  <c r="BI190" i="1" s="1"/>
  <c r="BP190" i="1" s="1"/>
  <c r="BH102" i="1"/>
  <c r="BI102" i="1" s="1"/>
  <c r="BP102" i="1" s="1"/>
  <c r="BH206" i="1"/>
  <c r="BI206" i="1" s="1"/>
  <c r="BP206" i="1" s="1"/>
  <c r="BH381" i="1"/>
  <c r="BI381" i="1" s="1"/>
  <c r="BP381" i="1" s="1"/>
  <c r="BH348" i="1"/>
  <c r="BI348" i="1" s="1"/>
  <c r="BP348" i="1" s="1"/>
  <c r="BH313" i="1"/>
  <c r="BI313" i="1" s="1"/>
  <c r="BP313" i="1" s="1"/>
  <c r="BH257" i="1"/>
  <c r="BI257" i="1" s="1"/>
  <c r="BP257" i="1" s="1"/>
  <c r="BH597" i="1"/>
  <c r="BI597" i="1" s="1"/>
  <c r="BP597" i="1" s="1"/>
  <c r="BH231" i="1"/>
  <c r="BI231" i="1" s="1"/>
  <c r="BP231" i="1" s="1"/>
  <c r="BH155" i="1"/>
  <c r="BI155" i="1" s="1"/>
  <c r="BP155" i="1" s="1"/>
  <c r="BH297" i="1"/>
  <c r="BI297" i="1" s="1"/>
  <c r="BP297" i="1" s="1"/>
  <c r="BH38" i="1"/>
  <c r="BI38" i="1" s="1"/>
  <c r="BP38" i="1" s="1"/>
  <c r="BH641" i="1"/>
  <c r="BI641" i="1" s="1"/>
  <c r="BP641" i="1" s="1"/>
  <c r="BH100" i="1"/>
  <c r="BI100" i="1" s="1"/>
  <c r="BP100" i="1" s="1"/>
  <c r="BH447" i="1"/>
  <c r="BI447" i="1" s="1"/>
  <c r="BP447" i="1" s="1"/>
  <c r="BH399" i="1"/>
  <c r="BI399" i="1" s="1"/>
  <c r="BP399" i="1" s="1"/>
  <c r="BH347" i="1"/>
  <c r="BI347" i="1" s="1"/>
  <c r="BP347" i="1" s="1"/>
  <c r="BH225" i="1"/>
  <c r="BI225" i="1" s="1"/>
  <c r="BP225" i="1" s="1"/>
  <c r="BH513" i="1"/>
  <c r="BI513" i="1" s="1"/>
  <c r="BP513" i="1" s="1"/>
  <c r="BH174" i="1"/>
  <c r="BI174" i="1" s="1"/>
  <c r="BP174" i="1" s="1"/>
  <c r="BH637" i="1"/>
  <c r="BI637" i="1" s="1"/>
  <c r="BP637" i="1" s="1"/>
  <c r="BH209" i="1"/>
  <c r="BI209" i="1" s="1"/>
  <c r="BP209" i="1" s="1"/>
  <c r="BH41" i="1"/>
  <c r="BI41" i="1" s="1"/>
  <c r="BP41" i="1" s="1"/>
  <c r="BH455" i="1"/>
  <c r="BI455" i="1" s="1"/>
  <c r="BP455" i="1" s="1"/>
  <c r="BH427" i="1"/>
  <c r="BI427" i="1" s="1"/>
  <c r="BP427" i="1" s="1"/>
  <c r="BH258" i="1"/>
  <c r="BI258" i="1" s="1"/>
  <c r="BP258" i="1" s="1"/>
  <c r="BH8" i="1"/>
  <c r="BI8" i="1" s="1"/>
  <c r="BP8" i="1" s="1"/>
  <c r="BH502" i="1"/>
  <c r="BI502" i="1" s="1"/>
  <c r="BP502" i="1" s="1"/>
  <c r="BH496" i="1"/>
  <c r="BI496" i="1" s="1"/>
  <c r="BP496" i="1" s="1"/>
  <c r="BH552" i="1"/>
  <c r="BI552" i="1" s="1"/>
  <c r="BP552" i="1" s="1"/>
  <c r="BH600" i="1"/>
  <c r="BI600" i="1" s="1"/>
  <c r="BP600" i="1" s="1"/>
  <c r="BH493" i="1"/>
  <c r="BI493" i="1" s="1"/>
  <c r="BP493" i="1" s="1"/>
  <c r="BH328" i="1"/>
  <c r="BI328" i="1" s="1"/>
  <c r="BP328" i="1" s="1"/>
  <c r="BH437" i="1"/>
  <c r="BI437" i="1" s="1"/>
  <c r="BP437" i="1" s="1"/>
  <c r="BH547" i="1"/>
  <c r="BI547" i="1" s="1"/>
  <c r="BP547" i="1" s="1"/>
  <c r="BH354" i="1"/>
  <c r="BI354" i="1" s="1"/>
  <c r="BP354" i="1" s="1"/>
  <c r="BH42" i="1"/>
  <c r="BI42" i="1" s="1"/>
  <c r="BP42" i="1" s="1"/>
  <c r="BH193" i="1"/>
  <c r="BI193" i="1" s="1"/>
  <c r="BP193" i="1" s="1"/>
  <c r="BH29" i="1"/>
  <c r="BI29" i="1" s="1"/>
  <c r="BP29" i="1" s="1"/>
  <c r="BH370" i="1"/>
  <c r="BI370" i="1" s="1"/>
  <c r="BP370" i="1" s="1"/>
  <c r="BH366" i="1"/>
  <c r="BI366" i="1" s="1"/>
  <c r="BP366" i="1" s="1"/>
  <c r="BH441" i="1"/>
  <c r="BI441" i="1" s="1"/>
  <c r="BP441" i="1" s="1"/>
  <c r="BH50" i="1"/>
  <c r="BI50" i="1" s="1"/>
  <c r="BP50" i="1" s="1"/>
  <c r="BH409" i="1"/>
  <c r="BI409" i="1" s="1"/>
  <c r="BP409" i="1" s="1"/>
  <c r="BH13" i="1"/>
  <c r="BI13" i="1" s="1"/>
  <c r="BP13" i="1" s="1"/>
  <c r="BH54" i="1"/>
  <c r="BI54" i="1" s="1"/>
  <c r="BP54" i="1" s="1"/>
  <c r="BH248" i="1"/>
  <c r="BI248" i="1" s="1"/>
  <c r="BP248" i="1" s="1"/>
  <c r="BH223" i="1"/>
  <c r="BI223" i="1" s="1"/>
  <c r="BP223" i="1" s="1"/>
  <c r="BH57" i="1"/>
  <c r="BI57" i="1" s="1"/>
  <c r="BP57" i="1" s="1"/>
  <c r="BH86" i="1"/>
  <c r="BI86" i="1" s="1"/>
  <c r="BP86" i="1" s="1"/>
  <c r="BH9" i="1"/>
  <c r="BI9" i="1" s="1"/>
  <c r="BP9" i="1" s="1"/>
  <c r="BH165" i="1"/>
  <c r="BI165" i="1" s="1"/>
  <c r="BP165" i="1" s="1"/>
  <c r="BH638" i="1"/>
  <c r="BI638" i="1" s="1"/>
  <c r="BP638" i="1" s="1"/>
  <c r="BH453" i="1"/>
  <c r="BI453" i="1" s="1"/>
  <c r="BP453" i="1" s="1"/>
  <c r="BH425" i="1"/>
  <c r="BI425" i="1" s="1"/>
  <c r="BP425" i="1" s="1"/>
  <c r="BH476" i="1"/>
  <c r="BI476" i="1" s="1"/>
  <c r="BP476" i="1" s="1"/>
  <c r="BH592" i="1"/>
  <c r="BI592" i="1" s="1"/>
  <c r="BP592" i="1" s="1"/>
  <c r="BH482" i="1"/>
  <c r="BI482" i="1" s="1"/>
  <c r="BP482" i="1" s="1"/>
  <c r="BH12" i="1"/>
  <c r="BI12" i="1" s="1"/>
  <c r="BP12" i="1" s="1"/>
  <c r="BH198" i="1"/>
  <c r="BI198" i="1" s="1"/>
  <c r="BP198" i="1" s="1"/>
  <c r="BH448" i="1"/>
  <c r="BI448" i="1" s="1"/>
  <c r="BP448" i="1" s="1"/>
  <c r="BH548" i="1"/>
  <c r="BI548" i="1" s="1"/>
  <c r="BP548" i="1" s="1"/>
  <c r="BH601" i="1"/>
  <c r="BI601" i="1" s="1"/>
  <c r="BP601" i="1" s="1"/>
  <c r="BH308" i="1"/>
  <c r="BI308" i="1" s="1"/>
  <c r="BP308" i="1" s="1"/>
  <c r="BH129" i="1"/>
  <c r="BI129" i="1" s="1"/>
  <c r="BP129" i="1" s="1"/>
  <c r="BH419" i="1"/>
  <c r="BI419" i="1" s="1"/>
  <c r="BP419" i="1" s="1"/>
  <c r="BH176" i="1"/>
  <c r="BI176" i="1" s="1"/>
  <c r="BP176" i="1" s="1"/>
  <c r="BH519" i="1"/>
  <c r="BI519" i="1" s="1"/>
  <c r="BP519" i="1" s="1"/>
  <c r="BH214" i="1"/>
  <c r="BI214" i="1" s="1"/>
  <c r="BP214" i="1" s="1"/>
  <c r="BH465" i="1"/>
  <c r="BI465" i="1" s="1"/>
  <c r="BP465" i="1" s="1"/>
  <c r="BH152" i="1"/>
  <c r="BI152" i="1" s="1"/>
  <c r="BP152" i="1" s="1"/>
  <c r="BH523" i="1"/>
  <c r="BI523" i="1" s="1"/>
  <c r="BP523" i="1" s="1"/>
  <c r="BH520" i="1"/>
  <c r="BI520" i="1" s="1"/>
  <c r="BP520" i="1" s="1"/>
  <c r="BH63" i="1"/>
  <c r="BI63" i="1" s="1"/>
  <c r="BP63" i="1" s="1"/>
  <c r="BH149" i="1"/>
  <c r="BI149" i="1" s="1"/>
  <c r="BP149" i="1" s="1"/>
  <c r="BH489" i="1"/>
  <c r="BI489" i="1" s="1"/>
  <c r="BP489" i="1" s="1"/>
  <c r="BH218" i="1"/>
  <c r="BI218" i="1" s="1"/>
  <c r="BP218" i="1" s="1"/>
  <c r="BH230" i="1"/>
  <c r="BI230" i="1" s="1"/>
  <c r="BP230" i="1" s="1"/>
  <c r="BH278" i="1"/>
  <c r="BI278" i="1" s="1"/>
  <c r="BP278" i="1" s="1"/>
  <c r="BH435" i="1"/>
  <c r="BI435" i="1" s="1"/>
  <c r="BP435" i="1" s="1"/>
  <c r="BH378" i="1"/>
  <c r="BI378" i="1" s="1"/>
  <c r="BP378" i="1" s="1"/>
  <c r="BH175" i="1"/>
  <c r="BI175" i="1" s="1"/>
  <c r="BP175" i="1" s="1"/>
  <c r="BH194" i="1"/>
  <c r="BI194" i="1" s="1"/>
  <c r="BP194" i="1" s="1"/>
  <c r="BH244" i="1"/>
  <c r="BI244" i="1" s="1"/>
  <c r="BP244" i="1" s="1"/>
  <c r="BH619" i="1"/>
  <c r="BI619" i="1" s="1"/>
  <c r="BP619" i="1" s="1"/>
  <c r="BH199" i="1"/>
  <c r="BI199" i="1" s="1"/>
  <c r="BP199" i="1" s="1"/>
  <c r="BH85" i="1"/>
  <c r="BI85" i="1" s="1"/>
  <c r="BP85" i="1" s="1"/>
  <c r="BH566" i="1"/>
  <c r="BI566" i="1" s="1"/>
  <c r="BP566" i="1" s="1"/>
  <c r="BH335" i="1"/>
  <c r="BI335" i="1" s="1"/>
  <c r="BP335" i="1" s="1"/>
  <c r="BH73" i="1"/>
  <c r="BI73" i="1" s="1"/>
  <c r="BP73" i="1" s="1"/>
  <c r="BH294" i="1"/>
  <c r="BI294" i="1" s="1"/>
  <c r="BP294" i="1" s="1"/>
  <c r="BH196" i="1"/>
  <c r="BI196" i="1" s="1"/>
  <c r="BP196" i="1" s="1"/>
  <c r="BH508" i="1"/>
  <c r="BI508" i="1" s="1"/>
  <c r="BP508" i="1" s="1"/>
  <c r="BH312" i="1"/>
  <c r="BI312" i="1" s="1"/>
  <c r="BP312" i="1" s="1"/>
  <c r="BH444" i="1"/>
  <c r="BI444" i="1" s="1"/>
  <c r="BP444" i="1" s="1"/>
  <c r="BH612" i="1"/>
  <c r="BI612" i="1" s="1"/>
  <c r="BP612" i="1" s="1"/>
  <c r="BH237" i="1"/>
  <c r="BI237" i="1" s="1"/>
  <c r="BP237" i="1" s="1"/>
  <c r="BH84" i="1"/>
  <c r="BI84" i="1" s="1"/>
  <c r="BP84" i="1" s="1"/>
  <c r="BH580" i="1"/>
  <c r="BI580" i="1" s="1"/>
  <c r="BP580" i="1" s="1"/>
  <c r="BH40" i="1"/>
  <c r="BI40" i="1" s="1"/>
  <c r="BP40" i="1" s="1"/>
  <c r="BH608" i="1"/>
  <c r="BI608" i="1" s="1"/>
  <c r="BP608" i="1" s="1"/>
  <c r="BH417" i="1"/>
  <c r="BI417" i="1" s="1"/>
  <c r="BP417" i="1" s="1"/>
  <c r="BH349" i="1"/>
  <c r="BI349" i="1" s="1"/>
  <c r="BP349" i="1" s="1"/>
  <c r="BH516" i="1"/>
  <c r="BI516" i="1" s="1"/>
  <c r="BP516" i="1" s="1"/>
  <c r="BH272" i="1"/>
  <c r="BI272" i="1" s="1"/>
  <c r="BP272" i="1" s="1"/>
  <c r="BH351" i="1"/>
  <c r="BI351" i="1" s="1"/>
  <c r="BP351" i="1" s="1"/>
  <c r="BH310" i="1"/>
  <c r="BI310" i="1" s="1"/>
  <c r="BP310" i="1" s="1"/>
  <c r="BH585" i="1"/>
  <c r="BI585" i="1" s="1"/>
  <c r="BP585" i="1" s="1"/>
  <c r="BH457" i="1"/>
  <c r="BI457" i="1" s="1"/>
  <c r="BP457" i="1" s="1"/>
  <c r="BH418" i="1"/>
  <c r="BI418" i="1" s="1"/>
  <c r="BP418" i="1" s="1"/>
  <c r="BH208" i="1"/>
  <c r="BI208" i="1" s="1"/>
  <c r="BP208" i="1" s="1"/>
  <c r="BH222" i="1"/>
  <c r="BI222" i="1" s="1"/>
  <c r="BP222" i="1" s="1"/>
  <c r="BH59" i="1"/>
  <c r="BI59" i="1" s="1"/>
  <c r="BP59" i="1" s="1"/>
  <c r="BH578" i="1"/>
  <c r="BI578" i="1" s="1"/>
  <c r="BP578" i="1" s="1"/>
  <c r="BH68" i="1"/>
  <c r="BI68" i="1" s="1"/>
  <c r="BP68" i="1" s="1"/>
  <c r="BH533" i="1"/>
  <c r="BI533" i="1" s="1"/>
  <c r="BP533" i="1" s="1"/>
  <c r="BH326" i="1"/>
  <c r="BI326" i="1" s="1"/>
  <c r="BP326" i="1" s="1"/>
  <c r="BH213" i="1"/>
  <c r="BI213" i="1" s="1"/>
  <c r="BP213" i="1" s="1"/>
  <c r="BH598" i="1"/>
  <c r="BI598" i="1" s="1"/>
  <c r="BP598" i="1" s="1"/>
  <c r="BH591" i="1"/>
  <c r="BI591" i="1" s="1"/>
  <c r="BP591" i="1" s="1"/>
  <c r="BH574" i="1"/>
  <c r="BI574" i="1" s="1"/>
  <c r="BP574" i="1" s="1"/>
  <c r="BH336" i="1"/>
  <c r="BI336" i="1" s="1"/>
  <c r="BP336" i="1" s="1"/>
  <c r="BH646" i="1"/>
  <c r="BI646" i="1" s="1"/>
  <c r="BP646" i="1" s="1"/>
  <c r="BH171" i="1"/>
  <c r="BI171" i="1" s="1"/>
  <c r="BP171" i="1" s="1"/>
  <c r="BH467" i="1"/>
  <c r="BI467" i="1" s="1"/>
  <c r="BP467" i="1" s="1"/>
  <c r="BH615" i="1"/>
  <c r="BI615" i="1" s="1"/>
  <c r="BP615" i="1" s="1"/>
  <c r="BH124" i="1"/>
  <c r="BI124" i="1" s="1"/>
  <c r="BP124" i="1" s="1"/>
  <c r="BH53" i="1"/>
  <c r="BI53" i="1" s="1"/>
  <c r="BP53" i="1" s="1"/>
  <c r="BH517" i="1"/>
  <c r="BI517" i="1" s="1"/>
  <c r="BP517" i="1" s="1"/>
  <c r="BH14" i="1"/>
  <c r="BI14" i="1" s="1"/>
  <c r="BP14" i="1" s="1"/>
  <c r="BM346" i="1" l="1"/>
  <c r="BO508" i="1"/>
  <c r="BM508" i="1"/>
  <c r="BM315" i="1"/>
  <c r="BO315" i="1"/>
  <c r="BM563" i="1"/>
  <c r="BO563" i="1"/>
  <c r="BO365" i="1"/>
  <c r="BM365" i="1"/>
  <c r="BO339" i="1"/>
  <c r="BM339" i="1"/>
  <c r="BM558" i="1"/>
  <c r="BO558" i="1"/>
  <c r="BM306" i="1"/>
  <c r="BO306" i="1"/>
  <c r="BM52" i="1"/>
  <c r="BO52" i="1"/>
  <c r="BO371" i="1"/>
  <c r="BM371" i="1"/>
  <c r="BO436" i="1"/>
  <c r="BM436" i="1"/>
  <c r="BM245" i="1"/>
  <c r="BO245" i="1"/>
  <c r="BM331" i="1"/>
  <c r="BO331" i="1"/>
  <c r="BM71" i="1"/>
  <c r="BO71" i="1"/>
  <c r="BM417" i="1"/>
  <c r="BO417" i="1"/>
  <c r="BO560" i="1"/>
  <c r="BM560" i="1"/>
  <c r="BM318" i="1"/>
  <c r="BO318" i="1"/>
  <c r="BM175" i="1"/>
  <c r="BO175" i="1"/>
  <c r="BO99" i="1"/>
  <c r="BM99" i="1"/>
  <c r="BO587" i="1"/>
  <c r="BM587" i="1"/>
  <c r="BM574" i="1"/>
  <c r="BO574" i="1"/>
  <c r="BO463" i="1"/>
  <c r="BM463" i="1"/>
  <c r="BO192" i="1"/>
  <c r="BM192" i="1"/>
  <c r="BO114" i="1"/>
  <c r="BM114" i="1"/>
  <c r="BO535" i="1"/>
  <c r="BM535" i="1"/>
  <c r="BO557" i="1"/>
  <c r="BM557" i="1"/>
  <c r="BO635" i="1"/>
  <c r="BM635" i="1"/>
  <c r="BO455" i="1"/>
  <c r="BM455" i="1"/>
  <c r="BM423" i="1"/>
  <c r="BO423" i="1"/>
  <c r="BO231" i="1"/>
  <c r="BM231" i="1"/>
  <c r="BM350" i="1"/>
  <c r="BO350" i="1"/>
  <c r="BO593" i="1"/>
  <c r="BM593" i="1"/>
  <c r="BO205" i="1"/>
  <c r="BM205" i="1"/>
  <c r="BM564" i="1"/>
  <c r="BO564" i="1"/>
  <c r="BO295" i="1"/>
  <c r="BM295" i="1"/>
  <c r="BO380" i="1"/>
  <c r="BM380" i="1"/>
  <c r="BO269" i="1"/>
  <c r="BM269" i="1"/>
  <c r="BO201" i="1"/>
  <c r="BM201" i="1"/>
  <c r="BO55" i="1"/>
  <c r="BM55" i="1"/>
  <c r="BM123" i="1"/>
  <c r="BO123" i="1"/>
  <c r="BO433" i="1"/>
  <c r="BM433" i="1"/>
  <c r="BM630" i="1"/>
  <c r="BO630" i="1"/>
  <c r="BO428" i="1"/>
  <c r="BM428" i="1"/>
  <c r="BO362" i="1"/>
  <c r="BM362" i="1"/>
  <c r="BO280" i="1"/>
  <c r="BM280" i="1"/>
  <c r="BO291" i="1"/>
  <c r="BM291" i="1"/>
  <c r="BO94" i="1"/>
  <c r="BM94" i="1"/>
  <c r="BO148" i="1"/>
  <c r="BM148" i="1"/>
  <c r="BO356" i="1"/>
  <c r="BM356" i="1"/>
  <c r="BO485" i="1"/>
  <c r="BM485" i="1"/>
  <c r="BO586" i="1"/>
  <c r="BM586" i="1"/>
  <c r="BO579" i="1"/>
  <c r="BM579" i="1"/>
  <c r="BM551" i="1"/>
  <c r="BO551" i="1"/>
  <c r="BO488" i="1"/>
  <c r="BM488" i="1"/>
  <c r="BO379" i="1"/>
  <c r="BM379" i="1"/>
  <c r="BO232" i="1"/>
  <c r="BM232" i="1"/>
  <c r="BO482" i="1"/>
  <c r="BM482" i="1"/>
  <c r="BM609" i="1"/>
  <c r="BO609" i="1"/>
  <c r="BO273" i="1"/>
  <c r="BM273" i="1"/>
  <c r="BO39" i="1"/>
  <c r="BM39" i="1"/>
  <c r="BO617" i="1"/>
  <c r="BM617" i="1"/>
  <c r="BM644" i="1"/>
  <c r="BO644" i="1"/>
  <c r="BO247" i="1"/>
  <c r="BM247" i="1"/>
  <c r="BO70" i="1"/>
  <c r="BM70" i="1"/>
  <c r="BM7" i="1"/>
  <c r="BO7" i="1"/>
  <c r="BO216" i="1"/>
  <c r="BM216" i="1"/>
  <c r="BO577" i="1"/>
  <c r="BM577" i="1"/>
  <c r="BM106" i="1"/>
  <c r="BO106" i="1"/>
  <c r="BM478" i="1"/>
  <c r="BO478" i="1"/>
  <c r="BM532" i="1"/>
  <c r="BO532" i="1"/>
  <c r="BM262" i="1"/>
  <c r="BO262" i="1"/>
  <c r="BM225" i="1"/>
  <c r="BO225" i="1"/>
  <c r="BM594" i="1"/>
  <c r="BO594" i="1"/>
  <c r="BO109" i="1"/>
  <c r="BM109" i="1"/>
  <c r="BO133" i="1"/>
  <c r="BM133" i="1"/>
  <c r="BO141" i="1"/>
  <c r="BM141" i="1"/>
  <c r="BM323" i="1"/>
  <c r="BO323" i="1"/>
  <c r="BO228" i="1"/>
  <c r="BM228" i="1"/>
  <c r="BO230" i="1"/>
  <c r="BM230" i="1"/>
  <c r="BM54" i="1"/>
  <c r="BO54" i="1"/>
  <c r="BM414" i="1"/>
  <c r="BO414" i="1"/>
  <c r="BM510" i="1"/>
  <c r="BO510" i="1"/>
  <c r="BM44" i="1"/>
  <c r="BO44" i="1"/>
  <c r="BO427" i="1"/>
  <c r="BM427" i="1"/>
  <c r="BM343" i="1"/>
  <c r="BO343" i="1"/>
  <c r="BO155" i="1"/>
  <c r="BM155" i="1"/>
  <c r="BM462" i="1"/>
  <c r="BO462" i="1"/>
  <c r="BM26" i="1"/>
  <c r="BO26" i="1"/>
  <c r="BO169" i="1"/>
  <c r="BM169" i="1"/>
  <c r="BO260" i="1"/>
  <c r="BM260" i="1"/>
  <c r="BO439" i="1"/>
  <c r="BM439" i="1"/>
  <c r="BM82" i="1"/>
  <c r="BO82" i="1"/>
  <c r="BO443" i="1"/>
  <c r="BM443" i="1"/>
  <c r="BO590" i="1"/>
  <c r="BM590" i="1"/>
</calcChain>
</file>

<file path=xl/sharedStrings.xml><?xml version="1.0" encoding="utf-8"?>
<sst xmlns="http://schemas.openxmlformats.org/spreadsheetml/2006/main" count="7744" uniqueCount="2959">
  <si>
    <t>Leading Proteins</t>
  </si>
  <si>
    <t>Localization Prob</t>
  </si>
  <si>
    <t>PEP</t>
  </si>
  <si>
    <t>Number of Phospho (STY)</t>
  </si>
  <si>
    <t>Amino Acid</t>
  </si>
  <si>
    <t>Phospho (STY) Probabilities</t>
  </si>
  <si>
    <t>Charge</t>
  </si>
  <si>
    <t>Mass Error [ppm]</t>
  </si>
  <si>
    <t>Positions</t>
  </si>
  <si>
    <t>ModificationID</t>
  </si>
  <si>
    <t>Has_Contaminant_Flag</t>
  </si>
  <si>
    <t>All_Reverse_Flag</t>
  </si>
  <si>
    <t>Cow_Contaminant_Flag</t>
  </si>
  <si>
    <t>GeneID</t>
  </si>
  <si>
    <t>Symbol</t>
  </si>
  <si>
    <t>Alias</t>
  </si>
  <si>
    <t>Type</t>
  </si>
  <si>
    <t>Location</t>
  </si>
  <si>
    <t>Description</t>
  </si>
  <si>
    <t>DMSO1-1</t>
  </si>
  <si>
    <t>DMSO1-2</t>
  </si>
  <si>
    <t>DMSO2-1</t>
  </si>
  <si>
    <t>DMSO2-2</t>
  </si>
  <si>
    <t>DMSO3-1</t>
  </si>
  <si>
    <t>DMSO3-2</t>
  </si>
  <si>
    <t>Rxdx10630MIN1-1</t>
  </si>
  <si>
    <t>Rxdx10630MIN1-2</t>
  </si>
  <si>
    <t>Rxdx10630MIN2-1</t>
  </si>
  <si>
    <t>Rxdx10630MIN2-2</t>
  </si>
  <si>
    <t>Rxdx10630MIN3-1</t>
  </si>
  <si>
    <t>Rxdx10630MIN3-2</t>
  </si>
  <si>
    <t>Rxdx1064hr1-1</t>
  </si>
  <si>
    <t>Rxdx1064hr1-2</t>
  </si>
  <si>
    <t>Rxdx1064hr2-1</t>
  </si>
  <si>
    <t>Rxdx1064hr2-2</t>
  </si>
  <si>
    <t>Rxdx1064hr3-1</t>
  </si>
  <si>
    <t>Rxdx1064hr3-2</t>
  </si>
  <si>
    <t>---</t>
  </si>
  <si>
    <t>REV__O94966</t>
  </si>
  <si>
    <t>S</t>
  </si>
  <si>
    <t>LWGVDRS(0.996)QS(0.004)R</t>
  </si>
  <si>
    <t>ph_REV__O94966:139</t>
  </si>
  <si>
    <t>REV__Q8NG85</t>
  </si>
  <si>
    <t>MGS(1)CRIQSR</t>
  </si>
  <si>
    <t>ph_REV__Q8NG85:4</t>
  </si>
  <si>
    <t>REV__Q8WZ42</t>
  </si>
  <si>
    <t>MWS(1)RLCSR</t>
  </si>
  <si>
    <t>ph_REV__Q8WZ42:17493</t>
  </si>
  <si>
    <t>REV__Q9UHG0</t>
  </si>
  <si>
    <t>S(0.5)S(0.5)GVIPPLSSK</t>
  </si>
  <si>
    <t>ph_REV__Q9UHG0:229</t>
  </si>
  <si>
    <t>ph_REV__Q9UHG0:230</t>
  </si>
  <si>
    <t>O43491</t>
  </si>
  <si>
    <t>KNS(1)LRVEGDNIY(1)VR</t>
  </si>
  <si>
    <t>ph_O43491:614</t>
  </si>
  <si>
    <t>EPB41L2</t>
  </si>
  <si>
    <t>4.1-G 4.1G</t>
  </si>
  <si>
    <t>protein-coding</t>
  </si>
  <si>
    <t>6q23.1-q23.2</t>
  </si>
  <si>
    <t>erythrocyte membrane protein band 4.1 like 2 ||| Band 4.1-like protein 2</t>
  </si>
  <si>
    <t>S(0.574)Y(0.369)T(0.057)LVVAK</t>
  </si>
  <si>
    <t>ph_O43491:87</t>
  </si>
  <si>
    <t>O43707;P12814</t>
  </si>
  <si>
    <t>263;244</t>
  </si>
  <si>
    <t>AIMT(0.003)Y(0.002)VS(0.031)S(0.513)FY(0.446)HAFS(0.004)GAQK</t>
  </si>
  <si>
    <t>ph_O43707;P12814:263;244</t>
  </si>
  <si>
    <t>ACTN1 ACTN4</t>
  </si>
  <si>
    <t>BDPLT15 ACTININ-4 FSGS FSGS1</t>
  </si>
  <si>
    <t>14q24.1!14q22-q24!19q13.2</t>
  </si>
  <si>
    <t>actinin alpha 1 ||| Alpha-actinin-1 ||| actinin alpha 4 ||| Alpha-actinin-4</t>
  </si>
  <si>
    <t>O60716</t>
  </si>
  <si>
    <t>1;2</t>
  </si>
  <si>
    <t>HYEDGYPGGS(0.006)DNYGS(0.989)LS(0.005)R</t>
  </si>
  <si>
    <t>ph_O60716:230</t>
  </si>
  <si>
    <t>1500 100528016</t>
  </si>
  <si>
    <t>CTNND1 TMX2-CTNND1</t>
  </si>
  <si>
    <t>BCDS2 CAS CTNND P120CAS P120CTN p120 p120(CAS) p120(CTN) CTNND1 p120(cas) p120(ctn)</t>
  </si>
  <si>
    <t>protein-coding|ncRNA</t>
  </si>
  <si>
    <t>11q12.1</t>
  </si>
  <si>
    <t>catenin delta 1 ||| TMX2-CTNND1 readthrough (NMD candidate) ||| Catenin delta-1</t>
  </si>
  <si>
    <t>HYEDGY(0.001)PGGS(0.468)DNY(0.246)GS(0.558)LS(0.667)RVT(0.06)R</t>
  </si>
  <si>
    <t>ph_O60716:232</t>
  </si>
  <si>
    <t>NFHYPPDGY(0.445)S(0.554)R</t>
  </si>
  <si>
    <t>ph_O60716:214</t>
  </si>
  <si>
    <t>SLDNNY(0.211)S(0.693)T(0.096)PNERGDHNR</t>
  </si>
  <si>
    <t>ph_O60716:905</t>
  </si>
  <si>
    <t>O75815</t>
  </si>
  <si>
    <t>LSEAY(0.403)S(0.597)R</t>
  </si>
  <si>
    <t>ph_O75815:213</t>
  </si>
  <si>
    <t>BCAR3</t>
  </si>
  <si>
    <t>AND-34 NSP2 SH2D3B</t>
  </si>
  <si>
    <t>1p22.1</t>
  </si>
  <si>
    <t>BCAR3 adaptor protein, NSP family member ||| Breast cancer anti-estrogen resistance protein 3</t>
  </si>
  <si>
    <t>O75886</t>
  </si>
  <si>
    <t>LVNEAPVY(0.004)S(0.019)VY(0.453)S(0.524)K</t>
  </si>
  <si>
    <t>ph_O75886:375</t>
  </si>
  <si>
    <t>STAM2</t>
  </si>
  <si>
    <t>Hbp STAM2A STAM2B</t>
  </si>
  <si>
    <t>2q23.3</t>
  </si>
  <si>
    <t>signal transducing adaptor molecule 2 ||| Signal transducing adapter molecule 2</t>
  </si>
  <si>
    <t>P05155</t>
  </si>
  <si>
    <t>LEDMEQALS(0.5)PS(0.5)VFK</t>
  </si>
  <si>
    <t>ph_P05155:375</t>
  </si>
  <si>
    <t>SERPING1</t>
  </si>
  <si>
    <t>C1IN C1INH C1NH HAE1 HAE2</t>
  </si>
  <si>
    <t>serpin family G member 1 ||| Plasma protease C1 inhibitor</t>
  </si>
  <si>
    <t>ph_P05155:377</t>
  </si>
  <si>
    <t>P08559</t>
  </si>
  <si>
    <t>YHGHS(0.003)MS(0.003)DPGVS(0.549)Y(0.445)R</t>
  </si>
  <si>
    <t>ph_P08559:300</t>
  </si>
  <si>
    <t>5160 5161</t>
  </si>
  <si>
    <t>PDHA1 PDHA2</t>
  </si>
  <si>
    <t>PDHA PDHAD PDHCE1A PHE1A PDHAL</t>
  </si>
  <si>
    <t>Xp22.12!4q22.3</t>
  </si>
  <si>
    <t>pyruvate dehydrogenase E1 subunit alpha 1 ||| Pyruvate dehydrogenase E1 component subunit alpha, somatic form, mitochondrial ||| pyruvate dehydrogenase E1 subunit alpha 2 ||| Pyruvate dehydrogenase E1 component subunit alpha, testis-specific form, mitochondrial</t>
  </si>
  <si>
    <t>P08581</t>
  </si>
  <si>
    <t>DMYDKEY(0.963)Y(0.04)S(0.997)VHNKTGAK</t>
  </si>
  <si>
    <t>ph_P08581:1236</t>
  </si>
  <si>
    <t>MET</t>
  </si>
  <si>
    <t>AUTS9 DFNB97 HGFR RCCP2 c-Met</t>
  </si>
  <si>
    <t>7q31.2</t>
  </si>
  <si>
    <t>MET proto-oncogene, receptor tyrosine kinase ||| Hepatocyte growth factor receptor</t>
  </si>
  <si>
    <t>P08670</t>
  </si>
  <si>
    <t>SLY(0.004)AS(0.811)S(0.179)PGGVYAT(0.006)R</t>
  </si>
  <si>
    <t>ph_P08670:55</t>
  </si>
  <si>
    <t>VIM</t>
  </si>
  <si>
    <t>10p13</t>
  </si>
  <si>
    <t>vimentin</t>
  </si>
  <si>
    <t>SLYAS(0.191)S(0.807)PGGVYAT(0.001)R</t>
  </si>
  <si>
    <t>ph_P08670:56</t>
  </si>
  <si>
    <t>P18206</t>
  </si>
  <si>
    <t>S(0.006)FLDS(0.535)GY(0.459)RILGAVAK</t>
  </si>
  <si>
    <t>ph_P18206:820</t>
  </si>
  <si>
    <t>VCL</t>
  </si>
  <si>
    <t>CMD1W CMH15 HEL114 MV MVCL</t>
  </si>
  <si>
    <t>10q22.2</t>
  </si>
  <si>
    <t>vinculin</t>
  </si>
  <si>
    <t>P25116</t>
  </si>
  <si>
    <t>MDTCSSNLNNS(1)IY(1)KK</t>
  </si>
  <si>
    <t>ph_P25116:418</t>
  </si>
  <si>
    <t>F2R</t>
  </si>
  <si>
    <t>CF2R HTR PAR-1 PAR1 TR</t>
  </si>
  <si>
    <t>5q13.3</t>
  </si>
  <si>
    <t>coagulation factor II thrombin receptor ||| Proteinase-activated receptor 1</t>
  </si>
  <si>
    <t>P29317</t>
  </si>
  <si>
    <t>WTAPEAIS(0.565)Y(0.435)R</t>
  </si>
  <si>
    <t>ph_P29317:790</t>
  </si>
  <si>
    <t>EPHA2</t>
  </si>
  <si>
    <t>ARCC2 CTPA CTPP1 CTRCT6 ECK</t>
  </si>
  <si>
    <t>1p36.13</t>
  </si>
  <si>
    <t>EPH receptor A2 ||| Ephrin type-A receptor 2</t>
  </si>
  <si>
    <t>P29353</t>
  </si>
  <si>
    <t>ELFDDPS(0.551)Y(0.449)VNVQNLDKAR</t>
  </si>
  <si>
    <t>ph_P29353:426</t>
  </si>
  <si>
    <t>SHC1</t>
  </si>
  <si>
    <t>SHC SHCA</t>
  </si>
  <si>
    <t>1q21.3</t>
  </si>
  <si>
    <t>SHC adaptor protein 1 ||| SHC-transforming protein 1</t>
  </si>
  <si>
    <t>P35568</t>
  </si>
  <si>
    <t>KGS(0.684)GDY(0.316)MPMSPK</t>
  </si>
  <si>
    <t>ph_P35568:629</t>
  </si>
  <si>
    <t>IRS1</t>
  </si>
  <si>
    <t>HIRS-1</t>
  </si>
  <si>
    <t>2q36.3</t>
  </si>
  <si>
    <t>insulin receptor substrate 1</t>
  </si>
  <si>
    <t>P40189</t>
  </si>
  <si>
    <t>S(0.597)Y(0.403)LPQTVR</t>
  </si>
  <si>
    <t>ph_P40189:904</t>
  </si>
  <si>
    <t>IL6ST</t>
  </si>
  <si>
    <t>CD130 CDW130 GP130 HIES4 IL-6RB sGP130</t>
  </si>
  <si>
    <t>5q11.2</t>
  </si>
  <si>
    <t>interleukin 6 signal transducer ||| Interleukin-6 receptor subunit beta</t>
  </si>
  <si>
    <t>Q71UM5</t>
  </si>
  <si>
    <t>LVQSPNS(0.675)Y(0.325)FMDVK</t>
  </si>
  <si>
    <t>ph_Q71UM5:30</t>
  </si>
  <si>
    <t>6232 51065</t>
  </si>
  <si>
    <t>RPS27 RPS27L</t>
  </si>
  <si>
    <t>DBA17 MPS-1 MPS1 S27</t>
  </si>
  <si>
    <t>1q21.3!15q22.2</t>
  </si>
  <si>
    <t>ribosomal protein S27 ||| 40S ribosomal protein S27 ||| ribosomal protein S27 like ||| 40S ribosomal protein S27-like</t>
  </si>
  <si>
    <t>P49023</t>
  </si>
  <si>
    <t>FIHQQPQS(0.554)S(0.409)S(0.04)PVY(0.786)GS(0.091)S(0.119)AK</t>
  </si>
  <si>
    <t>ph_P49023:83</t>
  </si>
  <si>
    <t>PXN</t>
  </si>
  <si>
    <t>12q24.23</t>
  </si>
  <si>
    <t>paxillin</t>
  </si>
  <si>
    <t>FIHQQPQS(0.036)S(0.097)S(0.845)PVY(0.743)GS(0.209)S(0.07)AK</t>
  </si>
  <si>
    <t>ph_P49023:85</t>
  </si>
  <si>
    <t>FIHQQPQSSSPVY(0.234)GS(0.626)S(0.139)AK</t>
  </si>
  <si>
    <t>ph_P49023:90</t>
  </si>
  <si>
    <t>VGEEEHVY(0.323)S(0.677)FPNK</t>
  </si>
  <si>
    <t>ph_P49023:119</t>
  </si>
  <si>
    <t>P49841</t>
  </si>
  <si>
    <t>GEPNVS(0.954)Y(0.046)ICSR</t>
  </si>
  <si>
    <t>ph_P49841:215</t>
  </si>
  <si>
    <t>2931 2932</t>
  </si>
  <si>
    <t>GSK3A GSK3B</t>
  </si>
  <si>
    <t>19q13.2!3q13.33</t>
  </si>
  <si>
    <t>glycogen synthase kinase 3 alpha ||| Glycogen synthase kinase-3 alpha ||| glycogen synthase kinase 3 beta ||| Glycogen synthase kinase-3 beta</t>
  </si>
  <si>
    <t>Q96FJ2</t>
  </si>
  <si>
    <t>NFGS(0.548)Y(0.419)VT(0.033)HETK</t>
  </si>
  <si>
    <t>ph_Q96FJ2:64</t>
  </si>
  <si>
    <t>8655 140735</t>
  </si>
  <si>
    <t>DYNLL1 DYNLL2</t>
  </si>
  <si>
    <t>DLC1 DLC8 DNCL1 DNCLC1 LC8 LC8a PIN hdlc1 DNCL1B Dlc2 RSPH22</t>
  </si>
  <si>
    <t>12q24.31!17q22</t>
  </si>
  <si>
    <t>dynein light chain LC8-type 1 ||| Dynein light chain 1, cytoplasmic ||| dynein light chain LC8-type 2 ||| Dynein light chain 2, cytoplasmic</t>
  </si>
  <si>
    <t>Q05655</t>
  </si>
  <si>
    <t>RS(0.207)DS(0.657)AS(0.069)S(0.069)EPVGIY(0.999)QGFEKK</t>
  </si>
  <si>
    <t>ph_Q05655:304</t>
  </si>
  <si>
    <t>PRKCD</t>
  </si>
  <si>
    <t>ALPS3 CVID9 MAY1 PKCD nPKC-delta</t>
  </si>
  <si>
    <t>3p21.1</t>
  </si>
  <si>
    <t>protein kinase C delta ||| Protein kinase C delta type</t>
  </si>
  <si>
    <t>Q06124</t>
  </si>
  <si>
    <t>EDS(0.718)ARVY(0.282)ENVGLMQQQK</t>
  </si>
  <si>
    <t>ph_Q06124:580</t>
  </si>
  <si>
    <t>PTPN11</t>
  </si>
  <si>
    <t>BPTP3 CFC JMML METCDS NS1 PTP-1D PTP2C SH-PTP2 SH-PTP3 SHP2</t>
  </si>
  <si>
    <t>12q24.13</t>
  </si>
  <si>
    <t>protein tyrosine phosphatase non-receptor type 11 ||| Tyrosine-protein phosphatase non-receptor type 11</t>
  </si>
  <si>
    <t>VY(1)ENVGLMQQQKS(1)FR</t>
  </si>
  <si>
    <t>ph_Q06124:595</t>
  </si>
  <si>
    <t>Q08357</t>
  </si>
  <si>
    <t>IHIDRGPEEKPAQES(0.537)NY(0.463)R</t>
  </si>
  <si>
    <t>ph_Q08357:375</t>
  </si>
  <si>
    <t>SLC20A2</t>
  </si>
  <si>
    <t>GLVR-2 GLVR2 IBGC1 IBGC2 IBGC3 MLVAR PIT-2 PIT2 RAM1 Ram-1</t>
  </si>
  <si>
    <t>8p11.21</t>
  </si>
  <si>
    <t>solute carrier family 20 member 2 ||| Sodium-dependent phosphate transporter 2</t>
  </si>
  <si>
    <t>Q09666</t>
  </si>
  <si>
    <t>S(0.023)KGHY(0.974)EVT(0.021)GS(0.982)DDETGKLQGSGVSLASK</t>
  </si>
  <si>
    <t>ph_Q09666:5841</t>
  </si>
  <si>
    <t>AHNAK</t>
  </si>
  <si>
    <t>AHNAKRS PM227</t>
  </si>
  <si>
    <t>11q12.3</t>
  </si>
  <si>
    <t>AHNAK nucleoprotein ||| Neuroblast differentiation-associated protein AHNAK</t>
  </si>
  <si>
    <t>Q13428</t>
  </si>
  <si>
    <t>TSQVGAAS(0.007)APAKES(0.993)PR</t>
  </si>
  <si>
    <t>ph_Q13428:381</t>
  </si>
  <si>
    <t>TCOF1</t>
  </si>
  <si>
    <t>MFD1 TCS TCS1 treacle</t>
  </si>
  <si>
    <t>5q32-q33.1</t>
  </si>
  <si>
    <t>treacle ribosome biogenesis factor 1 ||| Treacle protein</t>
  </si>
  <si>
    <t>Q13443</t>
  </si>
  <si>
    <t>HVS(1)PVT(0.002)PPREVPIY(0.999)ANR</t>
  </si>
  <si>
    <t>ph_Q13443:758</t>
  </si>
  <si>
    <t>ADAM9</t>
  </si>
  <si>
    <t>CORD9 MCMP MDC9 Mltng</t>
  </si>
  <si>
    <t>8p11.22</t>
  </si>
  <si>
    <t>ADAM metallopeptidase domain 9 ||| Disintegrin and metalloproteinase domain-containing protein 9</t>
  </si>
  <si>
    <t>Q13546</t>
  </si>
  <si>
    <t>LQDEANY(0.007)HLY(0.452)GS(0.54)R</t>
  </si>
  <si>
    <t>ph_Q13546:389</t>
  </si>
  <si>
    <t>RIPK1</t>
  </si>
  <si>
    <t>IMD57 RIP RIP-1 RIP1</t>
  </si>
  <si>
    <t>6p25.2</t>
  </si>
  <si>
    <t>receptor interacting serine/threonine kinase 1 ||| Receptor-interacting serine/threonine-protein kinase 1</t>
  </si>
  <si>
    <t>Q15464</t>
  </si>
  <si>
    <t>DKVT(0.04)IADDY(0.447)S(0.514)DPFDAKNDLK</t>
  </si>
  <si>
    <t>ph_Q15464:247</t>
  </si>
  <si>
    <t>SHB</t>
  </si>
  <si>
    <t>bA3J10.2</t>
  </si>
  <si>
    <t>9p13.1</t>
  </si>
  <si>
    <t>SH2 domain containing adaptor protein B ||| SH2 domain-containing adapter protein B</t>
  </si>
  <si>
    <t>Q16513</t>
  </si>
  <si>
    <t>SQSEYKPDT(0.023)PQS(0.243)GLEY(0.175)S(0.56)GIQELEDRR</t>
  </si>
  <si>
    <t>ph_Q16513:636</t>
  </si>
  <si>
    <t>PKN2</t>
  </si>
  <si>
    <t>PAK2 PRK2 PRKCL2 PRO2042 Pak-2 STK7</t>
  </si>
  <si>
    <t>1p22.2</t>
  </si>
  <si>
    <t>protein kinase N2 ||| Serine/threonine-protein kinase N2</t>
  </si>
  <si>
    <t>Q63HR2</t>
  </si>
  <si>
    <t>GPLDGS(0.86)PY(0.14)AQVQRPPR</t>
  </si>
  <si>
    <t>ph_Q63HR2:481</t>
  </si>
  <si>
    <t>TNS2</t>
  </si>
  <si>
    <t>C1-TEN C1TEN TENC1</t>
  </si>
  <si>
    <t>12q13.13</t>
  </si>
  <si>
    <t>tensin 2 ||| Tensin-2</t>
  </si>
  <si>
    <t>Q6XZF7</t>
  </si>
  <si>
    <t>NFRHPEIVGY(0.375)S(0.625)VPGR</t>
  </si>
  <si>
    <t>ph_Q6XZF7:1478</t>
  </si>
  <si>
    <t>DNMBP</t>
  </si>
  <si>
    <t>ARHGEF36 CTRCT48 TUBA</t>
  </si>
  <si>
    <t>10q24.2</t>
  </si>
  <si>
    <t>dynamin binding protein ||| Dynamin-binding protein</t>
  </si>
  <si>
    <t>Q7Z7M9</t>
  </si>
  <si>
    <t>ENVRKT(1)EES(1)VLK</t>
  </si>
  <si>
    <t>ph_Q7Z7M9:97</t>
  </si>
  <si>
    <t>GALNT5</t>
  </si>
  <si>
    <t>GALNAC-T5 GALNACT5</t>
  </si>
  <si>
    <t>2q24.1</t>
  </si>
  <si>
    <t>polypeptide N-acetylgalactosaminyltransferase 5</t>
  </si>
  <si>
    <t>Q86X29</t>
  </si>
  <si>
    <t>S(0.138)S(0.138)S(0.696)AGGQGS(0.005)Y(0.024)VPLLR</t>
  </si>
  <si>
    <t>ph_Q86X29:365</t>
  </si>
  <si>
    <t>LSR</t>
  </si>
  <si>
    <t>ILDR3 LISCH7</t>
  </si>
  <si>
    <t>19q13.12</t>
  </si>
  <si>
    <t>lipolysis stimulated lipoprotein receptor ||| Lipolysis-stimulated lipoprotein receptor</t>
  </si>
  <si>
    <t>S(0.002)S(0.002)S(0.002)AGGQGS(0.521)Y(0.469)VPLLRDT(0.002)DS(0.001)S(0.001)VASEVR</t>
  </si>
  <si>
    <t>ph_Q86X29:371</t>
  </si>
  <si>
    <t>Q8IWW6</t>
  </si>
  <si>
    <t>2;3</t>
  </si>
  <si>
    <t>AT(0.5)T(0.5)PPNQGRPDS(1)PVY(1)ANLQELK</t>
  </si>
  <si>
    <t>ph_Q8IWW6:240</t>
  </si>
  <si>
    <t>ARHGAP12</t>
  </si>
  <si>
    <t>10p11.22</t>
  </si>
  <si>
    <t>Rho GTPase activating protein 12 ||| Rho GTPase-activating protein 12</t>
  </si>
  <si>
    <t>Q8IZP0</t>
  </si>
  <si>
    <t>TLEPVKPPT(0.031)VPNDY(0.101)MT(0.358)S(0.509)PAR</t>
  </si>
  <si>
    <t>ph_Q8IZP0:216</t>
  </si>
  <si>
    <t>ABI1</t>
  </si>
  <si>
    <t>ABI-1 ABLBP4 E3B1 NAP1BP SSH3BP SSH3BP1</t>
  </si>
  <si>
    <t>10p12.1</t>
  </si>
  <si>
    <t>abl interactor 1</t>
  </si>
  <si>
    <t>Q8TCZ2</t>
  </si>
  <si>
    <t>Y(0.406)S(0.505)T(0.088)LHT(0.001)QSAEPPPPPEPARI</t>
  </si>
  <si>
    <t>ph_Q8TCZ2:244</t>
  </si>
  <si>
    <t>CD99L2</t>
  </si>
  <si>
    <t>CD99B MIC2L1</t>
  </si>
  <si>
    <t>Xq28</t>
  </si>
  <si>
    <t>CD99 molecule like 2 ||| CD99 antigen-like protein 2</t>
  </si>
  <si>
    <t>Q8TEW0</t>
  </si>
  <si>
    <t>RIS(0.755)HS(0.331)LY(0.824)S(0.09)GIEGLDESPSR</t>
  </si>
  <si>
    <t>ph_Q8TEW0:715</t>
  </si>
  <si>
    <t>PARD3</t>
  </si>
  <si>
    <t>ASIP Baz PAR3 PAR3alpha PARD-3 PARD3A PPP1R118 SE2-5L16 SE2-5LT1 SE2-5T2</t>
  </si>
  <si>
    <t>10p11.22-p11.21</t>
  </si>
  <si>
    <t>par-3 family cell polarity regulator ||| Partitioning defective 3 homolog</t>
  </si>
  <si>
    <t>RIS(0.545)HS(0.637)LY(0.741)S(0.076)GIEGLDESPSR</t>
  </si>
  <si>
    <t>ph_Q8TEW0:717</t>
  </si>
  <si>
    <t>IS(0.005)HS(0.005)LY(0.459)S(0.53)GIEGLDESPSR</t>
  </si>
  <si>
    <t>ph_Q8TEW0:720</t>
  </si>
  <si>
    <t>Q8WUF5</t>
  </si>
  <si>
    <t>TPLY(0.001)LQPDAY(0.461)GS(0.539)LDR</t>
  </si>
  <si>
    <t>ph_Q8WUF5:134</t>
  </si>
  <si>
    <t>PPP1R13L</t>
  </si>
  <si>
    <t>IASPP NKIP1 RAI RAI4</t>
  </si>
  <si>
    <t>19q13.32</t>
  </si>
  <si>
    <t>protein phosphatase 1 regulatory subunit 13 like ||| RelA-associated inhibitor</t>
  </si>
  <si>
    <t>Q96J84</t>
  </si>
  <si>
    <t>FSYTSQHS(0.559)DY(0.441)GQR</t>
  </si>
  <si>
    <t>ph_Q96J84:743</t>
  </si>
  <si>
    <t>KIRREL1</t>
  </si>
  <si>
    <t>KIRREL NEPH1</t>
  </si>
  <si>
    <t>1q23.1</t>
  </si>
  <si>
    <t>kirre like nephrin family adhesion molecule 1 ||| Kin of IRRE-like protein 1</t>
  </si>
  <si>
    <t>LS(0.003)HS(0.963)S(0.028)GY(0.006)AQLNTYSR</t>
  </si>
  <si>
    <t>ph_Q96J84:644</t>
  </si>
  <si>
    <t>Q96QD8</t>
  </si>
  <si>
    <t>QAALKS(0.533)HY(0.467)ADVDPENQNFLLESNLGK</t>
  </si>
  <si>
    <t>ph_Q96QD8:39</t>
  </si>
  <si>
    <t>SLC38A2</t>
  </si>
  <si>
    <t>ATA2 PRO1068 SAT2 SNAT2</t>
  </si>
  <si>
    <t>12q13.11</t>
  </si>
  <si>
    <t>solute carrier family 38 member 2 ||| Sodium-coupled neutral amino acid transporter 2</t>
  </si>
  <si>
    <t>Q96RT1</t>
  </si>
  <si>
    <t>AQIPEGDY(0.054)LS(0.931)Y(0.011)REFHS(0.005)AGR</t>
  </si>
  <si>
    <t>ph_Q96RT1:1106</t>
  </si>
  <si>
    <t>ERBIN</t>
  </si>
  <si>
    <t>ERBB2IP HEL-S-78 LAP2</t>
  </si>
  <si>
    <t>5q12.3</t>
  </si>
  <si>
    <t>erbb2 interacting protein ||| Erbin</t>
  </si>
  <si>
    <t>TMSVS(0.006)DFNY(0.194)S(0.8)R</t>
  </si>
  <si>
    <t>ph_Q96RT1:1165</t>
  </si>
  <si>
    <t>Q99569</t>
  </si>
  <si>
    <t>AQS(0.007)PS(0.531)Y(0.45)VIS(0.009)T(0.003)GVSPSR</t>
  </si>
  <si>
    <t>ph_Q99569:223</t>
  </si>
  <si>
    <t>PKP4</t>
  </si>
  <si>
    <t>p0071</t>
  </si>
  <si>
    <t>plakophilin 4 ||| Plakophilin-4</t>
  </si>
  <si>
    <t>Q99704</t>
  </si>
  <si>
    <t>SHNSALY(0.436)S(0.564)QVQK</t>
  </si>
  <si>
    <t>ph_Q99704:450</t>
  </si>
  <si>
    <t>DOK1</t>
  </si>
  <si>
    <t>P62DOK pp62</t>
  </si>
  <si>
    <t>2p13.1</t>
  </si>
  <si>
    <t>docking protein 1</t>
  </si>
  <si>
    <t>Q9C0B5</t>
  </si>
  <si>
    <t>LVPTGPT(0.001)HREPS(1)PVRY(0.426)DNLS(0.574)R</t>
  </si>
  <si>
    <t>ph_Q9C0B5:529</t>
  </si>
  <si>
    <t>ZDHHC5</t>
  </si>
  <si>
    <t>DHHC5 ZNF375</t>
  </si>
  <si>
    <t>zinc finger DHHC-type palmitoyltransferase 5 ||| Palmitoyltransferase ZDHHC5</t>
  </si>
  <si>
    <t>LVPT(0.003)GPT(0.003)HREPS(0.993)PVRY(0.09)DNLS(0.911)R</t>
  </si>
  <si>
    <t>ph_Q9C0B5:537</t>
  </si>
  <si>
    <t>Y(0.013)RPGY(0.338)S(0.503)S(0.136)S(0.007)S(0.002)TSAAMPHSSSAK</t>
  </si>
  <si>
    <t>ph_Q9C0B5:359</t>
  </si>
  <si>
    <t>Q9GZY6</t>
  </si>
  <si>
    <t>Y(1)QNFS(0.039)KGS(0.961)R</t>
  </si>
  <si>
    <t>ph_Q9GZY6:102</t>
  </si>
  <si>
    <t>LAT2</t>
  </si>
  <si>
    <t>HSPC046 LAB NTAL WBSCR15 WBSCR5 WSCR5</t>
  </si>
  <si>
    <t>7q11.23</t>
  </si>
  <si>
    <t>linker for activation of T cells family member 2 ||| Linker for activation of T-cells family member 2</t>
  </si>
  <si>
    <t>Q9H582</t>
  </si>
  <si>
    <t>VIKES(1)KK</t>
  </si>
  <si>
    <t>ph_Q9H582:815</t>
  </si>
  <si>
    <t>ZNF644</t>
  </si>
  <si>
    <t>BM-005 MYP21 NatF ZEP-2</t>
  </si>
  <si>
    <t>zinc finger protein 644</t>
  </si>
  <si>
    <t>Q9H6R4</t>
  </si>
  <si>
    <t>EGKKAS(0.962)S(0.038)R</t>
  </si>
  <si>
    <t>ph_Q9H6R4:35</t>
  </si>
  <si>
    <t>NOL6</t>
  </si>
  <si>
    <t>NRAP UTP22 bA311H10.1</t>
  </si>
  <si>
    <t>9p13.3</t>
  </si>
  <si>
    <t>nucleolar protein 6</t>
  </si>
  <si>
    <t>Q9HAU0</t>
  </si>
  <si>
    <t>AKS(0.808)PT(0.191)PES(0.001)STIAS(0.044)Y(0.895)VT(0.061)LRK</t>
  </si>
  <si>
    <t>ph_Q9HAU0:855</t>
  </si>
  <si>
    <t>PLEKHA5</t>
  </si>
  <si>
    <t>PEPP-2 PEPP2</t>
  </si>
  <si>
    <t>12p12.3</t>
  </si>
  <si>
    <t>pleckstrin homology domain containing A5 ||| Pleckstrin homology domain-containing family A member 5</t>
  </si>
  <si>
    <t>GVIS(0.606)Y(0.393)QT(0.001)LPR</t>
  </si>
  <si>
    <t>ph_Q9HAU0:435</t>
  </si>
  <si>
    <t>Q9HAZ1</t>
  </si>
  <si>
    <t>HY(0.001)HRDIES(0.555)GY(0.443)R</t>
  </si>
  <si>
    <t>ph_Q9HAZ1:95</t>
  </si>
  <si>
    <t>CLK4</t>
  </si>
  <si>
    <t>5q35.3</t>
  </si>
  <si>
    <t>CDC like kinase 4 ||| Dual specificity protein kinase CLK4</t>
  </si>
  <si>
    <t>Q9NRY4</t>
  </si>
  <si>
    <t>NEEENIY(0.456)S(0.544)VPHDSTQGK</t>
  </si>
  <si>
    <t>ph_Q9NRY4:1106</t>
  </si>
  <si>
    <t>ARHGAP35</t>
  </si>
  <si>
    <t>GRF-1 GRLF1 P190-A P190A p190ARhoGAP p190RhoGAP</t>
  </si>
  <si>
    <t>Rho GTPase activating protein 35 ||| Rho GTPase-activating protein 35</t>
  </si>
  <si>
    <t>Q9NUE0</t>
  </si>
  <si>
    <t>MKDCEY(0.996)QQIS(0.005)PGAAPLPAS(0.999)PGAR</t>
  </si>
  <si>
    <t>ph_Q9NUE0:19</t>
  </si>
  <si>
    <t>ZDHHC18</t>
  </si>
  <si>
    <t>DHHC-18 DHHC18</t>
  </si>
  <si>
    <t>1p36.11</t>
  </si>
  <si>
    <t>zinc finger DHHC-type palmitoyltransferase 18 ||| Palmitoyltransferase ZDHHC18</t>
  </si>
  <si>
    <t>Q9NWQ8</t>
  </si>
  <si>
    <t>AEFAEY(1)AS(1)VDRNKK</t>
  </si>
  <si>
    <t>ph_Q9NWQ8:229</t>
  </si>
  <si>
    <t>PAG1</t>
  </si>
  <si>
    <t>CBP PAG</t>
  </si>
  <si>
    <t>8q21.13</t>
  </si>
  <si>
    <t>phosphoprotein membrane anchor with glycosphingolipid microdomains 1 ||| Phosphoprotein associated with glycosphingolipid-enriched microdomains 1</t>
  </si>
  <si>
    <t>Q9UHR4</t>
  </si>
  <si>
    <t>KDY(0.85)DT(0.134)LS(0.025)KCS(0.992)PK</t>
  </si>
  <si>
    <t>ph_Q9UHR4:281</t>
  </si>
  <si>
    <t>BAIAP2L1</t>
  </si>
  <si>
    <t>IRTKS</t>
  </si>
  <si>
    <t>7q21.3-q22.1</t>
  </si>
  <si>
    <t>BAR/IMD domain containing adaptor protein 2 like 1 ||| Brain-specific angiogenesis inhibitor 1-associated protein 2-like protein 1</t>
  </si>
  <si>
    <t>Q9ULC8</t>
  </si>
  <si>
    <t>Y(0.465)GS(0.535)RDDLVAGPGFGGAR</t>
  </si>
  <si>
    <t>ph_Q9ULC8:606</t>
  </si>
  <si>
    <t>ZDHHC8</t>
  </si>
  <si>
    <t>DHHC8 ZDHHCL1 ZNF378</t>
  </si>
  <si>
    <t>22q11.21</t>
  </si>
  <si>
    <t>zinc finger DHHC-type palmitoyltransferase 8 ||| Probable palmitoyltransferase ZDHHC8</t>
  </si>
  <si>
    <t>Q9Y446</t>
  </si>
  <si>
    <t>LGPGGLDDRY(0.469)S(0.526)LVS(0.005)EQLEPAATSTYR</t>
  </si>
  <si>
    <t>ph_Q9Y446:196</t>
  </si>
  <si>
    <t>PKP3</t>
  </si>
  <si>
    <t>11p15.5</t>
  </si>
  <si>
    <t>plakophilin 3 ||| Plakophilin-3</t>
  </si>
  <si>
    <t>Q9Y5S2</t>
  </si>
  <si>
    <t>NKPY(0.423)IS(0.574)WPS(0.002)S(0.001)GGSEPSVTVPLR</t>
  </si>
  <si>
    <t>ph_Q9Y5S2:1640</t>
  </si>
  <si>
    <t>CDC42BPB</t>
  </si>
  <si>
    <t>MRCKB</t>
  </si>
  <si>
    <t>14q32.32</t>
  </si>
  <si>
    <t>CDC42 binding protein kinase beta ||| Serine/threonine-protein kinase MRCK beta</t>
  </si>
  <si>
    <t>REV__Q4VNC0</t>
  </si>
  <si>
    <t>T</t>
  </si>
  <si>
    <t>MAFVT(1)GNVLK</t>
  </si>
  <si>
    <t>ph_REV__Q4VNC0:398</t>
  </si>
  <si>
    <t>REV__Q92575</t>
  </si>
  <si>
    <t>LY(0.003)DKET(0.997)FR</t>
  </si>
  <si>
    <t>ph_REV__Q92575:137</t>
  </si>
  <si>
    <t>SMGYDDLDYGMMS(0.012)DY(0.454)GT(0.534)ARR</t>
  </si>
  <si>
    <t>ph_O60716:304</t>
  </si>
  <si>
    <t>P00519;P42684</t>
  </si>
  <si>
    <t>392;438</t>
  </si>
  <si>
    <t>P00519</t>
  </si>
  <si>
    <t>LMT(0.009)GDT(0.558)Y(0.336)T(0.097)AHAGAK</t>
  </si>
  <si>
    <t>ph_P00519;P42684:392;438</t>
  </si>
  <si>
    <t>ABL1 ABL2</t>
  </si>
  <si>
    <t>ABL BCR-ABL CHDSKM JTK7 bcr/abl c-ABL c-ABL1 p150 v-abl ABLL ARG</t>
  </si>
  <si>
    <t>9q34.12!1q25.2</t>
  </si>
  <si>
    <t>ABL proto-oncogene 1, non-receptor tyrosine kinase ||| Tyrosine-protein kinase ABL1 ||| ABL proto-oncogene 2, non-receptor tyrosine kinase ||| Tyrosine-protein kinase ABL2</t>
  </si>
  <si>
    <t>P02786</t>
  </si>
  <si>
    <t>SAFS(0.001)NLFGGEPLS(0.115)Y(0.356)T(0.528)R</t>
  </si>
  <si>
    <t>ph_P02786:21</t>
  </si>
  <si>
    <t>TFRC</t>
  </si>
  <si>
    <t>CD71 IMD46 T9 TFR TFR1 TR TRFR p90</t>
  </si>
  <si>
    <t>3q29</t>
  </si>
  <si>
    <t>transferrin receptor ||| Transferrin receptor protein 1</t>
  </si>
  <si>
    <t>P04626</t>
  </si>
  <si>
    <t>LLDIDET(0.536)EY(0.464)HADGGKVPIK</t>
  </si>
  <si>
    <t>ph_P04626:875</t>
  </si>
  <si>
    <t>ERBB2</t>
  </si>
  <si>
    <t>CD340 HER-2 HER-2/neu HER2 MLN-19 NEU NGL TKR1</t>
  </si>
  <si>
    <t>17q12</t>
  </si>
  <si>
    <t>erb-b2 receptor tyrosine kinase 2 ||| Receptor tyrosine-protein kinase erbB-2</t>
  </si>
  <si>
    <t>P06493</t>
  </si>
  <si>
    <t>IGEGT(1)Y(1)GVVYKGR</t>
  </si>
  <si>
    <t>ph_P06493:14</t>
  </si>
  <si>
    <t>CDK1</t>
  </si>
  <si>
    <t>CDC2 CDC28A P34CDC2</t>
  </si>
  <si>
    <t>10q21.2</t>
  </si>
  <si>
    <t>cyclin dependent kinase 1 ||| Cyclin-dependent kinase 1</t>
  </si>
  <si>
    <t>P07947</t>
  </si>
  <si>
    <t>LIEDNEY(0.065)T(0.935)ARQGAK</t>
  </si>
  <si>
    <t>ph_P07947:427</t>
  </si>
  <si>
    <t>2534 3932 6714 7525</t>
  </si>
  <si>
    <t>FYN LCK SRC YES1</t>
  </si>
  <si>
    <t>SLK SYN p59-FYN IMD22 LSK YT16 p56lck pp58lck ASV SRC1 THC6 c-SRC p60-Src HsT441 P61-YES Yes c-yes</t>
  </si>
  <si>
    <t>6q21!1p35.2!20q11.23!18p11.32</t>
  </si>
  <si>
    <t>FYN proto-oncogene, Src family tyrosine kinase ||| Tyrosine-protein kinase Fyn ||| LCK proto-oncogene, Src family tyrosine kinase ||| Tyrosine-protein kinase Lck ||| SRC proto-oncogene, non-receptor tyrosine kinase ||| Proto-oncogene tyrosine-protein kinase Src ||| YES proto-oncogene 1, Src family tyrosine kinase ||| Tyrosine-protein kinase Yes</t>
  </si>
  <si>
    <t>P07948</t>
  </si>
  <si>
    <t>VIEDNEY(0.022)T(0.978)AREGAK</t>
  </si>
  <si>
    <t>ph_P07948:398</t>
  </si>
  <si>
    <t>3055 4067</t>
  </si>
  <si>
    <t>HCK LYN</t>
  </si>
  <si>
    <t>JTK9 p59Hck p61Hck JTK8 p53Lyn p56Lyn</t>
  </si>
  <si>
    <t>20q11.21!8q12.1</t>
  </si>
  <si>
    <t>HCK proto-oncogene, Src family tyrosine kinase ||| Tyrosine-protein kinase HCK ||| LYN proto-oncogene, Src family tyrosine kinase ||| Tyrosine-protein kinase Lyn</t>
  </si>
  <si>
    <t>SVSPTTEMVS(0.013)NES(0.041)VDY(0.444)RAT(0.502)FPEDQFPNSSQNGSCR</t>
  </si>
  <si>
    <t>ph_P08581:1006</t>
  </si>
  <si>
    <t>SLYASS(0.003)PGGVY(0.049)AT(0.947)R</t>
  </si>
  <si>
    <t>ph_P08670:63</t>
  </si>
  <si>
    <t>T(0.598)Y(0.402)SLGSALRPSTSR</t>
  </si>
  <si>
    <t>ph_P08670:37</t>
  </si>
  <si>
    <t>P20929</t>
  </si>
  <si>
    <t>IY(0.006)ET(0.386)T(0.386)T(0.386)T(0.836)R</t>
  </si>
  <si>
    <t>ph_P20929:37</t>
  </si>
  <si>
    <t>NEB</t>
  </si>
  <si>
    <t>NEB177D NEM2</t>
  </si>
  <si>
    <t>nebulin</t>
  </si>
  <si>
    <t>P22681</t>
  </si>
  <si>
    <t>LPPGEQCEGEEDT(0.51)EY(0.458)MT(0.024)PS(0.004)S(0.004)RPLRPLDTSQSSR</t>
  </si>
  <si>
    <t>ph_P22681:698</t>
  </si>
  <si>
    <t>CBL</t>
  </si>
  <si>
    <t>C-CBL CBL2 FRA11B NSLL RNF55</t>
  </si>
  <si>
    <t>11q23.3</t>
  </si>
  <si>
    <t>Cbl proto-oncogene ||| E3 ubiquitin-protein ligase CBL</t>
  </si>
  <si>
    <t>P24941</t>
  </si>
  <si>
    <t>VEKIGEGT(1)Y(1)GVVYK</t>
  </si>
  <si>
    <t>ph_P24941:14</t>
  </si>
  <si>
    <t>1017 1018</t>
  </si>
  <si>
    <t>CDK2 CDK3</t>
  </si>
  <si>
    <t>CDKN2 p33(CDK2)</t>
  </si>
  <si>
    <t>12q13.2!17q25.1</t>
  </si>
  <si>
    <t>cyclin dependent kinase 2 ||| Cyclin-dependent kinase 2 ||| cyclin dependent kinase 3 ||| Cyclin-dependent kinase 3</t>
  </si>
  <si>
    <t>P27361</t>
  </si>
  <si>
    <t>IADPEHDHTGFLT(0.998)EY(0.988)VAT(0.013)R</t>
  </si>
  <si>
    <t>ph_P27361:202</t>
  </si>
  <si>
    <t>MAPK3</t>
  </si>
  <si>
    <t>ERK-1 ERK1 ERT2 HS44KDAP HUMKER1A P44ERK1 P44MAPK PRKM3 p44-ERK1 p44-MAPK</t>
  </si>
  <si>
    <t>16p11.2</t>
  </si>
  <si>
    <t>mitogen-activated protein kinase 3</t>
  </si>
  <si>
    <t>P28482</t>
  </si>
  <si>
    <t>VADPDHDHTGFLT(1)EY(0.998)VAT(0.002)R</t>
  </si>
  <si>
    <t>ph_P28482:185</t>
  </si>
  <si>
    <t>MAPK1</t>
  </si>
  <si>
    <t>ERK ERK-2 ERK2 ERT1 MAPK2 P42MAPK PRKM1 PRKM2 p38 p40 p41 p41mapk p42-MAPK</t>
  </si>
  <si>
    <t>22q11.22</t>
  </si>
  <si>
    <t>mitogen-activated protein kinase 1</t>
  </si>
  <si>
    <t>MQQY(0.001)T(0.002)EHFMAAGY(0.466)T(0.531)AIEK</t>
  </si>
  <si>
    <t>ph_P29317:931</t>
  </si>
  <si>
    <t>SEQLKPLKT(0.974)Y(0.026)VDPHT(0.09)Y(0.91)EDPNQAVLK</t>
  </si>
  <si>
    <t>ph_P29317:587</t>
  </si>
  <si>
    <t>SEQLKPLKT(0.223)Y(0.777)VDPHT(0.627)Y(0.373)EDPNQAVLK</t>
  </si>
  <si>
    <t>ph_P29317:593</t>
  </si>
  <si>
    <t>VLEDDPEAT(0.907)Y(0.074)T(0.019)TSGGKIPIR</t>
  </si>
  <si>
    <t>ph_P29317:771</t>
  </si>
  <si>
    <t>P40763</t>
  </si>
  <si>
    <t>YCRPESQEHPEADPGS(0.002)AAPY(0.367)LKT(0.63)K</t>
  </si>
  <si>
    <t>ph_P40763:708</t>
  </si>
  <si>
    <t>STAT3</t>
  </si>
  <si>
    <t>ADMIO ADMIO1 APRF HIES</t>
  </si>
  <si>
    <t>17q21.2</t>
  </si>
  <si>
    <t>signal transducer and activator of transcription 3</t>
  </si>
  <si>
    <t>P54756</t>
  </si>
  <si>
    <t>T(0.53)Y(0.47)IDPHT(0.53)Y(0.47)EDPNQAVHEFAK</t>
  </si>
  <si>
    <t>ph_P54756:649</t>
  </si>
  <si>
    <t>EPHA5</t>
  </si>
  <si>
    <t>CEK7 EHK-1 EHK1 EK7 HEK7 TYRO4</t>
  </si>
  <si>
    <t>4q13.1-q13.2</t>
  </si>
  <si>
    <t>EPH receptor A5 ||| Ephrin type-A receptor 5</t>
  </si>
  <si>
    <t>ph_P54756:655</t>
  </si>
  <si>
    <t>VLEDDPEAAY(0.004)T(0.784)T(0.212)R</t>
  </si>
  <si>
    <t>ph_P54756:834</t>
  </si>
  <si>
    <t>2042 2043 2044</t>
  </si>
  <si>
    <t>EPHA3 EPHA4 EPHA5</t>
  </si>
  <si>
    <t>EK4 ETK ETK1 HEK HEK4 TYRO4 EK8 HEK8 SEK TYRO1 CEK7 EHK-1 EHK1 EK7 HEK7</t>
  </si>
  <si>
    <t>3p11.1!2q36.1!4q13.1-q13.2</t>
  </si>
  <si>
    <t>EPH receptor A3 ||| Ephrin type-A receptor 3 ||| EPH receptor A4 ||| Ephrin type-A receptor 4 ||| EPH receptor A5 ||| Ephrin type-A receptor 5</t>
  </si>
  <si>
    <t>VLEDDPEAAY(0.007)T(0.318)T(0.676)R</t>
  </si>
  <si>
    <t>ph_P54756:835</t>
  </si>
  <si>
    <t>P56945</t>
  </si>
  <si>
    <t>RPGPGT(0.586)LY(0.414)DVPR</t>
  </si>
  <si>
    <t>ph_P56945:385</t>
  </si>
  <si>
    <t>BCAR1</t>
  </si>
  <si>
    <t>CAS CAS1 CASS1 CRKAS P130Cas</t>
  </si>
  <si>
    <t>16q23.1</t>
  </si>
  <si>
    <t>BCAR1 scaffold protein, Cas family member ||| Breast cancer anti-estrogen resistance protein 1</t>
  </si>
  <si>
    <t>P61026</t>
  </si>
  <si>
    <t>KT(0.644)Y(0.356)DLLFK</t>
  </si>
  <si>
    <t>ph_P61026:5</t>
  </si>
  <si>
    <t>RAB10</t>
  </si>
  <si>
    <t>2p23.3</t>
  </si>
  <si>
    <t>RAB10, member RAS oncogene family ||| Ras-related protein Rab-10</t>
  </si>
  <si>
    <t>P68363;Q13748;Q71U36;Q9BQE3</t>
  </si>
  <si>
    <t>IHFPLAT(0.546)Y(0.451)APVIS(0.003)AEK</t>
  </si>
  <si>
    <t>271;271;271;271</t>
  </si>
  <si>
    <t>ph_P68363;Q13748;Q71U36;Q9BQE3:271;271;271;271</t>
  </si>
  <si>
    <t>7846 10376 84790 112714 7277</t>
  </si>
  <si>
    <t>TUBA1A TUBA1B TUBA1C TUBA3E TUBA4A</t>
  </si>
  <si>
    <t>B-ALPHA-1 LIS3 TUBA3 K-ALPHA-1 TUBA6 bcm948 ALS22 H2-ALPHA TUBA1</t>
  </si>
  <si>
    <t>12q13.12!2q21.1!2q35</t>
  </si>
  <si>
    <t>tubulin alpha 1a ||| Tubulin alpha-1A chain ||| tubulin alpha 1b ||| Tubulin alpha-1B chain ||| tubulin alpha 1c ||| Tubulin alpha-1C chain ||| tubulin alpha 3e ||| Tubulin alpha-3E chain ||| tubulin alpha 4a ||| Tubulin alpha-4A chain</t>
  </si>
  <si>
    <t>Q03135</t>
  </si>
  <si>
    <t>YVDSEGHLY(0.418)T(0.581)VPIREQGNIYKPNNK</t>
  </si>
  <si>
    <t>ph_Q03135:15</t>
  </si>
  <si>
    <t>CAV1</t>
  </si>
  <si>
    <t>BSCL3 CGL3 LCCNS MSTP085 PPH3 VIP21</t>
  </si>
  <si>
    <t>caveolin 1 ||| Caveolin-1</t>
  </si>
  <si>
    <t>KGHEY(0.289)T(0.711)NIK</t>
  </si>
  <si>
    <t>ph_Q06124:547</t>
  </si>
  <si>
    <t>Q07912</t>
  </si>
  <si>
    <t>KPT(0.605)Y(0.395)DPVSEDQDPLSSDFKR</t>
  </si>
  <si>
    <t>ph_Q07912:517</t>
  </si>
  <si>
    <t>TNK2</t>
  </si>
  <si>
    <t>ACK ACK-1 ACK1 p21cdc42Hs</t>
  </si>
  <si>
    <t>tyrosine kinase non receptor 2 ||| Activated CDC42 kinase 1</t>
  </si>
  <si>
    <t>Q07955</t>
  </si>
  <si>
    <t>SHEGET(0.554)AY(0.446)IR</t>
  </si>
  <si>
    <t>ph_Q07955:187</t>
  </si>
  <si>
    <t>SRSF1</t>
  </si>
  <si>
    <t>ASF SF2 SF2p33 SFRS1 SRp30a</t>
  </si>
  <si>
    <t>17q22</t>
  </si>
  <si>
    <t>serine and arginine rich splicing factor 1 ||| Serine/arginine-rich splicing factor 1</t>
  </si>
  <si>
    <t>RVT(0.009)AY(0.109)T(0.881)VDVTGR</t>
  </si>
  <si>
    <t>ph_Q09666:161</t>
  </si>
  <si>
    <t>HVSPVT(1)PPREVPIY(1)ANR</t>
  </si>
  <si>
    <t>ph_Q13443:761</t>
  </si>
  <si>
    <t>Q13480</t>
  </si>
  <si>
    <t>HVSISYDIPPT(0.002)PGNT(0.545)Y(0.454)QIPR</t>
  </si>
  <si>
    <t>ph_Q13480:316</t>
  </si>
  <si>
    <t>GAB1</t>
  </si>
  <si>
    <t>DFNB26</t>
  </si>
  <si>
    <t>4q31.21</t>
  </si>
  <si>
    <t>GRB2 associated binding protein 1 ||| GRB2-associated-binding protein 1</t>
  </si>
  <si>
    <t>Q16539</t>
  </si>
  <si>
    <t>HTDDEMT(1)GY(0.997)VAT(0.003)R</t>
  </si>
  <si>
    <t>ph_Q16539:180</t>
  </si>
  <si>
    <t>MAPK14</t>
  </si>
  <si>
    <t>CSBP CSBP1 CSBP2 CSPB1 EXIP Mxi2 PRKM14 PRKM15 RK SAPK2A p38 p38ALPHA</t>
  </si>
  <si>
    <t>6p21.31</t>
  </si>
  <si>
    <t>mitogen-activated protein kinase 14</t>
  </si>
  <si>
    <t>Q5JU85</t>
  </si>
  <si>
    <t>SSLEDT(0.979)Y(0.021)GAGDGLKR</t>
  </si>
  <si>
    <t>ph_Q5JU85:1128</t>
  </si>
  <si>
    <t>IQSEC2</t>
  </si>
  <si>
    <t>BRAG1 IQ-ArfGEF MRX1 MRX18 MRX78</t>
  </si>
  <si>
    <t>Xp11.22</t>
  </si>
  <si>
    <t>IQ motif and Sec7 domain ArfGEF 2 ||| IQ motif and SEC7 domain-containing protein 2</t>
  </si>
  <si>
    <t>ph_Q7Z7M9:94</t>
  </si>
  <si>
    <t>Q86SQ4</t>
  </si>
  <si>
    <t>SLSSSSIGS(0.001)NS(0.122)T(0.549)Y(0.304)LT(0.019)S(0.005)K</t>
  </si>
  <si>
    <t>ph_Q86SQ4:1171</t>
  </si>
  <si>
    <t>ADGRG6</t>
  </si>
  <si>
    <t>APG1 DREG GPR126 LCCS9 PR126 PS1TP2 VIGR</t>
  </si>
  <si>
    <t>6q24.2</t>
  </si>
  <si>
    <t>adhesion G-protein-coupled receptor G6 ||| Adhesion G-protein coupled receptor G6</t>
  </si>
  <si>
    <t>ph_Q8IWW6:230</t>
  </si>
  <si>
    <t>ph_Q8IWW6:231</t>
  </si>
  <si>
    <t>NT(0.044)PY(0.448)KT(0.509)LEPVKPPTVPNDYMTSPAR</t>
  </si>
  <si>
    <t>ph_Q8IZP0:200</t>
  </si>
  <si>
    <t>NT(0.155)PY(0.388)KT(0.457)LEPVKPPT(0.017)VPNDY(0.308)MT(0.502)S(0.172)PAR</t>
  </si>
  <si>
    <t>ph_Q8IZP0:215</t>
  </si>
  <si>
    <t>Q8N8Z6</t>
  </si>
  <si>
    <t>AGRHEYALPLAPPEPEY(0.474)AT(0.526)PIVER</t>
  </si>
  <si>
    <t>ph_Q8N8Z6:602</t>
  </si>
  <si>
    <t>DCBLD1</t>
  </si>
  <si>
    <t>dJ94G16.1</t>
  </si>
  <si>
    <t>6q22.1</t>
  </si>
  <si>
    <t>discoidin, CUB and LCCL domain containing 1 ||| Discoidin, CUB and LCCL domain-containing protein 1</t>
  </si>
  <si>
    <t>Q8TBA6</t>
  </si>
  <si>
    <t>NT(0.01)DY(0.456)T(0.524)ELHQQNT(0.01)DLIYQTGPK</t>
  </si>
  <si>
    <t>ph_Q8TBA6:43</t>
  </si>
  <si>
    <t>GOLGA5</t>
  </si>
  <si>
    <t>GOLIM5 RFG5 ret-II</t>
  </si>
  <si>
    <t>14q32.12</t>
  </si>
  <si>
    <t>golgin A5 ||| Golgin subfamily A member 5</t>
  </si>
  <si>
    <t>Q92536</t>
  </si>
  <si>
    <t>EPGRPT(0.029)PT(0.521)Y(0.45)HLVPNTSQSQVEEDVSSPPQR</t>
  </si>
  <si>
    <t>ph_Q92536:12</t>
  </si>
  <si>
    <t>SLC7A6</t>
  </si>
  <si>
    <t>LAT-2 LAT3 y+LAT-2</t>
  </si>
  <si>
    <t>16q22.1</t>
  </si>
  <si>
    <t>solute carrier family 7 member 6 ||| Y+L amino acid transporter 2</t>
  </si>
  <si>
    <t>Q96PD2</t>
  </si>
  <si>
    <t>ATGNQPPPLVGT(0.075)Y(0.289)NT(0.597)LLS(0.04)R</t>
  </si>
  <si>
    <t>ph_Q96PD2:717</t>
  </si>
  <si>
    <t>DCBLD2</t>
  </si>
  <si>
    <t>CLCP1 ESDN</t>
  </si>
  <si>
    <t>3q12.1|3</t>
  </si>
  <si>
    <t>discoidin, CUB and LCCL domain containing 2 ||| Discoidin, CUB and LCCL domain-containing protein 2</t>
  </si>
  <si>
    <t>EVT(0.71)T(0.242)VLQADS(0.025)AEY(0.023)AQPLVGGIVGTLHQR</t>
  </si>
  <si>
    <t>ph_Q96PD2:611</t>
  </si>
  <si>
    <t>KT(0.004)EGT(0.543)Y(0.45)DLPY(0.003)WDR</t>
  </si>
  <si>
    <t>ph_Q96PD2:564</t>
  </si>
  <si>
    <t>STT(0.707)NY(0.292)VDFYSTKRPSYR</t>
  </si>
  <si>
    <t>ph_Q99569:1166</t>
  </si>
  <si>
    <t>Q99959</t>
  </si>
  <si>
    <t>AGT(0.001)T(0.003)AT(0.551)Y(0.446)EGRWGR</t>
  </si>
  <si>
    <t>ph_Q99959:118</t>
  </si>
  <si>
    <t>PKP2</t>
  </si>
  <si>
    <t>ARVD9</t>
  </si>
  <si>
    <t>12p11.21</t>
  </si>
  <si>
    <t>plakophilin 2 ||| Plakophilin-2</t>
  </si>
  <si>
    <t>SPVPKT(0.568)Y(0.432)DMLK</t>
  </si>
  <si>
    <t>ph_Q99959:107</t>
  </si>
  <si>
    <t>Q9BSJ8</t>
  </si>
  <si>
    <t>HLS(0.008)PY(0.442)AT(0.509)LT(0.038)VGDS(0.001)S(0.001)HK</t>
  </si>
  <si>
    <t>ph_Q9BSJ8:824</t>
  </si>
  <si>
    <t>ESYT1</t>
  </si>
  <si>
    <t>FAM62A MBC2</t>
  </si>
  <si>
    <t>12q13.2</t>
  </si>
  <si>
    <t>extended synaptotagmin 1 ||| Extended synaptotagmin-1</t>
  </si>
  <si>
    <t>LVPT(0.707)GPT(0.141)HREPS(0.172)PVRY(0.978)DNLS(0.003)R</t>
  </si>
  <si>
    <t>ph_Q9C0B5:521</t>
  </si>
  <si>
    <t>LVPT(0.018)GPT(0.894)HREPS(0.156)PVRY(0.883)DNLS(0.048)R</t>
  </si>
  <si>
    <t>ph_Q9C0B5:524</t>
  </si>
  <si>
    <t>T(0.515)Y(0.447)S(0.038)LVGQAWPGPLADMAPTRK</t>
  </si>
  <si>
    <t>ph_Q9GZY6:57</t>
  </si>
  <si>
    <t>Q9H7B2</t>
  </si>
  <si>
    <t>NISHDT(0.001)FGT(0.11)T(0.517)Y(0.372)GR</t>
  </si>
  <si>
    <t>ph_Q9H7B2:262</t>
  </si>
  <si>
    <t>RPF2</t>
  </si>
  <si>
    <t>BXDC1 bA397G5.4</t>
  </si>
  <si>
    <t>6q21</t>
  </si>
  <si>
    <t>ribosome production factor 2 homolog</t>
  </si>
  <si>
    <t>KDY(1)DT(0.998)LS(0.002)KCSPK</t>
  </si>
  <si>
    <t>ph_Q9UHR4:276</t>
  </si>
  <si>
    <t>Q9UPS8</t>
  </si>
  <si>
    <t>KNLEAT(0.628)Y(0.296)GT(0.075)VR</t>
  </si>
  <si>
    <t>ph_Q9UPS8:295</t>
  </si>
  <si>
    <t>ANKRD26</t>
  </si>
  <si>
    <t>THC2 bA145E8.1</t>
  </si>
  <si>
    <t>ankyrin repeat domain 26 ||| Ankyrin repeat domain-containing protein 26</t>
  </si>
  <si>
    <t>NLEAT(0.098)Y(0.393)GT(0.509)VR</t>
  </si>
  <si>
    <t>ph_Q9UPS8:298</t>
  </si>
  <si>
    <t>Q9UPZ9</t>
  </si>
  <si>
    <t>S(0.005)KPPY(0.033)T(0.971)DY(0.962)VS(0.023)T(0.006)R</t>
  </si>
  <si>
    <t>ph_Q9UPZ9:157</t>
  </si>
  <si>
    <t>CILK1</t>
  </si>
  <si>
    <t>ECO EJM10 ICK LCK2 MRK hICK</t>
  </si>
  <si>
    <t>6p12.1</t>
  </si>
  <si>
    <t>ciliogenesis associated kinase 1 ||| Serine/threonine-protein kinase ICK</t>
  </si>
  <si>
    <t>GGVGSRADY(0.357)DT(0.633)LS(0.01)LR</t>
  </si>
  <si>
    <t>ph_Q9Y446:178</t>
  </si>
  <si>
    <t>REV__O60293</t>
  </si>
  <si>
    <t>Y</t>
  </si>
  <si>
    <t>T(0.001)LY(0.999)EAVIGDNAK</t>
  </si>
  <si>
    <t>ph_REV__O60293:474</t>
  </si>
  <si>
    <t>REV__Q86VI3</t>
  </si>
  <si>
    <t>VY(1)VESDTADPK</t>
  </si>
  <si>
    <t>ph_REV__Q86VI3:464</t>
  </si>
  <si>
    <t>A7MBM2</t>
  </si>
  <si>
    <t>ALQEY(0.995)QGGS(0.004)S(0.001)LPGLGDR</t>
  </si>
  <si>
    <t>ph_A7MBM2:102</t>
  </si>
  <si>
    <t>DISP2</t>
  </si>
  <si>
    <t>C15orf36 DISPB HsT16908 LINC00594</t>
  </si>
  <si>
    <t>15q15.1</t>
  </si>
  <si>
    <t>dispatched RND transporter family member 2 ||| Protein dispatched homolog 2</t>
  </si>
  <si>
    <t>O00148;Q13838</t>
  </si>
  <si>
    <t>38;39</t>
  </si>
  <si>
    <t>GS(0.167)Y(0.832)VS(0.001)IHSSGFR</t>
  </si>
  <si>
    <t>ph_O00148;Q13838:38;39</t>
  </si>
  <si>
    <t>10212 7919</t>
  </si>
  <si>
    <t>DDX39A DDX39B</t>
  </si>
  <si>
    <t>BAT1 BAT1L DDX39 DDXL URH49 D6S81E UAP56</t>
  </si>
  <si>
    <t>19p13.12!6p21.33</t>
  </si>
  <si>
    <t>DExD-box helicase 39A ||| ATP-dependent RNA helicase DDX39A ||| DExD-box helicase 39B ||| Spliceosome RNA helicase DDX39B</t>
  </si>
  <si>
    <t>O00154</t>
  </si>
  <si>
    <t>Y(1)EAQKLER</t>
  </si>
  <si>
    <t>ph_O00154:194</t>
  </si>
  <si>
    <t>ACOT7</t>
  </si>
  <si>
    <t>ACH1 ACT BACH CTE-II LACH LACH1 hBACH</t>
  </si>
  <si>
    <t>1p36.31</t>
  </si>
  <si>
    <t>acyl-CoA thioesterase 7 ||| Cytosolic acyl coenzyme A thioester hydrolase</t>
  </si>
  <si>
    <t>O00161</t>
  </si>
  <si>
    <t>QPGPVTNGQLQQPTTGAAS(0.025)GGY(0.974)IKR</t>
  </si>
  <si>
    <t>ph_O00161:139</t>
  </si>
  <si>
    <t>SNAP23</t>
  </si>
  <si>
    <t>HsT17016 SNAP-23 SNAP23A SNAP23B</t>
  </si>
  <si>
    <t>15q15.1-q15.2</t>
  </si>
  <si>
    <t>synaptosome associated protein 23 ||| Synaptosomal-associated protein 23</t>
  </si>
  <si>
    <t>O00401</t>
  </si>
  <si>
    <t>VIY(1)DFIEK</t>
  </si>
  <si>
    <t>ph_O00401:256</t>
  </si>
  <si>
    <t>8976 142685</t>
  </si>
  <si>
    <t>WASL ASB15</t>
  </si>
  <si>
    <t>N-WASP NWASP WASPB</t>
  </si>
  <si>
    <t>7q31.32</t>
  </si>
  <si>
    <t>WASP like actin nucleation promoting factor ||| ankyrin repeat and SOCS box containing 15 ||| Neural Wiskott-Aldrich syndrome protein</t>
  </si>
  <si>
    <t>O00459</t>
  </si>
  <si>
    <t>EY(0.001)DQLY(0.98)EEY(0.016)T(0.003)R</t>
  </si>
  <si>
    <t>ph_O00459:464</t>
  </si>
  <si>
    <t>PIK3R2</t>
  </si>
  <si>
    <t>MPPH MPPH1 P85B p85 p85-BETA</t>
  </si>
  <si>
    <t>19p13.11</t>
  </si>
  <si>
    <t>phosphoinositide-3-kinase regulatory subunit 2 ||| Phosphatidylinositol 3-kinase regulatory subunit beta</t>
  </si>
  <si>
    <t>P54792</t>
  </si>
  <si>
    <t>S(0.111)Y(0.889)FTVPR</t>
  </si>
  <si>
    <t>ph_P54792:346</t>
  </si>
  <si>
    <t>DVL1</t>
  </si>
  <si>
    <t>DRS2 DVL DVL1L1 DVL1P1</t>
  </si>
  <si>
    <t>1p36.33</t>
  </si>
  <si>
    <t>dishevelled segment polarity protein 1 ||| Putative segment polarity protein dishevelled homolog DVL1P1 ||| Segment polarity protein dishevelled homolog DVL-1</t>
  </si>
  <si>
    <t>O14786</t>
  </si>
  <si>
    <t>DKLNT(0.001)QS(0.004)T(0.004)Y(0.845)S(0.146)EA</t>
  </si>
  <si>
    <t>ph_O14786:920</t>
  </si>
  <si>
    <t>NRP1</t>
  </si>
  <si>
    <t>BDCA4 CD304 NP1 NRP VEGF165R</t>
  </si>
  <si>
    <t>neuropilin 1 ||| Neuropilin-1</t>
  </si>
  <si>
    <t>O14964</t>
  </si>
  <si>
    <t>YLNRNY(1)WEK</t>
  </si>
  <si>
    <t>ph_O14964:334</t>
  </si>
  <si>
    <t>HGS</t>
  </si>
  <si>
    <t>HRS</t>
  </si>
  <si>
    <t>17q25.3</t>
  </si>
  <si>
    <t>hepatocyte growth factor-regulated tyrosine kinase substrate</t>
  </si>
  <si>
    <t>O14974</t>
  </si>
  <si>
    <t>LAY(0.994)VAPT(0.006)IPR</t>
  </si>
  <si>
    <t>ph_O14974:496</t>
  </si>
  <si>
    <t>PPP1R12A</t>
  </si>
  <si>
    <t>M130 MBS MYPT1</t>
  </si>
  <si>
    <t>12q21.2-q21.31</t>
  </si>
  <si>
    <t>protein phosphatase 1 regulatory subunit 12A</t>
  </si>
  <si>
    <t>SGS(0.005)Y(0.987)S(0.004)Y(0.005)LEER</t>
  </si>
  <si>
    <t>ph_O14974:911</t>
  </si>
  <si>
    <t>O15049</t>
  </si>
  <si>
    <t>NEPADY(0.941)AT(0.05)LY(0.007)Y(0.001)R</t>
  </si>
  <si>
    <t>ph_O15049:83</t>
  </si>
  <si>
    <t>N4BP3</t>
  </si>
  <si>
    <t>LZTS4</t>
  </si>
  <si>
    <t>NEDD4 binding protein 3 ||| NEDD4-binding protein 3</t>
  </si>
  <si>
    <t>O15061</t>
  </si>
  <si>
    <t>TFS(0.008)PT(0.166)Y(0.826)GLLR</t>
  </si>
  <si>
    <t>ph_O15061:432</t>
  </si>
  <si>
    <t>SYNM</t>
  </si>
  <si>
    <t>DMN SYN</t>
  </si>
  <si>
    <t>15q26.3</t>
  </si>
  <si>
    <t>synemin</t>
  </si>
  <si>
    <t>O15357</t>
  </si>
  <si>
    <t>ERLY(1)EWISIDKDEAGAK</t>
  </si>
  <si>
    <t>ph_O15357:886</t>
  </si>
  <si>
    <t>INPPL1</t>
  </si>
  <si>
    <t>OPSMD SHIP2</t>
  </si>
  <si>
    <t>11q13.4</t>
  </si>
  <si>
    <t>inositol polyphosphate phosphatase like 1 ||| Phosphatidylinositol 3,4,5-trisphosphate 5-phosphatase 2</t>
  </si>
  <si>
    <t>TLS(0.023)EVDY(0.977)APAGPAR</t>
  </si>
  <si>
    <t>ph_O15357:1135</t>
  </si>
  <si>
    <t>O43164</t>
  </si>
  <si>
    <t>HAY(0.993)VS(0.007)FKPCMTR</t>
  </si>
  <si>
    <t>ph_O43164:42</t>
  </si>
  <si>
    <t>PJA2</t>
  </si>
  <si>
    <t>Neurodap1 RNF131</t>
  </si>
  <si>
    <t>5q21.3</t>
  </si>
  <si>
    <t>praja ring finger ubiquitin ligase 2 ||| E3 ubiquitin-protein ligase Praja-2</t>
  </si>
  <si>
    <t>O43293</t>
  </si>
  <si>
    <t>LKEY(0.926)T(0.074)IK</t>
  </si>
  <si>
    <t>ph_O43293:305</t>
  </si>
  <si>
    <t>DAPK3</t>
  </si>
  <si>
    <t>DLK ZIP ZIPK</t>
  </si>
  <si>
    <t>19p13.3</t>
  </si>
  <si>
    <t>death associated protein kinase 3 ||| Death-associated protein kinase 3</t>
  </si>
  <si>
    <t>O43353</t>
  </si>
  <si>
    <t>KAQDCY(1)FMK</t>
  </si>
  <si>
    <t>ph_O43353:381</t>
  </si>
  <si>
    <t>RIPK2</t>
  </si>
  <si>
    <t>CARD3 CARDIAK CCK GIG30 RICK RIP2</t>
  </si>
  <si>
    <t>8q21.3</t>
  </si>
  <si>
    <t>receptor interacting serine/threonine kinase 2 ||| Receptor-interacting serine/threonine-protein kinase 2</t>
  </si>
  <si>
    <t>O43399</t>
  </si>
  <si>
    <t>SWHDVQVS(0.001)S(0.003)AY(0.997)VK</t>
  </si>
  <si>
    <t>ph_O43399:106</t>
  </si>
  <si>
    <t>TPD52L2</t>
  </si>
  <si>
    <t>D54 TPD54</t>
  </si>
  <si>
    <t>20q13.33</t>
  </si>
  <si>
    <t>TPD52 like 2 ||| Tumor protein D54</t>
  </si>
  <si>
    <t>VEGDNIY(1)VR</t>
  </si>
  <si>
    <t>ph_O43491:623</t>
  </si>
  <si>
    <t>S(0.014)Y(0.986)TLVVAK</t>
  </si>
  <si>
    <t>ph_O43491:88</t>
  </si>
  <si>
    <t>265;246</t>
  </si>
  <si>
    <t>AIMTYVS(0.001)S(0.014)FY(0.98)HAFS(0.005)GAQK</t>
  </si>
  <si>
    <t>ph_O43707;P12814:265;246</t>
  </si>
  <si>
    <t>P56211</t>
  </si>
  <si>
    <t>Y(0.998)FDS(0.001)GDY(0.001)NMAK</t>
  </si>
  <si>
    <t>ph_P56211:59</t>
  </si>
  <si>
    <t>10776 2029</t>
  </si>
  <si>
    <t>ARPP19 ENSA</t>
  </si>
  <si>
    <t>ARPP-16 ARPP-19 ARPP16 ENSAL ARPP-19e</t>
  </si>
  <si>
    <t>15q21.2!1q21.3</t>
  </si>
  <si>
    <t>cAMP regulated phosphoprotein 19 ||| cAMP-regulated phosphoprotein 19 ||| endosulfine alpha ||| Alpha-endosulfine</t>
  </si>
  <si>
    <t>O43781</t>
  </si>
  <si>
    <t>LYT(0.026)Y(0.974)IQSR</t>
  </si>
  <si>
    <t>ph_O43781:369</t>
  </si>
  <si>
    <t>DYRK3</t>
  </si>
  <si>
    <t>DYRK5 RED REDK hYAK3-2</t>
  </si>
  <si>
    <t>1q32.1</t>
  </si>
  <si>
    <t>dual specificity tyrosine phosphorylation regulated kinase 3 ||| Dual specificity tyrosine-phosphorylation-regulated kinase 3</t>
  </si>
  <si>
    <t>O60641</t>
  </si>
  <si>
    <t>IAAAQY(0.951)S(0.045)VT(0.003)GS(0.001)AVAR</t>
  </si>
  <si>
    <t>ph_O60641:15</t>
  </si>
  <si>
    <t>SNAP91</t>
  </si>
  <si>
    <t>AP180 CALM</t>
  </si>
  <si>
    <t>6q14.2</t>
  </si>
  <si>
    <t>synaptosome associated protein 91 ||| Clathrin coat assembly protein AP180</t>
  </si>
  <si>
    <t>O60674</t>
  </si>
  <si>
    <t>REVGDY(1)GQLHETEVLLK</t>
  </si>
  <si>
    <t>ph_O60674:570</t>
  </si>
  <si>
    <t>JAK2</t>
  </si>
  <si>
    <t>JTK10 THCYT3</t>
  </si>
  <si>
    <t>9p24.1</t>
  </si>
  <si>
    <t>Janus kinase 2 ||| Tyrosine-protein kinase JAK2</t>
  </si>
  <si>
    <t>QDVY(1)GPQPQVR</t>
  </si>
  <si>
    <t>ph_O60716:257</t>
  </si>
  <si>
    <t>FHPEPY(1)GLEDDQR</t>
  </si>
  <si>
    <t>ph_O60716:280</t>
  </si>
  <si>
    <t>LNGPQDHS(0.001)HLLY(0.798)S(0.167)T(0.034)IPR</t>
  </si>
  <si>
    <t>ph_O60716:96</t>
  </si>
  <si>
    <t>HYEDGYPGGSDNY(0.999)GS(0.001)LSR</t>
  </si>
  <si>
    <t>ph_O60716:228</t>
  </si>
  <si>
    <t>KNGNGGPGPY(1)VGQAGTATLPR</t>
  </si>
  <si>
    <t>ph_O60716:193</t>
  </si>
  <si>
    <t>SYEDMIGEEVPS(0.202)DQY(0.618)Y(0.179)WAPLAQHER</t>
  </si>
  <si>
    <t>ph_O60716:334</t>
  </si>
  <si>
    <t>SYEDMIGEEVPS(0.077)DQY(0.218)Y(0.705)WAPLAQHER</t>
  </si>
  <si>
    <t>ph_O60716:335</t>
  </si>
  <si>
    <t>NFHY(0.044)PPDGY(0.919)S(0.037)R</t>
  </si>
  <si>
    <t>ph_O60716:213</t>
  </si>
  <si>
    <t>SLDNNY(1)STPNER</t>
  </si>
  <si>
    <t>ph_O60716:904</t>
  </si>
  <si>
    <t>TVQPVAMGPDGLPVDASSVS(0.004)NNY(0.989)IQT(0.006)LGR</t>
  </si>
  <si>
    <t>ph_O60716:174</t>
  </si>
  <si>
    <t>Y(0.999)RPSMEGYR</t>
  </si>
  <si>
    <t>ph_O60716:241</t>
  </si>
  <si>
    <t>YRPSMEGY(1)R</t>
  </si>
  <si>
    <t>ph_O60716:248</t>
  </si>
  <si>
    <t>O60784</t>
  </si>
  <si>
    <t>KEVKY(0.964)EAPQAT(0.036)DGLAGALDAR</t>
  </si>
  <si>
    <t>ph_O60784:386</t>
  </si>
  <si>
    <t>TOM1</t>
  </si>
  <si>
    <t>22q12.3</t>
  </si>
  <si>
    <t>target of myb1 membrane trafficking protein ||| Target of Myb protein 1</t>
  </si>
  <si>
    <t>O75391</t>
  </si>
  <si>
    <t>DAAHMLQANKT(0.057)Y(0.943)GCVPVANKR</t>
  </si>
  <si>
    <t>ph_O75391:189</t>
  </si>
  <si>
    <t>SPAG7</t>
  </si>
  <si>
    <t>ACRP FSA-1</t>
  </si>
  <si>
    <t>17p13.2</t>
  </si>
  <si>
    <t>sperm associated antigen 7 ||| Sperm-associated antigen 7</t>
  </si>
  <si>
    <t>CLEEHY(0.987)GT(0.011)S(0.003)PGQAR</t>
  </si>
  <si>
    <t>ph_O75815:266</t>
  </si>
  <si>
    <t>LSEAY(0.974)S(0.026)R</t>
  </si>
  <si>
    <t>ph_O75815:212</t>
  </si>
  <si>
    <t>LVNEAPVY(0.014)S(0.012)VY(0.755)S(0.219)K</t>
  </si>
  <si>
    <t>ph_O75886:374</t>
  </si>
  <si>
    <t>O75955</t>
  </si>
  <si>
    <t>DIHDDQDY(0.992)LHS(0.008)LGK</t>
  </si>
  <si>
    <t>ph_O75955:160</t>
  </si>
  <si>
    <t>FLOT1</t>
  </si>
  <si>
    <t>6p21.33</t>
  </si>
  <si>
    <t>flotillin 1 ||| Flotillin-1</t>
  </si>
  <si>
    <t>KAAY(1)DIEVNTR</t>
  </si>
  <si>
    <t>ph_O75955:223</t>
  </si>
  <si>
    <t>RAQADLAY(1)QLQVAK</t>
  </si>
  <si>
    <t>ph_O75955:238</t>
  </si>
  <si>
    <t>VSAQY(1)LSEIEMAK</t>
  </si>
  <si>
    <t>ph_O75955:203</t>
  </si>
  <si>
    <t>O76039</t>
  </si>
  <si>
    <t>NLSEGNNANY(0.004)T(0.014)EY(0.913)VAT(0.069)R</t>
  </si>
  <si>
    <t>ph_O76039:171</t>
  </si>
  <si>
    <t>CDKL5</t>
  </si>
  <si>
    <t>CFAP247 EIEE2 ISSX STK9</t>
  </si>
  <si>
    <t>Xp22.13</t>
  </si>
  <si>
    <t>cyclin dependent kinase like 5 ||| Cyclin-dependent kinase-like 5</t>
  </si>
  <si>
    <t>Q4V326</t>
  </si>
  <si>
    <t>RY(0.999)VQPPEMIGPMRPEQFS(0.001)DEVEPATPEEGEPATQR</t>
  </si>
  <si>
    <t>ph_Q4V326:17</t>
  </si>
  <si>
    <t>729428 100008586 645073 26748 2579 26749 2576 2543</t>
  </si>
  <si>
    <t>GAGE12B GAGE12F GAGE12G GAGE12I GAGE7 GAGE2E GAGE4 GAGE1</t>
  </si>
  <si>
    <t>GAGE-12B AL4 CT4.7 GAGE-7 GAGE-7B GAGE-8 GAGE7 GAGE7B GAGE-12G GAGE-2E GAGE8 CT4.4 CT4.1 GAGE-1 GAGE-4 GAGE4</t>
  </si>
  <si>
    <t>Xp11.23!Xp11.4-p11.2</t>
  </si>
  <si>
    <t>G antigen 12B ||| G antigen 12F ||| G antigen 12G ||| G antigen 12I ||| G antigen 7 ||| G antigen 12F ||| G antigen 2E ||| G antigen 4 ||| G antigen 1</t>
  </si>
  <si>
    <t>Q4V326;Q13070;Q4V321</t>
  </si>
  <si>
    <t>STY(0.962)Y(0.038)WPRPR</t>
  </si>
  <si>
    <t>9;9;9</t>
  </si>
  <si>
    <t>ph_Q13070;Q4V321;Q4V326:9;9;9</t>
  </si>
  <si>
    <t>729428 729422 100132399 729431 100008586 645073 26748 2579 729442 729396 645051 26749 2576 2543 2577 2578</t>
  </si>
  <si>
    <t>GAGE12B GAGE12C GAGE12D GAGE12E GAGE12F GAGE12G GAGE12I GAGE7 GAGE12H GAGE12J GAGE13 GAGE2E GAGE4 GAGE1 GAGE5 GAGE6</t>
  </si>
  <si>
    <t>GAGE-12B AL4 CT4.7 GAGE-7 GAGE-7B GAGE-8 GAGE7 GAGE7B GAGE-12G GAGE11 GAGE-12A GAGE-13 GAGE12A GAGE-2E GAGE8 CT4.4 CT4.1 GAGE-1 GAGE-4 GAGE4 CT4.5 CT4.6</t>
  </si>
  <si>
    <t>G antigen 12B ||| G antigen 12C ||| G antigen 12D ||| G antigen 12E ||| G antigen 12B/C/D/E ||| G antigen 12F ||| G antigen 12G ||| G antigen 12I ||| G antigen 7 ||| G antigen 12F ||| G antigen 12H ||| G antigen 12J ||| G antigen 13 ||| G antigen 2E ||| G antigen 4 ||| G antigen 1 ||| G antigen 5 ||| G antigen 6</t>
  </si>
  <si>
    <t>STY(0.038)Y(0.962)WPRPR</t>
  </si>
  <si>
    <t>10;10;10</t>
  </si>
  <si>
    <t>ph_Q13070;Q4V321;Q4V326:10;10;10</t>
  </si>
  <si>
    <t>O94910</t>
  </si>
  <si>
    <t>NPLQGY(0.857)Y(0.143)QVR</t>
  </si>
  <si>
    <t>ph_O94910:1440</t>
  </si>
  <si>
    <t>ADGRL1</t>
  </si>
  <si>
    <t>CIRL1 CL1 LEC2 LPHN1</t>
  </si>
  <si>
    <t>19p13.12</t>
  </si>
  <si>
    <t>adhesion G-protein-coupled receptor L1</t>
  </si>
  <si>
    <t>NPLQGY(0.5)Y(0.5)QVR</t>
  </si>
  <si>
    <t>ph_O94910:1441</t>
  </si>
  <si>
    <t>O95297</t>
  </si>
  <si>
    <t>SESVVY(1)ADIR</t>
  </si>
  <si>
    <t>ph_O95297:263</t>
  </si>
  <si>
    <t>MPZL1</t>
  </si>
  <si>
    <t>MPZL1b PZR PZR1b PZRa PZRb</t>
  </si>
  <si>
    <t>1q24.2</t>
  </si>
  <si>
    <t>myelin protein zero like 1 ||| Myelin protein zero-like protein 1</t>
  </si>
  <si>
    <t>SLPS(0.002)GS(0.002)HQGPVIY(0.995)AQLDHS(0.001)GGHHSDKINK</t>
  </si>
  <si>
    <t>ph_O95297:241</t>
  </si>
  <si>
    <t>O95490</t>
  </si>
  <si>
    <t>RSENEDIY(0.955)Y(0.044)K</t>
  </si>
  <si>
    <t>ph_O95490:1406</t>
  </si>
  <si>
    <t>ADGRL2</t>
  </si>
  <si>
    <t>CIRL2 CL2 LEC1 LPHH1 LPHN2</t>
  </si>
  <si>
    <t>1p31.1</t>
  </si>
  <si>
    <t>adhesion G-protein-coupled receptor L2</t>
  </si>
  <si>
    <t>O95721</t>
  </si>
  <si>
    <t>Y(1)QASHPNLR</t>
  </si>
  <si>
    <t>ph_O95721:160</t>
  </si>
  <si>
    <t>SNAP29</t>
  </si>
  <si>
    <t>CEDNIK SNAP-29</t>
  </si>
  <si>
    <t>synaptosome associated protein 29 ||| Synaptosomal-associated protein 29</t>
  </si>
  <si>
    <t>O95817</t>
  </si>
  <si>
    <t>THY(0.001)PAQQGEY(0.709)QT(0.233)HQPVY(0.057)HK</t>
  </si>
  <si>
    <t>ph_O95817:240</t>
  </si>
  <si>
    <t>BAG3</t>
  </si>
  <si>
    <t>BAG-3 BIS CAIR-1 MFM6</t>
  </si>
  <si>
    <t>10q26.11</t>
  </si>
  <si>
    <t>BAG cochaperone 3 ||| BAG family molecular chaperone regulator 3</t>
  </si>
  <si>
    <t>O95832</t>
  </si>
  <si>
    <t>PYPKPAPSSGKDY(0.999)V</t>
  </si>
  <si>
    <t>ph_O95832:210</t>
  </si>
  <si>
    <t>CLDN1</t>
  </si>
  <si>
    <t>CLD1 ILVASC SEMP1</t>
  </si>
  <si>
    <t>3q28</t>
  </si>
  <si>
    <t>claudin 1 ||| Claudin-1</t>
  </si>
  <si>
    <t>LY(0.999)VSSESR</t>
  </si>
  <si>
    <t>ph_P00519:185</t>
  </si>
  <si>
    <t>ABL1</t>
  </si>
  <si>
    <t>ABL BCR-ABL CHDSKM JTK7 bcr/abl c-ABL c-ABL1 p150 v-abl</t>
  </si>
  <si>
    <t>9q34.12</t>
  </si>
  <si>
    <t>ABL proto-oncogene 1, non-receptor tyrosine kinase ||| Tyrosine-protein kinase ABL1</t>
  </si>
  <si>
    <t>393;439</t>
  </si>
  <si>
    <t>LMTGDTY(0.972)T(0.028)AHAGAK</t>
  </si>
  <si>
    <t>ph_P00519;P42684:393;439</t>
  </si>
  <si>
    <t>P00533</t>
  </si>
  <si>
    <t>GSTAENAEY(1)LR</t>
  </si>
  <si>
    <t>ph_P00533:1197</t>
  </si>
  <si>
    <t>EGFR</t>
  </si>
  <si>
    <t>ERBB ERBB1 HER1 NISBD2 PIG61 mENA</t>
  </si>
  <si>
    <t>7p11.2</t>
  </si>
  <si>
    <t>epidermal growth factor receptor</t>
  </si>
  <si>
    <t>EY(1)HAEGGKVPIK</t>
  </si>
  <si>
    <t>ph_P00533:869</t>
  </si>
  <si>
    <t>GSHQISLDNPDY(1)QQDFFPK</t>
  </si>
  <si>
    <t>ph_P00533:1172</t>
  </si>
  <si>
    <t>P01130</t>
  </si>
  <si>
    <t>TTEDEVHICHNQDGY(0.762)S(0.201)Y(0.035)PS(0.001)R</t>
  </si>
  <si>
    <t>ph_P01130:845</t>
  </si>
  <si>
    <t>LDLR</t>
  </si>
  <si>
    <t>FH FHC FHCL1 LDLCQ2</t>
  </si>
  <si>
    <t>19p13.2</t>
  </si>
  <si>
    <t>low density lipoprotein receptor ||| Low-density lipoprotein receptor</t>
  </si>
  <si>
    <t>LLDIDET(0.241)EY(0.759)HADGGKVPIK</t>
  </si>
  <si>
    <t>ph_P04626:877</t>
  </si>
  <si>
    <t>P05067</t>
  </si>
  <si>
    <t>MQQNGY(0.995)ENPT(0.002)Y(0.002)K</t>
  </si>
  <si>
    <t>ph_P05067:757</t>
  </si>
  <si>
    <t>APP</t>
  </si>
  <si>
    <t>AAA ABETA ABPP AD1 APPI CTFgamma CVAP PN-II PN2 preA4</t>
  </si>
  <si>
    <t>21q21.3</t>
  </si>
  <si>
    <t>amyloid beta precursor protein ||| Amyloid-beta precursor protein</t>
  </si>
  <si>
    <t>P05556</t>
  </si>
  <si>
    <t>SAVTTVVNPKY(1)EGK</t>
  </si>
  <si>
    <t>ph_P05556:795</t>
  </si>
  <si>
    <t>ITGB1</t>
  </si>
  <si>
    <t>CD29 FNRB GPIIA MDF2 MSK12 VLA-BETA VLAB</t>
  </si>
  <si>
    <t>integrin subunit beta 1 ||| Integrin beta-1</t>
  </si>
  <si>
    <t>WDTGENPIY(1)K</t>
  </si>
  <si>
    <t>ph_P05556:783</t>
  </si>
  <si>
    <t>P05783</t>
  </si>
  <si>
    <t>SLGSVQAPS(0.025)Y(0.023)GARPVS(0.076)S(0.076)AAS(0.213)VY(0.564)AGAGGS(0.011)GS(0.011)R</t>
  </si>
  <si>
    <t>ph_P05783:36</t>
  </si>
  <si>
    <t>KRT18</t>
  </si>
  <si>
    <t>CK-18 CYK18 K18</t>
  </si>
  <si>
    <t>keratin 18 ||| Keratin, type I cytoskeletal 18</t>
  </si>
  <si>
    <t>STFSTNY(1)R</t>
  </si>
  <si>
    <t>ph_P05783:13</t>
  </si>
  <si>
    <t>ph_P06493:15</t>
  </si>
  <si>
    <t>IGEGT(0.001)Y(0.076)GVVY(0.923)K</t>
  </si>
  <si>
    <t>ph_P06493:19</t>
  </si>
  <si>
    <t>P06733</t>
  </si>
  <si>
    <t>AAVPSGAS(0.003)T(0.014)GIY(0.982)EALELR</t>
  </si>
  <si>
    <t>ph_P06733:44</t>
  </si>
  <si>
    <t>2023 2026</t>
  </si>
  <si>
    <t>ENO1 ENO2</t>
  </si>
  <si>
    <t>ENO1L1 HEL-S-17 MPB1 NNE PPH HEL-S-279 NSE</t>
  </si>
  <si>
    <t>1p36.23!12p13.31</t>
  </si>
  <si>
    <t>enolase 1 ||| Alpha-enolase ||| enolase 2 ||| Gamma-enolase</t>
  </si>
  <si>
    <t>P07355</t>
  </si>
  <si>
    <t>LSLEGDHSTPPSAY(1)GSVK</t>
  </si>
  <si>
    <t>ph_P07355:24</t>
  </si>
  <si>
    <t>302 304</t>
  </si>
  <si>
    <t>ANXA2 ANXA2P2</t>
  </si>
  <si>
    <t>ANX2 ANX2L4 CAL1H HEL-S-270 LIP2 LPC2 LPC2D P36 PAP-IV ANX2L2 ANX2P2 LPC2B</t>
  </si>
  <si>
    <t>protein-coding|pseudo</t>
  </si>
  <si>
    <t>15q22.2!9p13.3</t>
  </si>
  <si>
    <t>annexin A2 ||| annexin A2 pseudogene 2 ||| Putative annexin A2-like protein</t>
  </si>
  <si>
    <t>S(0.003)LY(0.993)Y(0.003)Y(0.001)IQQDTK</t>
  </si>
  <si>
    <t>ph_P07355:316</t>
  </si>
  <si>
    <t>S(0.001)LY(0.025)Y(0.949)Y(0.025)IQQDTK</t>
  </si>
  <si>
    <t>ph_P07355:317</t>
  </si>
  <si>
    <t>SYSPY(0.999)DMLESIRK</t>
  </si>
  <si>
    <t>ph_P07355:238</t>
  </si>
  <si>
    <t>P07900</t>
  </si>
  <si>
    <t>HIY(0.874)Y(0.12)IT(0.006)GETK</t>
  </si>
  <si>
    <t>ph_P07900:492</t>
  </si>
  <si>
    <t>3320 730211</t>
  </si>
  <si>
    <t>HSP90AA1 HSP90AA5P</t>
  </si>
  <si>
    <t>EL52 HEL-S-65p HSP86 HSP89A HSP90A HSP90N HSPC1 HSPCA HSPCAL1 HSPCAL4 HSPN Hsp103 Hsp89 Hsp90 LAP-2 LAP2 HSP90Ae</t>
  </si>
  <si>
    <t>14q32.31!3q27.1</t>
  </si>
  <si>
    <t>heat shock protein 90 alpha family class A member 1 ||| Heat shock protein HSP 90-alpha ||| heat shock protein 90 alpha family class A member 5, pseudogene ||| Putative heat shock protein HSP 90-alpha A5</t>
  </si>
  <si>
    <t>ESET(0.001)T(0.001)KGAY(0.952)S(0.043)LS(0.003)IR</t>
  </si>
  <si>
    <t>ph_P07947:194</t>
  </si>
  <si>
    <t>2268 2534 7525</t>
  </si>
  <si>
    <t>FGR FYN YES1</t>
  </si>
  <si>
    <t>SRC2 c-fgr c-src2 p55-Fgr p55c-fgr p58-Fgr p58c-fgr SLK SYN p59-FYN HsT441 P61-YES Yes c-yes</t>
  </si>
  <si>
    <t>1p35.3!6q21!18p11.32</t>
  </si>
  <si>
    <t>FGR proto-oncogene, Src family tyrosine kinase ||| Tyrosine-protein kinase Fgr ||| FYN proto-oncogene, Src family tyrosine kinase ||| Tyrosine-protein kinase Fyn ||| YES proto-oncogene 1, Src family tyrosine kinase ||| Tyrosine-protein kinase Yes</t>
  </si>
  <si>
    <t>KLDNGGY(1)YITTR</t>
  </si>
  <si>
    <t>ph_P07947:222</t>
  </si>
  <si>
    <t>2534 7525</t>
  </si>
  <si>
    <t>FYN YES1</t>
  </si>
  <si>
    <t>SLK SYN p59-FYN HsT441 P61-YES Yes c-yes</t>
  </si>
  <si>
    <t>6q21!18p11.32</t>
  </si>
  <si>
    <t>FYN proto-oncogene, Src family tyrosine kinase ||| Tyrosine-protein kinase Fyn ||| YES proto-oncogene 1, Src family tyrosine kinase ||| Tyrosine-protein kinase Yes</t>
  </si>
  <si>
    <t>KLDNGGY(0.048)Y(0.864)IT(0.072)T(0.017)R</t>
  </si>
  <si>
    <t>ph_P07947:223</t>
  </si>
  <si>
    <t>LIEDNEY(1)TAR</t>
  </si>
  <si>
    <t>ph_P07947:426</t>
  </si>
  <si>
    <t>WTAPEAALY(1)GR</t>
  </si>
  <si>
    <t>ph_P07947:446</t>
  </si>
  <si>
    <t>2534 6714 7525</t>
  </si>
  <si>
    <t>FYN SRC YES1</t>
  </si>
  <si>
    <t>SLK SYN p59-FYN ASV SRC1 THC6 c-SRC p60-Src HsT441 P61-YES Yes c-yes</t>
  </si>
  <si>
    <t>6q21!20q11.23!18p11.32</t>
  </si>
  <si>
    <t>FYN proto-oncogene, Src family tyrosine kinase ||| Tyrosine-protein kinase Fyn ||| SRC proto-oncogene, non-receptor tyrosine kinase ||| Proto-oncogene tyrosine-protein kinase Src ||| YES proto-oncogene 1, Src family tyrosine kinase ||| Tyrosine-protein kinase Yes</t>
  </si>
  <si>
    <t>YRPENTPEPVS(0.004)T(0.004)S(0.004)VS(0.009)HY(0.971)GAEPT(0.003)T(0.004)VS(0.001)PCPSSSAK</t>
  </si>
  <si>
    <t>ph_P07947:32</t>
  </si>
  <si>
    <t>YES1</t>
  </si>
  <si>
    <t>HsT441 P61-YES Yes c-yes</t>
  </si>
  <si>
    <t>18p11.32</t>
  </si>
  <si>
    <t>YES proto-oncogene 1, Src family tyrosine kinase ||| Tyrosine-protein kinase Yes</t>
  </si>
  <si>
    <t>SLDNGGY(0.85)Y(0.15)IS(0.001)PR</t>
  </si>
  <si>
    <t>ph_P07948:193</t>
  </si>
  <si>
    <t>LYN</t>
  </si>
  <si>
    <t>JTK8 p53Lyn p56Lyn</t>
  </si>
  <si>
    <t>8q12.1</t>
  </si>
  <si>
    <t>LYN proto-oncogene, Src family tyrosine kinase ||| Tyrosine-protein kinase Lyn</t>
  </si>
  <si>
    <t>SLDNGGY(0.015)Y(0.982)IS(0.004)PR</t>
  </si>
  <si>
    <t>ph_P07948:194</t>
  </si>
  <si>
    <t>TIY(1)VRDPTSNK</t>
  </si>
  <si>
    <t>ph_P07948:32</t>
  </si>
  <si>
    <t>VIEDNEY(0.999)T(0.001)AR</t>
  </si>
  <si>
    <t>ph_P07948:397</t>
  </si>
  <si>
    <t>P08069</t>
  </si>
  <si>
    <t>DIY(1)ET(0.03)DY(0.848)Y(0.121)RKGGK</t>
  </si>
  <si>
    <t>ph_P08069:1161</t>
  </si>
  <si>
    <t>3480 3643</t>
  </si>
  <si>
    <t>IGF1R INSR</t>
  </si>
  <si>
    <t>CD221 IGFIR IGFR JTK13 CD220 HHF5</t>
  </si>
  <si>
    <t>15q26.3!19p13.2</t>
  </si>
  <si>
    <t>insulin like growth factor 1 receptor ||| Insulin-like growth factor 1 receptor ||| insulin receptor</t>
  </si>
  <si>
    <t>ph_P08069:1165</t>
  </si>
  <si>
    <t>DIYET(0.014)DY(0.418)Y(0.568)RK</t>
  </si>
  <si>
    <t>ph_P08069:1166</t>
  </si>
  <si>
    <t>YHGHSMS(0.001)DPGVS(0.235)Y(0.764)R</t>
  </si>
  <si>
    <t>ph_P08559:301</t>
  </si>
  <si>
    <t>DMYDKEY(0.999)Y(0.961)S(0.041)VHNKTGAK</t>
  </si>
  <si>
    <t>ph_P08581:1234</t>
  </si>
  <si>
    <t>DMYDKEY(0.999)Y(0.962)S(0.039)VHNK</t>
  </si>
  <si>
    <t>ph_P08581:1235</t>
  </si>
  <si>
    <t>SVSPTTEMVSNES(0.009)VDY(0.991)R</t>
  </si>
  <si>
    <t>ph_P08581:1003</t>
  </si>
  <si>
    <t>P08621</t>
  </si>
  <si>
    <t>REFEVY(1)GPIKR</t>
  </si>
  <si>
    <t>ph_P08621:126</t>
  </si>
  <si>
    <t>SNRNP70</t>
  </si>
  <si>
    <t>RNPU1Z RPU1 SNRP70 Snp1 U1-70K U170K U1AP U1RNP</t>
  </si>
  <si>
    <t>19q13.33</t>
  </si>
  <si>
    <t>small nuclear ribonucleoprotein U1 subunit 70 ||| U1 small nuclear ribonucleoprotein 70 kDa</t>
  </si>
  <si>
    <t>FANY(1)IDKVR</t>
  </si>
  <si>
    <t>ph_P08670:117</t>
  </si>
  <si>
    <t>SLY(1)ASSPGGVYATR</t>
  </si>
  <si>
    <t>ph_P08670:53</t>
  </si>
  <si>
    <t>S(0.005)LY(0.082)AS(0.457)S(0.457)PGGVY(0.932)AT(0.067)R</t>
  </si>
  <si>
    <t>ph_P08670:61</t>
  </si>
  <si>
    <t>S(0.096)Y(0.904)VTTSTR</t>
  </si>
  <si>
    <t>ph_P08670:30</t>
  </si>
  <si>
    <t>T(0.018)Y(0.982)SLGSALRPSTSR</t>
  </si>
  <si>
    <t>ph_P08670:38</t>
  </si>
  <si>
    <t>P09651</t>
  </si>
  <si>
    <t>NQGGY(0.997)GGS(0.002)S(0.001)SSSSYGSGR</t>
  </si>
  <si>
    <t>ph_P09651:357</t>
  </si>
  <si>
    <t>HNRNPA1</t>
  </si>
  <si>
    <t>ALS19 ALS20 HNRPA1 HNRPA1L3 IBMPFD3 UP-1 hnRNP-A1</t>
  </si>
  <si>
    <t>heterogeneous nuclear ribonucleoprotein A1</t>
  </si>
  <si>
    <t>NQGGYGGSS(0.002)S(0.002)S(0.009)S(0.037)S(0.167)Y(0.617)GS(0.167)GR</t>
  </si>
  <si>
    <t>ph_P09651:366</t>
  </si>
  <si>
    <t>S(0.006)S(0.006)GPY(0.988)GGGGQYFAKPR</t>
  </si>
  <si>
    <t>ph_P09651:341</t>
  </si>
  <si>
    <t>SSGPYGGGGQY(1)FAKPR</t>
  </si>
  <si>
    <t>ph_P09651:347</t>
  </si>
  <si>
    <t>P0DP25</t>
  </si>
  <si>
    <t>VFDKDGNGY(1)ISAAELR</t>
  </si>
  <si>
    <t>ph_P0DP25:100</t>
  </si>
  <si>
    <t>801 805 808</t>
  </si>
  <si>
    <t>CALM1 CALM2 CALM3</t>
  </si>
  <si>
    <t>CALML2 CAM2 CAM3 CAMB CAMC CAMI CAMIII CPVT4 DD132 LQT14 PHKD caM CALM CAM1 CAMII LQT15 PHKD2 CaM CaMIII HEL-S-72 PHKD3</t>
  </si>
  <si>
    <t>14q32.11!2p21!19q13.32</t>
  </si>
  <si>
    <t>calmodulin 1 ||| calmodulin 2 ||| calmodulin 3 ||| Calmodulin-1 ||| Calmodulin-2 ||| Calmodulin-3</t>
  </si>
  <si>
    <t>P10586;Q13332</t>
  </si>
  <si>
    <t>Y(1)ANVIAYDHSR</t>
  </si>
  <si>
    <t>1381;1422</t>
  </si>
  <si>
    <t>ph_P10586;Q13332:1381;1422</t>
  </si>
  <si>
    <t>5789 5792 5802</t>
  </si>
  <si>
    <t>PTPRD PTPRF PTPRS</t>
  </si>
  <si>
    <t>HPTP HPTPD HPTPDELTA PTPD RPTPDELTA BNAH2 LAR PTPSIGMA R-PTP-S R-PTP-sigma</t>
  </si>
  <si>
    <t>9p24.1-p23!1p34.2!19p13.3</t>
  </si>
  <si>
    <t>protein tyrosine phosphatase receptor type D ||| Receptor-type tyrosine-protein phosphatase delta ||| protein tyrosine phosphatase receptor type F ||| Receptor-type tyrosine-protein phosphatase F ||| protein tyrosine phosphatase receptor type S ||| Receptor-type tyrosine-protein phosphatase S</t>
  </si>
  <si>
    <t>P10809</t>
  </si>
  <si>
    <t>GYIS(0.015)PY(0.984)FINT(0.001)SK</t>
  </si>
  <si>
    <t>ph_P10809:227</t>
  </si>
  <si>
    <t>HSPD1</t>
  </si>
  <si>
    <t>CPN60 GROEL HLD4 HSP-60 HSP60 HSP65 HuCHA60 SPG13</t>
  </si>
  <si>
    <t>2q33.1</t>
  </si>
  <si>
    <t>heat shock protein family D (Hsp60) member 1 ||| 60 kDa heat shock protein, mitochondrial</t>
  </si>
  <si>
    <t>P11171</t>
  </si>
  <si>
    <t>LDGENIY(1)IR</t>
  </si>
  <si>
    <t>ph_P11171:660</t>
  </si>
  <si>
    <t>EPB41</t>
  </si>
  <si>
    <t>4.1R EL1 HE</t>
  </si>
  <si>
    <t>1p35.3</t>
  </si>
  <si>
    <t>erythrocyte membrane protein band 4.1 ||| Protein 4.1</t>
  </si>
  <si>
    <t>P11362</t>
  </si>
  <si>
    <t>DIHHIDY(1)Y(1)KK</t>
  </si>
  <si>
    <t>ph_P11362:653</t>
  </si>
  <si>
    <t>FGFR1</t>
  </si>
  <si>
    <t>BFGFR CD331 CEK ECCL FGFBR FGFR-1 FLG FLT-2 FLT2 HBGFR HH2 HRTFDS KAL2 N-SAM OGD bFGF-R-1</t>
  </si>
  <si>
    <t>8p11.23</t>
  </si>
  <si>
    <t>fibroblast growth factor receptor 1</t>
  </si>
  <si>
    <t>ph_P11362:654</t>
  </si>
  <si>
    <t>P11413</t>
  </si>
  <si>
    <t>VGFQY(0.985)EGT(0.008)Y(0.007)K</t>
  </si>
  <si>
    <t>ph_P11413:503</t>
  </si>
  <si>
    <t>G6PD</t>
  </si>
  <si>
    <t>G6PD1</t>
  </si>
  <si>
    <t>glucose-6-phosphate dehydrogenase ||| Glucose-6-phosphate 1-dehydrogenase</t>
  </si>
  <si>
    <t>VQPNEAVY(0.95)T(0.05)K</t>
  </si>
  <si>
    <t>ph_P11413:401</t>
  </si>
  <si>
    <t>P12814</t>
  </si>
  <si>
    <t>HRPELIDY(1)GK</t>
  </si>
  <si>
    <t>ph_P12814:193</t>
  </si>
  <si>
    <t>ACTN1</t>
  </si>
  <si>
    <t>BDPLT15</t>
  </si>
  <si>
    <t>14q24.1|14q22-q24</t>
  </si>
  <si>
    <t>actinin alpha 1 ||| Alpha-actinin-1</t>
  </si>
  <si>
    <t>P13929</t>
  </si>
  <si>
    <t>ph_P13929:44</t>
  </si>
  <si>
    <t>ENO3</t>
  </si>
  <si>
    <t>GSD13 MSE</t>
  </si>
  <si>
    <t>enolase 3 ||| Beta-enolase</t>
  </si>
  <si>
    <t>P15260</t>
  </si>
  <si>
    <t>Y(0.994)VS(0.006)LITSYQPFSLEK</t>
  </si>
  <si>
    <t>ph_P15260:304</t>
  </si>
  <si>
    <t>IFNGR1</t>
  </si>
  <si>
    <t>CD119 IFNGR IMD27A IMD27B</t>
  </si>
  <si>
    <t>6q23.3</t>
  </si>
  <si>
    <t>interferon gamma receptor 1</t>
  </si>
  <si>
    <t>P16144</t>
  </si>
  <si>
    <t>DY(1)NSLTR</t>
  </si>
  <si>
    <t>ph_P16144:1492</t>
  </si>
  <si>
    <t>ITGB4</t>
  </si>
  <si>
    <t>CD104 GP150</t>
  </si>
  <si>
    <t>17q25.1</t>
  </si>
  <si>
    <t>integrin subunit beta 4 ||| Integrin beta-4</t>
  </si>
  <si>
    <t>DY(1)STLTSVSSHDSR</t>
  </si>
  <si>
    <t>ph_P16144:1510</t>
  </si>
  <si>
    <t>P16591</t>
  </si>
  <si>
    <t>QEDGGVY(0.751)S(0.197)S(0.042)S(0.009)GLK</t>
  </si>
  <si>
    <t>ph_P16591:714</t>
  </si>
  <si>
    <t>FER</t>
  </si>
  <si>
    <t>PPP1R74 TYK3 p94-Fer</t>
  </si>
  <si>
    <t>FER tyrosine kinase ||| Tyrosine-protein kinase Fer</t>
  </si>
  <si>
    <t>VQENDGKEPPPVVNY(1)EEDAR</t>
  </si>
  <si>
    <t>ph_P16591:402</t>
  </si>
  <si>
    <t>SFLDSGY(1)R</t>
  </si>
  <si>
    <t>ph_P18206:822</t>
  </si>
  <si>
    <t>P18433</t>
  </si>
  <si>
    <t>VVQEYIDAFSDY(1)ANFK</t>
  </si>
  <si>
    <t>ph_P18433:798</t>
  </si>
  <si>
    <t>PTPRA</t>
  </si>
  <si>
    <t>HEPTP HLPR HPTPA HPTPalpha LRP PTPA PTPRL2 R-PTP-alpha RPTPA</t>
  </si>
  <si>
    <t>20p13</t>
  </si>
  <si>
    <t>protein tyrosine phosphatase receptor type A ||| Receptor-type tyrosine-protein phosphatase alpha</t>
  </si>
  <si>
    <t>Y(1)VNILPYDHSR</t>
  </si>
  <si>
    <t>ph_P18433:271</t>
  </si>
  <si>
    <t>P18669</t>
  </si>
  <si>
    <t>HY(1)GGLTGLNKAETAAK</t>
  </si>
  <si>
    <t>ph_P18669:92</t>
  </si>
  <si>
    <t>5223 5224 441531</t>
  </si>
  <si>
    <t>PGAM1 PGAM2 PGAM4</t>
  </si>
  <si>
    <t>HEL-S-35 PGAM-B PGAMA GSD10 PGAM-M PGAMM PGAM1 PGAM3 dJ1000K24.1</t>
  </si>
  <si>
    <t>10q24.1!7p13!Xq21.1</t>
  </si>
  <si>
    <t>phosphoglycerate mutase 1 ||| phosphoglycerate mutase 2 ||| phosphoglycerate mutase family member 4 ||| Probable phosphoglycerate mutase 4</t>
  </si>
  <si>
    <t>P19174</t>
  </si>
  <si>
    <t>IGT(0.001)AEPDY(0.995)GALY(0.004)EGR</t>
  </si>
  <si>
    <t>ph_P19174:771</t>
  </si>
  <si>
    <t>PLCG1</t>
  </si>
  <si>
    <t>NCKAP3 PLC-II PLC1 PLC148 PLCgamma1</t>
  </si>
  <si>
    <t>20q12</t>
  </si>
  <si>
    <t>phospholipase C gamma 1 ||| 1-phosphatidylinositol 4,5-bisphosphate phosphodiesterase gamma-1</t>
  </si>
  <si>
    <t>Y(1)QQPFEDFR</t>
  </si>
  <si>
    <t>ph_P19174:1253</t>
  </si>
  <si>
    <t>P20020</t>
  </si>
  <si>
    <t>SSLY(1)EGLEKPESR</t>
  </si>
  <si>
    <t>ph_P20020:1167</t>
  </si>
  <si>
    <t>490 491</t>
  </si>
  <si>
    <t>ATP2B1 ATP2B2</t>
  </si>
  <si>
    <t>PMCA1 PMCA1kb PMCA2 PMCA2a PMCA2i</t>
  </si>
  <si>
    <t>12q21.33!3p25.3</t>
  </si>
  <si>
    <t>ATPase plasma membrane Ca2+ transporting 1 ||| Plasma membrane calcium-transporting ATPase 1 ||| ATPase plasma membrane Ca2+ transporting 2 ||| Plasma membrane calcium-transporting ATPase 2</t>
  </si>
  <si>
    <t>P20936</t>
  </si>
  <si>
    <t>EIY(1)NTIR</t>
  </si>
  <si>
    <t>ph_P20936:460</t>
  </si>
  <si>
    <t>RASA1</t>
  </si>
  <si>
    <t>CM-AVM CMAVM CMAVM1 GAP PKWS RASA RASGAP p120 p120GAP p120RASGAP</t>
  </si>
  <si>
    <t>5q14.3</t>
  </si>
  <si>
    <t>RAS p21 protein activator 1 ||| Ras GTPase-activating protein 1</t>
  </si>
  <si>
    <t>P22314</t>
  </si>
  <si>
    <t>NGSEADIDEGLY(0.774)S(0.226)R</t>
  </si>
  <si>
    <t>ph_P22314:55</t>
  </si>
  <si>
    <t>UBA1</t>
  </si>
  <si>
    <t>A1S9 A1S9T A1ST AMCX1 CFAP124 GXP1 POC20 SMAX2 UBA1A UBE1 UBE1X</t>
  </si>
  <si>
    <t>Xp11.3</t>
  </si>
  <si>
    <t>ubiquitin like modifier activating enzyme 1 ||| Ubiquitin-like modifier-activating enzyme 1</t>
  </si>
  <si>
    <t>IKPSSSANAIY(0.779)S(0.221)LAARPLPVPK</t>
  </si>
  <si>
    <t>ph_P22681:674</t>
  </si>
  <si>
    <t>LPPGEQCEGEEDT(0.229)EY(0.757)MT(0.012)PS(0.001)S(0.001)RPLRPLDTSQSSR</t>
  </si>
  <si>
    <t>ph_P22681:700</t>
  </si>
  <si>
    <t>P23193</t>
  </si>
  <si>
    <t>DT(0.018)Y(0.98)VS(0.002)S(0.001)FPRAPSTSDSVR</t>
  </si>
  <si>
    <t>ph_P23193:126</t>
  </si>
  <si>
    <t>6917 399511</t>
  </si>
  <si>
    <t>TCEA1 TCEA1P2</t>
  </si>
  <si>
    <t>GTF2S SII TCEA TF2S TFIIS</t>
  </si>
  <si>
    <t>8q11.23!3p22.2</t>
  </si>
  <si>
    <t>transcription elongation factor A1 ||| transcription elongation factor A1 pseudogene 2 ||| Transcription elongation factor A protein 1</t>
  </si>
  <si>
    <t>P23396</t>
  </si>
  <si>
    <t>ACY(1)GVLR</t>
  </si>
  <si>
    <t>ph_P23396:120</t>
  </si>
  <si>
    <t>RPS3</t>
  </si>
  <si>
    <t>S3</t>
  </si>
  <si>
    <t>ribosomal protein S3 ||| 40S ribosomal protein S3</t>
  </si>
  <si>
    <t>P23469</t>
  </si>
  <si>
    <t>VVQDFIDIFS(0.013)DY(0.987)ANFK</t>
  </si>
  <si>
    <t>ph_P23469:696</t>
  </si>
  <si>
    <t>PTPRE</t>
  </si>
  <si>
    <t>HPTPE PTPE R-PTP-EPSILON</t>
  </si>
  <si>
    <t>10q26.2</t>
  </si>
  <si>
    <t>protein tyrosine phosphatase receptor type E ||| Receptor-type tyrosine-protein phosphatase epsilon</t>
  </si>
  <si>
    <t>IGEGT(1)Y(1)GVVYK</t>
  </si>
  <si>
    <t>ph_P24941:15</t>
  </si>
  <si>
    <t>ph_P24941:19</t>
  </si>
  <si>
    <t>ph_P25116:420</t>
  </si>
  <si>
    <t>P25787</t>
  </si>
  <si>
    <t>SILY(1)DER</t>
  </si>
  <si>
    <t>ph_P25787:57</t>
  </si>
  <si>
    <t>PSMA2</t>
  </si>
  <si>
    <t>HC3 MU PMSA2 PSC2</t>
  </si>
  <si>
    <t>7p14.1</t>
  </si>
  <si>
    <t>proteasome 20S subunit alpha 2 ||| Proteasome subunit alpha type-2</t>
  </si>
  <si>
    <t>P26639</t>
  </si>
  <si>
    <t>IY(1)GISFPDPK</t>
  </si>
  <si>
    <t>ph_P26639:298</t>
  </si>
  <si>
    <t>TARS1</t>
  </si>
  <si>
    <t>TARS TTD7 ThrRS</t>
  </si>
  <si>
    <t>5p13.3</t>
  </si>
  <si>
    <t>threonyl-tRNA synthetase 1 ||| Threonine--tRNA ligase 1, cytoplasmic</t>
  </si>
  <si>
    <t>IADPEHDHTGFLTEY(0.998)VAT(0.001)R</t>
  </si>
  <si>
    <t>ph_P27361:204</t>
  </si>
  <si>
    <t>P27448</t>
  </si>
  <si>
    <t>NT(0.001)Y(0.999)VCSER</t>
  </si>
  <si>
    <t>ph_P27448:508</t>
  </si>
  <si>
    <t>MARK3</t>
  </si>
  <si>
    <t>CTAK1 KP78 PAR1A Par-1a VIPB</t>
  </si>
  <si>
    <t>14q32.32-q32.33</t>
  </si>
  <si>
    <t>microtubule affinity regulating kinase 3 ||| MAP/microtubule affinity-regulating kinase 3</t>
  </si>
  <si>
    <t>P27986</t>
  </si>
  <si>
    <t>SREYDRLY(1)EEYTR</t>
  </si>
  <si>
    <t>ph_P27986:467</t>
  </si>
  <si>
    <t>PIK3R1</t>
  </si>
  <si>
    <t>AGM7 GRB1 IMD36 p85 p85-ALPHA</t>
  </si>
  <si>
    <t>5q13.1</t>
  </si>
  <si>
    <t>phosphoinositide-3-kinase regulatory subunit 1 ||| Phosphatidylinositol 3-kinase regulatory subunit alpha</t>
  </si>
  <si>
    <t>ph_P28482:187</t>
  </si>
  <si>
    <t>Q15262</t>
  </si>
  <si>
    <t>Y(1)GNIIAYDHSR</t>
  </si>
  <si>
    <t>ph_Q15262:916</t>
  </si>
  <si>
    <t>5796 5797</t>
  </si>
  <si>
    <t>PTPRK PTPRM</t>
  </si>
  <si>
    <t>R-PTP-kappa PTPRL1 R-PTP-MU RPTPM RPTPU hR-PTPu</t>
  </si>
  <si>
    <t>6q22.33!18p11.23</t>
  </si>
  <si>
    <t>protein tyrosine phosphatase receptor type K ||| Receptor-type tyrosine-protein phosphatase kappa ||| protein tyrosine phosphatase receptor type M ||| Receptor-type tyrosine-protein phosphatase mu</t>
  </si>
  <si>
    <t>ARQSPEDVY(1)FSK</t>
  </si>
  <si>
    <t>ph_P29317:575</t>
  </si>
  <si>
    <t>T(0.169)Y(0.831)VDPHTYEDPNQAVLK</t>
  </si>
  <si>
    <t>ph_P29317:588</t>
  </si>
  <si>
    <t>SEQLKPLKT(0.957)Y(0.043)VDPHT(0.025)Y(0.975)EDPNQAVLK</t>
  </si>
  <si>
    <t>ph_P29317:594</t>
  </si>
  <si>
    <t>VLEDDPEAT(0.009)Y(0.969)T(0.018)T(0.003)S(0.001)GGK</t>
  </si>
  <si>
    <t>ph_P29317:772</t>
  </si>
  <si>
    <t>ELFDDPS(0.028)Y(0.972)VNVQNLDKAR</t>
  </si>
  <si>
    <t>ph_P29353:427</t>
  </si>
  <si>
    <t>P29597</t>
  </si>
  <si>
    <t>LLAQAEGEPCY(1)IR</t>
  </si>
  <si>
    <t>ph_P29597:292</t>
  </si>
  <si>
    <t>TYK2</t>
  </si>
  <si>
    <t>IMD35 JTK1</t>
  </si>
  <si>
    <t>tyrosine kinase 2 ||| Non-receptor tyrosine-protein kinase TYK2</t>
  </si>
  <si>
    <t>LT(0.002)ADS(0.032)S(0.032)HY(0.934)LCHEVAPPR</t>
  </si>
  <si>
    <t>ph_P29597:433</t>
  </si>
  <si>
    <t>P30040</t>
  </si>
  <si>
    <t>FDT(0.065)QY(0.201)PY(0.734)GEKQDEFKR</t>
  </si>
  <si>
    <t>ph_P30040:66</t>
  </si>
  <si>
    <t>ERP29</t>
  </si>
  <si>
    <t>C12orf8 ERp28 ERp31 HEL-S-107 PDI-DB PDIA9</t>
  </si>
  <si>
    <t>endoplasmic reticulum protein 29 ||| Endoplasmic reticulum resident protein 29</t>
  </si>
  <si>
    <t>P30530</t>
  </si>
  <si>
    <t>GQTPYPGVENS(0.068)EIY(0.88)DY(0.052)LR</t>
  </si>
  <si>
    <t>ph_P30530:759</t>
  </si>
  <si>
    <t>AXL</t>
  </si>
  <si>
    <t>ARK JTK11 Tyro7 UFO</t>
  </si>
  <si>
    <t>19q13.2</t>
  </si>
  <si>
    <t>AXL receptor tyrosine kinase ||| Tyrosine-protein kinase receptor UFO</t>
  </si>
  <si>
    <t>KIY(1)NGDYYR</t>
  </si>
  <si>
    <t>ph_P30530:698</t>
  </si>
  <si>
    <t>KIYNGDY(1)Y(1)RQGR</t>
  </si>
  <si>
    <t>ph_P30530:702</t>
  </si>
  <si>
    <t>IYNGDY(1)Y(1)RQGR</t>
  </si>
  <si>
    <t>ph_P30530:703</t>
  </si>
  <si>
    <t>LKQPADCLDGLY(0.998)ALMS(0.002)R</t>
  </si>
  <si>
    <t>ph_P30530:779</t>
  </si>
  <si>
    <t>Y(1)GEVFEPTVER</t>
  </si>
  <si>
    <t>ph_P30530:481</t>
  </si>
  <si>
    <t>Y(1)VLCPSTTPSPAQPADR</t>
  </si>
  <si>
    <t>ph_P30530:866</t>
  </si>
  <si>
    <t>P31431</t>
  </si>
  <si>
    <t>KAPTNEFY(1)A</t>
  </si>
  <si>
    <t>ph_P31431:197</t>
  </si>
  <si>
    <t>SDC4</t>
  </si>
  <si>
    <t>SYND4</t>
  </si>
  <si>
    <t>20q13.12</t>
  </si>
  <si>
    <t>syndecan 4 ||| Syndecan-4</t>
  </si>
  <si>
    <t>P34741</t>
  </si>
  <si>
    <t>APTKEFY(1)A</t>
  </si>
  <si>
    <t>ph_P34741:200</t>
  </si>
  <si>
    <t>SDC2</t>
  </si>
  <si>
    <t>CD362 HSPG HSPG1 SYND2</t>
  </si>
  <si>
    <t>8q22.1</t>
  </si>
  <si>
    <t>syndecan 2 ||| Syndecan-2</t>
  </si>
  <si>
    <t>P35222</t>
  </si>
  <si>
    <t>LHY(1)GLPVVVK</t>
  </si>
  <si>
    <t>ph_P35222:489</t>
  </si>
  <si>
    <t>CTNNB1</t>
  </si>
  <si>
    <t>CTNNB EVR7 MRD19 NEDSDV armadillo</t>
  </si>
  <si>
    <t>3p22.1</t>
  </si>
  <si>
    <t>catenin beta 1 ||| Catenin beta-1</t>
  </si>
  <si>
    <t>P35232</t>
  </si>
  <si>
    <t>KLEAAEDIAY(0.928)QLS(0.072)R</t>
  </si>
  <si>
    <t>ph_P35232:249</t>
  </si>
  <si>
    <t>PHB</t>
  </si>
  <si>
    <t>HEL-215 HEL-S-54e PHB1</t>
  </si>
  <si>
    <t>17q21.33</t>
  </si>
  <si>
    <t>prohibitin</t>
  </si>
  <si>
    <t>P35367</t>
  </si>
  <si>
    <t>DY(1)VAVNR</t>
  </si>
  <si>
    <t>ph_P35367:321</t>
  </si>
  <si>
    <t>HRH1</t>
  </si>
  <si>
    <t>H1-R H1R HH1R hisH1</t>
  </si>
  <si>
    <t>3p25.3</t>
  </si>
  <si>
    <t>histamine receptor H1 ||| Histamine H1 receptor</t>
  </si>
  <si>
    <t>GGHHRPDS(0.031)S(0.031)T(0.031)LHT(0.093)DDGY(0.811)MPMS(0.002)PGVAPVPSGR</t>
  </si>
  <si>
    <t>ph_P35568:612</t>
  </si>
  <si>
    <t>KGS(0.005)GDY(0.995)MPMSPK</t>
  </si>
  <si>
    <t>ph_P35568:632</t>
  </si>
  <si>
    <t>P37802</t>
  </si>
  <si>
    <t>GASQAGMT(0.02)GY(0.98)GMPR</t>
  </si>
  <si>
    <t>ph_P37802:192</t>
  </si>
  <si>
    <t>8407 29114</t>
  </si>
  <si>
    <t>TAGLN2 TAGLN3</t>
  </si>
  <si>
    <t>HA1756 NP22 NP24 NP25</t>
  </si>
  <si>
    <t>1q23.2!3q13.2</t>
  </si>
  <si>
    <t>transgelin 2 ||| Transgelin-2 ||| transgelin 3 ||| Transgelin-3</t>
  </si>
  <si>
    <t>GPAY(0.96)GLS(0.04)R</t>
  </si>
  <si>
    <t>ph_P37802:8</t>
  </si>
  <si>
    <t>TAGLN2</t>
  </si>
  <si>
    <t>HA1756</t>
  </si>
  <si>
    <t>1q23.2</t>
  </si>
  <si>
    <t>transgelin 2 ||| Transgelin-2</t>
  </si>
  <si>
    <t>P38159</t>
  </si>
  <si>
    <t>SDLY(0.994)S(0.005)S(0.001)GRDR</t>
  </si>
  <si>
    <t>ph_P38159:335</t>
  </si>
  <si>
    <t>RBMX</t>
  </si>
  <si>
    <t>HNRNPG HNRPG MRXS11 RBMXP1 RBMXRT RNMX hnRNP-G</t>
  </si>
  <si>
    <t>Xq26.3</t>
  </si>
  <si>
    <t>RNA binding motif protein X-linked ||| RNA-binding motif protein, X chromosome</t>
  </si>
  <si>
    <t>QGGY(1)MPQ</t>
  </si>
  <si>
    <t>ph_P40189:915</t>
  </si>
  <si>
    <t>S(0.011)Y(0.989)LPQTVR</t>
  </si>
  <si>
    <t>ph_P40189:905</t>
  </si>
  <si>
    <t>YCRPESQEHPEADPGSAAPY(1)LK</t>
  </si>
  <si>
    <t>ph_P40763:705</t>
  </si>
  <si>
    <t>P42338</t>
  </si>
  <si>
    <t>TINPSKY(0.996)QT(0.004)IR</t>
  </si>
  <si>
    <t>ph_P42338:425</t>
  </si>
  <si>
    <t>PIK3CB</t>
  </si>
  <si>
    <t>P110BETA PI3K PI3KBETA PIK3C1</t>
  </si>
  <si>
    <t>3q22.3</t>
  </si>
  <si>
    <t>phosphatidylinositol-4,5-bisphosphate 3-kinase catalytic subunit beta ||| Phosphatidylinositol 4,5-bisphosphate 3-kinase catalytic subunit beta isoform</t>
  </si>
  <si>
    <t>LVQSPNS(0.201)Y(0.799)FMDVK</t>
  </si>
  <si>
    <t>ph_Q71UM5:31</t>
  </si>
  <si>
    <t>P42680</t>
  </si>
  <si>
    <t>Y(0.012)VLDDQY(0.909)T(0.057)S(0.016)S(0.005)S(0.002)GAKFPVK</t>
  </si>
  <si>
    <t>ph_P42680:519</t>
  </si>
  <si>
    <t>TEC</t>
  </si>
  <si>
    <t>PSCTK4</t>
  </si>
  <si>
    <t>4p12-p11</t>
  </si>
  <si>
    <t>tec protein tyrosine kinase ||| Tyrosine-protein kinase Tec</t>
  </si>
  <si>
    <t>P45984</t>
  </si>
  <si>
    <t>TACTNFMMT(0.186)PY(0.628)VVT(0.186)R</t>
  </si>
  <si>
    <t>ph_P45984:185</t>
  </si>
  <si>
    <t>MAPK9</t>
  </si>
  <si>
    <t>JNK-55 JNK2 JNK2A JNK2ALPHA JNK2B JNK2BETA PRKM9 SAPK SAPK1a p54a p54aSAPK</t>
  </si>
  <si>
    <t>mitogen-activated protein kinase 9</t>
  </si>
  <si>
    <t>P46109</t>
  </si>
  <si>
    <t>RVPCAY(1)DK</t>
  </si>
  <si>
    <t>ph_P46109:251</t>
  </si>
  <si>
    <t>CRKL</t>
  </si>
  <si>
    <t>CRK like proto-oncogene, adaptor protein ||| Crk-like protein</t>
  </si>
  <si>
    <t>P46783</t>
  </si>
  <si>
    <t>IAIY(1)ELLFK</t>
  </si>
  <si>
    <t>ph_P46783:12</t>
  </si>
  <si>
    <t>RPS10</t>
  </si>
  <si>
    <t>DBA9 S10</t>
  </si>
  <si>
    <t>ribosomal protein S10 ||| 40S ribosomal protein S10</t>
  </si>
  <si>
    <t>P46821</t>
  </si>
  <si>
    <t>AAEAGGAEEQY(0.991)GFLT(0.006)T(0.002)PTK</t>
  </si>
  <si>
    <t>ph_P46821:1062</t>
  </si>
  <si>
    <t>MAP1B</t>
  </si>
  <si>
    <t>FUTSCH MAP5 PPP1R102</t>
  </si>
  <si>
    <t>5q13.2</t>
  </si>
  <si>
    <t>microtubule associated protein 1B ||| Microtubule-associated protein 1B</t>
  </si>
  <si>
    <t>TSDVGGY(0.019)Y(0.067)Y(0.914)EKIER</t>
  </si>
  <si>
    <t>ph_P46821:1906</t>
  </si>
  <si>
    <t>FIHQQPQSSSPVY(0.969)GS(0.023)S(0.008)AK</t>
  </si>
  <si>
    <t>ph_P49023:88</t>
  </si>
  <si>
    <t>VGEEEHVY(0.999)S(0.001)FPNKQK</t>
  </si>
  <si>
    <t>ph_P49023:118</t>
  </si>
  <si>
    <t>P49454</t>
  </si>
  <si>
    <t>TS(0.001)PY(0.999)ILRR</t>
  </si>
  <si>
    <t>ph_P49454:3096</t>
  </si>
  <si>
    <t>CENPF</t>
  </si>
  <si>
    <t>CENF CILD31 PRO1779 STROMS hcp-1</t>
  </si>
  <si>
    <t>1q41</t>
  </si>
  <si>
    <t>centromere protein F</t>
  </si>
  <si>
    <t>QLVRGEPNVSY(1)ICSR</t>
  </si>
  <si>
    <t>ph_P49841:216</t>
  </si>
  <si>
    <t>P49914</t>
  </si>
  <si>
    <t>Y(0.998)RFQS(0.002)NHMDMVR</t>
  </si>
  <si>
    <t>ph_P49914:83</t>
  </si>
  <si>
    <t>MTHFS</t>
  </si>
  <si>
    <t>HsT19268 NEDMEHM</t>
  </si>
  <si>
    <t>15q25.1</t>
  </si>
  <si>
    <t>methenyltetrahydrofolate synthetase ||| 5-formyltetrahydrofolate cyclo-ligase</t>
  </si>
  <si>
    <t>P50395</t>
  </si>
  <si>
    <t>KKNDIY(1)GED</t>
  </si>
  <si>
    <t>ph_P50395:442</t>
  </si>
  <si>
    <t>GDI2</t>
  </si>
  <si>
    <t>HEL-S-46e RABGDIB</t>
  </si>
  <si>
    <t>10p15.1</t>
  </si>
  <si>
    <t>GDP dissociation inhibitor 2 ||| Rab GDP dissociation inhibitor beta</t>
  </si>
  <si>
    <t>P50402</t>
  </si>
  <si>
    <t>DS(0.001)AY(0.996)QS(0.003)ITHYRPVSASR</t>
  </si>
  <si>
    <t>ph_P50402:161</t>
  </si>
  <si>
    <t>EMD</t>
  </si>
  <si>
    <t>EDMD LEMD5 STA</t>
  </si>
  <si>
    <t>emerin</t>
  </si>
  <si>
    <t>DSAY(0.014)QS(0.054)IT(0.2)HY(0.662)RPVS(0.054)AS(0.015)R</t>
  </si>
  <si>
    <t>ph_P50402:167</t>
  </si>
  <si>
    <t>P50552</t>
  </si>
  <si>
    <t>VQIY(1)HNPTANSFR</t>
  </si>
  <si>
    <t>ph_P50552:39</t>
  </si>
  <si>
    <t>VASP</t>
  </si>
  <si>
    <t>vasodilator stimulated phosphoprotein ||| Vasodilator-stimulated phosphoprotein</t>
  </si>
  <si>
    <t>P51153</t>
  </si>
  <si>
    <t>AY(1)DHLFK</t>
  </si>
  <si>
    <t>ph_P51153:5</t>
  </si>
  <si>
    <t>RAB13</t>
  </si>
  <si>
    <t>GIG4</t>
  </si>
  <si>
    <t>RAB13, member RAS oncogene family ||| Ras-related protein Rab-13</t>
  </si>
  <si>
    <t>P52799</t>
  </si>
  <si>
    <t>TADSVFCPHY(1)EK</t>
  </si>
  <si>
    <t>ph_P52799:304</t>
  </si>
  <si>
    <t>EFNB2</t>
  </si>
  <si>
    <t>EPLG5 HTKL Htk-L LERK5</t>
  </si>
  <si>
    <t>13q33.3</t>
  </si>
  <si>
    <t>ephrin B2 ||| Ephrin-B2</t>
  </si>
  <si>
    <t>P52799;P98172</t>
  </si>
  <si>
    <t>330;343</t>
  </si>
  <si>
    <t>VSGDYGHPVYIVQEMPPQS(0.002)PANIY(0.787)Y(0.211)KV</t>
  </si>
  <si>
    <t>ph_P52799;P98172:330;343</t>
  </si>
  <si>
    <t>1947 1948</t>
  </si>
  <si>
    <t>EFNB1 EFNB2</t>
  </si>
  <si>
    <t>CFND CFNS EFB1 EFL3 EPLG2 Elk-L LERK2 EPLG5 HTKL Htk-L LERK5</t>
  </si>
  <si>
    <t>Xq13.1!13q33.3</t>
  </si>
  <si>
    <t>ephrin B1 ||| Ephrin-B1 ||| ephrin B2 ||| Ephrin-B2</t>
  </si>
  <si>
    <t>P53778</t>
  </si>
  <si>
    <t>QADSEMT(0.008)GY(0.978)VVT(0.014)R</t>
  </si>
  <si>
    <t>ph_P53778:185</t>
  </si>
  <si>
    <t>MAPK12</t>
  </si>
  <si>
    <t>ERK-6 ERK3 ERK6 MAPK-12 P38GAMMA PRKM12 SAPK-3 SAPK3</t>
  </si>
  <si>
    <t>22q13.33</t>
  </si>
  <si>
    <t>mitogen-activated protein kinase 12</t>
  </si>
  <si>
    <t>P53801</t>
  </si>
  <si>
    <t>Y(1)GLFKEENPY(1)AR</t>
  </si>
  <si>
    <t>ph_P53801:165</t>
  </si>
  <si>
    <t>PTTG1IP</t>
  </si>
  <si>
    <t>C21orf1 C21orf3 PBF</t>
  </si>
  <si>
    <t>21q22.3</t>
  </si>
  <si>
    <t>PTTG1 interacting protein ||| Pituitary tumor-transforming gene 1 protein-interacting protein</t>
  </si>
  <si>
    <t>ph_P53801:174</t>
  </si>
  <si>
    <t>T(0.397)Y(0.603)IDPHT(0.397)Y(0.603)EDPNQAVHEFAK</t>
  </si>
  <si>
    <t>ph_P54756:650</t>
  </si>
  <si>
    <t>ph_P54756:656</t>
  </si>
  <si>
    <t>VLEDDPEAAY(0.561)T(0.137)T(0.302)R</t>
  </si>
  <si>
    <t>ph_P54756:833</t>
  </si>
  <si>
    <t>P54760</t>
  </si>
  <si>
    <t>EAEY(0.981)S(0.019)DKHGQYLIGHGTK</t>
  </si>
  <si>
    <t>ph_P54760:574</t>
  </si>
  <si>
    <t>EPHB4</t>
  </si>
  <si>
    <t>CMAVM2 HFASD HTK LMPHM7 MYK1 TYRO11</t>
  </si>
  <si>
    <t>7q22.1</t>
  </si>
  <si>
    <t>EPH receptor B4 ||| Ephrin type-B receptor 4</t>
  </si>
  <si>
    <t>FLEENSSDPT(0.004)Y(0.991)T(0.004)SSLGGKIPIR</t>
  </si>
  <si>
    <t>ph_P54760:774</t>
  </si>
  <si>
    <t>P55196</t>
  </si>
  <si>
    <t>DLQY(0.986)IT(0.01)VS(0.003)KEELS(0.001)SGDSLSPDPWKR</t>
  </si>
  <si>
    <t>ph_P55196:1497</t>
  </si>
  <si>
    <t>AFDN</t>
  </si>
  <si>
    <t>AF6 MLL-AF6 MLLT4 l-afadin</t>
  </si>
  <si>
    <t>6q27</t>
  </si>
  <si>
    <t>afadin, adherens junction formation factor ||| Afadin</t>
  </si>
  <si>
    <t>EY(1)FTFPASK</t>
  </si>
  <si>
    <t>ph_P55196:1230</t>
  </si>
  <si>
    <t>AQQGLY(1)QVPGPSPQFQSPPAK</t>
  </si>
  <si>
    <t>ph_P56945:128</t>
  </si>
  <si>
    <t>HLLAPGPQDIY(1)DVPPVR</t>
  </si>
  <si>
    <t>ph_P56945:249</t>
  </si>
  <si>
    <t>RPGPGTLY(1)DVPR</t>
  </si>
  <si>
    <t>ph_P56945:387</t>
  </si>
  <si>
    <t>VGQGY(0.001)VY(0.031)EAAQPEQDEY(0.968)DIPR</t>
  </si>
  <si>
    <t>ph_P56945:234</t>
  </si>
  <si>
    <t>P58335</t>
  </si>
  <si>
    <t>WPTVDAS(0.152)Y(0.724)Y(0.124)GGR</t>
  </si>
  <si>
    <t>ph_P58335:380</t>
  </si>
  <si>
    <t>84168 118429</t>
  </si>
  <si>
    <t>ANTXR1 ANTXR2</t>
  </si>
  <si>
    <t>ATR GAPO TEM8 CMG-2 CMG2 HFS ISH JHF</t>
  </si>
  <si>
    <t>2p13.3!4q21.21</t>
  </si>
  <si>
    <t>ANTXR cell adhesion molecule 1 ||| Anthrax toxin receptor 1 ||| ANTXR cell adhesion molecule 2 ||| Anthrax toxin receptor 2</t>
  </si>
  <si>
    <t>WPTVDAS(0.027)Y(0.131)Y(0.842)GGR</t>
  </si>
  <si>
    <t>ph_P58335:381</t>
  </si>
  <si>
    <t>P63261</t>
  </si>
  <si>
    <t>GY(1)SFTTTAER</t>
  </si>
  <si>
    <t>ph_P63261:198</t>
  </si>
  <si>
    <t>ACTB ACTG1</t>
  </si>
  <si>
    <t>BRWS1 PS1TP5BP1 ACT ACTG DFNA20 DFNA26 HEL-176</t>
  </si>
  <si>
    <t>7p22.1!17q25.3</t>
  </si>
  <si>
    <t>actin beta ||| Actin, cytoplasmic 1 ||| actin gamma 1 ||| Actin, cytoplasmic 2</t>
  </si>
  <si>
    <t>P61019</t>
  </si>
  <si>
    <t>AY(0.998)AY(0.002)LFK</t>
  </si>
  <si>
    <t>ph_P61019:3</t>
  </si>
  <si>
    <t>RAB2A</t>
  </si>
  <si>
    <t>LHX RAB2</t>
  </si>
  <si>
    <t>8q12.1-q12.2</t>
  </si>
  <si>
    <t>RAB2A, member RAS oncogene family ||| Ras-related protein Rab-2A</t>
  </si>
  <si>
    <t>KT(0.014)Y(0.986)DLLFK</t>
  </si>
  <si>
    <t>ph_P61026:6</t>
  </si>
  <si>
    <t>P61313</t>
  </si>
  <si>
    <t>QGY(1)VIYR</t>
  </si>
  <si>
    <t>ph_P61313:59</t>
  </si>
  <si>
    <t>RPL15</t>
  </si>
  <si>
    <t>DBA12 EC45 L15 RPL10 RPLY10 RPYL10</t>
  </si>
  <si>
    <t>3p24.2</t>
  </si>
  <si>
    <t>ribosomal protein L15 ||| 60S ribosomal protein L15</t>
  </si>
  <si>
    <t>P61604</t>
  </si>
  <si>
    <t>VLLPEY(0.961)GGT(0.039)K</t>
  </si>
  <si>
    <t>ph_P61604:76</t>
  </si>
  <si>
    <t>HSPE1</t>
  </si>
  <si>
    <t>CPN10 EPF GROES HSP10</t>
  </si>
  <si>
    <t>heat shock protein family E (Hsp10) member 1 ||| 10 kDa heat shock protein, mitochondrial</t>
  </si>
  <si>
    <t>P61978</t>
  </si>
  <si>
    <t>GGDLMAY(1)DRR</t>
  </si>
  <si>
    <t>ph_P61978:323</t>
  </si>
  <si>
    <t>HNRNPK</t>
  </si>
  <si>
    <t>AUKS CSBP HNRPK TUNP</t>
  </si>
  <si>
    <t>9q21.32</t>
  </si>
  <si>
    <t>heterogeneous nuclear ribonucleoprotein K</t>
  </si>
  <si>
    <t>P62136</t>
  </si>
  <si>
    <t>Y(1)GQFSGLNPGGRPITPPR</t>
  </si>
  <si>
    <t>ph_P62136:306</t>
  </si>
  <si>
    <t>PPP1CA</t>
  </si>
  <si>
    <t>PP-1A PP1A PP1alpha PPP1A</t>
  </si>
  <si>
    <t>11q13.2</t>
  </si>
  <si>
    <t>protein phosphatase 1 catalytic subunit alpha ||| Serine/threonine-protein phosphatase PP1-alpha catalytic subunit</t>
  </si>
  <si>
    <t>P62140</t>
  </si>
  <si>
    <t>Y(0.54)QY(0.46)GGLNSGRPVTPPR</t>
  </si>
  <si>
    <t>ph_P62140:304</t>
  </si>
  <si>
    <t>PPP1CB</t>
  </si>
  <si>
    <t>HEL-S-80p MP NSLH2 PP-1B PP1B PP1beta PP1c PPP1CD PPP1beta</t>
  </si>
  <si>
    <t>2p23.2</t>
  </si>
  <si>
    <t>protein phosphatase 1 catalytic subunit beta ||| Serine/threonine-protein phosphatase PP1-beta catalytic subunit</t>
  </si>
  <si>
    <t>Y(0.018)QY(0.979)GGLNS(0.002)GRPVT(0.001)PPR</t>
  </si>
  <si>
    <t>ph_P62140:306</t>
  </si>
  <si>
    <t>P62191</t>
  </si>
  <si>
    <t>KKY(1)EPPVPTR</t>
  </si>
  <si>
    <t>ph_P62191:25</t>
  </si>
  <si>
    <t>PSMC1</t>
  </si>
  <si>
    <t>P26S4 S4 p56</t>
  </si>
  <si>
    <t>14q32.11</t>
  </si>
  <si>
    <t>proteasome 26S subunit, ATPase 1 ||| 26S proteasome regulatory subunit 4</t>
  </si>
  <si>
    <t>P62805</t>
  </si>
  <si>
    <t>TVTAMDVVY(1)ALKR</t>
  </si>
  <si>
    <t>ph_P62805:89</t>
  </si>
  <si>
    <t>121504 8359 8363 8362 8368 8370 554313 8366 8364 8360 8367 8361 8365 8294</t>
  </si>
  <si>
    <t>H4-16 H4C1 H4C11 H4C12 H4C13 H4C14 H4C15 H4C2 H4C3 H4C4 H4C5 H4C6 H4C8 H4C9</t>
  </si>
  <si>
    <t>H4/p H4C1 H4C11 H4C12 H4C13 H4C14 H4C15 H4C2 H4C3 H4C4 H4C5 H4C6 H4C8 H4C9 HIST4H4 H4-16 H4FA HIST1H4A H4/e H4F2iv H4FE HIST1H4J dJ160A22.2 H4/d H4F2iii H4FD HIST1H4K dJ160A22.1 H4.k H4/k H4FK HIST1H4L FO108 H4 H4/n H4F2 H4FN HIST2H4 HIST2H4A H4/o HIST2H4B H4/I H4FI HIST1H4B H4/g H4FG HIST1H4C dJ221C16.1 H4/b H4FB HIST1H4D dJ221C16.9 H4/j H4FJ HIST1H4E H4/c H4FC HIST1H4F H4/h H4FH HIST1H4H H4/m H4FM H4M HIST1H4I</t>
  </si>
  <si>
    <t>12p12.3!6p22.2!6p22.1!1q21.2</t>
  </si>
  <si>
    <t>H4 histone 16 ||| H4 clustered histone 1 ||| H4 clustered histone 11 ||| H4 clustered histone 12 ||| H4 clustered histone 13 ||| H4 clustered histone 14 ||| H4 clustered histone 15 ||| H4 clustered histone 2 ||| H4 clustered histone 3 ||| H4 clustered histone 4 ||| H4 clustered histone 5 ||| H4 clustered histone 6 ||| H4 clustered histone 8 ||| H4 clustered histone 9 ||| Histone H4</t>
  </si>
  <si>
    <t>P63104</t>
  </si>
  <si>
    <t>Y(1)LAEVAAGDDKK</t>
  </si>
  <si>
    <t>ph_P63104:128</t>
  </si>
  <si>
    <t>YWHAZ</t>
  </si>
  <si>
    <t>14-3-3-zeta HEL-S-3 HEL-S-93 HEL4 KCIP-1 POPCHAS YWHAD</t>
  </si>
  <si>
    <t>8q22.3</t>
  </si>
  <si>
    <t>tyrosine 3-monooxygenase/tryptophan 5-monooxygenase activation protein zeta ||| 14-3-3 protein zeta/delta</t>
  </si>
  <si>
    <t>NFGS(0.044)Y(0.954)VT(0.002)HETK</t>
  </si>
  <si>
    <t>ph_Q96FJ2:65</t>
  </si>
  <si>
    <t>P63173</t>
  </si>
  <si>
    <t>Y(0.002)LY(0.837)T(0.161)LVIT(0.001)DKEK</t>
  </si>
  <si>
    <t>ph_P63173:43</t>
  </si>
  <si>
    <t>RPL38</t>
  </si>
  <si>
    <t>L38</t>
  </si>
  <si>
    <t>ribosomal protein L38 ||| 60S ribosomal protein L38</t>
  </si>
  <si>
    <t>P63220</t>
  </si>
  <si>
    <t>T(0.129)Y(0.871)AICGAIR</t>
  </si>
  <si>
    <t>ph_P63220:53</t>
  </si>
  <si>
    <t>RPS21</t>
  </si>
  <si>
    <t>HLDF S21</t>
  </si>
  <si>
    <t>ribosomal protein S21 ||| 40S ribosomal protein S21</t>
  </si>
  <si>
    <t>Q5VTE0;Q05639</t>
  </si>
  <si>
    <t>EHALLAY(0.998)T(0.002)LGVK</t>
  </si>
  <si>
    <t>141;141</t>
  </si>
  <si>
    <t>ph_Q05639;Q5VTE0:141;141</t>
  </si>
  <si>
    <t>1915 1917 158078</t>
  </si>
  <si>
    <t>EEF1A1 EEF1A2 EEF1A1P5</t>
  </si>
  <si>
    <t>CCS-3 CCS3 EE1A1 EEF-1 EEF1A EF-Tu EF1A GRAF-1EF HNGC:16303 LENG7 PTI1 eEF1A-1 EEF1AL EF-1-alpha-2 EIEE33 HS1 MRD38 STN STNL EEF1AL3</t>
  </si>
  <si>
    <t>6q13!20q13.33!9q34.13</t>
  </si>
  <si>
    <t>eukaryotic translation elongation factor 1 alpha 1 ||| Elongation factor 1-alpha 1 ||| eukaryotic translation elongation factor 1 alpha 2 ||| Elongation factor 1-alpha 2 ||| eukaryotic translation elongation factor 1 alpha 1 pseudogene 5 ||| Putative elongation factor 1-alpha-like 3</t>
  </si>
  <si>
    <t>STTTGHLIY(1)K</t>
  </si>
  <si>
    <t>29;29</t>
  </si>
  <si>
    <t>ph_Q05639;Q5VTE0:29;29</t>
  </si>
  <si>
    <t>QLFHPEQLITGKEDAANNY(1)AR</t>
  </si>
  <si>
    <t>103;103;103;103</t>
  </si>
  <si>
    <t>ph_P68363;Q13748;Q71U36;Q9BQE3:103;103;103;103</t>
  </si>
  <si>
    <t>7846 10376 84790 7277</t>
  </si>
  <si>
    <t>TUBA1A TUBA1B TUBA1C TUBA4A</t>
  </si>
  <si>
    <t>12q13.12!2q35</t>
  </si>
  <si>
    <t>tubulin alpha 1a ||| Tubulin alpha-1A chain ||| tubulin alpha 1b ||| Tubulin alpha-1B chain ||| tubulin alpha 1c ||| Tubulin alpha-1C chain ||| tubulin alpha 4a ||| Tubulin alpha-4A chain</t>
  </si>
  <si>
    <t>P78310</t>
  </si>
  <si>
    <t>T(0.009)QY(0.991)NQVPSEDFER</t>
  </si>
  <si>
    <t>ph_P78310:318</t>
  </si>
  <si>
    <t>CXADR</t>
  </si>
  <si>
    <t>CAR CAR4/6 HCAR</t>
  </si>
  <si>
    <t>21q21.1</t>
  </si>
  <si>
    <t>CXADR Ig-like cell adhesion molecule ||| Coxsackievirus and adenovirus receptor</t>
  </si>
  <si>
    <t>Q00535</t>
  </si>
  <si>
    <t>IGEGT(0.002)Y(0.995)GT(0.003)VFK</t>
  </si>
  <si>
    <t>ph_Q00535:15</t>
  </si>
  <si>
    <t>CDK5</t>
  </si>
  <si>
    <t>LIS7 PSSALRE</t>
  </si>
  <si>
    <t>7q36.1</t>
  </si>
  <si>
    <t>cyclin dependent kinase 5 ||| Cyclin-dependent-like kinase 5</t>
  </si>
  <si>
    <t>Q00536</t>
  </si>
  <si>
    <t>LGEGT(0.027)Y(0.912)AT(0.027)VY(0.034)K</t>
  </si>
  <si>
    <t>ph_Q00536:176</t>
  </si>
  <si>
    <t>5127 5128</t>
  </si>
  <si>
    <t>CDK16 CDK17</t>
  </si>
  <si>
    <t>PCTAIRE PCTAIRE1 PCTGAIRE PCTK1 PCTAIRE2 PCTK2</t>
  </si>
  <si>
    <t>Xp11.3!12q23.1</t>
  </si>
  <si>
    <t>cyclin dependent kinase 16 ||| Cyclin-dependent kinase 16 ||| cyclin dependent kinase 17 ||| Cyclin-dependent kinase 17</t>
  </si>
  <si>
    <t>YVDSEGHLY(0.999)T(0.001)VPIREQGNIYKPNNK</t>
  </si>
  <si>
    <t>ph_Q03135:14</t>
  </si>
  <si>
    <t>Q04656</t>
  </si>
  <si>
    <t>Y(1)LKLGAIDVER</t>
  </si>
  <si>
    <t>ph_Q04656:244</t>
  </si>
  <si>
    <t>ATP7A</t>
  </si>
  <si>
    <t>DSMAX MK MNK SMAX3</t>
  </si>
  <si>
    <t>Xq21.1</t>
  </si>
  <si>
    <t>ATPase copper transporting alpha ||| Copper-transporting ATPase 1</t>
  </si>
  <si>
    <t>Q05397</t>
  </si>
  <si>
    <t>THAVSVS(0.017)ET(0.065)DDY(0.918)AEIIDEEDTYTMPSTR</t>
  </si>
  <si>
    <t>ph_Q05397:397</t>
  </si>
  <si>
    <t>PTK2</t>
  </si>
  <si>
    <t>FADK FAK FAK1 FRNK PPP1R71 p125FAK pp125FAK</t>
  </si>
  <si>
    <t>8q24.3</t>
  </si>
  <si>
    <t>protein tyrosine kinase 2 ||| Focal adhesion kinase 1</t>
  </si>
  <si>
    <t>Y(1)MEDSTYYKASK</t>
  </si>
  <si>
    <t>ph_Q05397:570</t>
  </si>
  <si>
    <t>YMEDST(0.002)Y(0.983)Y(0.015)KASK</t>
  </si>
  <si>
    <t>ph_Q05397:576</t>
  </si>
  <si>
    <t>YMEDS(0.001)T(0.23)Y(0.805)Y(0.953)KAS(0.011)K</t>
  </si>
  <si>
    <t>ph_Q05397:577</t>
  </si>
  <si>
    <t>KTGVAGEDMQDNS(0.011)GT(0.011)Y(0.978)GKIWEGSSK</t>
  </si>
  <si>
    <t>ph_Q05655:334</t>
  </si>
  <si>
    <t>RSDSASSEPVGIY(1)QGFEKK</t>
  </si>
  <si>
    <t>ph_Q05655:313</t>
  </si>
  <si>
    <t>ph_Q06124:584</t>
  </si>
  <si>
    <t>RKGHEY(0.996)T(0.004)NIK</t>
  </si>
  <si>
    <t>ph_Q06124:546</t>
  </si>
  <si>
    <t>Q06418</t>
  </si>
  <si>
    <t>KIY(1)SGDYYR</t>
  </si>
  <si>
    <t>ph_Q06418:681</t>
  </si>
  <si>
    <t>10461 7301</t>
  </si>
  <si>
    <t>MERTK TYRO3</t>
  </si>
  <si>
    <t>MER RP38 Tyro12 c-Eyk c-mer BYK Dtk Etk-2 RSE Rek Sky Tif</t>
  </si>
  <si>
    <t>2q13!15q15.1</t>
  </si>
  <si>
    <t>MER proto-oncogene, tyrosine kinase ||| Tyrosine-protein kinase Mer ||| TYRO3 protein tyrosine kinase ||| Tyrosine-protein kinase receptor TYRO3</t>
  </si>
  <si>
    <t>KIY(0.999)S(0.04)GDY(0.956)Y(0.005)R</t>
  </si>
  <si>
    <t>ph_Q06418:685</t>
  </si>
  <si>
    <t>IYSGDY(0.399)Y(0.601)R</t>
  </si>
  <si>
    <t>ph_Q06418:686</t>
  </si>
  <si>
    <t>Q06830</t>
  </si>
  <si>
    <t>SKEY(0.996)FS(0.004)K</t>
  </si>
  <si>
    <t>ph_Q06830:194</t>
  </si>
  <si>
    <t>PRDX1</t>
  </si>
  <si>
    <t>MSP23 NKEF-A NKEFA PAG PAGA PAGB PRX1 PRXI TDPX2</t>
  </si>
  <si>
    <t>1p34.1</t>
  </si>
  <si>
    <t>peroxiredoxin 1 ||| Peroxiredoxin-1</t>
  </si>
  <si>
    <t>Q07157</t>
  </si>
  <si>
    <t>Y(0.002)ES(0.035)S(0.035)S(0.144)Y(0.748)T(0.035)DQFS(0.001)R</t>
  </si>
  <si>
    <t>ph_Q07157:1066</t>
  </si>
  <si>
    <t>TJP1</t>
  </si>
  <si>
    <t>ZO-1</t>
  </si>
  <si>
    <t>15q13.1</t>
  </si>
  <si>
    <t>tight junction protein 1 ||| Tight junction protein ZO-1</t>
  </si>
  <si>
    <t>GY(1)FPRFEEPAPLSYDSRPR</t>
  </si>
  <si>
    <t>ph_Q07157:1128</t>
  </si>
  <si>
    <t>QYFEQY(0.757)S(0.243)R</t>
  </si>
  <si>
    <t>ph_Q07157:1195</t>
  </si>
  <si>
    <t>S(0.16)Y(0.84)EQVPPQGFTSR</t>
  </si>
  <si>
    <t>ph_Q07157:1199</t>
  </si>
  <si>
    <t>Q07666</t>
  </si>
  <si>
    <t>EHPY(0.999)GRY(0.001)</t>
  </si>
  <si>
    <t>ph_Q07666:440</t>
  </si>
  <si>
    <t>10657 202559</t>
  </si>
  <si>
    <t>KHDRBS1 KHDRBS2</t>
  </si>
  <si>
    <t>Sam68 p62 p68 SLM-1 SLM1</t>
  </si>
  <si>
    <t>1p35.2!6q11.1</t>
  </si>
  <si>
    <t>KH RNA binding domain containing, signal transduction associated 1 ||| KH domain-containing, RNA-binding, signal transduction-associated protein 1 ||| KH RNA binding domain containing, signal transduction associated 2 ||| KH domain-containing, RNA-binding, signal transduction-associated protein 2</t>
  </si>
  <si>
    <t>ALPQNDDHY(1)VMQEHRK</t>
  </si>
  <si>
    <t>ph_Q07912:284</t>
  </si>
  <si>
    <t>VSST(0.002)HY(0.95)Y(0.048)LLPERPSYLER</t>
  </si>
  <si>
    <t>ph_Q07912:859</t>
  </si>
  <si>
    <t>Y(1)ATPQVIQAPGPR</t>
  </si>
  <si>
    <t>ph_Q07912:827</t>
  </si>
  <si>
    <t>Q08211</t>
  </si>
  <si>
    <t>GANLKDY(0.675)Y(0.176)S(0.149)R</t>
  </si>
  <si>
    <t>ph_Q08211:148</t>
  </si>
  <si>
    <t>DHX9</t>
  </si>
  <si>
    <t>DDX9 LKP NDH2 NDHII RHA</t>
  </si>
  <si>
    <t>1q25.3</t>
  </si>
  <si>
    <t>DExH-box helicase 9 ||| ATP-dependent RNA helicase A</t>
  </si>
  <si>
    <t>IHIDRGPEEKPAQES(0.032)NY(0.968)R</t>
  </si>
  <si>
    <t>ph_Q08357:377</t>
  </si>
  <si>
    <t>VTAY(0.964)T(0.036)VDVTGR</t>
  </si>
  <si>
    <t>ph_Q09666:160</t>
  </si>
  <si>
    <t>S(0.002)KGHY(0.994)EVT(0.073)GS(0.93)DDETGKLQGSGVSLASK</t>
  </si>
  <si>
    <t>ph_Q09666:5836</t>
  </si>
  <si>
    <t>VKGEY(0.945)DMT(0.055)VPK</t>
  </si>
  <si>
    <t>ph_Q09666:964</t>
  </si>
  <si>
    <t>VKGEY(1)DVTVPK</t>
  </si>
  <si>
    <t>ph_Q09666:715</t>
  </si>
  <si>
    <t>Q0VAQ4</t>
  </si>
  <si>
    <t>GS(0.001)EKEEY(0.999)FI</t>
  </si>
  <si>
    <t>ph_Q0VAQ4:95</t>
  </si>
  <si>
    <t>SMAGP</t>
  </si>
  <si>
    <t>hSMAGP</t>
  </si>
  <si>
    <t>small cell adhesion glycoprotein</t>
  </si>
  <si>
    <t>Q12791</t>
  </si>
  <si>
    <t>Y(1)VQEERL</t>
  </si>
  <si>
    <t>ph_Q12791:1230</t>
  </si>
  <si>
    <t>KCNMA1</t>
  </si>
  <si>
    <t>BKTM CADEDS IEG16 KCa1.1 MaxiK PNKD3 SAKCA SLO SLO-ALPHA SLO1 bA205K10.1 hSlo mSLO1</t>
  </si>
  <si>
    <t>10q22.3</t>
  </si>
  <si>
    <t>potassium calcium-activated channel subfamily M alpha 1 ||| Calcium-activated potassium channel subunit alpha-1</t>
  </si>
  <si>
    <t>Q12929</t>
  </si>
  <si>
    <t>HIDRNY(1)EPLK</t>
  </si>
  <si>
    <t>ph_Q12929:525</t>
  </si>
  <si>
    <t>EPS8</t>
  </si>
  <si>
    <t>DFNB102</t>
  </si>
  <si>
    <t>epidermal growth factor receptor pathway substrate 8 ||| Epidermal growth factor receptor kinase substrate 8</t>
  </si>
  <si>
    <t>LSTEHSSVS(0.001)EY(0.999)HPADGYAFSSNIYTR</t>
  </si>
  <si>
    <t>ph_Q12929:485</t>
  </si>
  <si>
    <t>Q12965</t>
  </si>
  <si>
    <t>GVY(0.997)QY(0.003)HWQSHNVK</t>
  </si>
  <si>
    <t>ph_Q12965:7</t>
  </si>
  <si>
    <t>MYO1E</t>
  </si>
  <si>
    <t>FSGS6 HuncM-IC MYO1C</t>
  </si>
  <si>
    <t>15q22.2</t>
  </si>
  <si>
    <t>myosin IE ||| Unconventional myosin-Ie</t>
  </si>
  <si>
    <t>SLY(1)TSMARPPLPR</t>
  </si>
  <si>
    <t>ph_Q12965:989</t>
  </si>
  <si>
    <t>Q13009</t>
  </si>
  <si>
    <t>QGVY(1)ENFRR</t>
  </si>
  <si>
    <t>ph_Q13009:384</t>
  </si>
  <si>
    <t>TIAM1</t>
  </si>
  <si>
    <t>TIAM-1</t>
  </si>
  <si>
    <t>21q22.11</t>
  </si>
  <si>
    <t>TIAM Rac1 associated GEF 1 ||| T-lymphoma invasion and metastasis-inducing protein 1</t>
  </si>
  <si>
    <t>Q9UEU5;Q4V321</t>
  </si>
  <si>
    <t>RY(1)VEPPEMIGPMRPEQFSDEVEPATPEEGEPATQR</t>
  </si>
  <si>
    <t>16;17</t>
  </si>
  <si>
    <t>ph_Q4V321;Q9UEU5:17;16</t>
  </si>
  <si>
    <t>645051 729447 645037 2574 729408 26749 100101629</t>
  </si>
  <si>
    <t>GAGE13 GAGE2A GAGE2B GAGE2C GAGE2D GAGE2E GAGE8</t>
  </si>
  <si>
    <t>GAGE-12A GAGE-13 GAGE12A CT4.2 GAGE-2 GAGE-2A GAGE2 GAGE-2B GAGE-2C CT4.8 GAGE-2D GAGE-8 GAGE8 GAGE-2E</t>
  </si>
  <si>
    <t>Xp11.23!Xp11</t>
  </si>
  <si>
    <t>G antigen 13 ||| G antigen 2A ||| G antigen 2B ||| G antigen 2C ||| G antigen 2A ||| G antigen 2B/2C ||| G antigen 2D ||| G antigen 2E ||| G antigen 8</t>
  </si>
  <si>
    <t>Q9UEU5;Q96GT9</t>
  </si>
  <si>
    <t>S(0.002)T(0.002)Y(0.996)RPRPR</t>
  </si>
  <si>
    <t>9;9</t>
  </si>
  <si>
    <t>ph_Q96GT9;Q9UEU5:9;9</t>
  </si>
  <si>
    <t>729447 645037 2574 729408 26749 100101629 9502 170626</t>
  </si>
  <si>
    <t>GAGE2A GAGE2B GAGE2C GAGE2D GAGE2E GAGE8 XAGE2 XAGE3</t>
  </si>
  <si>
    <t>CT4.2 GAGE-2 GAGE-2A GAGE2 GAGE-2B GAGE-2C CT4.8 GAGE-2D GAGE-8 GAGE8 GAGE-2E CT12.2 GAGED3 XAGE-2 XAGE2B CT12.3a CT12.3b GAGED4 PLAC6 XAGE-3 pp9012</t>
  </si>
  <si>
    <t>Xp11.23!Xp11!Xp11.22</t>
  </si>
  <si>
    <t>G antigen 2A ||| G antigen 2B ||| G antigen 2C ||| G antigen 2A ||| G antigen 2B/2C ||| G antigen 2D ||| G antigen 2E ||| G antigen 8 ||| X antigen family member 2 ||| X antigen family member 3</t>
  </si>
  <si>
    <t>Q13070</t>
  </si>
  <si>
    <t>RY(0.999)VQPPEVIGPMRPEQFS(0.001)DEVEPATPEEGEPATQR</t>
  </si>
  <si>
    <t>ph_Q13070:17</t>
  </si>
  <si>
    <t>2576 2577 2578</t>
  </si>
  <si>
    <t>GAGE4 GAGE5 GAGE6</t>
  </si>
  <si>
    <t>CT4.4 CT4.5 CT4.6</t>
  </si>
  <si>
    <t>Xp11.4-p11.2</t>
  </si>
  <si>
    <t>G antigen 4 ||| G antigen 5 ||| G antigen 6</t>
  </si>
  <si>
    <t>Q13164</t>
  </si>
  <si>
    <t>GLCTSPAEHQYFMT(0.008)EY(0.981)VAT(0.011)R</t>
  </si>
  <si>
    <t>ph_Q13164:221</t>
  </si>
  <si>
    <t>MAPK7</t>
  </si>
  <si>
    <t>BMK1 ERK4 ERK5 PRKM7</t>
  </si>
  <si>
    <t>17p11.2</t>
  </si>
  <si>
    <t>mitogen-activated protein kinase 7</t>
  </si>
  <si>
    <t>EVPIY(1)ANR</t>
  </si>
  <si>
    <t>ph_Q13443:769</t>
  </si>
  <si>
    <t>FAVPT(0.037)Y(0.963)AAK</t>
  </si>
  <si>
    <t>ph_Q13443:778</t>
  </si>
  <si>
    <t>APSASVDS(0.006)S(0.028)LY(0.966)NLPR</t>
  </si>
  <si>
    <t>ph_Q13480:259</t>
  </si>
  <si>
    <t>DASSQDCY(1)DIPR</t>
  </si>
  <si>
    <t>ph_Q13480:406</t>
  </si>
  <si>
    <t>GDKQVEY(1)LDLDLDSGK</t>
  </si>
  <si>
    <t>ph_Q13480:627</t>
  </si>
  <si>
    <t>HVSISYDIPPT(0.012)PGNT(0.174)Y(0.814)QIPR</t>
  </si>
  <si>
    <t>ph_Q13480:317</t>
  </si>
  <si>
    <t>SSGSGSSVADERVDY(1)VVVDQQK</t>
  </si>
  <si>
    <t>ph_Q13480:659</t>
  </si>
  <si>
    <t>T(0.014)AS(0.054)DT(0.048)DS(0.17)S(0.17)Y(0.542)CIPT(0.001)AGMSPSR</t>
  </si>
  <si>
    <t>ph_Q13480:373</t>
  </si>
  <si>
    <t>Q13523</t>
  </si>
  <si>
    <t>LCDFGSASHVADNDITPY(1)LVSR</t>
  </si>
  <si>
    <t>ph_Q13523:849</t>
  </si>
  <si>
    <t>PRPF4B</t>
  </si>
  <si>
    <t>PR4H PRP4 PRP4H PRP4K dJ1013A10.1</t>
  </si>
  <si>
    <t>pre-mRNA processing factor 4B ||| Serine/threonine-protein kinase PRP4 homolog</t>
  </si>
  <si>
    <t>LQDEANY(0.01)HLY(0.93)GS(0.06)R</t>
  </si>
  <si>
    <t>ph_Q13546:387</t>
  </si>
  <si>
    <t>Q13573</t>
  </si>
  <si>
    <t>AADKLAPAQY(1)IR</t>
  </si>
  <si>
    <t>ph_Q13573:176</t>
  </si>
  <si>
    <t>SNW1</t>
  </si>
  <si>
    <t>Bx42 FUN20 NCOA-62 PRPF45 Prp45 SKIIP SKIP SKIP1</t>
  </si>
  <si>
    <t>14q24.3</t>
  </si>
  <si>
    <t>SNW domain containing 1 ||| SNW domain-containing protein 1</t>
  </si>
  <si>
    <t>Q9Y463</t>
  </si>
  <si>
    <t>IY(0.947)QY(0.053)IQSR</t>
  </si>
  <si>
    <t>ph_Q9Y463:271</t>
  </si>
  <si>
    <t>1859 9149</t>
  </si>
  <si>
    <t>DYRK1A DYRK1B</t>
  </si>
  <si>
    <t>DYRK DYRK1 HP86 MNB MNBH MRD7 AOMS3 MIRK</t>
  </si>
  <si>
    <t>21q22.13!19q13.2</t>
  </si>
  <si>
    <t>dual specificity tyrosine phosphorylation regulated kinase 1A ||| Dual specificity tyrosine-phosphorylation-regulated kinase 1A ||| dual specificity tyrosine phosphorylation regulated kinase 1B ||| Dual specificity tyrosine-phosphorylation-regulated kinase 1B</t>
  </si>
  <si>
    <t>IYQY(1)IQSR</t>
  </si>
  <si>
    <t>ph_Q9Y463:273</t>
  </si>
  <si>
    <t>Q13671</t>
  </si>
  <si>
    <t>EKPAQDPLY(1)DVPNASGGQAGGPQRPGR</t>
  </si>
  <si>
    <t>ph_Q13671:36</t>
  </si>
  <si>
    <t>RIN1</t>
  </si>
  <si>
    <t>Ras and Rab interactor 1</t>
  </si>
  <si>
    <t>Q14160</t>
  </si>
  <si>
    <t>GLQPLKLDY(1)R</t>
  </si>
  <si>
    <t>ph_Q14160:1268</t>
  </si>
  <si>
    <t>SCRIB</t>
  </si>
  <si>
    <t>CRIB1 SCRB1 SCRIB1 Vartul</t>
  </si>
  <si>
    <t>scribble planar cell polarity protein ||| Protein scribble homolog</t>
  </si>
  <si>
    <t>QKY(1)FELEVR</t>
  </si>
  <si>
    <t>ph_Q14160:1360</t>
  </si>
  <si>
    <t>Q14247</t>
  </si>
  <si>
    <t>AELSYRGPVSGTEPEPVY(0.932)S(0.068)MEAADYR</t>
  </si>
  <si>
    <t>ph_Q14247:446</t>
  </si>
  <si>
    <t>CTTN</t>
  </si>
  <si>
    <t>EMS1</t>
  </si>
  <si>
    <t>11q13.3</t>
  </si>
  <si>
    <t>cortactin ||| Src substrate cortactin</t>
  </si>
  <si>
    <t>HAS(0.002)QKDY(0.781)S(0.059)S(0.158)GFGGK</t>
  </si>
  <si>
    <t>ph_Q14247:154</t>
  </si>
  <si>
    <t>MDKNASTFEDVTQVS(0.004)S(0.012)AY(0.983)QK</t>
  </si>
  <si>
    <t>ph_Q14247:334</t>
  </si>
  <si>
    <t>TQTPPVSPAPQPT(0.013)EERLPS(0.096)S(0.257)PVY(0.631)EDAAS(0.002)FK</t>
  </si>
  <si>
    <t>ph_Q14247:421</t>
  </si>
  <si>
    <t>Q15056</t>
  </si>
  <si>
    <t>AY(0.999)S(0.001)SFGGGR</t>
  </si>
  <si>
    <t>ph_Q15056:12</t>
  </si>
  <si>
    <t>EIF4H</t>
  </si>
  <si>
    <t>WBSCR1 WSCR1 eIF-4H</t>
  </si>
  <si>
    <t>eukaryotic translation initiation factor 4H</t>
  </si>
  <si>
    <t>Q15149</t>
  </si>
  <si>
    <t>GY(0.03)Y(0.671)S(0.154)PY(0.135)S(0.01)VSGSGSTAGSR</t>
  </si>
  <si>
    <t>ph_Q15149:4612</t>
  </si>
  <si>
    <t>PLEC</t>
  </si>
  <si>
    <t>EBS1 EBSMD EBSND EBSO EBSOG EBSPA HD1 LGMD2Q LGMDR17 PCN PLEC1 PLEC1b PLTN</t>
  </si>
  <si>
    <t>plectin</t>
  </si>
  <si>
    <t>GY(0.011)Y(0.042)S(0.047)PY(0.837)S(0.059)VS(0.002)GS(0.001)GSTAGS(0.001)R</t>
  </si>
  <si>
    <t>ph_Q15149:4615</t>
  </si>
  <si>
    <t>Q15375</t>
  </si>
  <si>
    <t>VIEDDPEAVY(0.942)T(0.045)T(0.011)T(0.003)GGKIPVR</t>
  </si>
  <si>
    <t>ph_Q15375:791</t>
  </si>
  <si>
    <t>EPHA7</t>
  </si>
  <si>
    <t>EHK-3 EHK3 EK11 HEK11</t>
  </si>
  <si>
    <t>6q16.1</t>
  </si>
  <si>
    <t>EPH receptor A7 ||| Ephrin type-A receptor 7</t>
  </si>
  <si>
    <t>Q15417</t>
  </si>
  <si>
    <t>GMSVY(1)GLGR</t>
  </si>
  <si>
    <t>ph_Q15417:261</t>
  </si>
  <si>
    <t>CNN3</t>
  </si>
  <si>
    <t>1p21.3</t>
  </si>
  <si>
    <t>calponin 3 ||| Calponin-3</t>
  </si>
  <si>
    <t>AGKGESAGY(1)MEPYEAQR</t>
  </si>
  <si>
    <t>ph_Q15464:268</t>
  </si>
  <si>
    <t>DKVTIADDY(0.961)S(0.039)DPFDAKNDLK</t>
  </si>
  <si>
    <t>ph_Q15464:246</t>
  </si>
  <si>
    <t>ES(0.003)KLPQDDDRPADEY(0.997)DQPWEWNR</t>
  </si>
  <si>
    <t>ph_Q15464:336</t>
  </si>
  <si>
    <t>LDY(1)CGGSGEPGGVQR</t>
  </si>
  <si>
    <t>ph_Q15464:114</t>
  </si>
  <si>
    <t>SQSEYKPDT(0.002)PQS(0.028)GLEY(0.736)S(0.234)GIQELEDRR</t>
  </si>
  <si>
    <t>ph_Q16513:635</t>
  </si>
  <si>
    <t>HTDDEMT(1)GY(1)VATR</t>
  </si>
  <si>
    <t>ph_Q16539:182</t>
  </si>
  <si>
    <t>Q16625</t>
  </si>
  <si>
    <t>FYPES(0.03)S(0.133)Y(0.837)K</t>
  </si>
  <si>
    <t>ph_Q16625:342</t>
  </si>
  <si>
    <t>OCLN</t>
  </si>
  <si>
    <t>BLCPMG PPP1R115 PTORCH1</t>
  </si>
  <si>
    <t>occludin</t>
  </si>
  <si>
    <t>Y(0.998)S(0.002)SGGNFETPSK</t>
  </si>
  <si>
    <t>ph_Q16625:368</t>
  </si>
  <si>
    <t>Q587J7</t>
  </si>
  <si>
    <t>VESSVY(1)WPAKR</t>
  </si>
  <si>
    <t>ph_Q587J7:328</t>
  </si>
  <si>
    <t>TDRD12</t>
  </si>
  <si>
    <t>ECAT8</t>
  </si>
  <si>
    <t>19q13.11</t>
  </si>
  <si>
    <t>tudor domain containing 12 ||| Putative ATP-dependent RNA helicase TDRD12</t>
  </si>
  <si>
    <t>Q5JTD0</t>
  </si>
  <si>
    <t>NSPLPNCT(0.053)Y(0.894)AT(0.053)R</t>
  </si>
  <si>
    <t>ph_Q5JTD0:352</t>
  </si>
  <si>
    <t>TJAP1</t>
  </si>
  <si>
    <t>PILT TJP4</t>
  </si>
  <si>
    <t>6p21.1</t>
  </si>
  <si>
    <t>tight junction associated protein 1 ||| Tight junction-associated protein 1</t>
  </si>
  <si>
    <t>S(0.003)S(0.003)LEDT(0.02)Y(0.975)GAGDGLKR</t>
  </si>
  <si>
    <t>ph_Q5JU85:1129</t>
  </si>
  <si>
    <t>Q5R3F8</t>
  </si>
  <si>
    <t>GNY(1)IEVR</t>
  </si>
  <si>
    <t>ph_Q5R3F8:502</t>
  </si>
  <si>
    <t>ELFN2</t>
  </si>
  <si>
    <t>LRRC62 PPP1R29</t>
  </si>
  <si>
    <t>22q13.1</t>
  </si>
  <si>
    <t>extracellular leucine rich repeat and fibronectin type III domain containing 2 ||| Protein phosphatase 1 regulatory subunit 29</t>
  </si>
  <si>
    <t>Q5T8I3</t>
  </si>
  <si>
    <t>VGS(0.001)GAY(0.999)EQVVIKR</t>
  </si>
  <si>
    <t>ph_Q5T8I3:353</t>
  </si>
  <si>
    <t>FAM102B</t>
  </si>
  <si>
    <t>SYM-3B</t>
  </si>
  <si>
    <t>1p13.3</t>
  </si>
  <si>
    <t>family with sequence similarity 102 member B ||| Protein FAM102B</t>
  </si>
  <si>
    <t>GPLDGSPY(1)AQVQRPPR</t>
  </si>
  <si>
    <t>ph_Q63HR2:483</t>
  </si>
  <si>
    <t>Q68CJ9</t>
  </si>
  <si>
    <t>KEY(0.971)IDGLET(0.029)R</t>
  </si>
  <si>
    <t>ph_Q68CJ9:267</t>
  </si>
  <si>
    <t>CREB3L3</t>
  </si>
  <si>
    <t>CREB-H CREBH HYST1481</t>
  </si>
  <si>
    <t>cAMP responsive element binding protein 3 like 3 ||| Cyclic AMP-responsive element-binding protein 3-like protein 3</t>
  </si>
  <si>
    <t>Q6IAA8</t>
  </si>
  <si>
    <t>ALNGAEPNY(0.991)HS(0.009)LPS(0.001)AR</t>
  </si>
  <si>
    <t>ph_Q6IAA8:40</t>
  </si>
  <si>
    <t>LAMTOR1</t>
  </si>
  <si>
    <t>C11orf59 PDRO Ragulator1 p18 p27RF-Rho</t>
  </si>
  <si>
    <t>late endosomal/lysosomal adaptor, MAPK and MTOR activator 1 ||| Ragulator complex protein LAMTOR1</t>
  </si>
  <si>
    <t>Q6NYC8</t>
  </si>
  <si>
    <t>LSPGES(0.005)AY(0.995)QK</t>
  </si>
  <si>
    <t>ph_Q6NYC8:230</t>
  </si>
  <si>
    <t>PPP1R18</t>
  </si>
  <si>
    <t>HKMT1098 KIAA1949</t>
  </si>
  <si>
    <t>protein phosphatase 1 regulatory subunit 18 ||| Phostensin</t>
  </si>
  <si>
    <t>Q6NZI2</t>
  </si>
  <si>
    <t>SFTPDHVVY(1)AR</t>
  </si>
  <si>
    <t>ph_Q6NZI2:308</t>
  </si>
  <si>
    <t>CAVIN1</t>
  </si>
  <si>
    <t>CAVIN CGL4 FKSG13 PTRF cavin-1</t>
  </si>
  <si>
    <t>caveolae associated protein 1 ||| Caveolae-associated protein 1</t>
  </si>
  <si>
    <t>VMIY(1)QDEVKLPAK</t>
  </si>
  <si>
    <t>ph_Q6NZI2:156</t>
  </si>
  <si>
    <t>Q6PKG0</t>
  </si>
  <si>
    <t>THFDY(0.973)QFGY(0.026)R</t>
  </si>
  <si>
    <t>ph_Q6PKG0:361</t>
  </si>
  <si>
    <t>LARP1</t>
  </si>
  <si>
    <t>LARP</t>
  </si>
  <si>
    <t>5q33.2</t>
  </si>
  <si>
    <t>La ribonucleoprotein 1, translational regulator ||| La-related protein 1</t>
  </si>
  <si>
    <t>NFRHPEIVGY(0.921)S(0.079)VPGR</t>
  </si>
  <si>
    <t>ph_Q6XZF7:1477</t>
  </si>
  <si>
    <t>Q6ZSR9</t>
  </si>
  <si>
    <t>TQNNLES(0.04)DY(0.96)LAR</t>
  </si>
  <si>
    <t>ph_Q6ZSR9:28</t>
  </si>
  <si>
    <t>AAK1</t>
  </si>
  <si>
    <t>2p13.3</t>
  </si>
  <si>
    <t>AP2 associated kinase 1 ||| Uncharacterized protein FLJ45252</t>
  </si>
  <si>
    <t>Q6ZVM7</t>
  </si>
  <si>
    <t>KT(0.045)VT(0.045)Y(0.911)EDPQAVGGLASALDNRK</t>
  </si>
  <si>
    <t>ph_Q6ZVM7:404</t>
  </si>
  <si>
    <t>TOM1L2</t>
  </si>
  <si>
    <t>target of myb1 like 2 membrane trafficking protein ||| TOM1-like protein 2</t>
  </si>
  <si>
    <t>Q70E73</t>
  </si>
  <si>
    <t>AGYGGSHIS(0.184)GY(0.633)AT(0.184)LR</t>
  </si>
  <si>
    <t>ph_Q70E73:1226</t>
  </si>
  <si>
    <t>RAPH1</t>
  </si>
  <si>
    <t>ALS2CR18 ALS2CR9 LPD PREL-2 PREL2 RMO1 RalGDS/AF-6</t>
  </si>
  <si>
    <t>2q33.2</t>
  </si>
  <si>
    <t>Ras association (RalGDS/AF-6) and pleckstrin homology domains 1 ||| Ras-associated and pleckstrin homology domains-containing protein 1</t>
  </si>
  <si>
    <t>Q7Z2W4</t>
  </si>
  <si>
    <t>KFT(0.036)Y(0.955)LGS(0.008)QDR</t>
  </si>
  <si>
    <t>ph_Q7Z2W4:299</t>
  </si>
  <si>
    <t>ZC3HAV1</t>
  </si>
  <si>
    <t>ARTD13 FLB6421 PARP13 ZAP ZC3H2 ZC3HDC2</t>
  </si>
  <si>
    <t>7q34</t>
  </si>
  <si>
    <t>zinc finger CCCH-type containing, antiviral 1 ||| Zinc finger CCCH-type antiviral protein 1</t>
  </si>
  <si>
    <t>KGTGLLSSDY(1)R</t>
  </si>
  <si>
    <t>ph_Q7Z2W4:410</t>
  </si>
  <si>
    <t>Q7Z698</t>
  </si>
  <si>
    <t>GKYPDPSEDADS(0.042)S(0.179)Y(0.779)VR</t>
  </si>
  <si>
    <t>ph_Q7Z698:251</t>
  </si>
  <si>
    <t>SPRED2</t>
  </si>
  <si>
    <t>Spred-2</t>
  </si>
  <si>
    <t>2p14</t>
  </si>
  <si>
    <t>sprouty related EVH1 domain containing 2 ||| Sprouty-related, EVH1 domain-containing protein 2</t>
  </si>
  <si>
    <t>Q7Z699</t>
  </si>
  <si>
    <t>KSDY(0.998)LY(0.002)SCGDETK</t>
  </si>
  <si>
    <t>ph_Q7Z699:292</t>
  </si>
  <si>
    <t>SPRED1</t>
  </si>
  <si>
    <t>LGSS NFLS PPP1R147 hSpred1 spred-1</t>
  </si>
  <si>
    <t>15q14</t>
  </si>
  <si>
    <t>sprouty related EVH1 domain containing 1 ||| Sprouty-related, EVH1 domain-containing protein 1</t>
  </si>
  <si>
    <t>SLSSSSIGSNS(0.044)T(0.193)Y(0.708)LT(0.044)S(0.01)K</t>
  </si>
  <si>
    <t>ph_Q86SQ4:1172</t>
  </si>
  <si>
    <t>SSST(0.002)T(0.051)Y(0.947)FKR</t>
  </si>
  <si>
    <t>ph_Q86SQ4:1184</t>
  </si>
  <si>
    <t>AATSGVPSIYAPS(0.061)T(0.219)Y(0.702)AHLS(0.018)PAK</t>
  </si>
  <si>
    <t>ph_Q86X29:328</t>
  </si>
  <si>
    <t>S(0.019)RAY(0.981)MPPR</t>
  </si>
  <si>
    <t>ph_Q86X29:523</t>
  </si>
  <si>
    <t>SRDDLY(1)DQDDSRDFPR</t>
  </si>
  <si>
    <t>ph_Q86X29:535</t>
  </si>
  <si>
    <t>SRDPHY(1)DDFR</t>
  </si>
  <si>
    <t>ph_Q86X29:551</t>
  </si>
  <si>
    <t>SSSAGGQGS(0.161)Y(0.839)VPLLR</t>
  </si>
  <si>
    <t>ph_Q86X29:372</t>
  </si>
  <si>
    <t>VLY(0.943)Y(0.057)MEKELANFDPSRPGPPSGR</t>
  </si>
  <si>
    <t>ph_Q86X29:406</t>
  </si>
  <si>
    <t>Q8IV08</t>
  </si>
  <si>
    <t>LMY(1)QELK</t>
  </si>
  <si>
    <t>ph_Q8IV08:7</t>
  </si>
  <si>
    <t>PLD3</t>
  </si>
  <si>
    <t>AD19 HU-K4 HUK4 SCA46</t>
  </si>
  <si>
    <t>phospholipase D family member 3 ||| 5'-3' exonuclease PLD3</t>
  </si>
  <si>
    <t>Q8IV50</t>
  </si>
  <si>
    <t>LKEESRDEES(0.001)PY(0.904)AT(0.074)S(0.019)LY(0.002)HS</t>
  </si>
  <si>
    <t>ph_Q8IV50:208</t>
  </si>
  <si>
    <t>LYSMD2</t>
  </si>
  <si>
    <t>15q21.2</t>
  </si>
  <si>
    <t>LysM domain containing 2 ||| LysM and putative peptidoglycan-binding domain-containing protein 2</t>
  </si>
  <si>
    <t>Q8IVF2</t>
  </si>
  <si>
    <t>Y(0.999)QVT(0.001)VPR</t>
  </si>
  <si>
    <t>ph_Q8IVF2:4795</t>
  </si>
  <si>
    <t>AHNAK2</t>
  </si>
  <si>
    <t>C14orf78</t>
  </si>
  <si>
    <t>14q32.33</t>
  </si>
  <si>
    <t>AHNAK nucleoprotein 2 ||| Protein AHNAK2</t>
  </si>
  <si>
    <t>ph_Q8IWW6:243</t>
  </si>
  <si>
    <t>GHT(0.006)LY(0.722)T(0.219)S(0.051)DY(0.002)T(0.001)NEK</t>
  </si>
  <si>
    <t>ph_Q8IWW6:355</t>
  </si>
  <si>
    <t>Q8IXS6</t>
  </si>
  <si>
    <t>VYDDGT(0.005)KVVY(0.994)EVR</t>
  </si>
  <si>
    <t>ph_Q8IXS6:180</t>
  </si>
  <si>
    <t>PALM2AKAP2</t>
  </si>
  <si>
    <t>AKAP-2 AKAP-KL AKAP2 AKAPKL MISP2 PALM2 PALM2-AKAP2 PRKA2</t>
  </si>
  <si>
    <t>9q31.3</t>
  </si>
  <si>
    <t>PALM2 and AKAP2 fusion ||| Paralemmin-2</t>
  </si>
  <si>
    <t>Q8IYA6</t>
  </si>
  <si>
    <t>AEQHNY(1)PGIK</t>
  </si>
  <si>
    <t>ph_Q8IYA6:659</t>
  </si>
  <si>
    <t>CKAP2L</t>
  </si>
  <si>
    <t>2q14.1</t>
  </si>
  <si>
    <t>cytoskeleton associated protein 2 like ||| Cytoskeleton-associated protein 2-like</t>
  </si>
  <si>
    <t>NT(0.212)PY(0.617)KT(0.171)LEPVKPPTVPNDYMTSPAR</t>
  </si>
  <si>
    <t>ph_Q8IZP0:198</t>
  </si>
  <si>
    <t>TLEPVKPPTVPNDY(0.961)MT(0.029)S(0.01)PAR</t>
  </si>
  <si>
    <t>ph_Q8IZP0:213</t>
  </si>
  <si>
    <t>Q8N3R9</t>
  </si>
  <si>
    <t>DQEVAGRDY(0.999)HFVS(0.001)R</t>
  </si>
  <si>
    <t>ph_Q8N3R9:528</t>
  </si>
  <si>
    <t>MPP5</t>
  </si>
  <si>
    <t>PALS1</t>
  </si>
  <si>
    <t>14q23.3</t>
  </si>
  <si>
    <t>membrane palmitoylated protein 5 ||| MAGUK p55 subfamily member 5</t>
  </si>
  <si>
    <t>VY(1)ESIGQYGGETVK</t>
  </si>
  <si>
    <t>ph_Q8N3R9:243</t>
  </si>
  <si>
    <t>AGRHEY(1)ALPLAPPEPEY(0.744)AT(0.256)PIVER</t>
  </si>
  <si>
    <t>ph_Q8N8Z6:589</t>
  </si>
  <si>
    <t>ph_Q8N8Z6:600</t>
  </si>
  <si>
    <t>KGSTFRPMDTDAEEAGVS(0.001)T(0.002)DAGGHY(0.998)DCPQR</t>
  </si>
  <si>
    <t>ph_Q8N8Z6:578</t>
  </si>
  <si>
    <t>Q8NC56</t>
  </si>
  <si>
    <t>GLAY(1)PARPAQLR</t>
  </si>
  <si>
    <t>ph_Q8NC56:122</t>
  </si>
  <si>
    <t>LEMD2</t>
  </si>
  <si>
    <t>CTRCT42 LEM2 NET25 dJ482C21.1</t>
  </si>
  <si>
    <t>LEM domain nuclear envelope protein 2 ||| LEM domain-containing protein 2</t>
  </si>
  <si>
    <t>Q8NI17</t>
  </si>
  <si>
    <t>EQLLFSGQSLVPDHLCEEGAPNPY(1)LK</t>
  </si>
  <si>
    <t>ph_Q8NI17:708</t>
  </si>
  <si>
    <t>IL31RA</t>
  </si>
  <si>
    <t>CRL CRL3 GLM-R GLMR GPL IL-31RA PLCA2 PRO21384 hGLM-R</t>
  </si>
  <si>
    <t>interleukin 31 receptor A ||| Interleukin-31 receptor subunit alpha</t>
  </si>
  <si>
    <t>NGY(0.999)VT(0.001)CPFRPDCPLGK</t>
  </si>
  <si>
    <t>ph_Q8NI17:639</t>
  </si>
  <si>
    <t>Y(0.836)S(0.139)T(0.024)LHT(0.001)QSAEPPPPPEPARI</t>
  </si>
  <si>
    <t>ph_Q8TCZ2:243</t>
  </si>
  <si>
    <t>DVTIGGS(0.003)APIY(0.997)VK</t>
  </si>
  <si>
    <t>ph_Q8TEW0:489</t>
  </si>
  <si>
    <t>EGHMMDALY(1)AQVK</t>
  </si>
  <si>
    <t>ph_Q8TEW0:1127</t>
  </si>
  <si>
    <t>ERDY(1)AEIQDFHR</t>
  </si>
  <si>
    <t>ph_Q8TEW0:1080</t>
  </si>
  <si>
    <t>FSPDS(0.224)QY(0.776)IDNR</t>
  </si>
  <si>
    <t>ph_Q8TEW0:388</t>
  </si>
  <si>
    <t>ISHSLY(0.999)S(0.001)GIEGLDESPSR</t>
  </si>
  <si>
    <t>ph_Q8TEW0:719</t>
  </si>
  <si>
    <t>QY(0.974)S(0.022)S(0.004)LPR</t>
  </si>
  <si>
    <t>ph_Q8TEW0:1221</t>
  </si>
  <si>
    <t>Q8TEW8</t>
  </si>
  <si>
    <t>DGHPLSPERDHLEGLY(1)AK</t>
  </si>
  <si>
    <t>ph_Q8TEW8:1000</t>
  </si>
  <si>
    <t>PARD3B</t>
  </si>
  <si>
    <t>ALS2CR19 PAR3B PAR3L PAR3beta</t>
  </si>
  <si>
    <t>2q33.3</t>
  </si>
  <si>
    <t>par-3 family cell polarity regulator beta ||| Partitioning defective 3 homolog B</t>
  </si>
  <si>
    <t>Q8TF42</t>
  </si>
  <si>
    <t>EELY(0.989)S(0.01)KVTPR</t>
  </si>
  <si>
    <t>ph_Q8TF42:19</t>
  </si>
  <si>
    <t>UBASH3B</t>
  </si>
  <si>
    <t>STS-1 STS1 TULA-2 TULA2 p70</t>
  </si>
  <si>
    <t>11q24.1</t>
  </si>
  <si>
    <t>ubiquitin associated and SH3 domain containing B ||| Ubiquitin-associated and SH3 domain-containing protein B</t>
  </si>
  <si>
    <t>Q8TF74</t>
  </si>
  <si>
    <t>GS(0.052)S(0.044)GGY(0.892)GS(0.011)GGAALQPK</t>
  </si>
  <si>
    <t>ph_Q8TF74:74</t>
  </si>
  <si>
    <t>WIPF2</t>
  </si>
  <si>
    <t>WICH WIRE</t>
  </si>
  <si>
    <t>WAS/WASL interacting protein family member 2 ||| WAS/WASL-interacting protein family member 2</t>
  </si>
  <si>
    <t>Q8WU20</t>
  </si>
  <si>
    <t>LVY(1)ENINGLSIPSASGVR</t>
  </si>
  <si>
    <t>ph_Q8WU20:306</t>
  </si>
  <si>
    <t>FRS2</t>
  </si>
  <si>
    <t>FRS1A FRS2A FRS2alpha SNT SNT-1 SNT1</t>
  </si>
  <si>
    <t>12q15</t>
  </si>
  <si>
    <t>fibroblast growth factor receptor substrate 2</t>
  </si>
  <si>
    <t>T(0.076)ALLNY(0.916)ENLPS(0.009)LPPVWEAR</t>
  </si>
  <si>
    <t>ph_Q8WU20:349</t>
  </si>
  <si>
    <t>Q8WUD1</t>
  </si>
  <si>
    <t>T(0.016)Y(0.984)AYLFK</t>
  </si>
  <si>
    <t>ph_Q8WUD1:3</t>
  </si>
  <si>
    <t>RAB2B</t>
  </si>
  <si>
    <t>14q11.2</t>
  </si>
  <si>
    <t>RAB2B, member RAS oncogene family ||| Ras-related protein Rab-2B</t>
  </si>
  <si>
    <t>Q8WX93</t>
  </si>
  <si>
    <t>Y(1)AALSDQGLDIK</t>
  </si>
  <si>
    <t>ph_Q8WX93:1348</t>
  </si>
  <si>
    <t>PALLD</t>
  </si>
  <si>
    <t>CGI-151 CGI151 MYN PNCA1 SIH002</t>
  </si>
  <si>
    <t>4q32.3</t>
  </si>
  <si>
    <t>palladin, cytoskeletal associated protein ||| Palladin</t>
  </si>
  <si>
    <t>Q8WXE0</t>
  </si>
  <si>
    <t>NT(0.074)Y(0.906)NQT(0.02)ALDIVNQFTTSQASR</t>
  </si>
  <si>
    <t>ph_Q8WXE0:253</t>
  </si>
  <si>
    <t>CASKIN2</t>
  </si>
  <si>
    <t>ANKS5B</t>
  </si>
  <si>
    <t>CASK interacting protein 2 ||| Caskin-2</t>
  </si>
  <si>
    <t>Q92569</t>
  </si>
  <si>
    <t>EYDRLY(1)EEYTR</t>
  </si>
  <si>
    <t>ph_Q92569:199</t>
  </si>
  <si>
    <t>PIK3R3</t>
  </si>
  <si>
    <t>p55 p55-GAMMA p55PIK</t>
  </si>
  <si>
    <t>phosphoinositide-3-kinase regulatory subunit 3 ||| Phosphatidylinositol 3-kinase regulatory subunit gamma</t>
  </si>
  <si>
    <t>Q9NR20</t>
  </si>
  <si>
    <t>VYTY(1)IQSR</t>
  </si>
  <si>
    <t>ph_Q9NR20:264</t>
  </si>
  <si>
    <t>8445 8798</t>
  </si>
  <si>
    <t>DYRK2 DYRK4</t>
  </si>
  <si>
    <t>12q15!12p13.32</t>
  </si>
  <si>
    <t>dual specificity tyrosine phosphorylation regulated kinase 2 ||| Dual specificity tyrosine-phosphorylation-regulated kinase 2 ||| dual specificity tyrosine phosphorylation regulated kinase 4 ||| Dual specificity tyrosine-phosphorylation-regulated kinase 4</t>
  </si>
  <si>
    <t>Q92692</t>
  </si>
  <si>
    <t>Y(1)HELPTLEER</t>
  </si>
  <si>
    <t>ph_Q92692:454</t>
  </si>
  <si>
    <t>NECTIN2</t>
  </si>
  <si>
    <t>CD112 HVEB PRR2 PVRL2 PVRR2</t>
  </si>
  <si>
    <t>nectin cell adhesion molecule 2 ||| Nectin-2</t>
  </si>
  <si>
    <t>Q93052</t>
  </si>
  <si>
    <t>NDS(0.006)DPT(0.24)Y(0.753)GQQGHPNT(0.001)WKR</t>
  </si>
  <si>
    <t>ph_Q93052:317</t>
  </si>
  <si>
    <t>LPP</t>
  </si>
  <si>
    <t>3q27.3-q28</t>
  </si>
  <si>
    <t>LIM domain containing preferred translocation partner in lipoma ||| Lipoma-preferred partner</t>
  </si>
  <si>
    <t>Y(0.006)Y(0.006)EGY(0.828)Y(0.16)AAGPGYGGR</t>
  </si>
  <si>
    <t>ph_Q93052:300</t>
  </si>
  <si>
    <t>Q96AC1</t>
  </si>
  <si>
    <t>KLDDQSEDEALELEGPLIT(0.001)PGS(0.072)GS(0.18)IY(0.508)S(0.18)S(0.059)PGLY(0.001)S(0.001)K</t>
  </si>
  <si>
    <t>ph_Q96AC1:179</t>
  </si>
  <si>
    <t>FERMT2</t>
  </si>
  <si>
    <t>KIND2 MIG2 PLEKHC1 UNC112 UNC112B mig-2</t>
  </si>
  <si>
    <t>14q22.1</t>
  </si>
  <si>
    <t>fermitin family member 2 ||| Fermitin family homolog 2</t>
  </si>
  <si>
    <t>Q96CS3</t>
  </si>
  <si>
    <t>IY(1)SYVVSRPQPR</t>
  </si>
  <si>
    <t>ph_Q96CS3:79</t>
  </si>
  <si>
    <t>FAF2</t>
  </si>
  <si>
    <t>ETEA UBXD8 UBXN3B</t>
  </si>
  <si>
    <t>5q35.2</t>
  </si>
  <si>
    <t>Fas associated factor family member 2 ||| FAS-associated factor 2</t>
  </si>
  <si>
    <t>Q96D31</t>
  </si>
  <si>
    <t>GDHPLTPGSHY(1)A</t>
  </si>
  <si>
    <t>ph_Q96D31:300</t>
  </si>
  <si>
    <t>ORAI1</t>
  </si>
  <si>
    <t>CRACM1 IMD9 ORAT1 TAM2 TMEM142A</t>
  </si>
  <si>
    <t>12q24.31</t>
  </si>
  <si>
    <t>ORAI calcium release-activated calcium modulator 1 ||| Calcium release-activated calcium channel protein 1</t>
  </si>
  <si>
    <t>Q96D71</t>
  </si>
  <si>
    <t>HAAS(0.001)Y(0.002)S(0.001)S(0.002)DS(0.005)ENQGS(0.17)Y(0.65)S(0.17)GVIPPPPGR</t>
  </si>
  <si>
    <t>ph_Q96D71:126</t>
  </si>
  <si>
    <t>REPS1</t>
  </si>
  <si>
    <t>NBIA7 RALBP1</t>
  </si>
  <si>
    <t>6q24.1</t>
  </si>
  <si>
    <t>RALBP1 associated Eps domain containing 1 ||| RalBP1-associated Eps domain-containing protein 1</t>
  </si>
  <si>
    <t>Q96HC4</t>
  </si>
  <si>
    <t>YTEFY(1)HVPTHSDASK</t>
  </si>
  <si>
    <t>ph_Q96HC4:251</t>
  </si>
  <si>
    <t>PDLIM5</t>
  </si>
  <si>
    <t>ENH ENH1 L9 LIM</t>
  </si>
  <si>
    <t>4q22.3</t>
  </si>
  <si>
    <t>PDZ and LIM domain 5 ||| PDZ and LIM domain protein 5</t>
  </si>
  <si>
    <t>AIY(1)SSFKDDVDLK</t>
  </si>
  <si>
    <t>ph_Q96J84:572</t>
  </si>
  <si>
    <t>AVLY(1)ADYR</t>
  </si>
  <si>
    <t>ph_Q96J84:622</t>
  </si>
  <si>
    <t>AVLY(0.003)ADY(0.997)RAPGPAR</t>
  </si>
  <si>
    <t>ph_Q96J84:625</t>
  </si>
  <si>
    <t>CDTIDTREEYEMKDPT(0.002)NGY(0.83)Y(0.168)NVR</t>
  </si>
  <si>
    <t>ph_Q96J84:605</t>
  </si>
  <si>
    <t>FSYTSQHS(0.04)DY(0.96)GQR</t>
  </si>
  <si>
    <t>ph_Q96J84:745</t>
  </si>
  <si>
    <t>LSHS(0.068)S(0.054)GY(0.875)AQLNT(0.001)Y(0.001)SR</t>
  </si>
  <si>
    <t>ph_Q96J84:647</t>
  </si>
  <si>
    <t>LSHSSGYAQLNT(0.048)Y(0.904)S(0.048)R</t>
  </si>
  <si>
    <t>ph_Q96J84:653</t>
  </si>
  <si>
    <t>TPY(1)EAYDPIGK</t>
  </si>
  <si>
    <t>ph_Q96J84:721</t>
  </si>
  <si>
    <t>TPYEAY(1)DPIGK</t>
  </si>
  <si>
    <t>ph_Q96J84:724</t>
  </si>
  <si>
    <t>TPYEAYDPIGKY(0.964)AT(0.027)AT(0.009)R</t>
  </si>
  <si>
    <t>ph_Q96J84:730</t>
  </si>
  <si>
    <t>AGKPGLPAPDELVY(1)QVPQSTQEVSGAGR</t>
  </si>
  <si>
    <t>ph_Q96PD2:750</t>
  </si>
  <si>
    <t>ATGNQPPPLVGT(0.041)Y(0.949)NT(0.01)LLSR</t>
  </si>
  <si>
    <t>ph_Q96PD2:715</t>
  </si>
  <si>
    <t>EVT(0.012)T(0.012)VLQADS(0.089)AEY(0.887)AQPLVGGIVGTLHQR</t>
  </si>
  <si>
    <t>ph_Q96PD2:621</t>
  </si>
  <si>
    <t>TEGT(0.026)Y(0.974)DLPYWDR</t>
  </si>
  <si>
    <t>ph_Q96PD2:565</t>
  </si>
  <si>
    <t>TDSCS(0.002)S(0.005)AQAQY(0.763)DT(0.23)PK</t>
  </si>
  <si>
    <t>ph_Q96PD2:732</t>
  </si>
  <si>
    <t>Y(0.935)S(0.064)SSEVNHLSPR</t>
  </si>
  <si>
    <t>ph_Q96PD2:597</t>
  </si>
  <si>
    <t>Q96Q15</t>
  </si>
  <si>
    <t>S(0.085)Y(0.905)PY(0.009)LFK</t>
  </si>
  <si>
    <t>ph_Q96Q15:2150</t>
  </si>
  <si>
    <t>SMG1</t>
  </si>
  <si>
    <t>61E3.4 ATX LIP</t>
  </si>
  <si>
    <t>16p12.3</t>
  </si>
  <si>
    <t>SMG1 nonsense mediated mRNA decay associated PI3K related kinase ||| Serine/threonine-protein kinase SMG1</t>
  </si>
  <si>
    <t>FSISPDEDSSSYS(0.001)S(0.002)NS(0.012)DFNY(0.67)S(0.234)Y(0.075)PT(0.004)K</t>
  </si>
  <si>
    <t>ph_Q96QD8:28</t>
  </si>
  <si>
    <t>S(0.066)HY(0.934)ADVDPENQNFLLESNLGK</t>
  </si>
  <si>
    <t>ph_Q96QD8:41</t>
  </si>
  <si>
    <t>Q96QZ7</t>
  </si>
  <si>
    <t>IEDPVY(0.979)GIY(0.016)Y(0.005)VDHINRK</t>
  </si>
  <si>
    <t>ph_Q96QZ7:373</t>
  </si>
  <si>
    <t>MAGI1</t>
  </si>
  <si>
    <t>AIP-3 AIP3 BAIAP1 BAP-1 BAP1 MAGI-1 MAGI-1b Magi1d TNRC19 WWP3</t>
  </si>
  <si>
    <t>3p14.1</t>
  </si>
  <si>
    <t>membrane associated guanylate kinase, WW and PDZ domain containing 1 ||| Membrane-associated guanylate kinase, WW and PDZ domain-containing protein 1</t>
  </si>
  <si>
    <t>ANTAY(1)HLHQR</t>
  </si>
  <si>
    <t>ph_Q96RT1:1042</t>
  </si>
  <si>
    <t>RAQIPEGDY(1)LSYR</t>
  </si>
  <si>
    <t>ph_Q96RT1:1104</t>
  </si>
  <si>
    <t>SHSITNMEIGGLKIY(0.994)DILS(0.006)DNGPQQPSTTVK</t>
  </si>
  <si>
    <t>ph_Q96RT1:884</t>
  </si>
  <si>
    <t>TMSVSDFNY(0.805)S(0.195)R</t>
  </si>
  <si>
    <t>ph_Q96RT1:1164</t>
  </si>
  <si>
    <t>Q96ST8</t>
  </si>
  <si>
    <t>GGHSDDLY(1)AVPHR</t>
  </si>
  <si>
    <t>ph_Q96ST8:157</t>
  </si>
  <si>
    <t>CEP89</t>
  </si>
  <si>
    <t>CCDC123 CEP123</t>
  </si>
  <si>
    <t>centrosomal protein 89 ||| Centrosomal protein of 89 kDa</t>
  </si>
  <si>
    <t>Q96T37</t>
  </si>
  <si>
    <t>ERDY(0.223)PFY(0.777)ER</t>
  </si>
  <si>
    <t>ph_Q96T37:336</t>
  </si>
  <si>
    <t>RBM15</t>
  </si>
  <si>
    <t>OTT OTT1 SPEN</t>
  </si>
  <si>
    <t>RNA binding motif protein 15 ||| RNA-binding protein 15</t>
  </si>
  <si>
    <t>Q99426</t>
  </si>
  <si>
    <t>LGEY(1)EDVSRVEK</t>
  </si>
  <si>
    <t>ph_Q99426:98</t>
  </si>
  <si>
    <t>TBCB</t>
  </si>
  <si>
    <t>CG22 CKAP1 CKAPI</t>
  </si>
  <si>
    <t>tubulin folding cofactor B ||| Tubulin-folding cofactor B</t>
  </si>
  <si>
    <t>AQS(0.004)PS(0.216)Y(0.763)VIS(0.013)T(0.004)GVSPSR</t>
  </si>
  <si>
    <t>ph_Q99569:224</t>
  </si>
  <si>
    <t>GLYPGSSKPS(0.003)PIY(0.971)IS(0.015)S(0.004)Y(0.005)SSPAR</t>
  </si>
  <si>
    <t>ph_Q99569:1094</t>
  </si>
  <si>
    <t>LQHQQLY(1)YSQDDSNRK</t>
  </si>
  <si>
    <t>ph_Q99569:1115</t>
  </si>
  <si>
    <t>NNY(1)ALNT(0.018)T(0.077)AT(0.495)Y(0.407)AEPY(0.003)RPIQYR</t>
  </si>
  <si>
    <t>ph_Q99569:470</t>
  </si>
  <si>
    <t>NNYALNTTAT(0.023)Y(0.977)AEPYRPIQYR</t>
  </si>
  <si>
    <t>ph_Q99569:478</t>
  </si>
  <si>
    <t>NNYALNT(0.009)T(0.009)AT(0.009)Y(0.008)AEPY(0.954)RPIQY(0.011)R</t>
  </si>
  <si>
    <t>ph_Q99569:482</t>
  </si>
  <si>
    <t>SAVSPDLHIT(0.001)PIY(0.999)EGR</t>
  </si>
  <si>
    <t>ph_Q99569:415</t>
  </si>
  <si>
    <t>T(0.013)Y(0.987)YSPVYR</t>
  </si>
  <si>
    <t>ph_Q99569:420</t>
  </si>
  <si>
    <t>TYY(0.999)SPVYR</t>
  </si>
  <si>
    <t>ph_Q99569:421</t>
  </si>
  <si>
    <t>SPNHGTVELQGS(0.001)QT(0.002)ALY(0.997)R</t>
  </si>
  <si>
    <t>ph_Q99569:443</t>
  </si>
  <si>
    <t>S(0.005)S(0.005)Y(0.989)AS(0.001)QHSQLGQDLR</t>
  </si>
  <si>
    <t>ph_Q99569:390</t>
  </si>
  <si>
    <t>STLT(0.139)Y(0.861)QR</t>
  </si>
  <si>
    <t>ph_Q99569:465</t>
  </si>
  <si>
    <t>STTNY(1)VDFYSTK</t>
  </si>
  <si>
    <t>ph_Q99569:1168</t>
  </si>
  <si>
    <t>TVHDMEQFGQQQYDIY(1)ER</t>
  </si>
  <si>
    <t>ph_Q99569:372</t>
  </si>
  <si>
    <t>VQECNY(1)NR</t>
  </si>
  <si>
    <t>ph_Q99569:494</t>
  </si>
  <si>
    <t>VSDAVQPNNY(1)LIR</t>
  </si>
  <si>
    <t>ph_Q99569:114</t>
  </si>
  <si>
    <t>Q99623</t>
  </si>
  <si>
    <t>MLGEALSKNPGY(1)IK</t>
  </si>
  <si>
    <t>ph_Q99623:248</t>
  </si>
  <si>
    <t>PHB2</t>
  </si>
  <si>
    <t>BAP BCAP37 Bap37 PNAS-141 REA hBAP p22</t>
  </si>
  <si>
    <t>12p13.31</t>
  </si>
  <si>
    <t>prohibitin 2 ||| Prohibitin-2</t>
  </si>
  <si>
    <t>SHNSALY(1)SQVQK</t>
  </si>
  <si>
    <t>ph_Q99704:449</t>
  </si>
  <si>
    <t>VKEEGYELPYNPAT(0.003)DDY(0.997)AVPPPR</t>
  </si>
  <si>
    <t>ph_Q99704:409</t>
  </si>
  <si>
    <t>SPVPKT(0.029)Y(0.971)DMLK</t>
  </si>
  <si>
    <t>ph_Q99959:108</t>
  </si>
  <si>
    <t>HLS(0.002)PY(0.996)AT(0.002)LTVGDSSHK</t>
  </si>
  <si>
    <t>ph_Q9BSJ8:822</t>
  </si>
  <si>
    <t>Q9BV38</t>
  </si>
  <si>
    <t>NY(1)ISAWELQR</t>
  </si>
  <si>
    <t>ph_Q9BV38:61</t>
  </si>
  <si>
    <t>WDR18</t>
  </si>
  <si>
    <t>Ipi3 R32184_1</t>
  </si>
  <si>
    <t>WD repeat domain 18 ||| WD repeat-containing protein 18</t>
  </si>
  <si>
    <t>Q9BY89</t>
  </si>
  <si>
    <t>Y(1)DIVHAVGER</t>
  </si>
  <si>
    <t>ph_Q9BY89:733</t>
  </si>
  <si>
    <t>KIAA1671</t>
  </si>
  <si>
    <t>22q11.23</t>
  </si>
  <si>
    <t>KIAA1671 ||| Uncharacterized protein KIAA1671</t>
  </si>
  <si>
    <t>Q9BYI3</t>
  </si>
  <si>
    <t>LIY(1)VSER</t>
  </si>
  <si>
    <t>ph_Q9BYI3:493</t>
  </si>
  <si>
    <t>FAM126A</t>
  </si>
  <si>
    <t>DRCTNNB1A HCC HLD5 HYCC1</t>
  </si>
  <si>
    <t>7p15.3</t>
  </si>
  <si>
    <t>family with sequence similarity 126 member A ||| Hyccin</t>
  </si>
  <si>
    <t>Q9BZG1</t>
  </si>
  <si>
    <t>INS(0.004)DDS(0.031)NLY(0.858)LT(0.095)AS(0.011)K</t>
  </si>
  <si>
    <t>ph_Q9BZG1:247</t>
  </si>
  <si>
    <t>RAB34</t>
  </si>
  <si>
    <t>NARR RAB39 RAH</t>
  </si>
  <si>
    <t>17q11.2</t>
  </si>
  <si>
    <t>RAB34, member RAS oncogene family ||| Ras-related protein Rab-34</t>
  </si>
  <si>
    <t>Q9C004</t>
  </si>
  <si>
    <t>T(0.001)S(0.001)HVENDY(0.998)IDNPSLALTTGPKR</t>
  </si>
  <si>
    <t>ph_Q9C004:52</t>
  </si>
  <si>
    <t>SPRY4</t>
  </si>
  <si>
    <t>HH17</t>
  </si>
  <si>
    <t>5q31.3</t>
  </si>
  <si>
    <t>sprouty RTK signaling antagonist 4 ||| Protein sprouty homolog 4</t>
  </si>
  <si>
    <t>GVGSPEPGPT(0.002)APY(0.998)LGR</t>
  </si>
  <si>
    <t>ph_Q9C0B5:630</t>
  </si>
  <si>
    <t>Q9C0B5;Q9ULC8</t>
  </si>
  <si>
    <t>711;761</t>
  </si>
  <si>
    <t>KVS(0.001)GVGGT(0.003)T(0.011)Y(0.984)EIS(0.001)V</t>
  </si>
  <si>
    <t>ph_Q9C0B5;Q9ULC8:711;761</t>
  </si>
  <si>
    <t>25921 29801</t>
  </si>
  <si>
    <t>ZDHHC5 ZDHHC8</t>
  </si>
  <si>
    <t>DHHC5 ZNF375 DHHC8 ZDHHCL1 ZNF378</t>
  </si>
  <si>
    <t>11q12.1!22q11.21</t>
  </si>
  <si>
    <t>zinc finger DHHC-type palmitoyltransferase 5 ||| Palmitoyltransferase ZDHHC5 ||| zinc finger DHHC-type palmitoyltransferase 8 ||| Probable palmitoyltransferase ZDHHC8</t>
  </si>
  <si>
    <t>LVPTGPT(0.003)HREPS(0.997)PVRY(0.999)DNLS(0.001)R</t>
  </si>
  <si>
    <t>ph_Q9C0B5:533</t>
  </si>
  <si>
    <t>SEGTTST(0.006)S(0.198)Y(0.754)KS(0.042)LANQTR</t>
  </si>
  <si>
    <t>ph_Q9C0B5:456</t>
  </si>
  <si>
    <t>Q9C0H5</t>
  </si>
  <si>
    <t>S(0.001)GDY(0.999)STMEGPELR</t>
  </si>
  <si>
    <t>ph_Q9C0H5:448</t>
  </si>
  <si>
    <t>ARHGAP39</t>
  </si>
  <si>
    <t>CrGAP Vilse</t>
  </si>
  <si>
    <t>Rho GTPase activating protein 39 ||| Rho GTPase-activating protein 39</t>
  </si>
  <si>
    <t>FSKPPEDDDANS(0.007)Y(0.993)ENVLICK</t>
  </si>
  <si>
    <t>ph_Q9GZY6:136</t>
  </si>
  <si>
    <t>HGS(0.004)EEAY(0.996)IDPIAMEYYNWGR</t>
  </si>
  <si>
    <t>ph_Q9GZY6:110</t>
  </si>
  <si>
    <t>HGSEEAYIDPIAMEY(0.864)Y(0.136)NWGR</t>
  </si>
  <si>
    <t>ph_Q9GZY6:118</t>
  </si>
  <si>
    <t>SEKIY(1)QQR</t>
  </si>
  <si>
    <t>ph_Q9GZY6:40</t>
  </si>
  <si>
    <t>T(0.001)GPT(0.002)S(0.002)GLCPS(0.031)AS(0.031)PEEDEES(0.092)EDY(0.806)QNS(0.031)AS(0.004)IHQWR</t>
  </si>
  <si>
    <t>ph_Q9GZY6:193</t>
  </si>
  <si>
    <t>T(0.205)Y(0.78)S(0.016)LVGQAWPGPLADMAPTRK</t>
  </si>
  <si>
    <t>ph_Q9GZY6:58</t>
  </si>
  <si>
    <t>ph_Q9GZY6:95</t>
  </si>
  <si>
    <t>Q9H0W8</t>
  </si>
  <si>
    <t>ERDY(1)IAPWER</t>
  </si>
  <si>
    <t>ph_Q9H0W8:41</t>
  </si>
  <si>
    <t>SMG9</t>
  </si>
  <si>
    <t>C19orf61 F17127_1 HBMS</t>
  </si>
  <si>
    <t>19q13.31</t>
  </si>
  <si>
    <t>SMG9 nonsense mediated mRNA decay factor ||| Protein SMG9</t>
  </si>
  <si>
    <t>Q9H1C7</t>
  </si>
  <si>
    <t>TTVY(1)VVEDQRR</t>
  </si>
  <si>
    <t>ph_Q9H1C7:64</t>
  </si>
  <si>
    <t>CYSTM1</t>
  </si>
  <si>
    <t>C5orf32 ORF1-FL49</t>
  </si>
  <si>
    <t>cysteine rich transmembrane module containing 1 ||| Cysteine-rich and transmembrane domain-containing protein 1</t>
  </si>
  <si>
    <t>Q9H1N7</t>
  </si>
  <si>
    <t>Y(1)ISITVPSK</t>
  </si>
  <si>
    <t>ph_Q9H1N7:43</t>
  </si>
  <si>
    <t>SLC35B3</t>
  </si>
  <si>
    <t>C6orf196 CGI-19 PAPST2</t>
  </si>
  <si>
    <t>6p24.3</t>
  </si>
  <si>
    <t>solute carrier family 35 member B3 ||| Adenosine 3'-phospho 5'-phosphosulfate transporter 2</t>
  </si>
  <si>
    <t>Q9H2X6</t>
  </si>
  <si>
    <t>AVCSTY(1)LQSR</t>
  </si>
  <si>
    <t>ph_Q9H2X6:361</t>
  </si>
  <si>
    <t>204851 28996</t>
  </si>
  <si>
    <t>HIPK1 HIPK2</t>
  </si>
  <si>
    <t>Myak Nbak2 PRO0593</t>
  </si>
  <si>
    <t>1p13.2!7q34</t>
  </si>
  <si>
    <t>homeodomain interacting protein kinase 1 ||| Homeodomain-interacting protein kinase 1 ||| homeodomain interacting protein kinase 2 ||| Homeodomain-interacting protein kinase 2</t>
  </si>
  <si>
    <t>Q9H422</t>
  </si>
  <si>
    <t>TVCST(0.001)Y(0.999)LQSR</t>
  </si>
  <si>
    <t>ph_Q9H422:359</t>
  </si>
  <si>
    <t>HIPK3</t>
  </si>
  <si>
    <t>DYRK6 FIST3 PKY YAK1</t>
  </si>
  <si>
    <t>11p13</t>
  </si>
  <si>
    <t>homeodomain interacting protein kinase 3 ||| Homeodomain-interacting protein kinase 3</t>
  </si>
  <si>
    <t>Q9H467</t>
  </si>
  <si>
    <t>AT(0.116)Y(0.884)INLKPARK</t>
  </si>
  <si>
    <t>ph_Q9H467:275</t>
  </si>
  <si>
    <t>CUEDC2</t>
  </si>
  <si>
    <t>C10orf66 bA18I14.5</t>
  </si>
  <si>
    <t>10q24.32</t>
  </si>
  <si>
    <t>CUE domain containing 2 ||| CUE domain-containing protein 2</t>
  </si>
  <si>
    <t>Q9H5V8</t>
  </si>
  <si>
    <t>LAT(0.002)EEPPPRS(0.031)PPES(0.031)ES(0.031)EPY(0.597)T(0.227)FS(0.082)HPNNGDVSSK</t>
  </si>
  <si>
    <t>ph_Q9H5V8:806</t>
  </si>
  <si>
    <t>CDCP1</t>
  </si>
  <si>
    <t>CD318 SIMA135 TRASK</t>
  </si>
  <si>
    <t>3p21.31</t>
  </si>
  <si>
    <t>CUB domain containing protein 1 ||| CUB domain-containing protein 1</t>
  </si>
  <si>
    <t>AKS(0.651)PT(0.215)PES(0.045)S(0.045)T(0.045)IAS(0.039)Y(0.95)VT(0.011)LRK</t>
  </si>
  <si>
    <t>ph_Q9HAU0:866</t>
  </si>
  <si>
    <t>ERPISMINEAS(0.001)NY(0.05)NVT(0.188)S(0.188)DY(0.573)AVHPMSPVGR</t>
  </si>
  <si>
    <t>ph_Q9HAU0:134</t>
  </si>
  <si>
    <t>GGNRPNTGPLY(0.972)T(0.027)EADRVIQR</t>
  </si>
  <si>
    <t>ph_Q9HAU0:398</t>
  </si>
  <si>
    <t>GVIS(0.026)Y(0.969)QT(0.005)LPR</t>
  </si>
  <si>
    <t>ph_Q9HAU0:436</t>
  </si>
  <si>
    <t>HVY(1)VPDRR</t>
  </si>
  <si>
    <t>ph_Q9HAU0:590</t>
  </si>
  <si>
    <t>Q9HB71</t>
  </si>
  <si>
    <t>KIY(1)EDGDDDMKR</t>
  </si>
  <si>
    <t>ph_Q9HB71:199</t>
  </si>
  <si>
    <t>CACYBP</t>
  </si>
  <si>
    <t>GIG5 PNAS-107 S100A6BP SIP</t>
  </si>
  <si>
    <t>1q25.1</t>
  </si>
  <si>
    <t>calcyclin binding protein ||| Calcyclin-binding protein</t>
  </si>
  <si>
    <t>Q9NRA8</t>
  </si>
  <si>
    <t>AAS(0.039)ADY(0.961)LRPR</t>
  </si>
  <si>
    <t>ph_Q9NRA8:580</t>
  </si>
  <si>
    <t>EIF4ENIF1</t>
  </si>
  <si>
    <t>4E-T Clast4</t>
  </si>
  <si>
    <t>22q12.2</t>
  </si>
  <si>
    <t>eukaryotic translation initiation factor 4E nuclear import factor 1 ||| Eukaryotic translation initiation factor 4E transporter</t>
  </si>
  <si>
    <t>NEEENIY(0.983)S(0.017)VPHDSTQGK</t>
  </si>
  <si>
    <t>ph_Q9NRY4:1105</t>
  </si>
  <si>
    <t>Q9NS23</t>
  </si>
  <si>
    <t>HGQVY(1)LR</t>
  </si>
  <si>
    <t>ph_Q9NS23:259</t>
  </si>
  <si>
    <t>RASSF1</t>
  </si>
  <si>
    <t>123F2 NORE2A RASSF1A RDA32 REH3P21</t>
  </si>
  <si>
    <t>Ras association domain family member 1 ||| Ras association domain-containing protein 1</t>
  </si>
  <si>
    <t>ph_Q9NUE0:6</t>
  </si>
  <si>
    <t>ph_Q9NWQ8:227</t>
  </si>
  <si>
    <t>ENDY(1)ESISDLQQGR</t>
  </si>
  <si>
    <t>ph_Q9NWQ8:417</t>
  </si>
  <si>
    <t>S(0.001)GQS(0.004)LT(0.005)VPES(0.003)T(0.011)Y(0.908)T(0.053)S(0.015)IQGDPQR</t>
  </si>
  <si>
    <t>ph_Q9NWQ8:341</t>
  </si>
  <si>
    <t>SPSSCNDLY(1)ATVK</t>
  </si>
  <si>
    <t>ph_Q9NWQ8:359</t>
  </si>
  <si>
    <t>SREEDPTLTEEEISAMY(0.996)S(0.003)S(0.001)VNKPGQLVNK</t>
  </si>
  <si>
    <t>ph_Q9NWQ8:317</t>
  </si>
  <si>
    <t>Q9NWU5</t>
  </si>
  <si>
    <t>VY(0.999)CHY(0.001)FVK</t>
  </si>
  <si>
    <t>ph_Q9NWU5:165</t>
  </si>
  <si>
    <t>MRPL22</t>
  </si>
  <si>
    <t>HSPC158 L22mt MRP-L22 MRP-L25 RPML25</t>
  </si>
  <si>
    <t>mitochondrial ribosomal protein L22 ||| 39S ribosomal protein L22, mitochondrial</t>
  </si>
  <si>
    <t>Q9NX40</t>
  </si>
  <si>
    <t>NIT(0.026)Y(0.974)EELR</t>
  </si>
  <si>
    <t>ph_Q9NX40:199</t>
  </si>
  <si>
    <t>OCIAD1</t>
  </si>
  <si>
    <t>ASRIJ OCIA TPA018</t>
  </si>
  <si>
    <t>4p11</t>
  </si>
  <si>
    <t>OCIA domain containing 1 ||| OCIA domain-containing protein 1</t>
  </si>
  <si>
    <t>Q9NXD2</t>
  </si>
  <si>
    <t>SGPLEACY(1)GELGQSR</t>
  </si>
  <si>
    <t>ph_Q9NXD2:708</t>
  </si>
  <si>
    <t>MTMR10</t>
  </si>
  <si>
    <t>15q13.3</t>
  </si>
  <si>
    <t>myotubularin related protein 10 ||| Myotubularin-related protein 10</t>
  </si>
  <si>
    <t>Q9NYB9</t>
  </si>
  <si>
    <t>HTPPT(0.003)IGGS(0.043)LPY(0.953)R</t>
  </si>
  <si>
    <t>ph_Q9NYB9:371</t>
  </si>
  <si>
    <t>ABI2</t>
  </si>
  <si>
    <t>ABI-2 ABI2B AIP-1 AIP1 AblBP3 SSH3BP2 argBP1 argBPIA argBPIB</t>
  </si>
  <si>
    <t>abl interactor 2</t>
  </si>
  <si>
    <t>TLEPVRPPVVPNDY(0.916)VPS(0.079)PT(0.006)R</t>
  </si>
  <si>
    <t>ph_Q9NYB9:213</t>
  </si>
  <si>
    <t>Q9NZM1</t>
  </si>
  <si>
    <t>NDVVGT(0.179)T(0.179)Y(0.64)LHLS(0.002)K</t>
  </si>
  <si>
    <t>ph_Q9NZM1:458</t>
  </si>
  <si>
    <t>MYOF</t>
  </si>
  <si>
    <t>FER1L3</t>
  </si>
  <si>
    <t>10q23.33</t>
  </si>
  <si>
    <t>myoferlin</t>
  </si>
  <si>
    <t>Q9NZM3</t>
  </si>
  <si>
    <t>LIY(1)LVPEK</t>
  </si>
  <si>
    <t>ph_Q9NZM3:553</t>
  </si>
  <si>
    <t>ITSN2</t>
  </si>
  <si>
    <t>PRO2015 SH3D1B SH3P18 SWA SWAP</t>
  </si>
  <si>
    <t>intersectin 2 ||| Intersectin-2</t>
  </si>
  <si>
    <t>REEPEALY(1)AAVNK</t>
  </si>
  <si>
    <t>ph_Q9NZM3:968</t>
  </si>
  <si>
    <t>Q9NZV1</t>
  </si>
  <si>
    <t>QNHLQADNFY(0.821)QT(0.179)V</t>
  </si>
  <si>
    <t>ph_Q9NZV1:1033</t>
  </si>
  <si>
    <t>CRIM1</t>
  </si>
  <si>
    <t>CRIM-1 S52</t>
  </si>
  <si>
    <t>2p22.2</t>
  </si>
  <si>
    <t>cysteine rich transmembrane BMP regulator 1 ||| Cysteine-rich motor neuron 1 protein</t>
  </si>
  <si>
    <t>Q9UBU9</t>
  </si>
  <si>
    <t>WKY(1)GEGNRR</t>
  </si>
  <si>
    <t>ph_Q9UBU9:33</t>
  </si>
  <si>
    <t>NXF1</t>
  </si>
  <si>
    <t>MEX67 TAP</t>
  </si>
  <si>
    <t>nuclear RNA export factor 1</t>
  </si>
  <si>
    <t>Q9UDY2</t>
  </si>
  <si>
    <t>IEIAQKHPDIY(1)AVPIK</t>
  </si>
  <si>
    <t>ph_Q9UDY2:1118</t>
  </si>
  <si>
    <t>TJP2</t>
  </si>
  <si>
    <t>C9DUPq21.11 DFNA51 DUP9q21.11 PFIC4 X104 ZO2</t>
  </si>
  <si>
    <t>9q21.11</t>
  </si>
  <si>
    <t>tight junction protein 2 ||| Tight junction protein ZO-2</t>
  </si>
  <si>
    <t>Q9UEU0</t>
  </si>
  <si>
    <t>Y(0.85)GIY(0.15)AVENEHMNR</t>
  </si>
  <si>
    <t>ph_Q9UEU0:112</t>
  </si>
  <si>
    <t>VTI1B</t>
  </si>
  <si>
    <t>VTI1 VTI1-LIKE VTI1L VTI2 v-SNARE vti1-rp1</t>
  </si>
  <si>
    <t>14q24.1</t>
  </si>
  <si>
    <t>vesicle transport through interaction with t-SNAREs 1B ||| Vesicle transport through interaction with t-SNAREs homolog 1B</t>
  </si>
  <si>
    <t>SNVVRKDY(1)DTLSK</t>
  </si>
  <si>
    <t>ph_Q9UHR4:274</t>
  </si>
  <si>
    <t>Q9UJM3</t>
  </si>
  <si>
    <t>VS(0.053)S(0.048)T(0.048)HY(0.678)Y(0.174)LLPERPPY(0.001)LDKYEK</t>
  </si>
  <si>
    <t>ph_Q9UJM3:394</t>
  </si>
  <si>
    <t>ERRFI1</t>
  </si>
  <si>
    <t>GENE-33 MIG-6 MIG6 RALT</t>
  </si>
  <si>
    <t>1p36.23</t>
  </si>
  <si>
    <t>ERBB receptor feedback inhibitor 1</t>
  </si>
  <si>
    <t>Q9UJU6</t>
  </si>
  <si>
    <t>ASGANY(0.943)S(0.057)FHK</t>
  </si>
  <si>
    <t>ph_Q9UJU6:140</t>
  </si>
  <si>
    <t>DBNL</t>
  </si>
  <si>
    <t>ABP1 HIP-55 HIP55 SH3P7</t>
  </si>
  <si>
    <t>7p13</t>
  </si>
  <si>
    <t>drebrin like ||| Drebrin-like protein</t>
  </si>
  <si>
    <t>FQDVGPQAPVGS(0.012)VY(0.988)QK</t>
  </si>
  <si>
    <t>ph_Q9UJU6:162</t>
  </si>
  <si>
    <t>Q9UKY7</t>
  </si>
  <si>
    <t>KTPQGPPEIY(0.999)S(0.001)DTQFPSLQSTAK</t>
  </si>
  <si>
    <t>ph_Q9UKY7:190</t>
  </si>
  <si>
    <t>CDV3</t>
  </si>
  <si>
    <t>H41</t>
  </si>
  <si>
    <t>3q22.1</t>
  </si>
  <si>
    <t>CDV3 homolog ||| Protein CDV3 homolog</t>
  </si>
  <si>
    <t>LQLDNQY(1)AVLENQK</t>
  </si>
  <si>
    <t>ph_Q9UKY7:244</t>
  </si>
  <si>
    <t>Q9ULW0</t>
  </si>
  <si>
    <t>AQPVPHY(1)GVPFKPQIPEAR</t>
  </si>
  <si>
    <t>ph_Q9ULW0:519</t>
  </si>
  <si>
    <t>TPX2</t>
  </si>
  <si>
    <t>C20orf1 C20orf2 DIL-2 DIL2 FLS353 GD:C20orf1 HCA519 HCTP4 REPP86 p100</t>
  </si>
  <si>
    <t>20q11.21</t>
  </si>
  <si>
    <t>TPX2 microtubule nucleation factor ||| Targeting protein for Xklp2</t>
  </si>
  <si>
    <t>NLEAT(0.032)Y(0.935)GT(0.032)VR</t>
  </si>
  <si>
    <t>ph_Q9UPS8:296</t>
  </si>
  <si>
    <t>ph_Q9UPZ9:159</t>
  </si>
  <si>
    <t>Q9UQ13</t>
  </si>
  <si>
    <t>MQGPY(1)RAMV</t>
  </si>
  <si>
    <t>ph_Q9UQ13:578</t>
  </si>
  <si>
    <t>SHOC2</t>
  </si>
  <si>
    <t>SIAA0862 SOC2 SUR8</t>
  </si>
  <si>
    <t>10q25.2</t>
  </si>
  <si>
    <t>SHOC2 leucine rich repeat scaffold protein ||| Leucine-rich repeat protein SHOC-2</t>
  </si>
  <si>
    <t>Q9UQB8</t>
  </si>
  <si>
    <t>LS(0.008)DS(0.083)Y(0.815)S(0.083)NT(0.012)LPVRK</t>
  </si>
  <si>
    <t>ph_Q9UQB8:337</t>
  </si>
  <si>
    <t>BAIAP2</t>
  </si>
  <si>
    <t>BAP2 FLAF3 IRSP53</t>
  </si>
  <si>
    <t>BAR/IMD domain containing adaptor protein 2 ||| Brain-specific angiogenesis inhibitor 1-associated protein 2</t>
  </si>
  <si>
    <t>Q9UQC2</t>
  </si>
  <si>
    <t>GSLTGS(0.003)ET(0.003)DNEDVY(0.937)T(0.057)FKTPSNTLCR</t>
  </si>
  <si>
    <t>ph_Q9UQC2:293</t>
  </si>
  <si>
    <t>GAB2</t>
  </si>
  <si>
    <t>11q14.1</t>
  </si>
  <si>
    <t>GRB2 associated binding protein 2 ||| GRB2-associated-binding protein 2</t>
  </si>
  <si>
    <t>Q9Y237</t>
  </si>
  <si>
    <t>FGY(1)HIIMVEGR</t>
  </si>
  <si>
    <t>ph_Q9Y237:122</t>
  </si>
  <si>
    <t>PIN4</t>
  </si>
  <si>
    <t>EPVH PAR14 PAR17</t>
  </si>
  <si>
    <t>Xq13.1</t>
  </si>
  <si>
    <t>peptidylprolyl cis/trans isomerase, NIMA-interacting 4 ||| Peptidyl-prolyl cis-trans isomerase NIMA-interacting 4</t>
  </si>
  <si>
    <t>Q9Y2I7</t>
  </si>
  <si>
    <t>T(0.025)Y(0.974)S(0.001)LAFK</t>
  </si>
  <si>
    <t>ph_Q9Y2I7:1041</t>
  </si>
  <si>
    <t>PIKFYVE</t>
  </si>
  <si>
    <t>CFD FAB1 HEL37 PIP5K PIP5K3 ZFYVE29</t>
  </si>
  <si>
    <t>2q34</t>
  </si>
  <si>
    <t>phosphoinositide kinase, FYVE-type zinc finger containing ||| 1-phosphatidylinositol 3-phosphate 5-kinase</t>
  </si>
  <si>
    <t>Q9Y2X7</t>
  </si>
  <si>
    <t>LQPFHS(0.006)T(0.006)ELEDDAIY(0.721)S(0.268)VHVPAGLYR</t>
  </si>
  <si>
    <t>ph_Q9Y2X7:545</t>
  </si>
  <si>
    <t>GIT1</t>
  </si>
  <si>
    <t>GIT ArfGAP 1 ||| ARF GTPase-activating protein GIT1</t>
  </si>
  <si>
    <t>Q9Y2Z0</t>
  </si>
  <si>
    <t>LFQQIY(0.924)S(0.058)DGS(0.017)DEVKR</t>
  </si>
  <si>
    <t>ph_Q9Y2Z0:317</t>
  </si>
  <si>
    <t>SUGT1</t>
  </si>
  <si>
    <t>SGT1</t>
  </si>
  <si>
    <t>13q14.3</t>
  </si>
  <si>
    <t>SGT1 homolog, MIS12 kinetochore complex assembly cochaperone ||| Protein SGT1 homolog</t>
  </si>
  <si>
    <t>Q9Y314</t>
  </si>
  <si>
    <t>NCTAGAVY(0.761)T(0.202)Y(0.037)HEK</t>
  </si>
  <si>
    <t>ph_Q9Y314:14</t>
  </si>
  <si>
    <t>NOSIP</t>
  </si>
  <si>
    <t>CGI-25</t>
  </si>
  <si>
    <t>nitric oxide synthase interacting protein ||| Nitric oxide synthase-interacting protein</t>
  </si>
  <si>
    <t>ADY(0.998)DT(0.002)LSLR</t>
  </si>
  <si>
    <t>ph_Q9Y446:176</t>
  </si>
  <si>
    <t>GQY(1)HTLQAGFSSR</t>
  </si>
  <si>
    <t>ph_Q9Y446:84</t>
  </si>
  <si>
    <t>Q9Y490</t>
  </si>
  <si>
    <t>ALDY(0.882)Y(0.118)MLR</t>
  </si>
  <si>
    <t>ph_Q9Y490:70</t>
  </si>
  <si>
    <t>TLN1</t>
  </si>
  <si>
    <t>ILWEQ TLN talin-1</t>
  </si>
  <si>
    <t>talin 1 ||| Talin-1</t>
  </si>
  <si>
    <t>Q9Y520</t>
  </si>
  <si>
    <t>GHT(0.014)RDY(0.981)PQY(0.005)R</t>
  </si>
  <si>
    <t>ph_Q9Y520:1218</t>
  </si>
  <si>
    <t>PRRC2C</t>
  </si>
  <si>
    <t>BAT2-iso BAT2D1 BAT2L2 XTP2</t>
  </si>
  <si>
    <t>1q24.3</t>
  </si>
  <si>
    <t>proline rich coiled-coil 2C ||| Protein PRRC2C</t>
  </si>
  <si>
    <t>Y(0.995)AT(0.005)LSLFNTYK</t>
  </si>
  <si>
    <t>ph_Q9Y520:17</t>
  </si>
  <si>
    <t>Q9Y5K6</t>
  </si>
  <si>
    <t>Y(1)FSLKPEEKDEK</t>
  </si>
  <si>
    <t>ph_Q9Y5K6:361</t>
  </si>
  <si>
    <t>CD2AP</t>
  </si>
  <si>
    <t>CMS</t>
  </si>
  <si>
    <t>6p12.3</t>
  </si>
  <si>
    <t>CD2 associated protein ||| CD2-associated protein</t>
  </si>
  <si>
    <t>NKPY(0.729)IS(0.219)WPS(0.022)S(0.022)GGS(0.008)EPSVTVPLR</t>
  </si>
  <si>
    <t>ph_Q9Y5S2:1638</t>
  </si>
  <si>
    <t>Q9Y5Y0</t>
  </si>
  <si>
    <t>GY(1)LPLPR</t>
  </si>
  <si>
    <t>ph_Q9Y5Y0:22</t>
  </si>
  <si>
    <t>FLVCR1</t>
  </si>
  <si>
    <t>AXPC1 FLVCR MFSD7B PCA PCARP SLC49A1</t>
  </si>
  <si>
    <t>1q32.3</t>
  </si>
  <si>
    <t>FLVCR heme transporter 1 ||| Feline leukemia virus subgroup C receptor-related protein 1</t>
  </si>
  <si>
    <t>Q9Y624</t>
  </si>
  <si>
    <t>VIY(0.974)S(0.025)QPS(0.001)AR</t>
  </si>
  <si>
    <t>ph_Q9Y624:280</t>
  </si>
  <si>
    <t>F11R</t>
  </si>
  <si>
    <t>CD321 JAM JAM1 JAMA JCAM KAT PAM-1</t>
  </si>
  <si>
    <t>1q23.3</t>
  </si>
  <si>
    <t>F11 receptor ||| Junctional adhesion molecule A</t>
  </si>
  <si>
    <t>Q9Y6M7</t>
  </si>
  <si>
    <t>AVY(1)IGVHVPFSK</t>
  </si>
  <si>
    <t>ph_Q9Y6M7:44</t>
  </si>
  <si>
    <t>SLC4A7</t>
  </si>
  <si>
    <t>NBC2 NBC3 NBCN1 SBC2 SLC4A6</t>
  </si>
  <si>
    <t>3p24.1</t>
  </si>
  <si>
    <t>solute carrier family 4 member 7 ||| Sodium bicarbonate cotransporter 3</t>
  </si>
  <si>
    <t>Q9Y6N7</t>
  </si>
  <si>
    <t>QTNLMLPES(0.193)T(0.193)VY(0.613)GDVDLS(0.002)NKINEMK</t>
  </si>
  <si>
    <t>ph_Q9Y6N7:1038</t>
  </si>
  <si>
    <t>ROBO1</t>
  </si>
  <si>
    <t>DUTT1 SAX3</t>
  </si>
  <si>
    <t>3p12.3</t>
  </si>
  <si>
    <t>roundabout guidance receptor 1 ||| Roundabout homolog 1</t>
  </si>
  <si>
    <t>Q9Y6R4</t>
  </si>
  <si>
    <t>KWMNY(0.829)VLT(0.171)K</t>
  </si>
  <si>
    <t>ph_Q9Y6R4:1076</t>
  </si>
  <si>
    <t>MAP3K4</t>
  </si>
  <si>
    <t>MAPKKK4 MEKK-4 MEKK4 MTK1 PRO0412</t>
  </si>
  <si>
    <t>6q26</t>
  </si>
  <si>
    <t>mitogen-activated protein kinase kinase kinase 4</t>
  </si>
  <si>
    <t>Average injection replicates</t>
  </si>
  <si>
    <t>DMSO1</t>
  </si>
  <si>
    <t>DMSO2</t>
  </si>
  <si>
    <t>DMSO3</t>
  </si>
  <si>
    <t>DMSO</t>
  </si>
  <si>
    <t>0.5 hr</t>
  </si>
  <si>
    <t>4 hr</t>
  </si>
  <si>
    <t>Biorep</t>
  </si>
  <si>
    <t>Condition</t>
  </si>
  <si>
    <t>Injection</t>
  </si>
  <si>
    <t>Avg DMSO</t>
  </si>
  <si>
    <t>Avg 0.5 hr</t>
  </si>
  <si>
    <t>Avg 4 hr</t>
  </si>
  <si>
    <t>0.5 vs. DMSO</t>
  </si>
  <si>
    <t>4 vs. DMSO</t>
  </si>
  <si>
    <t>4 vs. 0.5 hr</t>
  </si>
  <si>
    <t>IsHuman</t>
  </si>
  <si>
    <t>AnyDE</t>
  </si>
  <si>
    <t>SignAvgScore</t>
  </si>
  <si>
    <t>AvgScore</t>
  </si>
  <si>
    <t>|AvgScore|</t>
  </si>
  <si>
    <t>Pattern</t>
  </si>
  <si>
    <t>NumDE</t>
  </si>
  <si>
    <t>Avgerage biological replicates</t>
  </si>
  <si>
    <t>Log2 ratios</t>
  </si>
  <si>
    <t>T-tests</t>
  </si>
  <si>
    <t>DE flags</t>
  </si>
  <si>
    <t>RXDX10630MIN1</t>
  </si>
  <si>
    <t>RXDX10630MIN2</t>
  </si>
  <si>
    <t>RXDX10630MIN3</t>
  </si>
  <si>
    <t>RXDX1064hr1</t>
  </si>
  <si>
    <t>RXDX1064hr2</t>
  </si>
  <si>
    <t>RXDX1064hr3</t>
  </si>
  <si>
    <r>
      <rPr>
        <b/>
        <sz val="10"/>
        <color theme="1"/>
        <rFont val="Arial"/>
        <family val="2"/>
      </rPr>
      <t>Supplemental Table S3.</t>
    </r>
    <r>
      <rPr>
        <sz val="10"/>
        <color theme="1"/>
        <rFont val="Arial"/>
        <family val="2"/>
      </rPr>
      <t xml:space="preserve"> A) Normalized log</t>
    </r>
    <r>
      <rPr>
        <vertAlign val="subscript"/>
        <sz val="10"/>
        <color theme="1"/>
        <rFont val="Arial"/>
        <family val="2"/>
      </rPr>
      <t xml:space="preserve">2 </t>
    </r>
    <r>
      <rPr>
        <sz val="10"/>
        <color theme="1"/>
        <rFont val="Arial"/>
        <family val="2"/>
      </rPr>
      <t>abundances for pY enrichment assay.</t>
    </r>
  </si>
  <si>
    <r>
      <rPr>
        <b/>
        <sz val="10"/>
        <color theme="1"/>
        <rFont val="Arial"/>
        <family val="2"/>
      </rPr>
      <t>Supplemental Table S3.</t>
    </r>
    <r>
      <rPr>
        <sz val="10"/>
        <color theme="1"/>
        <rFont val="Arial"/>
        <family val="2"/>
      </rPr>
      <t xml:space="preserve"> B) Differentially expressed subset of rows.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</si>
</sst>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i/>
      <sz val="10"/>
      <color theme="1"/>
      <name val="Arial"/>
      <family val="2"/>
    </font>
    <font>
      <vertAlign val="subscript"/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11" fontId="0" fillId="0" borderId="0" xfId="0" applyNumberFormat="1"/>
    <xf numFmtId="0" fontId="16" fillId="0" borderId="10" xfId="0" applyFont="1" applyBorder="1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0" borderId="11" xfId="0" applyBorder="1"/>
    <xf numFmtId="0" fontId="0" fillId="0" borderId="13" xfId="0" applyBorder="1"/>
    <xf numFmtId="0" fontId="16" fillId="0" borderId="10" xfId="0" applyFont="1" applyBorder="1" applyAlignment="1">
      <alignment vertical="center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36" borderId="12" xfId="0" applyFont="1" applyFill="1" applyBorder="1" applyAlignment="1">
      <alignment vertical="center" wrapText="1"/>
    </xf>
    <xf numFmtId="0" fontId="16" fillId="36" borderId="10" xfId="0" applyFont="1" applyFill="1" applyBorder="1" applyAlignment="1">
      <alignment vertical="center" wrapText="1"/>
    </xf>
    <xf numFmtId="0" fontId="0" fillId="0" borderId="0" xfId="0" applyBorder="1"/>
    <xf numFmtId="0" fontId="16" fillId="0" borderId="10" xfId="0" applyFont="1" applyFill="1" applyBorder="1" applyAlignment="1">
      <alignment vertical="center" wrapText="1"/>
    </xf>
    <xf numFmtId="0" fontId="16" fillId="0" borderId="10" xfId="0" applyFont="1" applyFill="1" applyBorder="1"/>
    <xf numFmtId="0" fontId="16" fillId="0" borderId="0" xfId="0" applyFont="1"/>
    <xf numFmtId="0" fontId="0" fillId="0" borderId="0" xfId="0" applyAlignment="1"/>
    <xf numFmtId="0" fontId="0" fillId="33" borderId="0" xfId="0" applyFill="1" applyAlignment="1"/>
    <xf numFmtId="0" fontId="0" fillId="34" borderId="0" xfId="0" applyFill="1" applyAlignment="1"/>
    <xf numFmtId="0" fontId="0" fillId="35" borderId="0" xfId="0" applyFill="1" applyAlignment="1"/>
    <xf numFmtId="0" fontId="0" fillId="0" borderId="11" xfId="0" applyBorder="1" applyAlignment="1"/>
    <xf numFmtId="0" fontId="0" fillId="0" borderId="0" xfId="0" applyBorder="1" applyAlignment="1"/>
    <xf numFmtId="0" fontId="16" fillId="0" borderId="11" xfId="0" applyFont="1" applyBorder="1" applyAlignment="1"/>
    <xf numFmtId="0" fontId="16" fillId="0" borderId="13" xfId="0" applyFont="1" applyBorder="1" applyAlignment="1"/>
    <xf numFmtId="0" fontId="0" fillId="0" borderId="13" xfId="0" applyBorder="1" applyAlignment="1"/>
    <xf numFmtId="0" fontId="16" fillId="0" borderId="0" xfId="0" applyFont="1" applyAlignment="1"/>
    <xf numFmtId="0" fontId="18" fillId="0" borderId="11" xfId="0" applyFont="1" applyBorder="1" applyAlignment="1"/>
    <xf numFmtId="0" fontId="16" fillId="0" borderId="12" xfId="0" applyFont="1" applyBorder="1" applyAlignment="1">
      <alignment vertical="center"/>
    </xf>
    <xf numFmtId="0" fontId="18" fillId="0" borderId="13" xfId="0" applyFont="1" applyBorder="1" applyAlignment="1"/>
    <xf numFmtId="0" fontId="18" fillId="0" borderId="0" xfId="0" applyFont="1" applyBorder="1" applyAlignment="1"/>
    <xf numFmtId="0" fontId="18" fillId="0" borderId="11" xfId="0" applyFont="1" applyBorder="1"/>
    <xf numFmtId="0" fontId="0" fillId="33" borderId="11" xfId="0" applyFill="1" applyBorder="1" applyAlignment="1"/>
    <xf numFmtId="0" fontId="0" fillId="33" borderId="11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CCFFCC"/>
      <color rgb="FFFFCCCC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647"/>
  <sheetViews>
    <sheetView workbookViewId="0">
      <selection activeCell="S2" sqref="S2"/>
    </sheetView>
  </sheetViews>
  <sheetFormatPr defaultRowHeight="12.5" x14ac:dyDescent="0.25"/>
  <cols>
    <col min="20" max="20" width="0.7265625" style="6" customWidth="1"/>
    <col min="21" max="37" width="0.7265625" customWidth="1"/>
    <col min="38" max="38" width="2.7265625" style="6" customWidth="1"/>
    <col min="39" max="46" width="2.7265625" customWidth="1"/>
    <col min="47" max="47" width="7" style="6" customWidth="1"/>
    <col min="48" max="49" width="7" customWidth="1"/>
    <col min="50" max="50" width="7" style="6" customWidth="1"/>
    <col min="51" max="52" width="7" customWidth="1"/>
    <col min="53" max="53" width="7" style="6" customWidth="1"/>
    <col min="54" max="55" width="7" customWidth="1"/>
    <col min="56" max="56" width="7" style="7" customWidth="1"/>
    <col min="57" max="57" width="7" style="6" customWidth="1"/>
    <col min="58" max="59" width="7" customWidth="1"/>
    <col min="60" max="60" width="7.54296875" style="6" customWidth="1"/>
    <col min="61" max="61" width="7" style="14" customWidth="1"/>
    <col min="62" max="62" width="7" style="6" customWidth="1"/>
    <col min="63" max="66" width="7" customWidth="1"/>
    <col min="68" max="68" width="22.7265625" style="14" bestFit="1" customWidth="1"/>
  </cols>
  <sheetData>
    <row r="1" spans="1:68" ht="15.5" x14ac:dyDescent="0.4">
      <c r="A1" t="s">
        <v>2957</v>
      </c>
      <c r="S1" s="17" t="s">
        <v>2933</v>
      </c>
      <c r="T1" s="6">
        <v>1</v>
      </c>
      <c r="U1">
        <v>2</v>
      </c>
      <c r="V1">
        <v>1</v>
      </c>
      <c r="W1">
        <v>2</v>
      </c>
      <c r="X1">
        <v>1</v>
      </c>
      <c r="Y1">
        <v>2</v>
      </c>
      <c r="Z1">
        <v>1</v>
      </c>
      <c r="AA1">
        <v>2</v>
      </c>
      <c r="AB1">
        <v>1</v>
      </c>
      <c r="AC1">
        <v>2</v>
      </c>
      <c r="AD1">
        <v>1</v>
      </c>
      <c r="AE1">
        <v>2</v>
      </c>
      <c r="AF1">
        <v>1</v>
      </c>
      <c r="AG1">
        <v>2</v>
      </c>
      <c r="AH1">
        <v>1</v>
      </c>
      <c r="AI1">
        <v>2</v>
      </c>
      <c r="AJ1">
        <v>1</v>
      </c>
      <c r="AK1">
        <v>2</v>
      </c>
      <c r="AL1" s="32" t="s">
        <v>2924</v>
      </c>
      <c r="AU1" s="28" t="s">
        <v>2947</v>
      </c>
      <c r="AV1" s="18"/>
      <c r="AW1" s="18"/>
      <c r="AX1" s="28" t="s">
        <v>2948</v>
      </c>
      <c r="AY1" s="18"/>
      <c r="AZ1" s="18"/>
      <c r="BA1" s="28" t="s">
        <v>2949</v>
      </c>
      <c r="BB1" s="18"/>
      <c r="BC1" s="18"/>
      <c r="BD1" s="30" t="s">
        <v>2940</v>
      </c>
      <c r="BE1" s="28" t="s">
        <v>2950</v>
      </c>
      <c r="BF1" s="18"/>
      <c r="BG1" s="18"/>
      <c r="BH1" s="22"/>
      <c r="BI1" s="23"/>
      <c r="BJ1" s="28"/>
      <c r="BK1" s="18"/>
      <c r="BL1" s="18"/>
      <c r="BM1" s="18"/>
      <c r="BN1" s="18"/>
      <c r="BO1" s="18"/>
      <c r="BP1" s="31"/>
    </row>
    <row r="2" spans="1:68" ht="13" x14ac:dyDescent="0.3">
      <c r="S2" s="17" t="s">
        <v>2931</v>
      </c>
      <c r="T2" s="6">
        <v>1</v>
      </c>
      <c r="U2">
        <v>1</v>
      </c>
      <c r="V2">
        <v>2</v>
      </c>
      <c r="W2">
        <v>2</v>
      </c>
      <c r="X2">
        <v>3</v>
      </c>
      <c r="Y2">
        <v>3</v>
      </c>
      <c r="Z2">
        <v>1</v>
      </c>
      <c r="AA2">
        <v>1</v>
      </c>
      <c r="AB2">
        <v>2</v>
      </c>
      <c r="AC2">
        <v>2</v>
      </c>
      <c r="AD2">
        <v>3</v>
      </c>
      <c r="AE2">
        <v>3</v>
      </c>
      <c r="AF2">
        <v>1</v>
      </c>
      <c r="AG2">
        <v>1</v>
      </c>
      <c r="AH2">
        <v>2</v>
      </c>
      <c r="AI2">
        <v>2</v>
      </c>
      <c r="AJ2">
        <v>3</v>
      </c>
      <c r="AK2">
        <v>3</v>
      </c>
      <c r="AL2" s="6">
        <v>1</v>
      </c>
      <c r="AM2">
        <v>2</v>
      </c>
      <c r="AN2">
        <v>3</v>
      </c>
      <c r="AO2">
        <v>1</v>
      </c>
      <c r="AP2">
        <v>2</v>
      </c>
      <c r="AQ2">
        <v>3</v>
      </c>
      <c r="AR2">
        <v>1</v>
      </c>
      <c r="AS2">
        <v>2</v>
      </c>
      <c r="AT2">
        <v>3</v>
      </c>
      <c r="AU2" s="22"/>
      <c r="AV2" s="18"/>
      <c r="AW2" s="18"/>
      <c r="AX2" s="22"/>
      <c r="AY2" s="18"/>
      <c r="AZ2" s="18"/>
      <c r="BA2" s="22"/>
      <c r="BB2" s="18"/>
      <c r="BC2" s="18"/>
      <c r="BD2" s="26"/>
      <c r="BE2" s="22"/>
      <c r="BF2" s="18"/>
      <c r="BG2" s="18"/>
      <c r="BH2" s="22"/>
      <c r="BI2" s="23"/>
      <c r="BJ2" s="22"/>
      <c r="BK2" s="18"/>
      <c r="BL2" s="18"/>
      <c r="BM2" s="18"/>
      <c r="BN2" s="18"/>
      <c r="BO2" s="18"/>
      <c r="BP2" s="23"/>
    </row>
    <row r="3" spans="1:68" s="18" customFormat="1" ht="12.75" customHeight="1" x14ac:dyDescent="0.3">
      <c r="S3" s="27" t="s">
        <v>2932</v>
      </c>
      <c r="T3" s="22" t="s">
        <v>2928</v>
      </c>
      <c r="U3" s="18" t="s">
        <v>2928</v>
      </c>
      <c r="V3" s="18" t="s">
        <v>2928</v>
      </c>
      <c r="W3" s="18" t="s">
        <v>2928</v>
      </c>
      <c r="X3" s="18" t="s">
        <v>2928</v>
      </c>
      <c r="Y3" s="18" t="s">
        <v>2928</v>
      </c>
      <c r="Z3" s="18" t="s">
        <v>2929</v>
      </c>
      <c r="AA3" s="18" t="s">
        <v>2929</v>
      </c>
      <c r="AB3" s="18" t="s">
        <v>2929</v>
      </c>
      <c r="AC3" s="18" t="s">
        <v>2929</v>
      </c>
      <c r="AD3" s="18" t="s">
        <v>2929</v>
      </c>
      <c r="AE3" s="18" t="s">
        <v>2929</v>
      </c>
      <c r="AF3" s="18" t="s">
        <v>2930</v>
      </c>
      <c r="AG3" s="18" t="s">
        <v>2930</v>
      </c>
      <c r="AH3" s="18" t="s">
        <v>2930</v>
      </c>
      <c r="AI3" s="18" t="s">
        <v>2930</v>
      </c>
      <c r="AJ3" s="18" t="s">
        <v>2930</v>
      </c>
      <c r="AK3" s="18" t="s">
        <v>2930</v>
      </c>
      <c r="AL3" s="33" t="s">
        <v>2928</v>
      </c>
      <c r="AM3" s="19" t="s">
        <v>2928</v>
      </c>
      <c r="AN3" s="19" t="s">
        <v>2928</v>
      </c>
      <c r="AO3" s="20" t="s">
        <v>2929</v>
      </c>
      <c r="AP3" s="20" t="s">
        <v>2929</v>
      </c>
      <c r="AQ3" s="20" t="s">
        <v>2929</v>
      </c>
      <c r="AR3" s="21" t="s">
        <v>2930</v>
      </c>
      <c r="AS3" s="21" t="s">
        <v>2930</v>
      </c>
      <c r="AT3" s="21" t="s">
        <v>2930</v>
      </c>
      <c r="AU3" s="22"/>
      <c r="AV3" s="23"/>
      <c r="AW3" s="23"/>
      <c r="AX3" s="22"/>
      <c r="AY3" s="23"/>
      <c r="AZ3" s="23"/>
      <c r="BA3" s="24"/>
      <c r="BB3" s="23"/>
      <c r="BC3" s="23"/>
      <c r="BD3" s="25"/>
      <c r="BE3" s="24"/>
      <c r="BF3" s="23"/>
      <c r="BG3" s="23"/>
      <c r="BH3" s="22"/>
      <c r="BI3" s="23"/>
      <c r="BJ3" s="24"/>
      <c r="BK3" s="23"/>
      <c r="BL3" s="23"/>
      <c r="BM3" s="23"/>
      <c r="BN3" s="23"/>
      <c r="BP3" s="23"/>
    </row>
    <row r="4" spans="1:68" s="2" customFormat="1" ht="26.5" thickBot="1" x14ac:dyDescent="0.35">
      <c r="A4" s="16" t="s">
        <v>9</v>
      </c>
      <c r="B4" s="16" t="s">
        <v>0</v>
      </c>
      <c r="C4" s="16" t="s">
        <v>10</v>
      </c>
      <c r="D4" s="16" t="s">
        <v>11</v>
      </c>
      <c r="E4" s="16" t="s">
        <v>12</v>
      </c>
      <c r="F4" s="16" t="s">
        <v>2</v>
      </c>
      <c r="G4" s="16" t="s">
        <v>6</v>
      </c>
      <c r="H4" s="16" t="s">
        <v>7</v>
      </c>
      <c r="I4" s="16" t="s">
        <v>3</v>
      </c>
      <c r="J4" s="16" t="s">
        <v>1</v>
      </c>
      <c r="K4" s="16" t="s">
        <v>5</v>
      </c>
      <c r="L4" s="16" t="s">
        <v>8</v>
      </c>
      <c r="M4" s="16" t="s">
        <v>4</v>
      </c>
      <c r="N4" s="16" t="s">
        <v>13</v>
      </c>
      <c r="O4" s="2" t="s">
        <v>14</v>
      </c>
      <c r="P4" s="2" t="s">
        <v>15</v>
      </c>
      <c r="Q4" s="2" t="s">
        <v>16</v>
      </c>
      <c r="R4" s="2" t="s">
        <v>17</v>
      </c>
      <c r="S4" s="2" t="s">
        <v>18</v>
      </c>
      <c r="T4" s="29" t="s">
        <v>19</v>
      </c>
      <c r="U4" s="8" t="s">
        <v>20</v>
      </c>
      <c r="V4" s="8" t="s">
        <v>21</v>
      </c>
      <c r="W4" s="8" t="s">
        <v>22</v>
      </c>
      <c r="X4" s="8" t="s">
        <v>23</v>
      </c>
      <c r="Y4" s="8" t="s">
        <v>24</v>
      </c>
      <c r="Z4" s="8" t="s">
        <v>25</v>
      </c>
      <c r="AA4" s="8" t="s">
        <v>26</v>
      </c>
      <c r="AB4" s="8" t="s">
        <v>27</v>
      </c>
      <c r="AC4" s="8" t="s">
        <v>28</v>
      </c>
      <c r="AD4" s="8" t="s">
        <v>29</v>
      </c>
      <c r="AE4" s="8" t="s">
        <v>30</v>
      </c>
      <c r="AF4" s="8" t="s">
        <v>31</v>
      </c>
      <c r="AG4" s="8" t="s">
        <v>32</v>
      </c>
      <c r="AH4" s="8" t="s">
        <v>33</v>
      </c>
      <c r="AI4" s="8" t="s">
        <v>34</v>
      </c>
      <c r="AJ4" s="8" t="s">
        <v>35</v>
      </c>
      <c r="AK4" s="8" t="s">
        <v>36</v>
      </c>
      <c r="AL4" s="29" t="s">
        <v>2925</v>
      </c>
      <c r="AM4" s="8" t="s">
        <v>2926</v>
      </c>
      <c r="AN4" s="8" t="s">
        <v>2927</v>
      </c>
      <c r="AO4" s="8" t="s">
        <v>2951</v>
      </c>
      <c r="AP4" s="8" t="s">
        <v>2952</v>
      </c>
      <c r="AQ4" s="8" t="s">
        <v>2953</v>
      </c>
      <c r="AR4" s="8" t="s">
        <v>2954</v>
      </c>
      <c r="AS4" s="8" t="s">
        <v>2955</v>
      </c>
      <c r="AT4" s="8" t="s">
        <v>2956</v>
      </c>
      <c r="AU4" s="9" t="s">
        <v>2934</v>
      </c>
      <c r="AV4" s="10" t="s">
        <v>2935</v>
      </c>
      <c r="AW4" s="10" t="s">
        <v>2936</v>
      </c>
      <c r="AX4" s="9" t="s">
        <v>2937</v>
      </c>
      <c r="AY4" s="10" t="s">
        <v>2938</v>
      </c>
      <c r="AZ4" s="10" t="s">
        <v>2939</v>
      </c>
      <c r="BA4" s="9" t="s">
        <v>2937</v>
      </c>
      <c r="BB4" s="10" t="s">
        <v>2938</v>
      </c>
      <c r="BC4" s="10" t="s">
        <v>2939</v>
      </c>
      <c r="BD4" s="11" t="s">
        <v>2940</v>
      </c>
      <c r="BE4" s="9" t="s">
        <v>2937</v>
      </c>
      <c r="BF4" s="10" t="s">
        <v>2938</v>
      </c>
      <c r="BG4" s="10" t="s">
        <v>2939</v>
      </c>
      <c r="BH4" s="12" t="s">
        <v>2946</v>
      </c>
      <c r="BI4" s="13" t="s">
        <v>2941</v>
      </c>
      <c r="BJ4" s="9" t="s">
        <v>2937</v>
      </c>
      <c r="BK4" s="10" t="s">
        <v>2938</v>
      </c>
      <c r="BL4" s="10" t="s">
        <v>2939</v>
      </c>
      <c r="BM4" s="13" t="s">
        <v>2942</v>
      </c>
      <c r="BN4" s="15" t="s">
        <v>2943</v>
      </c>
      <c r="BO4" s="13" t="s">
        <v>2944</v>
      </c>
      <c r="BP4" s="8" t="s">
        <v>2945</v>
      </c>
    </row>
    <row r="5" spans="1:68" x14ac:dyDescent="0.25">
      <c r="A5" t="s">
        <v>1919</v>
      </c>
      <c r="B5" t="s">
        <v>230</v>
      </c>
      <c r="C5">
        <v>0</v>
      </c>
      <c r="D5">
        <v>0</v>
      </c>
      <c r="E5">
        <v>0</v>
      </c>
      <c r="F5" s="1">
        <v>9.3955399999999999E-150</v>
      </c>
      <c r="G5">
        <v>3</v>
      </c>
      <c r="H5">
        <v>-3.5076000000000003E-2</v>
      </c>
      <c r="I5" t="s">
        <v>71</v>
      </c>
      <c r="J5">
        <v>0.99441999999999997</v>
      </c>
      <c r="K5" t="s">
        <v>1918</v>
      </c>
      <c r="L5">
        <v>5836</v>
      </c>
      <c r="M5" t="s">
        <v>764</v>
      </c>
      <c r="N5">
        <v>79026</v>
      </c>
      <c r="O5" t="s">
        <v>233</v>
      </c>
      <c r="P5" t="s">
        <v>234</v>
      </c>
      <c r="Q5" t="s">
        <v>57</v>
      </c>
      <c r="R5" t="s">
        <v>235</v>
      </c>
      <c r="S5" t="s">
        <v>236</v>
      </c>
      <c r="T5" s="6">
        <v>24.115335838506699</v>
      </c>
      <c r="U5">
        <v>23.879925899059</v>
      </c>
      <c r="V5">
        <v>24.476930435448999</v>
      </c>
      <c r="W5">
        <v>23.4667180544579</v>
      </c>
      <c r="X5">
        <v>24.056615584461898</v>
      </c>
      <c r="Y5">
        <v>23.6900295901488</v>
      </c>
      <c r="Z5">
        <v>18.978099630148201</v>
      </c>
      <c r="AA5">
        <v>20.671106448615099</v>
      </c>
      <c r="AB5">
        <v>19.492941075211299</v>
      </c>
      <c r="AC5">
        <v>18.081172541852698</v>
      </c>
      <c r="AD5">
        <v>20.549431229337401</v>
      </c>
      <c r="AE5">
        <v>19.329347892999301</v>
      </c>
      <c r="AF5">
        <v>20.474456461126699</v>
      </c>
      <c r="AG5">
        <v>20.484480485435402</v>
      </c>
      <c r="AH5">
        <v>20.483656189524599</v>
      </c>
      <c r="AJ5">
        <v>20.281972186636199</v>
      </c>
      <c r="AK5">
        <v>20.339208562581899</v>
      </c>
      <c r="AL5" s="6">
        <f t="shared" ref="AL5:AL68" si="0">IF(COUNTA(T5:U5),AVERAGE(T5:U5),"NA")</f>
        <v>23.997630868782849</v>
      </c>
      <c r="AM5">
        <f t="shared" ref="AM5:AM68" si="1">IF(COUNTA(V5:W5),AVERAGE(V5:W5),"NA")</f>
        <v>23.971824244953449</v>
      </c>
      <c r="AN5">
        <f t="shared" ref="AN5:AN68" si="2">IF(COUNTA(X5:Y5),AVERAGE(X5:Y5),"NA")</f>
        <v>23.873322587305349</v>
      </c>
      <c r="AO5">
        <f t="shared" ref="AO5:AO68" si="3">IF(COUNTA(Z5:AA5),AVERAGE(Z5:AA5),"NA")</f>
        <v>19.82460303938165</v>
      </c>
      <c r="AP5">
        <f t="shared" ref="AP5:AP68" si="4">IF(COUNTA(AB5:AC5),AVERAGE(AB5:AC5),"NA")</f>
        <v>18.787056808532</v>
      </c>
      <c r="AQ5">
        <f t="shared" ref="AQ5:AQ68" si="5">IF(COUNTA(AD5:AE5),AVERAGE(AD5:AE5),"NA")</f>
        <v>19.939389561168351</v>
      </c>
      <c r="AR5">
        <f t="shared" ref="AR5:AR68" si="6">IF(COUNTA(AF5:AG5),AVERAGE(AF5:AG5),"NA")</f>
        <v>20.479468473281052</v>
      </c>
      <c r="AS5">
        <f t="shared" ref="AS5:AS68" si="7">IF(COUNTA(AH5:AI5),AVERAGE(AH5:AI5),"NA")</f>
        <v>20.483656189524599</v>
      </c>
      <c r="AT5">
        <f t="shared" ref="AT5:AT68" si="8">IF(COUNTA(AJ5:AK5),AVERAGE(AJ5:AK5),"NA")</f>
        <v>20.310590374609049</v>
      </c>
      <c r="AU5" s="6">
        <f t="shared" ref="AU5:AU68" si="9">IF(COUNTIF(AL5:AN5,"&lt;&gt;NA"),AVERAGE(AL5:AN5),"NA")</f>
        <v>23.947592567013885</v>
      </c>
      <c r="AV5">
        <f t="shared" ref="AV5:AV68" si="10">IF(COUNTIF(AO5:AQ5,"&lt;&gt;NA"),AVERAGE(AO5:AQ5),"NA")</f>
        <v>19.517016469693999</v>
      </c>
      <c r="AW5">
        <f t="shared" ref="AW5:AW68" si="11">IF(COUNTIF(AR5:AT5,"&lt;&gt;NA"),AVERAGE(AR5:AT5),"NA")</f>
        <v>20.424571679138236</v>
      </c>
      <c r="AX5" s="6">
        <f t="shared" ref="AX5:AX68" si="12">IF(AND(AU5&lt;&gt;"NA",AV5&lt;&gt;"NA"),AV5-AU5,"NA")</f>
        <v>-4.4305760973198858</v>
      </c>
      <c r="AY5">
        <f t="shared" ref="AY5:AY68" si="13">IF(AND(AU5&lt;&gt;"NA",AW5&lt;&gt;"NA"),AW5-AU5,"NA")</f>
        <v>-3.5230208878756493</v>
      </c>
      <c r="AZ5">
        <f t="shared" ref="AZ5:AZ68" si="14">IF(AND(AV5&lt;&gt;"NA",AW5&lt;&gt;"NA"),AW5-AV5,"NA")</f>
        <v>0.90755520944423651</v>
      </c>
      <c r="BA5" s="6">
        <f t="shared" ref="BA5:BA68" si="15">IF(AND(COUNTIF(AL5:AN5,"&lt;&gt;NA")&gt;=2,COUNTIF(AO5:AQ5,"&lt;&gt;NA")&gt;=2),TTEST(AL5:AN5,AO5:AQ5,2,3),"NA")</f>
        <v>6.3273286340749905E-3</v>
      </c>
      <c r="BB5">
        <f t="shared" ref="BB5:BB68" si="16">IF(AND(COUNTIF(AL5:AN5,"&lt;&gt;NA")&gt;=2,COUNTIF(AR5:AT5,"&lt;&gt;NA")&gt;=2),TTEST(AL5:AN5,AR5:AT5,2,3),"NA")</f>
        <v>3.8745717681931703E-6</v>
      </c>
      <c r="BC5">
        <f t="shared" ref="BC5:BC68" si="17">IF(AND(COUNTIF(AO5:AQ5,"&lt;&gt;NA")&gt;=2,COUNTIF(AR5:AT5,"&lt;&gt;NA")&gt;=2),TTEST(AO5:AQ5,AR5:AT5,2,3),"NA")</f>
        <v>0.12843181316050017</v>
      </c>
      <c r="BD5" s="7">
        <f t="shared" ref="BD5:BD68" si="18">IF(OR(D5,AND(C5,N5="---")),0,1)</f>
        <v>1</v>
      </c>
      <c r="BE5" s="6">
        <f t="shared" ref="BE5:BE68" si="19">IF(AND(BD5,AX5&lt;&gt;"NA",BA5&lt;&gt;"NA"),IF(AND(ABS(AX5)&gt;=LOG(1.5,2),BA5&lt;0.05),1,0),0)</f>
        <v>1</v>
      </c>
      <c r="BF5">
        <f t="shared" ref="BF5:BF68" si="20">IF(AND(BD5,AY5&lt;&gt;"NA",BB5&lt;&gt;"NA"),IF(AND(ABS(AY5)&gt;=LOG(1.5,2),BB5&lt;0.05),1,0),0)</f>
        <v>1</v>
      </c>
      <c r="BG5">
        <f t="shared" ref="BG5:BG68" si="21">IF(AND(BD5,AZ5&lt;&gt;"NA",BC5&lt;&gt;"NA"),IF(AND(ABS(AZ5)&gt;=LOG(1.5,2),BC5&lt;0.05),1,0),0)</f>
        <v>0</v>
      </c>
      <c r="BH5" s="6">
        <f t="shared" ref="BH5:BH68" si="22">COUNTIF(BE5:BG5,"&gt;0")</f>
        <v>2</v>
      </c>
      <c r="BI5" s="14">
        <f t="shared" ref="BI5:BI68" si="23">IF(BH5,1,0)</f>
        <v>1</v>
      </c>
      <c r="BJ5" s="6">
        <f t="shared" ref="BJ5:BJ68" si="24">IF(AND(AX5&lt;&gt;"NA",BA5&lt;&gt;"NA"),SIGN(AX5)*SQRT(ABS(AX5)*-LOG10(BA5)),0)</f>
        <v>-3.1211953439973987</v>
      </c>
      <c r="BK5" s="14">
        <f t="shared" ref="BK5:BK68" si="25">IF(AND(AY5&lt;&gt;"NA",BB5&lt;&gt;"NA"),SIGN(AY5)*SQRT(ABS(AY5)*-LOG10(BB5)),0)</f>
        <v>-4.3664403020415641</v>
      </c>
      <c r="BL5" s="14">
        <f t="shared" ref="BL5:BL68" si="26">IF(AND(AZ5&lt;&gt;"NA",BC5&lt;&gt;"NA"),SIGN(AZ5)*SQRT(ABS(AZ5)*-LOG10(BC5)),0)</f>
        <v>0.89940469902989284</v>
      </c>
      <c r="BM5" s="14">
        <f t="shared" ref="BM5:BM68" si="27">SIGN(BN5)</f>
        <v>-1</v>
      </c>
      <c r="BN5">
        <f t="shared" ref="BN5:BN68" si="28">AVERAGE(BJ5:BL5)</f>
        <v>-2.1960769823363564</v>
      </c>
      <c r="BO5">
        <f t="shared" ref="BO5:BO68" si="29">ABS(BN5)</f>
        <v>2.1960769823363564</v>
      </c>
      <c r="BP5" s="14" t="str">
        <f t="shared" ref="BP5:BP68" si="30">IF(AND(BI5, BA5&lt;&gt;"NA",BB5&lt;&gt;"NA"),IF(AZ5&lt;&gt;"NA",IF(ABS(AZ5)&gt;=LOG(1.5,2),IF(SIGN(AX5)&gt;0,IF(SIGN(AX5)&lt;&gt;SIGN(AY5),"2_Increasing_Opposite",IF(SIGN(AZ5)&lt;&gt;SIGN(AY5),"1_Increasing_Attenuated","3_Increasing_Ramp")),IF(SIGN(AX5)&lt;0,IF(SIGN(AX5)&lt;&gt;SIGN(AY5),"2_Decreasing_Opposite",IF(SIGN(AZ5)&lt;&gt;SIGN(AX5),"1_Decreasing_Attenuated","3_Decreasing_Ramp")),"Uncertain")),IF(AX5&lt;0,IF(AY5&lt;0,"4_Decreasing_Stable","2_Decreasing_Opposite"),IF(AY5&gt;0,"4_Increasing_Stable","2_Increasing_Opposite"))),"NA"),"NA")</f>
        <v>1_Decreasing_Attenuated</v>
      </c>
    </row>
    <row r="6" spans="1:68" x14ac:dyDescent="0.25">
      <c r="A6" t="s">
        <v>2148</v>
      </c>
      <c r="B6" t="s">
        <v>2146</v>
      </c>
      <c r="C6">
        <v>0</v>
      </c>
      <c r="D6">
        <v>0</v>
      </c>
      <c r="E6">
        <v>0</v>
      </c>
      <c r="F6" s="1">
        <v>8.83666E-14</v>
      </c>
      <c r="G6">
        <v>3</v>
      </c>
      <c r="H6">
        <v>-2.0063000000000001E-2</v>
      </c>
      <c r="I6">
        <v>1</v>
      </c>
      <c r="J6">
        <v>0.99052300000000004</v>
      </c>
      <c r="K6" t="s">
        <v>2147</v>
      </c>
      <c r="L6">
        <v>40</v>
      </c>
      <c r="M6" t="s">
        <v>764</v>
      </c>
      <c r="N6">
        <v>55004</v>
      </c>
      <c r="O6" t="s">
        <v>2149</v>
      </c>
      <c r="P6" t="s">
        <v>2150</v>
      </c>
      <c r="Q6" t="s">
        <v>57</v>
      </c>
      <c r="R6" t="s">
        <v>862</v>
      </c>
      <c r="S6" t="s">
        <v>2151</v>
      </c>
      <c r="T6" s="6">
        <v>20.9153636054406</v>
      </c>
      <c r="V6">
        <v>21.2798768539853</v>
      </c>
      <c r="X6">
        <v>21.157837339378901</v>
      </c>
      <c r="AA6">
        <v>19.648410284997102</v>
      </c>
      <c r="AE6">
        <v>17.610847948033001</v>
      </c>
      <c r="AF6">
        <v>19.5882391107206</v>
      </c>
      <c r="AH6">
        <v>19.110134150949499</v>
      </c>
      <c r="AI6">
        <v>19.412261405030598</v>
      </c>
      <c r="AJ6">
        <v>19.595875063175399</v>
      </c>
      <c r="AK6">
        <v>19.033950216689298</v>
      </c>
      <c r="AL6" s="6">
        <f t="shared" si="0"/>
        <v>20.9153636054406</v>
      </c>
      <c r="AM6">
        <f t="shared" si="1"/>
        <v>21.2798768539853</v>
      </c>
      <c r="AN6">
        <f t="shared" si="2"/>
        <v>21.157837339378901</v>
      </c>
      <c r="AO6">
        <f t="shared" si="3"/>
        <v>19.648410284997102</v>
      </c>
      <c r="AP6" t="str">
        <f t="shared" si="4"/>
        <v>NA</v>
      </c>
      <c r="AQ6">
        <f t="shared" si="5"/>
        <v>17.610847948033001</v>
      </c>
      <c r="AR6">
        <f t="shared" si="6"/>
        <v>19.5882391107206</v>
      </c>
      <c r="AS6">
        <f t="shared" si="7"/>
        <v>19.261197777990049</v>
      </c>
      <c r="AT6">
        <f t="shared" si="8"/>
        <v>19.314912639932349</v>
      </c>
      <c r="AU6" s="6">
        <f t="shared" si="9"/>
        <v>21.1176925996016</v>
      </c>
      <c r="AV6">
        <f t="shared" si="10"/>
        <v>18.629629116515051</v>
      </c>
      <c r="AW6">
        <f t="shared" si="11"/>
        <v>19.388116509547668</v>
      </c>
      <c r="AX6" s="6">
        <f t="shared" si="12"/>
        <v>-2.4880634830865489</v>
      </c>
      <c r="AY6">
        <f t="shared" si="13"/>
        <v>-1.7295760900539321</v>
      </c>
      <c r="AZ6">
        <f t="shared" si="14"/>
        <v>0.75848739303261681</v>
      </c>
      <c r="BA6" s="6">
        <f t="shared" si="15"/>
        <v>0.24428209701291081</v>
      </c>
      <c r="BB6">
        <f t="shared" si="16"/>
        <v>3.0718465982662742E-4</v>
      </c>
      <c r="BC6">
        <f t="shared" si="17"/>
        <v>0.59211691984426595</v>
      </c>
      <c r="BD6" s="7">
        <f t="shared" si="18"/>
        <v>1</v>
      </c>
      <c r="BE6" s="6">
        <f t="shared" si="19"/>
        <v>0</v>
      </c>
      <c r="BF6">
        <f t="shared" si="20"/>
        <v>1</v>
      </c>
      <c r="BG6">
        <f t="shared" si="21"/>
        <v>0</v>
      </c>
      <c r="BH6" s="6">
        <f t="shared" si="22"/>
        <v>1</v>
      </c>
      <c r="BI6" s="14">
        <f t="shared" si="23"/>
        <v>1</v>
      </c>
      <c r="BJ6" s="6">
        <f t="shared" si="24"/>
        <v>-1.2340844620482097</v>
      </c>
      <c r="BK6" s="14">
        <f t="shared" si="25"/>
        <v>-2.4648143534531406</v>
      </c>
      <c r="BL6" s="14">
        <f t="shared" si="26"/>
        <v>0.41548292837064943</v>
      </c>
      <c r="BM6" s="14">
        <f t="shared" si="27"/>
        <v>-1</v>
      </c>
      <c r="BN6">
        <f t="shared" si="28"/>
        <v>-1.0944719623769001</v>
      </c>
      <c r="BO6">
        <f t="shared" si="29"/>
        <v>1.0944719623769001</v>
      </c>
      <c r="BP6" s="14" t="str">
        <f t="shared" si="30"/>
        <v>1_Decreasing_Attenuated</v>
      </c>
    </row>
    <row r="7" spans="1:68" x14ac:dyDescent="0.25">
      <c r="A7" t="s">
        <v>2502</v>
      </c>
      <c r="B7" t="s">
        <v>366</v>
      </c>
      <c r="C7">
        <v>0</v>
      </c>
      <c r="D7">
        <v>0</v>
      </c>
      <c r="E7">
        <v>0</v>
      </c>
      <c r="F7" s="1">
        <v>1.3096600000000001E-29</v>
      </c>
      <c r="G7">
        <v>3</v>
      </c>
      <c r="H7">
        <v>0.26778000000000002</v>
      </c>
      <c r="I7">
        <v>1</v>
      </c>
      <c r="J7">
        <v>0.97145700000000001</v>
      </c>
      <c r="K7" t="s">
        <v>2501</v>
      </c>
      <c r="L7">
        <v>1094</v>
      </c>
      <c r="M7" t="s">
        <v>764</v>
      </c>
      <c r="N7">
        <v>8502</v>
      </c>
      <c r="O7" t="s">
        <v>369</v>
      </c>
      <c r="P7" t="s">
        <v>370</v>
      </c>
      <c r="Q7" t="s">
        <v>57</v>
      </c>
      <c r="R7" t="s">
        <v>291</v>
      </c>
      <c r="S7" t="s">
        <v>371</v>
      </c>
      <c r="T7" s="6">
        <v>20.738329783028099</v>
      </c>
      <c r="V7">
        <v>20.7505295301881</v>
      </c>
      <c r="X7">
        <v>20.791146463177501</v>
      </c>
      <c r="Z7">
        <v>19.750671451683299</v>
      </c>
      <c r="AB7">
        <v>16.0587112810333</v>
      </c>
      <c r="AG7">
        <v>19.968287185889601</v>
      </c>
      <c r="AI7">
        <v>20.010610088352099</v>
      </c>
      <c r="AJ7">
        <v>19.369897667612602</v>
      </c>
      <c r="AK7">
        <v>19.562642001223999</v>
      </c>
      <c r="AL7" s="6">
        <f t="shared" si="0"/>
        <v>20.738329783028099</v>
      </c>
      <c r="AM7">
        <f t="shared" si="1"/>
        <v>20.7505295301881</v>
      </c>
      <c r="AN7">
        <f t="shared" si="2"/>
        <v>20.791146463177501</v>
      </c>
      <c r="AO7">
        <f t="shared" si="3"/>
        <v>19.750671451683299</v>
      </c>
      <c r="AP7">
        <f t="shared" si="4"/>
        <v>16.0587112810333</v>
      </c>
      <c r="AQ7" t="str">
        <f t="shared" si="5"/>
        <v>NA</v>
      </c>
      <c r="AR7">
        <f t="shared" si="6"/>
        <v>19.968287185889601</v>
      </c>
      <c r="AS7">
        <f t="shared" si="7"/>
        <v>20.010610088352099</v>
      </c>
      <c r="AT7">
        <f t="shared" si="8"/>
        <v>19.466269834418299</v>
      </c>
      <c r="AU7" s="6">
        <f t="shared" si="9"/>
        <v>20.760001925464564</v>
      </c>
      <c r="AV7">
        <f t="shared" si="10"/>
        <v>17.9046913663583</v>
      </c>
      <c r="AW7">
        <f t="shared" si="11"/>
        <v>19.815055702886667</v>
      </c>
      <c r="AX7" s="6">
        <f t="shared" si="12"/>
        <v>-2.8553105591062646</v>
      </c>
      <c r="AY7">
        <f t="shared" si="13"/>
        <v>-0.94494622257789729</v>
      </c>
      <c r="AZ7">
        <f t="shared" si="14"/>
        <v>1.9103643365283673</v>
      </c>
      <c r="BA7" s="6">
        <f t="shared" si="15"/>
        <v>0.36535084896766212</v>
      </c>
      <c r="BB7">
        <f t="shared" si="16"/>
        <v>3.1662894132150565E-2</v>
      </c>
      <c r="BC7">
        <f t="shared" si="17"/>
        <v>0.48810083856961567</v>
      </c>
      <c r="BD7" s="7">
        <f t="shared" si="18"/>
        <v>1</v>
      </c>
      <c r="BE7" s="6">
        <f t="shared" si="19"/>
        <v>0</v>
      </c>
      <c r="BF7">
        <f t="shared" si="20"/>
        <v>1</v>
      </c>
      <c r="BG7">
        <f t="shared" si="21"/>
        <v>0</v>
      </c>
      <c r="BH7" s="6">
        <f t="shared" si="22"/>
        <v>1</v>
      </c>
      <c r="BI7" s="14">
        <f t="shared" si="23"/>
        <v>1</v>
      </c>
      <c r="BJ7" s="6">
        <f t="shared" si="24"/>
        <v>-1.1174070025347707</v>
      </c>
      <c r="BK7" s="14">
        <f t="shared" si="25"/>
        <v>-1.1903356829635452</v>
      </c>
      <c r="BL7" s="14">
        <f t="shared" si="26"/>
        <v>0.77140147758242961</v>
      </c>
      <c r="BM7" s="14">
        <f t="shared" si="27"/>
        <v>-1</v>
      </c>
      <c r="BN7">
        <f t="shared" si="28"/>
        <v>-0.51211373597196219</v>
      </c>
      <c r="BO7">
        <f t="shared" si="29"/>
        <v>0.51211373597196219</v>
      </c>
      <c r="BP7" s="14" t="str">
        <f t="shared" si="30"/>
        <v>1_Decreasing_Attenuated</v>
      </c>
    </row>
    <row r="8" spans="1:68" x14ac:dyDescent="0.25">
      <c r="A8" t="s">
        <v>2825</v>
      </c>
      <c r="B8" t="s">
        <v>2823</v>
      </c>
      <c r="C8">
        <v>0</v>
      </c>
      <c r="D8">
        <v>0</v>
      </c>
      <c r="E8">
        <v>0</v>
      </c>
      <c r="F8" s="1">
        <v>3.0864099999999999E-34</v>
      </c>
      <c r="G8">
        <v>3</v>
      </c>
      <c r="H8">
        <v>-1.787E-2</v>
      </c>
      <c r="I8">
        <v>1</v>
      </c>
      <c r="J8">
        <v>0.93715300000000001</v>
      </c>
      <c r="K8" t="s">
        <v>2824</v>
      </c>
      <c r="L8">
        <v>293</v>
      </c>
      <c r="M8" t="s">
        <v>764</v>
      </c>
      <c r="N8">
        <v>9846</v>
      </c>
      <c r="O8" t="s">
        <v>2826</v>
      </c>
      <c r="P8" t="s">
        <v>37</v>
      </c>
      <c r="Q8" t="s">
        <v>57</v>
      </c>
      <c r="R8" t="s">
        <v>2827</v>
      </c>
      <c r="S8" t="s">
        <v>2828</v>
      </c>
      <c r="T8" s="6">
        <v>20.830185725305</v>
      </c>
      <c r="U8">
        <v>21.043373883742898</v>
      </c>
      <c r="V8">
        <v>21.112755578323</v>
      </c>
      <c r="Y8">
        <v>20.3688127080149</v>
      </c>
      <c r="Z8">
        <v>19.538916978217699</v>
      </c>
      <c r="AA8">
        <v>19.143962053648501</v>
      </c>
      <c r="AB8">
        <v>19.651558232048</v>
      </c>
      <c r="AD8">
        <v>19.329371531186698</v>
      </c>
      <c r="AG8">
        <v>20.290541664224101</v>
      </c>
      <c r="AI8">
        <v>20.346581914694799</v>
      </c>
      <c r="AL8" s="6">
        <f t="shared" si="0"/>
        <v>20.936779804523951</v>
      </c>
      <c r="AM8">
        <f t="shared" si="1"/>
        <v>21.112755578323</v>
      </c>
      <c r="AN8">
        <f t="shared" si="2"/>
        <v>20.3688127080149</v>
      </c>
      <c r="AO8">
        <f t="shared" si="3"/>
        <v>19.3414395159331</v>
      </c>
      <c r="AP8">
        <f t="shared" si="4"/>
        <v>19.651558232048</v>
      </c>
      <c r="AQ8">
        <f t="shared" si="5"/>
        <v>19.329371531186698</v>
      </c>
      <c r="AR8">
        <f t="shared" si="6"/>
        <v>20.290541664224101</v>
      </c>
      <c r="AS8">
        <f t="shared" si="7"/>
        <v>20.346581914694799</v>
      </c>
      <c r="AT8" t="str">
        <f t="shared" si="8"/>
        <v>NA</v>
      </c>
      <c r="AU8" s="6">
        <f t="shared" si="9"/>
        <v>20.806116030287285</v>
      </c>
      <c r="AV8">
        <f t="shared" si="10"/>
        <v>19.440789759722602</v>
      </c>
      <c r="AW8">
        <f t="shared" si="11"/>
        <v>20.318561789459451</v>
      </c>
      <c r="AX8" s="6">
        <f t="shared" si="12"/>
        <v>-1.3653262705646831</v>
      </c>
      <c r="AY8">
        <f t="shared" si="13"/>
        <v>-0.4875542408278335</v>
      </c>
      <c r="AZ8">
        <f t="shared" si="14"/>
        <v>0.87777202973684965</v>
      </c>
      <c r="BA8" s="6">
        <f t="shared" si="15"/>
        <v>1.3586046971125473E-2</v>
      </c>
      <c r="BB8">
        <f t="shared" si="16"/>
        <v>0.16009610381074921</v>
      </c>
      <c r="BC8">
        <f t="shared" si="17"/>
        <v>1.0303225219594163E-2</v>
      </c>
      <c r="BD8" s="7">
        <f t="shared" si="18"/>
        <v>1</v>
      </c>
      <c r="BE8" s="6">
        <f t="shared" si="19"/>
        <v>1</v>
      </c>
      <c r="BF8">
        <f t="shared" si="20"/>
        <v>0</v>
      </c>
      <c r="BG8">
        <f t="shared" si="21"/>
        <v>1</v>
      </c>
      <c r="BH8" s="6">
        <f t="shared" si="22"/>
        <v>2</v>
      </c>
      <c r="BI8" s="14">
        <f t="shared" si="23"/>
        <v>1</v>
      </c>
      <c r="BJ8" s="6">
        <f t="shared" si="24"/>
        <v>-1.596539075384904</v>
      </c>
      <c r="BK8" s="14">
        <f t="shared" si="25"/>
        <v>-0.62282223240281387</v>
      </c>
      <c r="BL8" s="14">
        <f t="shared" si="26"/>
        <v>1.3206651934986486</v>
      </c>
      <c r="BM8" s="14">
        <f t="shared" si="27"/>
        <v>-1</v>
      </c>
      <c r="BN8">
        <f t="shared" si="28"/>
        <v>-0.29956537142968981</v>
      </c>
      <c r="BO8">
        <f t="shared" si="29"/>
        <v>0.29956537142968981</v>
      </c>
      <c r="BP8" s="14" t="str">
        <f t="shared" si="30"/>
        <v>1_Decreasing_Attenuated</v>
      </c>
    </row>
    <row r="9" spans="1:68" x14ac:dyDescent="0.25">
      <c r="A9" t="s">
        <v>2882</v>
      </c>
      <c r="B9" t="s">
        <v>2880</v>
      </c>
      <c r="C9">
        <v>0</v>
      </c>
      <c r="D9">
        <v>0</v>
      </c>
      <c r="E9">
        <v>0</v>
      </c>
      <c r="F9" s="1">
        <v>3.6117399999999999E-10</v>
      </c>
      <c r="G9">
        <v>2</v>
      </c>
      <c r="H9">
        <v>0.61499999999999999</v>
      </c>
      <c r="I9">
        <v>1</v>
      </c>
      <c r="J9">
        <v>0.99992899999999996</v>
      </c>
      <c r="K9" t="s">
        <v>2881</v>
      </c>
      <c r="L9">
        <v>361</v>
      </c>
      <c r="M9" t="s">
        <v>764</v>
      </c>
      <c r="N9">
        <v>23607</v>
      </c>
      <c r="O9" t="s">
        <v>2883</v>
      </c>
      <c r="P9" t="s">
        <v>2884</v>
      </c>
      <c r="Q9" t="s">
        <v>57</v>
      </c>
      <c r="R9" t="s">
        <v>2885</v>
      </c>
      <c r="S9" t="s">
        <v>2886</v>
      </c>
      <c r="T9" s="6">
        <v>21.026073461713601</v>
      </c>
      <c r="U9">
        <v>21.760033170362799</v>
      </c>
      <c r="V9">
        <v>21.316307986803</v>
      </c>
      <c r="W9">
        <v>20.802197697020599</v>
      </c>
      <c r="X9">
        <v>20.845552051413101</v>
      </c>
      <c r="Y9">
        <v>20.7930288824423</v>
      </c>
      <c r="Z9">
        <v>20.417399779185899</v>
      </c>
      <c r="AA9">
        <v>20.131741342938501</v>
      </c>
      <c r="AB9">
        <v>19.8850552299314</v>
      </c>
      <c r="AH9">
        <v>21.457528460797999</v>
      </c>
      <c r="AK9">
        <v>20.346692228487001</v>
      </c>
      <c r="AL9" s="6">
        <f t="shared" si="0"/>
        <v>21.393053316038198</v>
      </c>
      <c r="AM9">
        <f t="shared" si="1"/>
        <v>21.0592528419118</v>
      </c>
      <c r="AN9">
        <f t="shared" si="2"/>
        <v>20.819290466927701</v>
      </c>
      <c r="AO9">
        <f t="shared" si="3"/>
        <v>20.274570561062198</v>
      </c>
      <c r="AP9">
        <f t="shared" si="4"/>
        <v>19.8850552299314</v>
      </c>
      <c r="AQ9" t="str">
        <f t="shared" si="5"/>
        <v>NA</v>
      </c>
      <c r="AR9" t="str">
        <f t="shared" si="6"/>
        <v>NA</v>
      </c>
      <c r="AS9">
        <f t="shared" si="7"/>
        <v>21.457528460797999</v>
      </c>
      <c r="AT9">
        <f t="shared" si="8"/>
        <v>20.346692228487001</v>
      </c>
      <c r="AU9" s="6">
        <f t="shared" si="9"/>
        <v>21.090532208292569</v>
      </c>
      <c r="AV9">
        <f t="shared" si="10"/>
        <v>20.079812895496801</v>
      </c>
      <c r="AW9">
        <f t="shared" si="11"/>
        <v>20.902110344642502</v>
      </c>
      <c r="AX9" s="6">
        <f t="shared" si="12"/>
        <v>-1.0107193127957679</v>
      </c>
      <c r="AY9">
        <f t="shared" si="13"/>
        <v>-0.18842186365006697</v>
      </c>
      <c r="AZ9">
        <f t="shared" si="14"/>
        <v>0.82229744914570091</v>
      </c>
      <c r="BA9" s="6">
        <f t="shared" si="15"/>
        <v>4.4346700421361178E-2</v>
      </c>
      <c r="BB9">
        <f t="shared" si="16"/>
        <v>0.79324520865938308</v>
      </c>
      <c r="BC9">
        <f t="shared" si="17"/>
        <v>0.36079561567501162</v>
      </c>
      <c r="BD9" s="7">
        <f t="shared" si="18"/>
        <v>1</v>
      </c>
      <c r="BE9" s="6">
        <f t="shared" si="19"/>
        <v>1</v>
      </c>
      <c r="BF9">
        <f t="shared" si="20"/>
        <v>0</v>
      </c>
      <c r="BG9">
        <f t="shared" si="21"/>
        <v>0</v>
      </c>
      <c r="BH9" s="6">
        <f t="shared" si="22"/>
        <v>1</v>
      </c>
      <c r="BI9" s="14">
        <f t="shared" si="23"/>
        <v>1</v>
      </c>
      <c r="BJ9" s="6">
        <f t="shared" si="24"/>
        <v>-1.1694628702079217</v>
      </c>
      <c r="BK9" s="14">
        <f t="shared" si="25"/>
        <v>-0.13767292513361321</v>
      </c>
      <c r="BL9" s="14">
        <f t="shared" si="26"/>
        <v>0.60337628689376377</v>
      </c>
      <c r="BM9" s="14">
        <f t="shared" si="27"/>
        <v>-1</v>
      </c>
      <c r="BN9">
        <f t="shared" si="28"/>
        <v>-0.23458650281592375</v>
      </c>
      <c r="BO9">
        <f t="shared" si="29"/>
        <v>0.23458650281592375</v>
      </c>
      <c r="BP9" s="14" t="str">
        <f t="shared" si="30"/>
        <v>1_Decreasing_Attenuated</v>
      </c>
    </row>
    <row r="10" spans="1:68" x14ac:dyDescent="0.25">
      <c r="A10" t="s">
        <v>1193</v>
      </c>
      <c r="B10" t="s">
        <v>1185</v>
      </c>
      <c r="C10">
        <v>0</v>
      </c>
      <c r="D10">
        <v>0</v>
      </c>
      <c r="E10">
        <v>0</v>
      </c>
      <c r="F10" s="1">
        <v>7.2815499999999994E-8</v>
      </c>
      <c r="G10">
        <v>2</v>
      </c>
      <c r="H10">
        <v>0.48949999999999999</v>
      </c>
      <c r="I10" t="s">
        <v>71</v>
      </c>
      <c r="J10">
        <v>0.84848199999999996</v>
      </c>
      <c r="K10" t="s">
        <v>1186</v>
      </c>
      <c r="L10">
        <v>1165</v>
      </c>
      <c r="M10" t="s">
        <v>764</v>
      </c>
      <c r="N10" t="s">
        <v>1188</v>
      </c>
      <c r="O10" t="s">
        <v>1189</v>
      </c>
      <c r="P10" t="s">
        <v>1190</v>
      </c>
      <c r="Q10" t="s">
        <v>57</v>
      </c>
      <c r="R10" t="s">
        <v>1191</v>
      </c>
      <c r="S10" t="s">
        <v>1192</v>
      </c>
      <c r="T10" s="6">
        <v>19.732807905086801</v>
      </c>
      <c r="U10">
        <v>20.116318510207901</v>
      </c>
      <c r="V10">
        <v>20.885967634772101</v>
      </c>
      <c r="W10">
        <v>20.4106440363811</v>
      </c>
      <c r="X10">
        <v>19.2004839643492</v>
      </c>
      <c r="Y10">
        <v>20.256103509509501</v>
      </c>
      <c r="Z10">
        <v>19.712107932940999</v>
      </c>
      <c r="AA10">
        <v>19.398190367781002</v>
      </c>
      <c r="AB10">
        <v>19.3432185484059</v>
      </c>
      <c r="AC10">
        <v>18.993919764046201</v>
      </c>
      <c r="AD10">
        <v>19.322566353281601</v>
      </c>
      <c r="AF10">
        <v>19.5255426506228</v>
      </c>
      <c r="AG10">
        <v>20.384769339945901</v>
      </c>
      <c r="AH10">
        <v>19.498026674242698</v>
      </c>
      <c r="AI10">
        <v>20.320346499296999</v>
      </c>
      <c r="AJ10">
        <v>20.641816311710102</v>
      </c>
      <c r="AK10">
        <v>19.265041402116001</v>
      </c>
      <c r="AL10" s="6">
        <f t="shared" si="0"/>
        <v>19.924563207647353</v>
      </c>
      <c r="AM10">
        <f t="shared" si="1"/>
        <v>20.6483058355766</v>
      </c>
      <c r="AN10">
        <f t="shared" si="2"/>
        <v>19.728293736929352</v>
      </c>
      <c r="AO10">
        <f t="shared" si="3"/>
        <v>19.555149150361</v>
      </c>
      <c r="AP10">
        <f t="shared" si="4"/>
        <v>19.168569156226049</v>
      </c>
      <c r="AQ10">
        <f t="shared" si="5"/>
        <v>19.322566353281601</v>
      </c>
      <c r="AR10">
        <f t="shared" si="6"/>
        <v>19.95515599528435</v>
      </c>
      <c r="AS10">
        <f t="shared" si="7"/>
        <v>19.909186586769849</v>
      </c>
      <c r="AT10">
        <f t="shared" si="8"/>
        <v>19.95342885691305</v>
      </c>
      <c r="AU10" s="6">
        <f t="shared" si="9"/>
        <v>20.100387593384436</v>
      </c>
      <c r="AV10">
        <f t="shared" si="10"/>
        <v>19.348761553289549</v>
      </c>
      <c r="AW10">
        <f t="shared" si="11"/>
        <v>19.939257146322415</v>
      </c>
      <c r="AX10" s="6">
        <f t="shared" si="12"/>
        <v>-0.75162604009488732</v>
      </c>
      <c r="AY10">
        <f t="shared" si="13"/>
        <v>-0.16113044706202118</v>
      </c>
      <c r="AZ10">
        <f t="shared" si="14"/>
        <v>0.59049559303286614</v>
      </c>
      <c r="BA10" s="6">
        <f t="shared" si="15"/>
        <v>0.10016353696735125</v>
      </c>
      <c r="BB10">
        <f t="shared" si="16"/>
        <v>0.62298614186425683</v>
      </c>
      <c r="BC10">
        <f t="shared" si="17"/>
        <v>3.2418824805318623E-2</v>
      </c>
      <c r="BD10" s="7">
        <f t="shared" si="18"/>
        <v>1</v>
      </c>
      <c r="BE10" s="6">
        <f t="shared" si="19"/>
        <v>0</v>
      </c>
      <c r="BF10">
        <f t="shared" si="20"/>
        <v>0</v>
      </c>
      <c r="BG10">
        <f t="shared" si="21"/>
        <v>1</v>
      </c>
      <c r="BH10" s="6">
        <f t="shared" si="22"/>
        <v>1</v>
      </c>
      <c r="BI10" s="14">
        <f t="shared" si="23"/>
        <v>1</v>
      </c>
      <c r="BJ10" s="6">
        <f t="shared" si="24"/>
        <v>-0.86665601436717643</v>
      </c>
      <c r="BK10" s="14">
        <f t="shared" si="25"/>
        <v>-0.18197744239785812</v>
      </c>
      <c r="BL10" s="14">
        <f t="shared" si="26"/>
        <v>0.93774604808463768</v>
      </c>
      <c r="BM10" s="14">
        <f t="shared" si="27"/>
        <v>-1</v>
      </c>
      <c r="BN10">
        <f t="shared" si="28"/>
        <v>-3.6962469560132306E-2</v>
      </c>
      <c r="BO10">
        <f t="shared" si="29"/>
        <v>3.6962469560132306E-2</v>
      </c>
      <c r="BP10" s="14" t="str">
        <f t="shared" si="30"/>
        <v>1_Decreasing_Attenuated</v>
      </c>
    </row>
    <row r="11" spans="1:68" x14ac:dyDescent="0.25">
      <c r="A11" t="s">
        <v>745</v>
      </c>
      <c r="B11" t="s">
        <v>444</v>
      </c>
      <c r="C11">
        <v>0</v>
      </c>
      <c r="D11">
        <v>0</v>
      </c>
      <c r="E11">
        <v>0</v>
      </c>
      <c r="F11" s="1">
        <v>3.11007E-7</v>
      </c>
      <c r="G11">
        <v>2</v>
      </c>
      <c r="H11">
        <v>6.5560999999999994E-2</v>
      </c>
      <c r="I11" t="s">
        <v>71</v>
      </c>
      <c r="J11">
        <v>0.99759299999999995</v>
      </c>
      <c r="K11" t="s">
        <v>744</v>
      </c>
      <c r="L11">
        <v>276</v>
      </c>
      <c r="M11" t="s">
        <v>472</v>
      </c>
      <c r="N11">
        <v>55971</v>
      </c>
      <c r="O11" t="s">
        <v>447</v>
      </c>
      <c r="P11" t="s">
        <v>448</v>
      </c>
      <c r="Q11" t="s">
        <v>57</v>
      </c>
      <c r="R11" t="s">
        <v>449</v>
      </c>
      <c r="S11" t="s">
        <v>450</v>
      </c>
      <c r="T11" s="6">
        <v>21.013166140067899</v>
      </c>
      <c r="V11">
        <v>21.509371318045499</v>
      </c>
      <c r="W11">
        <v>21.137738394825099</v>
      </c>
      <c r="X11">
        <v>21.4726794915296</v>
      </c>
      <c r="Y11">
        <v>20.9386698132658</v>
      </c>
      <c r="AA11">
        <v>19.836958384488199</v>
      </c>
      <c r="AB11">
        <v>23.5323630877654</v>
      </c>
      <c r="AF11">
        <v>19.8012157170247</v>
      </c>
      <c r="AG11">
        <v>19.211181502053801</v>
      </c>
      <c r="AH11">
        <v>20.074870484862299</v>
      </c>
      <c r="AK11">
        <v>19.368495006894499</v>
      </c>
      <c r="AL11" s="6">
        <f t="shared" si="0"/>
        <v>21.013166140067899</v>
      </c>
      <c r="AM11">
        <f t="shared" si="1"/>
        <v>21.323554856435301</v>
      </c>
      <c r="AN11">
        <f t="shared" si="2"/>
        <v>21.2056746523977</v>
      </c>
      <c r="AO11">
        <f t="shared" si="3"/>
        <v>19.836958384488199</v>
      </c>
      <c r="AP11">
        <f t="shared" si="4"/>
        <v>23.5323630877654</v>
      </c>
      <c r="AQ11" t="str">
        <f t="shared" si="5"/>
        <v>NA</v>
      </c>
      <c r="AR11">
        <f t="shared" si="6"/>
        <v>19.506198609539251</v>
      </c>
      <c r="AS11">
        <f t="shared" si="7"/>
        <v>20.074870484862299</v>
      </c>
      <c r="AT11">
        <f t="shared" si="8"/>
        <v>19.368495006894499</v>
      </c>
      <c r="AU11" s="6">
        <f t="shared" si="9"/>
        <v>21.180798549633636</v>
      </c>
      <c r="AV11">
        <f t="shared" si="10"/>
        <v>21.684660736126801</v>
      </c>
      <c r="AW11">
        <f t="shared" si="11"/>
        <v>19.649854700432016</v>
      </c>
      <c r="AX11" s="6">
        <f t="shared" si="12"/>
        <v>0.50386218649316561</v>
      </c>
      <c r="AY11">
        <f t="shared" si="13"/>
        <v>-1.5309438492016199</v>
      </c>
      <c r="AZ11">
        <f t="shared" si="14"/>
        <v>-2.0348060356947855</v>
      </c>
      <c r="BA11" s="6">
        <f t="shared" si="15"/>
        <v>0.83054468263342862</v>
      </c>
      <c r="BB11">
        <f t="shared" si="16"/>
        <v>1.0227747018404031E-2</v>
      </c>
      <c r="BC11">
        <f t="shared" si="17"/>
        <v>0.46766467929894001</v>
      </c>
      <c r="BD11" s="7">
        <f t="shared" si="18"/>
        <v>1</v>
      </c>
      <c r="BE11" s="6">
        <f t="shared" si="19"/>
        <v>0</v>
      </c>
      <c r="BF11">
        <f t="shared" si="20"/>
        <v>1</v>
      </c>
      <c r="BG11">
        <f t="shared" si="21"/>
        <v>0</v>
      </c>
      <c r="BH11" s="6">
        <f t="shared" si="22"/>
        <v>1</v>
      </c>
      <c r="BI11" s="14">
        <f t="shared" si="23"/>
        <v>1</v>
      </c>
      <c r="BJ11" s="6">
        <f t="shared" si="24"/>
        <v>0.20156868325679256</v>
      </c>
      <c r="BK11" s="14">
        <f t="shared" si="25"/>
        <v>-1.7455414925836668</v>
      </c>
      <c r="BL11" s="14">
        <f t="shared" si="26"/>
        <v>-0.81952371997708018</v>
      </c>
      <c r="BM11" s="14">
        <f t="shared" si="27"/>
        <v>-1</v>
      </c>
      <c r="BN11">
        <f t="shared" si="28"/>
        <v>-0.78783217643465131</v>
      </c>
      <c r="BO11">
        <f t="shared" si="29"/>
        <v>0.78783217643465131</v>
      </c>
      <c r="BP11" s="14" t="str">
        <f t="shared" si="30"/>
        <v>2_Increasing_Opposite</v>
      </c>
    </row>
    <row r="12" spans="1:68" x14ac:dyDescent="0.25">
      <c r="A12" t="s">
        <v>1997</v>
      </c>
      <c r="B12" t="s">
        <v>244</v>
      </c>
      <c r="C12">
        <v>0</v>
      </c>
      <c r="D12">
        <v>0</v>
      </c>
      <c r="E12">
        <v>0</v>
      </c>
      <c r="F12">
        <v>5.5796999999999997E-4</v>
      </c>
      <c r="G12">
        <v>2</v>
      </c>
      <c r="H12">
        <v>0.27828000000000003</v>
      </c>
      <c r="I12">
        <v>1</v>
      </c>
      <c r="J12">
        <v>0.96296199999999998</v>
      </c>
      <c r="K12" t="s">
        <v>1996</v>
      </c>
      <c r="L12">
        <v>778</v>
      </c>
      <c r="M12" t="s">
        <v>764</v>
      </c>
      <c r="N12">
        <v>8754</v>
      </c>
      <c r="O12" t="s">
        <v>247</v>
      </c>
      <c r="P12" t="s">
        <v>248</v>
      </c>
      <c r="Q12" t="s">
        <v>57</v>
      </c>
      <c r="R12" t="s">
        <v>249</v>
      </c>
      <c r="S12" t="s">
        <v>250</v>
      </c>
      <c r="T12" s="6">
        <v>21.473780482122098</v>
      </c>
      <c r="U12">
        <v>18.630235383185799</v>
      </c>
      <c r="V12">
        <v>21.836996479579401</v>
      </c>
      <c r="W12">
        <v>21.6262102038215</v>
      </c>
      <c r="X12">
        <v>21.9360191250315</v>
      </c>
      <c r="Y12">
        <v>18.9780018977326</v>
      </c>
      <c r="Z12">
        <v>21.578286490853401</v>
      </c>
      <c r="AA12">
        <v>21.659763039969199</v>
      </c>
      <c r="AB12">
        <v>21.543787907003502</v>
      </c>
      <c r="AC12">
        <v>21.793917504721598</v>
      </c>
      <c r="AE12">
        <v>21.760729385880801</v>
      </c>
      <c r="AF12">
        <v>19.129856345519102</v>
      </c>
      <c r="AG12">
        <v>21.624850836106699</v>
      </c>
      <c r="AH12">
        <v>21.121901016070598</v>
      </c>
      <c r="AI12">
        <v>19.0237034526284</v>
      </c>
      <c r="AJ12">
        <v>18.392697350119001</v>
      </c>
      <c r="AK12">
        <v>21.562124125532499</v>
      </c>
      <c r="AL12" s="6">
        <f t="shared" si="0"/>
        <v>20.05200793265395</v>
      </c>
      <c r="AM12">
        <f t="shared" si="1"/>
        <v>21.731603341700449</v>
      </c>
      <c r="AN12">
        <f t="shared" si="2"/>
        <v>20.457010511382052</v>
      </c>
      <c r="AO12">
        <f t="shared" si="3"/>
        <v>21.6190247654113</v>
      </c>
      <c r="AP12">
        <f t="shared" si="4"/>
        <v>21.668852705862548</v>
      </c>
      <c r="AQ12">
        <f t="shared" si="5"/>
        <v>21.760729385880801</v>
      </c>
      <c r="AR12">
        <f t="shared" si="6"/>
        <v>20.377353590812902</v>
      </c>
      <c r="AS12">
        <f t="shared" si="7"/>
        <v>20.072802234349499</v>
      </c>
      <c r="AT12">
        <f t="shared" si="8"/>
        <v>19.97741073782575</v>
      </c>
      <c r="AU12" s="6">
        <f t="shared" si="9"/>
        <v>20.746873928578818</v>
      </c>
      <c r="AV12">
        <f t="shared" si="10"/>
        <v>21.682868952384883</v>
      </c>
      <c r="AW12">
        <f t="shared" si="11"/>
        <v>20.142522187662717</v>
      </c>
      <c r="AX12" s="6">
        <f t="shared" si="12"/>
        <v>0.93599502380606481</v>
      </c>
      <c r="AY12">
        <f t="shared" si="13"/>
        <v>-0.60435174091610122</v>
      </c>
      <c r="AZ12">
        <f t="shared" si="14"/>
        <v>-1.540346764722166</v>
      </c>
      <c r="BA12" s="6">
        <f t="shared" si="15"/>
        <v>0.204906957707398</v>
      </c>
      <c r="BB12">
        <f t="shared" si="16"/>
        <v>0.35471486102842525</v>
      </c>
      <c r="BC12">
        <f t="shared" si="17"/>
        <v>2.9534668025790523E-3</v>
      </c>
      <c r="BD12" s="7">
        <f t="shared" si="18"/>
        <v>1</v>
      </c>
      <c r="BE12" s="6">
        <f t="shared" si="19"/>
        <v>0</v>
      </c>
      <c r="BF12">
        <f t="shared" si="20"/>
        <v>0</v>
      </c>
      <c r="BG12">
        <f t="shared" si="21"/>
        <v>1</v>
      </c>
      <c r="BH12" s="6">
        <f t="shared" si="22"/>
        <v>1</v>
      </c>
      <c r="BI12" s="14">
        <f t="shared" si="23"/>
        <v>1</v>
      </c>
      <c r="BJ12" s="6">
        <f t="shared" si="24"/>
        <v>0.80273251958411573</v>
      </c>
      <c r="BK12" s="14">
        <f t="shared" si="25"/>
        <v>-0.52156608205168464</v>
      </c>
      <c r="BL12" s="14">
        <f t="shared" si="26"/>
        <v>-1.9739720806826517</v>
      </c>
      <c r="BM12" s="14">
        <f t="shared" si="27"/>
        <v>-1</v>
      </c>
      <c r="BN12">
        <f t="shared" si="28"/>
        <v>-0.56426854771674018</v>
      </c>
      <c r="BO12">
        <f t="shared" si="29"/>
        <v>0.56426854771674018</v>
      </c>
      <c r="BP12" s="14" t="str">
        <f t="shared" si="30"/>
        <v>2_Increasing_Opposite</v>
      </c>
    </row>
    <row r="13" spans="1:68" x14ac:dyDescent="0.25">
      <c r="A13" t="s">
        <v>1244</v>
      </c>
      <c r="B13" t="s">
        <v>1241</v>
      </c>
      <c r="C13">
        <v>0</v>
      </c>
      <c r="D13">
        <v>0</v>
      </c>
      <c r="E13">
        <v>0</v>
      </c>
      <c r="F13">
        <v>1.9482899999999999E-4</v>
      </c>
      <c r="G13">
        <v>2</v>
      </c>
      <c r="H13">
        <v>-1.3104</v>
      </c>
      <c r="I13">
        <v>1</v>
      </c>
      <c r="J13">
        <v>0.99999800000000005</v>
      </c>
      <c r="K13" t="s">
        <v>1242</v>
      </c>
      <c r="L13" t="s">
        <v>1243</v>
      </c>
      <c r="M13" t="s">
        <v>764</v>
      </c>
      <c r="N13" t="s">
        <v>1245</v>
      </c>
      <c r="O13" t="s">
        <v>1246</v>
      </c>
      <c r="P13" t="s">
        <v>1247</v>
      </c>
      <c r="Q13" t="s">
        <v>57</v>
      </c>
      <c r="R13" t="s">
        <v>1248</v>
      </c>
      <c r="S13" t="s">
        <v>1249</v>
      </c>
      <c r="T13" s="6">
        <v>19.416341122870499</v>
      </c>
      <c r="U13">
        <v>19.3498700099796</v>
      </c>
      <c r="V13">
        <v>19.122309726058401</v>
      </c>
      <c r="X13">
        <v>19.623283963454998</v>
      </c>
      <c r="Y13">
        <v>19.410303737389999</v>
      </c>
      <c r="Z13">
        <v>19.731805211827801</v>
      </c>
      <c r="AA13">
        <v>19.788320916666699</v>
      </c>
      <c r="AB13">
        <v>20.070772098035398</v>
      </c>
      <c r="AC13">
        <v>19.384400400426198</v>
      </c>
      <c r="AD13">
        <v>19.435975401634</v>
      </c>
      <c r="AE13">
        <v>19.772391693880301</v>
      </c>
      <c r="AH13">
        <v>18.9808984987563</v>
      </c>
      <c r="AJ13">
        <v>18.997772721534101</v>
      </c>
      <c r="AL13" s="6">
        <f t="shared" si="0"/>
        <v>19.383105566425051</v>
      </c>
      <c r="AM13">
        <f t="shared" si="1"/>
        <v>19.122309726058401</v>
      </c>
      <c r="AN13">
        <f t="shared" si="2"/>
        <v>19.516793850422498</v>
      </c>
      <c r="AO13">
        <f t="shared" si="3"/>
        <v>19.760063064247248</v>
      </c>
      <c r="AP13">
        <f t="shared" si="4"/>
        <v>19.727586249230797</v>
      </c>
      <c r="AQ13">
        <f t="shared" si="5"/>
        <v>19.604183547757152</v>
      </c>
      <c r="AR13" t="str">
        <f t="shared" si="6"/>
        <v>NA</v>
      </c>
      <c r="AS13">
        <f t="shared" si="7"/>
        <v>18.9808984987563</v>
      </c>
      <c r="AT13">
        <f t="shared" si="8"/>
        <v>18.997772721534101</v>
      </c>
      <c r="AU13" s="6">
        <f t="shared" si="9"/>
        <v>19.34073638096865</v>
      </c>
      <c r="AV13">
        <f t="shared" si="10"/>
        <v>19.697277620411732</v>
      </c>
      <c r="AW13">
        <f t="shared" si="11"/>
        <v>18.989335610145201</v>
      </c>
      <c r="AX13" s="6">
        <f t="shared" si="12"/>
        <v>0.35654123944308225</v>
      </c>
      <c r="AY13">
        <f t="shared" si="13"/>
        <v>-0.35140077082344945</v>
      </c>
      <c r="AZ13">
        <f t="shared" si="14"/>
        <v>-0.7079420102665317</v>
      </c>
      <c r="BA13" s="6">
        <f t="shared" si="15"/>
        <v>7.5311565287658533E-2</v>
      </c>
      <c r="BB13">
        <f t="shared" si="16"/>
        <v>9.2872172193139174E-2</v>
      </c>
      <c r="BC13">
        <f t="shared" si="17"/>
        <v>3.5863375116095618E-3</v>
      </c>
      <c r="BD13" s="7">
        <f t="shared" si="18"/>
        <v>1</v>
      </c>
      <c r="BE13" s="6">
        <f t="shared" si="19"/>
        <v>0</v>
      </c>
      <c r="BF13">
        <f t="shared" si="20"/>
        <v>0</v>
      </c>
      <c r="BG13">
        <f t="shared" si="21"/>
        <v>1</v>
      </c>
      <c r="BH13" s="6">
        <f t="shared" si="22"/>
        <v>1</v>
      </c>
      <c r="BI13" s="14">
        <f t="shared" si="23"/>
        <v>1</v>
      </c>
      <c r="BJ13" s="6">
        <f t="shared" si="24"/>
        <v>0.63280734095589486</v>
      </c>
      <c r="BK13" s="14">
        <f t="shared" si="25"/>
        <v>-0.60223400314195452</v>
      </c>
      <c r="BL13" s="14">
        <f t="shared" si="26"/>
        <v>-1.3157375021114717</v>
      </c>
      <c r="BM13" s="14">
        <f t="shared" si="27"/>
        <v>-1</v>
      </c>
      <c r="BN13">
        <f t="shared" si="28"/>
        <v>-0.4283880547658438</v>
      </c>
      <c r="BO13">
        <f t="shared" si="29"/>
        <v>0.4283880547658438</v>
      </c>
      <c r="BP13" s="14" t="str">
        <f t="shared" si="30"/>
        <v>2_Increasing_Opposite</v>
      </c>
    </row>
    <row r="14" spans="1:68" x14ac:dyDescent="0.25">
      <c r="A14" t="s">
        <v>1199</v>
      </c>
      <c r="B14" t="s">
        <v>115</v>
      </c>
      <c r="C14">
        <v>0</v>
      </c>
      <c r="D14">
        <v>0</v>
      </c>
      <c r="E14">
        <v>0</v>
      </c>
      <c r="F14">
        <v>0</v>
      </c>
      <c r="G14">
        <v>3</v>
      </c>
      <c r="H14">
        <v>-0.13381999999999999</v>
      </c>
      <c r="I14" t="s">
        <v>71</v>
      </c>
      <c r="J14">
        <v>0.99887000000000004</v>
      </c>
      <c r="K14" t="s">
        <v>1198</v>
      </c>
      <c r="L14">
        <v>1234</v>
      </c>
      <c r="M14" t="s">
        <v>764</v>
      </c>
      <c r="N14">
        <v>4233</v>
      </c>
      <c r="O14" t="s">
        <v>118</v>
      </c>
      <c r="P14" t="s">
        <v>119</v>
      </c>
      <c r="Q14" t="s">
        <v>57</v>
      </c>
      <c r="R14" t="s">
        <v>120</v>
      </c>
      <c r="S14" t="s">
        <v>121</v>
      </c>
      <c r="T14" s="6">
        <v>26.458673589731699</v>
      </c>
      <c r="U14">
        <v>26.456218545494501</v>
      </c>
      <c r="V14">
        <v>26.8186811871029</v>
      </c>
      <c r="W14">
        <v>26.3902128232778</v>
      </c>
      <c r="X14">
        <v>26.533702620144599</v>
      </c>
      <c r="Y14">
        <v>26.352904740524799</v>
      </c>
      <c r="Z14">
        <v>24.555756180225501</v>
      </c>
      <c r="AA14">
        <v>24.4254113888395</v>
      </c>
      <c r="AB14">
        <v>24.5747278144121</v>
      </c>
      <c r="AC14">
        <v>24.273594290469799</v>
      </c>
      <c r="AD14">
        <v>24.060356863154901</v>
      </c>
      <c r="AE14">
        <v>23.680339673172099</v>
      </c>
      <c r="AF14">
        <v>20.275448135420401</v>
      </c>
      <c r="AG14">
        <v>20.259568156657199</v>
      </c>
      <c r="AH14">
        <v>20.493309556167201</v>
      </c>
      <c r="AI14">
        <v>20.127367917210702</v>
      </c>
      <c r="AJ14">
        <v>20.182456870437498</v>
      </c>
      <c r="AK14">
        <v>19.878153616929801</v>
      </c>
      <c r="AL14" s="6">
        <f t="shared" si="0"/>
        <v>26.457446067613098</v>
      </c>
      <c r="AM14">
        <f t="shared" si="1"/>
        <v>26.604447005190352</v>
      </c>
      <c r="AN14">
        <f t="shared" si="2"/>
        <v>26.443303680334701</v>
      </c>
      <c r="AO14">
        <f t="shared" si="3"/>
        <v>24.4905837845325</v>
      </c>
      <c r="AP14">
        <f t="shared" si="4"/>
        <v>24.424161052440951</v>
      </c>
      <c r="AQ14">
        <f t="shared" si="5"/>
        <v>23.8703482681635</v>
      </c>
      <c r="AR14">
        <f t="shared" si="6"/>
        <v>20.2675081460388</v>
      </c>
      <c r="AS14">
        <f t="shared" si="7"/>
        <v>20.310338736688951</v>
      </c>
      <c r="AT14">
        <f t="shared" si="8"/>
        <v>20.03030524368365</v>
      </c>
      <c r="AU14" s="6">
        <f t="shared" si="9"/>
        <v>26.50173225104605</v>
      </c>
      <c r="AV14">
        <f t="shared" si="10"/>
        <v>24.261697701712318</v>
      </c>
      <c r="AW14">
        <f t="shared" si="11"/>
        <v>20.202717375470467</v>
      </c>
      <c r="AX14" s="6">
        <f t="shared" si="12"/>
        <v>-2.2400345493337319</v>
      </c>
      <c r="AY14">
        <f t="shared" si="13"/>
        <v>-6.2990148755755833</v>
      </c>
      <c r="AZ14">
        <f t="shared" si="14"/>
        <v>-4.0589803262418513</v>
      </c>
      <c r="BA14" s="6">
        <f t="shared" si="15"/>
        <v>5.0838217757809747E-3</v>
      </c>
      <c r="BB14">
        <f t="shared" si="16"/>
        <v>4.1436692984743783E-6</v>
      </c>
      <c r="BC14">
        <f t="shared" si="17"/>
        <v>5.3715302782952987E-4</v>
      </c>
      <c r="BD14" s="7">
        <f t="shared" si="18"/>
        <v>1</v>
      </c>
      <c r="BE14" s="6">
        <f t="shared" si="19"/>
        <v>1</v>
      </c>
      <c r="BF14">
        <f t="shared" si="20"/>
        <v>1</v>
      </c>
      <c r="BG14">
        <f t="shared" si="21"/>
        <v>1</v>
      </c>
      <c r="BH14" s="6">
        <f t="shared" si="22"/>
        <v>3</v>
      </c>
      <c r="BI14" s="14">
        <f t="shared" si="23"/>
        <v>1</v>
      </c>
      <c r="BJ14" s="6">
        <f t="shared" si="24"/>
        <v>-2.2667626561797096</v>
      </c>
      <c r="BK14" s="14">
        <f t="shared" si="25"/>
        <v>-5.8228147319725236</v>
      </c>
      <c r="BL14" s="14">
        <f t="shared" si="26"/>
        <v>-3.6431398233723056</v>
      </c>
      <c r="BM14" s="14">
        <f t="shared" si="27"/>
        <v>-1</v>
      </c>
      <c r="BN14">
        <f t="shared" si="28"/>
        <v>-3.9109057371748457</v>
      </c>
      <c r="BO14">
        <f t="shared" si="29"/>
        <v>3.9109057371748457</v>
      </c>
      <c r="BP14" s="14" t="str">
        <f t="shared" si="30"/>
        <v>3_Decreasing_Ramp</v>
      </c>
    </row>
    <row r="15" spans="1:68" x14ac:dyDescent="0.25">
      <c r="A15" t="s">
        <v>2457</v>
      </c>
      <c r="B15" t="s">
        <v>2455</v>
      </c>
      <c r="C15">
        <v>0</v>
      </c>
      <c r="D15">
        <v>0</v>
      </c>
      <c r="E15">
        <v>0</v>
      </c>
      <c r="F15">
        <v>2.1289E-3</v>
      </c>
      <c r="G15">
        <v>1</v>
      </c>
      <c r="H15">
        <v>0.10237</v>
      </c>
      <c r="I15">
        <v>1</v>
      </c>
      <c r="J15">
        <v>0.90510599999999997</v>
      </c>
      <c r="K15" t="s">
        <v>2456</v>
      </c>
      <c r="L15">
        <v>2150</v>
      </c>
      <c r="M15" t="s">
        <v>764</v>
      </c>
      <c r="N15">
        <v>23049</v>
      </c>
      <c r="O15" t="s">
        <v>2458</v>
      </c>
      <c r="P15" t="s">
        <v>2459</v>
      </c>
      <c r="Q15" t="s">
        <v>57</v>
      </c>
      <c r="R15" t="s">
        <v>2460</v>
      </c>
      <c r="S15" t="s">
        <v>2461</v>
      </c>
      <c r="T15" s="6">
        <v>22.284747749028899</v>
      </c>
      <c r="U15">
        <v>22.9393120854069</v>
      </c>
      <c r="V15">
        <v>21.950053038919801</v>
      </c>
      <c r="W15">
        <v>22.800317533081799</v>
      </c>
      <c r="X15">
        <v>22.766615680873102</v>
      </c>
      <c r="Y15">
        <v>23.277815907508799</v>
      </c>
      <c r="AB15">
        <v>20.190340512203299</v>
      </c>
      <c r="AC15">
        <v>20.592009087519902</v>
      </c>
      <c r="AE15">
        <v>20.295309996673499</v>
      </c>
      <c r="AF15">
        <v>16.967354966662398</v>
      </c>
      <c r="AG15">
        <v>17.094107575633</v>
      </c>
      <c r="AH15">
        <v>17.024080716163301</v>
      </c>
      <c r="AI15">
        <v>17.6731232072603</v>
      </c>
      <c r="AJ15">
        <v>16.93053126461</v>
      </c>
      <c r="AK15">
        <v>17.605759096473701</v>
      </c>
      <c r="AL15" s="6">
        <f t="shared" si="0"/>
        <v>22.6120299172179</v>
      </c>
      <c r="AM15">
        <f t="shared" si="1"/>
        <v>22.3751852860008</v>
      </c>
      <c r="AN15">
        <f t="shared" si="2"/>
        <v>23.022215794190949</v>
      </c>
      <c r="AO15" t="str">
        <f t="shared" si="3"/>
        <v>NA</v>
      </c>
      <c r="AP15">
        <f t="shared" si="4"/>
        <v>20.391174799861602</v>
      </c>
      <c r="AQ15">
        <f t="shared" si="5"/>
        <v>20.295309996673499</v>
      </c>
      <c r="AR15">
        <f t="shared" si="6"/>
        <v>17.030731271147701</v>
      </c>
      <c r="AS15">
        <f t="shared" si="7"/>
        <v>17.3486019617118</v>
      </c>
      <c r="AT15">
        <f t="shared" si="8"/>
        <v>17.26814518054185</v>
      </c>
      <c r="AU15" s="6">
        <f t="shared" si="9"/>
        <v>22.669810332469883</v>
      </c>
      <c r="AV15">
        <f t="shared" si="10"/>
        <v>20.343242398267549</v>
      </c>
      <c r="AW15">
        <f t="shared" si="11"/>
        <v>17.215826137800452</v>
      </c>
      <c r="AX15" s="6">
        <f t="shared" si="12"/>
        <v>-2.326567934202334</v>
      </c>
      <c r="AY15">
        <f t="shared" si="13"/>
        <v>-5.453984194669431</v>
      </c>
      <c r="AZ15">
        <f t="shared" si="14"/>
        <v>-3.127416260467097</v>
      </c>
      <c r="BA15" s="6">
        <f t="shared" si="15"/>
        <v>4.4565993542354061E-3</v>
      </c>
      <c r="BB15">
        <f t="shared" si="16"/>
        <v>1.4184904268451588E-4</v>
      </c>
      <c r="BC15">
        <f t="shared" si="17"/>
        <v>1.5040191605884367E-4</v>
      </c>
      <c r="BD15" s="7">
        <f t="shared" si="18"/>
        <v>1</v>
      </c>
      <c r="BE15" s="6">
        <f t="shared" si="19"/>
        <v>1</v>
      </c>
      <c r="BF15">
        <f t="shared" si="20"/>
        <v>1</v>
      </c>
      <c r="BG15">
        <f t="shared" si="21"/>
        <v>1</v>
      </c>
      <c r="BH15" s="6">
        <f t="shared" si="22"/>
        <v>3</v>
      </c>
      <c r="BI15" s="14">
        <f t="shared" si="23"/>
        <v>1</v>
      </c>
      <c r="BJ15" s="6">
        <f t="shared" si="24"/>
        <v>-2.3387502760923806</v>
      </c>
      <c r="BK15" s="14">
        <f t="shared" si="25"/>
        <v>-4.5812528791566258</v>
      </c>
      <c r="BL15" s="14">
        <f t="shared" si="26"/>
        <v>-3.457646594630182</v>
      </c>
      <c r="BM15" s="14">
        <f t="shared" si="27"/>
        <v>-1</v>
      </c>
      <c r="BN15">
        <f t="shared" si="28"/>
        <v>-3.4592165832930628</v>
      </c>
      <c r="BO15">
        <f t="shared" si="29"/>
        <v>3.4592165832930628</v>
      </c>
      <c r="BP15" s="14" t="str">
        <f t="shared" si="30"/>
        <v>3_Decreasing_Ramp</v>
      </c>
    </row>
    <row r="16" spans="1:68" x14ac:dyDescent="0.25">
      <c r="A16" t="s">
        <v>984</v>
      </c>
      <c r="B16" t="s">
        <v>973</v>
      </c>
      <c r="C16">
        <v>0</v>
      </c>
      <c r="D16">
        <v>0</v>
      </c>
      <c r="E16">
        <v>0</v>
      </c>
      <c r="F16" s="1">
        <v>1.6233499999999999E-55</v>
      </c>
      <c r="G16">
        <v>2</v>
      </c>
      <c r="H16">
        <v>-0.48522999999999999</v>
      </c>
      <c r="I16">
        <v>1</v>
      </c>
      <c r="J16">
        <v>0.99995500000000004</v>
      </c>
      <c r="K16" t="s">
        <v>983</v>
      </c>
      <c r="L16">
        <v>203</v>
      </c>
      <c r="M16" t="s">
        <v>764</v>
      </c>
      <c r="N16">
        <v>10211</v>
      </c>
      <c r="O16" t="s">
        <v>976</v>
      </c>
      <c r="P16" t="s">
        <v>37</v>
      </c>
      <c r="Q16" t="s">
        <v>57</v>
      </c>
      <c r="R16" t="s">
        <v>977</v>
      </c>
      <c r="S16" t="s">
        <v>978</v>
      </c>
      <c r="T16" s="6">
        <v>23.547785610630601</v>
      </c>
      <c r="U16">
        <v>24.044578657238301</v>
      </c>
      <c r="V16">
        <v>23.854590171436101</v>
      </c>
      <c r="W16">
        <v>24.176914689933</v>
      </c>
      <c r="X16">
        <v>23.814127598667799</v>
      </c>
      <c r="Y16">
        <v>23.926741080568899</v>
      </c>
      <c r="Z16">
        <v>22.2626340997755</v>
      </c>
      <c r="AA16">
        <v>22.466232899290301</v>
      </c>
      <c r="AB16">
        <v>22.373683829132101</v>
      </c>
      <c r="AC16">
        <v>22.6051141862952</v>
      </c>
      <c r="AD16">
        <v>21.884610261769598</v>
      </c>
      <c r="AE16">
        <v>22.223946742238901</v>
      </c>
      <c r="AF16">
        <v>20.0480308580937</v>
      </c>
      <c r="AI16">
        <v>20.194541958004798</v>
      </c>
      <c r="AK16">
        <v>20.092270826615898</v>
      </c>
      <c r="AL16" s="6">
        <f t="shared" si="0"/>
        <v>23.796182133934451</v>
      </c>
      <c r="AM16">
        <f t="shared" si="1"/>
        <v>24.01575243068455</v>
      </c>
      <c r="AN16">
        <f t="shared" si="2"/>
        <v>23.870434339618349</v>
      </c>
      <c r="AO16">
        <f t="shared" si="3"/>
        <v>22.3644334995329</v>
      </c>
      <c r="AP16">
        <f t="shared" si="4"/>
        <v>22.489399007713651</v>
      </c>
      <c r="AQ16">
        <f t="shared" si="5"/>
        <v>22.054278502004252</v>
      </c>
      <c r="AR16">
        <f t="shared" si="6"/>
        <v>20.0480308580937</v>
      </c>
      <c r="AS16">
        <f t="shared" si="7"/>
        <v>20.194541958004798</v>
      </c>
      <c r="AT16">
        <f t="shared" si="8"/>
        <v>20.092270826615898</v>
      </c>
      <c r="AU16" s="6">
        <f t="shared" si="9"/>
        <v>23.894122968079117</v>
      </c>
      <c r="AV16">
        <f t="shared" si="10"/>
        <v>22.302703669750269</v>
      </c>
      <c r="AW16">
        <f t="shared" si="11"/>
        <v>20.111614547571467</v>
      </c>
      <c r="AX16" s="6">
        <f t="shared" si="12"/>
        <v>-1.591419298328848</v>
      </c>
      <c r="AY16">
        <f t="shared" si="13"/>
        <v>-3.78250842050765</v>
      </c>
      <c r="AZ16">
        <f t="shared" si="14"/>
        <v>-2.191089122178802</v>
      </c>
      <c r="BA16" s="6">
        <f t="shared" si="15"/>
        <v>1.7668516101827202E-3</v>
      </c>
      <c r="BB16">
        <f t="shared" si="16"/>
        <v>4.3804354636018322E-6</v>
      </c>
      <c r="BC16">
        <f t="shared" si="17"/>
        <v>1.5405232695403176E-3</v>
      </c>
      <c r="BD16" s="7">
        <f t="shared" si="18"/>
        <v>1</v>
      </c>
      <c r="BE16" s="6">
        <f t="shared" si="19"/>
        <v>1</v>
      </c>
      <c r="BF16">
        <f t="shared" si="20"/>
        <v>1</v>
      </c>
      <c r="BG16">
        <f t="shared" si="21"/>
        <v>1</v>
      </c>
      <c r="BH16" s="6">
        <f t="shared" si="22"/>
        <v>3</v>
      </c>
      <c r="BI16" s="14">
        <f t="shared" si="23"/>
        <v>1</v>
      </c>
      <c r="BJ16" s="6">
        <f t="shared" si="24"/>
        <v>-2.0930501481091515</v>
      </c>
      <c r="BK16" s="14">
        <f t="shared" si="25"/>
        <v>-4.5020557510618868</v>
      </c>
      <c r="BL16" s="14">
        <f t="shared" si="26"/>
        <v>-2.4823516023219425</v>
      </c>
      <c r="BM16" s="14">
        <f t="shared" si="27"/>
        <v>-1</v>
      </c>
      <c r="BN16">
        <f t="shared" si="28"/>
        <v>-3.0258191671643271</v>
      </c>
      <c r="BO16">
        <f t="shared" si="29"/>
        <v>3.0258191671643271</v>
      </c>
      <c r="BP16" s="14" t="str">
        <f t="shared" si="30"/>
        <v>3_Decreasing_Ramp</v>
      </c>
    </row>
    <row r="17" spans="1:68" x14ac:dyDescent="0.25">
      <c r="A17" t="s">
        <v>1915</v>
      </c>
      <c r="B17" t="s">
        <v>223</v>
      </c>
      <c r="C17">
        <v>0</v>
      </c>
      <c r="D17">
        <v>0</v>
      </c>
      <c r="E17">
        <v>0</v>
      </c>
      <c r="F17" s="1">
        <v>4.7434999999999997E-34</v>
      </c>
      <c r="G17">
        <v>3</v>
      </c>
      <c r="H17">
        <v>-6.5807000000000004E-2</v>
      </c>
      <c r="I17">
        <v>1</v>
      </c>
      <c r="J17">
        <v>0.96762999999999999</v>
      </c>
      <c r="K17" t="s">
        <v>1914</v>
      </c>
      <c r="L17">
        <v>377</v>
      </c>
      <c r="M17" t="s">
        <v>764</v>
      </c>
      <c r="N17">
        <v>6575</v>
      </c>
      <c r="O17" t="s">
        <v>226</v>
      </c>
      <c r="P17" t="s">
        <v>227</v>
      </c>
      <c r="Q17" t="s">
        <v>57</v>
      </c>
      <c r="R17" t="s">
        <v>228</v>
      </c>
      <c r="S17" t="s">
        <v>229</v>
      </c>
      <c r="T17" s="6">
        <v>22.240341966391998</v>
      </c>
      <c r="U17">
        <v>22.445497472743899</v>
      </c>
      <c r="V17">
        <v>22.7386127858523</v>
      </c>
      <c r="X17">
        <v>22.281582794195099</v>
      </c>
      <c r="Z17">
        <v>20.377419604768399</v>
      </c>
      <c r="AA17">
        <v>19.988391213858399</v>
      </c>
      <c r="AD17">
        <v>19.4674423652698</v>
      </c>
      <c r="AE17">
        <v>19.7554081517169</v>
      </c>
      <c r="AF17">
        <v>18.3836139298662</v>
      </c>
      <c r="AH17">
        <v>17.898904649787799</v>
      </c>
      <c r="AI17">
        <v>17.175872528318099</v>
      </c>
      <c r="AJ17">
        <v>18.398702881125001</v>
      </c>
      <c r="AL17" s="6">
        <f t="shared" si="0"/>
        <v>22.342919719567949</v>
      </c>
      <c r="AM17">
        <f t="shared" si="1"/>
        <v>22.7386127858523</v>
      </c>
      <c r="AN17">
        <f t="shared" si="2"/>
        <v>22.281582794195099</v>
      </c>
      <c r="AO17">
        <f t="shared" si="3"/>
        <v>20.182905409313399</v>
      </c>
      <c r="AP17" t="str">
        <f t="shared" si="4"/>
        <v>NA</v>
      </c>
      <c r="AQ17">
        <f t="shared" si="5"/>
        <v>19.611425258493348</v>
      </c>
      <c r="AR17">
        <f t="shared" si="6"/>
        <v>18.3836139298662</v>
      </c>
      <c r="AS17">
        <f t="shared" si="7"/>
        <v>17.537388589052949</v>
      </c>
      <c r="AT17">
        <f t="shared" si="8"/>
        <v>18.398702881125001</v>
      </c>
      <c r="AU17" s="6">
        <f t="shared" si="9"/>
        <v>22.454371766538447</v>
      </c>
      <c r="AV17">
        <f t="shared" si="10"/>
        <v>19.897165333903374</v>
      </c>
      <c r="AW17">
        <f t="shared" si="11"/>
        <v>18.106568466681384</v>
      </c>
      <c r="AX17" s="6">
        <f t="shared" si="12"/>
        <v>-2.5572064326350734</v>
      </c>
      <c r="AY17">
        <f t="shared" si="13"/>
        <v>-4.3478032998570626</v>
      </c>
      <c r="AZ17">
        <f t="shared" si="14"/>
        <v>-1.7905968672219892</v>
      </c>
      <c r="BA17" s="6">
        <f t="shared" si="15"/>
        <v>3.1980727449483014E-2</v>
      </c>
      <c r="BB17">
        <f t="shared" si="16"/>
        <v>9.2522999609807757E-4</v>
      </c>
      <c r="BC17">
        <f t="shared" si="17"/>
        <v>2.7232061687703715E-2</v>
      </c>
      <c r="BD17" s="7">
        <f t="shared" si="18"/>
        <v>1</v>
      </c>
      <c r="BE17" s="6">
        <f t="shared" si="19"/>
        <v>1</v>
      </c>
      <c r="BF17">
        <f t="shared" si="20"/>
        <v>1</v>
      </c>
      <c r="BG17">
        <f t="shared" si="21"/>
        <v>1</v>
      </c>
      <c r="BH17" s="6">
        <f t="shared" si="22"/>
        <v>3</v>
      </c>
      <c r="BI17" s="14">
        <f t="shared" si="23"/>
        <v>1</v>
      </c>
      <c r="BJ17" s="6">
        <f t="shared" si="24"/>
        <v>-1.9553284018451231</v>
      </c>
      <c r="BK17" s="14">
        <f t="shared" si="25"/>
        <v>-3.6318245479280673</v>
      </c>
      <c r="BL17" s="14">
        <f t="shared" si="26"/>
        <v>-1.6739593526759418</v>
      </c>
      <c r="BM17" s="14">
        <f t="shared" si="27"/>
        <v>-1</v>
      </c>
      <c r="BN17">
        <f t="shared" si="28"/>
        <v>-2.4203707674830439</v>
      </c>
      <c r="BO17">
        <f t="shared" si="29"/>
        <v>2.4203707674830439</v>
      </c>
      <c r="BP17" s="14" t="str">
        <f t="shared" si="30"/>
        <v>3_Decreasing_Ramp</v>
      </c>
    </row>
    <row r="18" spans="1:68" x14ac:dyDescent="0.25">
      <c r="A18" t="s">
        <v>1476</v>
      </c>
      <c r="B18" t="s">
        <v>1458</v>
      </c>
      <c r="C18">
        <v>0</v>
      </c>
      <c r="D18">
        <v>0</v>
      </c>
      <c r="E18">
        <v>0</v>
      </c>
      <c r="F18" s="1">
        <v>9.9241099999999999E-132</v>
      </c>
      <c r="G18">
        <v>2</v>
      </c>
      <c r="H18">
        <v>-0.18614</v>
      </c>
      <c r="I18">
        <v>1</v>
      </c>
      <c r="J18">
        <v>1</v>
      </c>
      <c r="K18" t="s">
        <v>1475</v>
      </c>
      <c r="L18">
        <v>866</v>
      </c>
      <c r="M18" t="s">
        <v>764</v>
      </c>
      <c r="N18">
        <v>558</v>
      </c>
      <c r="O18" t="s">
        <v>1461</v>
      </c>
      <c r="P18" t="s">
        <v>1462</v>
      </c>
      <c r="Q18" t="s">
        <v>57</v>
      </c>
      <c r="R18" t="s">
        <v>1463</v>
      </c>
      <c r="S18" t="s">
        <v>1464</v>
      </c>
      <c r="T18" s="6">
        <v>24.8954867406928</v>
      </c>
      <c r="U18">
        <v>24.709971295067401</v>
      </c>
      <c r="V18">
        <v>25.277116921417001</v>
      </c>
      <c r="W18">
        <v>24.442017818328601</v>
      </c>
      <c r="X18">
        <v>25.4461848079033</v>
      </c>
      <c r="Y18">
        <v>25.0794986506186</v>
      </c>
      <c r="Z18">
        <v>22.658298628806499</v>
      </c>
      <c r="AA18">
        <v>22.331293612786801</v>
      </c>
      <c r="AB18">
        <v>22.9342400823741</v>
      </c>
      <c r="AC18">
        <v>22.4811700102142</v>
      </c>
      <c r="AD18">
        <v>22.7520743353687</v>
      </c>
      <c r="AE18">
        <v>22.6081563709965</v>
      </c>
      <c r="AF18">
        <v>22.1504984706385</v>
      </c>
      <c r="AG18">
        <v>21.6173732085567</v>
      </c>
      <c r="AH18">
        <v>21.995411996111599</v>
      </c>
      <c r="AI18">
        <v>21.9742662504149</v>
      </c>
      <c r="AJ18">
        <v>22.521686221950599</v>
      </c>
      <c r="AK18">
        <v>21.990788953509998</v>
      </c>
      <c r="AL18" s="6">
        <f t="shared" si="0"/>
        <v>24.8027290178801</v>
      </c>
      <c r="AM18">
        <f t="shared" si="1"/>
        <v>24.859567369872799</v>
      </c>
      <c r="AN18">
        <f t="shared" si="2"/>
        <v>25.262841729260948</v>
      </c>
      <c r="AO18">
        <f t="shared" si="3"/>
        <v>22.49479612079665</v>
      </c>
      <c r="AP18">
        <f t="shared" si="4"/>
        <v>22.707705046294151</v>
      </c>
      <c r="AQ18">
        <f t="shared" si="5"/>
        <v>22.6801153531826</v>
      </c>
      <c r="AR18">
        <f t="shared" si="6"/>
        <v>21.883935839597598</v>
      </c>
      <c r="AS18">
        <f t="shared" si="7"/>
        <v>21.984839123263249</v>
      </c>
      <c r="AT18">
        <f t="shared" si="8"/>
        <v>22.256237587730297</v>
      </c>
      <c r="AU18" s="6">
        <f t="shared" si="9"/>
        <v>24.975046039004621</v>
      </c>
      <c r="AV18">
        <f t="shared" si="10"/>
        <v>22.627538840091134</v>
      </c>
      <c r="AW18">
        <f t="shared" si="11"/>
        <v>22.04167085019705</v>
      </c>
      <c r="AX18" s="6">
        <f t="shared" si="12"/>
        <v>-2.3475071989134868</v>
      </c>
      <c r="AY18">
        <f t="shared" si="13"/>
        <v>-2.9333751888075703</v>
      </c>
      <c r="AZ18">
        <f t="shared" si="14"/>
        <v>-0.58586798989408351</v>
      </c>
      <c r="BA18" s="6">
        <f t="shared" si="15"/>
        <v>9.5110590181884263E-4</v>
      </c>
      <c r="BB18">
        <f t="shared" si="16"/>
        <v>1.3524640444163695E-4</v>
      </c>
      <c r="BC18">
        <f t="shared" si="17"/>
        <v>1.6729942665853668E-2</v>
      </c>
      <c r="BD18" s="7">
        <f t="shared" si="18"/>
        <v>1</v>
      </c>
      <c r="BE18" s="6">
        <f t="shared" si="19"/>
        <v>1</v>
      </c>
      <c r="BF18">
        <f t="shared" si="20"/>
        <v>1</v>
      </c>
      <c r="BG18">
        <f t="shared" si="21"/>
        <v>1</v>
      </c>
      <c r="BH18" s="6">
        <f t="shared" si="22"/>
        <v>3</v>
      </c>
      <c r="BI18" s="14">
        <f t="shared" si="23"/>
        <v>1</v>
      </c>
      <c r="BJ18" s="6">
        <f t="shared" si="24"/>
        <v>-2.6633868411686201</v>
      </c>
      <c r="BK18" s="14">
        <f t="shared" si="25"/>
        <v>-3.3688068804523588</v>
      </c>
      <c r="BL18" s="14">
        <f t="shared" si="26"/>
        <v>-1.0201949490555378</v>
      </c>
      <c r="BM18" s="14">
        <f t="shared" si="27"/>
        <v>-1</v>
      </c>
      <c r="BN18">
        <f t="shared" si="28"/>
        <v>-2.3507962235588393</v>
      </c>
      <c r="BO18">
        <f t="shared" si="29"/>
        <v>2.3507962235588393</v>
      </c>
      <c r="BP18" s="14" t="str">
        <f t="shared" si="30"/>
        <v>3_Decreasing_Ramp</v>
      </c>
    </row>
    <row r="19" spans="1:68" x14ac:dyDescent="0.25">
      <c r="A19" t="s">
        <v>2504</v>
      </c>
      <c r="B19" t="s">
        <v>366</v>
      </c>
      <c r="C19">
        <v>0</v>
      </c>
      <c r="D19">
        <v>0</v>
      </c>
      <c r="E19">
        <v>0</v>
      </c>
      <c r="F19" s="1">
        <v>1.8341199999999999E-52</v>
      </c>
      <c r="G19">
        <v>3</v>
      </c>
      <c r="H19">
        <v>-0.72970000000000002</v>
      </c>
      <c r="I19">
        <v>1</v>
      </c>
      <c r="J19">
        <v>0.99995299999999998</v>
      </c>
      <c r="K19" t="s">
        <v>2503</v>
      </c>
      <c r="L19">
        <v>1115</v>
      </c>
      <c r="M19" t="s">
        <v>764</v>
      </c>
      <c r="N19">
        <v>8502</v>
      </c>
      <c r="O19" t="s">
        <v>369</v>
      </c>
      <c r="P19" t="s">
        <v>370</v>
      </c>
      <c r="Q19" t="s">
        <v>57</v>
      </c>
      <c r="R19" t="s">
        <v>291</v>
      </c>
      <c r="S19" t="s">
        <v>371</v>
      </c>
      <c r="T19" s="6">
        <v>22.010736242391101</v>
      </c>
      <c r="U19">
        <v>21.927812083023401</v>
      </c>
      <c r="V19">
        <v>22.6622279689925</v>
      </c>
      <c r="W19">
        <v>22.052192843490701</v>
      </c>
      <c r="X19">
        <v>21.826742585577499</v>
      </c>
      <c r="Y19">
        <v>21.6912242273836</v>
      </c>
      <c r="Z19">
        <v>19.519309771380701</v>
      </c>
      <c r="AA19">
        <v>19.615853333871001</v>
      </c>
      <c r="AB19">
        <v>19.9071446756186</v>
      </c>
      <c r="AC19">
        <v>20.093820908160598</v>
      </c>
      <c r="AD19">
        <v>19.300951294663101</v>
      </c>
      <c r="AE19">
        <v>19.3550996232883</v>
      </c>
      <c r="AF19">
        <v>19.501236460394999</v>
      </c>
      <c r="AG19">
        <v>18.904634580382101</v>
      </c>
      <c r="AH19">
        <v>18.724268838488801</v>
      </c>
      <c r="AI19">
        <v>18.570980764512399</v>
      </c>
      <c r="AJ19">
        <v>18.4937560877332</v>
      </c>
      <c r="AK19">
        <v>18.127103559469901</v>
      </c>
      <c r="AL19" s="6">
        <f t="shared" si="0"/>
        <v>21.969274162707251</v>
      </c>
      <c r="AM19">
        <f t="shared" si="1"/>
        <v>22.357210406241599</v>
      </c>
      <c r="AN19">
        <f t="shared" si="2"/>
        <v>21.758983406480549</v>
      </c>
      <c r="AO19">
        <f t="shared" si="3"/>
        <v>19.567581552625853</v>
      </c>
      <c r="AP19">
        <f t="shared" si="4"/>
        <v>20.000482791889599</v>
      </c>
      <c r="AQ19">
        <f t="shared" si="5"/>
        <v>19.328025458975702</v>
      </c>
      <c r="AR19">
        <f t="shared" si="6"/>
        <v>19.20293552038855</v>
      </c>
      <c r="AS19">
        <f t="shared" si="7"/>
        <v>18.647624801500598</v>
      </c>
      <c r="AT19">
        <f t="shared" si="8"/>
        <v>18.310429823601552</v>
      </c>
      <c r="AU19" s="6">
        <f t="shared" si="9"/>
        <v>22.028489325143131</v>
      </c>
      <c r="AV19">
        <f t="shared" si="10"/>
        <v>19.632029934497051</v>
      </c>
      <c r="AW19">
        <f t="shared" si="11"/>
        <v>18.720330048496901</v>
      </c>
      <c r="AX19" s="6">
        <f t="shared" si="12"/>
        <v>-2.3964593906460792</v>
      </c>
      <c r="AY19">
        <f t="shared" si="13"/>
        <v>-3.3081592766462293</v>
      </c>
      <c r="AZ19">
        <f t="shared" si="14"/>
        <v>-0.91169988600015017</v>
      </c>
      <c r="BA19" s="6">
        <f t="shared" si="15"/>
        <v>8.6182273600639964E-4</v>
      </c>
      <c r="BB19">
        <f t="shared" si="16"/>
        <v>8.8846447740998681E-4</v>
      </c>
      <c r="BC19">
        <f t="shared" si="17"/>
        <v>5.3232251832371784E-2</v>
      </c>
      <c r="BD19" s="7">
        <f t="shared" si="18"/>
        <v>1</v>
      </c>
      <c r="BE19" s="6">
        <f t="shared" si="19"/>
        <v>1</v>
      </c>
      <c r="BF19">
        <f t="shared" si="20"/>
        <v>1</v>
      </c>
      <c r="BG19">
        <f t="shared" si="21"/>
        <v>0</v>
      </c>
      <c r="BH19" s="6">
        <f t="shared" si="22"/>
        <v>2</v>
      </c>
      <c r="BI19" s="14">
        <f t="shared" si="23"/>
        <v>1</v>
      </c>
      <c r="BJ19" s="6">
        <f t="shared" si="24"/>
        <v>-2.7100085680564798</v>
      </c>
      <c r="BK19" s="14">
        <f t="shared" si="25"/>
        <v>-3.1771661372512612</v>
      </c>
      <c r="BL19" s="14">
        <f t="shared" si="26"/>
        <v>-1.0776577633406341</v>
      </c>
      <c r="BM19" s="14">
        <f t="shared" si="27"/>
        <v>-1</v>
      </c>
      <c r="BN19">
        <f t="shared" si="28"/>
        <v>-2.3216108228827914</v>
      </c>
      <c r="BO19">
        <f t="shared" si="29"/>
        <v>2.3216108228827914</v>
      </c>
      <c r="BP19" s="14" t="str">
        <f t="shared" si="30"/>
        <v>3_Decreasing_Ramp</v>
      </c>
    </row>
    <row r="20" spans="1:68" x14ac:dyDescent="0.25">
      <c r="A20" t="s">
        <v>2201</v>
      </c>
      <c r="B20" t="s">
        <v>2193</v>
      </c>
      <c r="C20">
        <v>0</v>
      </c>
      <c r="D20">
        <v>0</v>
      </c>
      <c r="E20">
        <v>0</v>
      </c>
      <c r="F20" s="1">
        <v>7.2233500000000004E-78</v>
      </c>
      <c r="G20">
        <v>2</v>
      </c>
      <c r="H20">
        <v>-8.6640999999999996E-2</v>
      </c>
      <c r="I20">
        <v>1</v>
      </c>
      <c r="J20">
        <v>0.999884</v>
      </c>
      <c r="K20" t="s">
        <v>2200</v>
      </c>
      <c r="L20">
        <v>410</v>
      </c>
      <c r="M20" t="s">
        <v>764</v>
      </c>
      <c r="N20">
        <v>56829</v>
      </c>
      <c r="O20" t="s">
        <v>2196</v>
      </c>
      <c r="P20" t="s">
        <v>2197</v>
      </c>
      <c r="Q20" t="s">
        <v>57</v>
      </c>
      <c r="R20" t="s">
        <v>2198</v>
      </c>
      <c r="S20" t="s">
        <v>2199</v>
      </c>
      <c r="T20" s="6">
        <v>22.450475952398499</v>
      </c>
      <c r="U20">
        <v>22.379425283777199</v>
      </c>
      <c r="V20">
        <v>22.702260321095</v>
      </c>
      <c r="W20">
        <v>22.898185869866101</v>
      </c>
      <c r="X20">
        <v>22.3743356774091</v>
      </c>
      <c r="Y20">
        <v>22.5250048350096</v>
      </c>
      <c r="Z20">
        <v>20.941310385416099</v>
      </c>
      <c r="AA20">
        <v>20.8919688803703</v>
      </c>
      <c r="AB20">
        <v>20.8767475994762</v>
      </c>
      <c r="AC20">
        <v>21.215641245707001</v>
      </c>
      <c r="AE20">
        <v>20.409319749130798</v>
      </c>
      <c r="AF20">
        <v>19.175654268522301</v>
      </c>
      <c r="AH20">
        <v>19.865689619888499</v>
      </c>
      <c r="AI20">
        <v>19.7104683996969</v>
      </c>
      <c r="AJ20">
        <v>19.5048612453873</v>
      </c>
      <c r="AK20">
        <v>19.7271454912458</v>
      </c>
      <c r="AL20" s="6">
        <f t="shared" si="0"/>
        <v>22.41495061808785</v>
      </c>
      <c r="AM20">
        <f t="shared" si="1"/>
        <v>22.80022309548055</v>
      </c>
      <c r="AN20">
        <f t="shared" si="2"/>
        <v>22.449670256209352</v>
      </c>
      <c r="AO20">
        <f t="shared" si="3"/>
        <v>20.916639632893201</v>
      </c>
      <c r="AP20">
        <f t="shared" si="4"/>
        <v>21.046194422591601</v>
      </c>
      <c r="AQ20">
        <f t="shared" si="5"/>
        <v>20.409319749130798</v>
      </c>
      <c r="AR20">
        <f t="shared" si="6"/>
        <v>19.175654268522301</v>
      </c>
      <c r="AS20">
        <f t="shared" si="7"/>
        <v>19.7880790097927</v>
      </c>
      <c r="AT20">
        <f t="shared" si="8"/>
        <v>19.616003368316548</v>
      </c>
      <c r="AU20" s="6">
        <f t="shared" si="9"/>
        <v>22.554947989925921</v>
      </c>
      <c r="AV20">
        <f t="shared" si="10"/>
        <v>20.790717934871868</v>
      </c>
      <c r="AW20">
        <f t="shared" si="11"/>
        <v>19.526578882210519</v>
      </c>
      <c r="AX20" s="6">
        <f t="shared" si="12"/>
        <v>-1.7642300550540533</v>
      </c>
      <c r="AY20">
        <f t="shared" si="13"/>
        <v>-3.0283691077154025</v>
      </c>
      <c r="AZ20">
        <f t="shared" si="14"/>
        <v>-1.2641390526613492</v>
      </c>
      <c r="BA20" s="6">
        <f t="shared" si="15"/>
        <v>2.9841877403917749E-3</v>
      </c>
      <c r="BB20">
        <f t="shared" si="16"/>
        <v>3.5331781467932272E-4</v>
      </c>
      <c r="BC20">
        <f t="shared" si="17"/>
        <v>9.1028874894688999E-3</v>
      </c>
      <c r="BD20" s="7">
        <f t="shared" si="18"/>
        <v>1</v>
      </c>
      <c r="BE20" s="6">
        <f t="shared" si="19"/>
        <v>1</v>
      </c>
      <c r="BF20">
        <f t="shared" si="20"/>
        <v>1</v>
      </c>
      <c r="BG20">
        <f t="shared" si="21"/>
        <v>1</v>
      </c>
      <c r="BH20" s="6">
        <f t="shared" si="22"/>
        <v>3</v>
      </c>
      <c r="BI20" s="14">
        <f t="shared" si="23"/>
        <v>1</v>
      </c>
      <c r="BJ20" s="6">
        <f t="shared" si="24"/>
        <v>-2.1106841579787403</v>
      </c>
      <c r="BK20" s="14">
        <f t="shared" si="25"/>
        <v>-3.2331762799042107</v>
      </c>
      <c r="BL20" s="14">
        <f t="shared" si="26"/>
        <v>-1.6062008916829547</v>
      </c>
      <c r="BM20" s="14">
        <f t="shared" si="27"/>
        <v>-1</v>
      </c>
      <c r="BN20">
        <f t="shared" si="28"/>
        <v>-2.3166871098553017</v>
      </c>
      <c r="BO20">
        <f t="shared" si="29"/>
        <v>2.3166871098553017</v>
      </c>
      <c r="BP20" s="14" t="str">
        <f t="shared" si="30"/>
        <v>3_Decreasing_Ramp</v>
      </c>
    </row>
    <row r="21" spans="1:68" x14ac:dyDescent="0.25">
      <c r="A21" t="s">
        <v>2864</v>
      </c>
      <c r="B21" t="s">
        <v>458</v>
      </c>
      <c r="C21">
        <v>0</v>
      </c>
      <c r="D21">
        <v>0</v>
      </c>
      <c r="E21">
        <v>0</v>
      </c>
      <c r="F21" s="1">
        <v>9.3930899999999995E-70</v>
      </c>
      <c r="G21">
        <v>2</v>
      </c>
      <c r="H21">
        <v>1.1533</v>
      </c>
      <c r="I21">
        <v>1</v>
      </c>
      <c r="J21">
        <v>1</v>
      </c>
      <c r="K21" t="s">
        <v>2863</v>
      </c>
      <c r="L21">
        <v>84</v>
      </c>
      <c r="M21" t="s">
        <v>764</v>
      </c>
      <c r="N21">
        <v>11187</v>
      </c>
      <c r="O21" t="s">
        <v>461</v>
      </c>
      <c r="P21" t="s">
        <v>37</v>
      </c>
      <c r="Q21" t="s">
        <v>57</v>
      </c>
      <c r="R21" t="s">
        <v>462</v>
      </c>
      <c r="S21" t="s">
        <v>463</v>
      </c>
      <c r="T21" s="6">
        <v>22.069374178463601</v>
      </c>
      <c r="U21">
        <v>22.039774713113999</v>
      </c>
      <c r="V21">
        <v>22.647201913763499</v>
      </c>
      <c r="W21">
        <v>22.1048028778788</v>
      </c>
      <c r="X21">
        <v>22.274646095624501</v>
      </c>
      <c r="Y21">
        <v>22.096333316290501</v>
      </c>
      <c r="Z21">
        <v>20.657945116612499</v>
      </c>
      <c r="AB21">
        <v>20.926878309657301</v>
      </c>
      <c r="AC21">
        <v>20.7787795892684</v>
      </c>
      <c r="AD21">
        <v>20.7341340466321</v>
      </c>
      <c r="AF21">
        <v>20.135504230171598</v>
      </c>
      <c r="AG21">
        <v>19.964908377715201</v>
      </c>
      <c r="AH21">
        <v>20.374319364771001</v>
      </c>
      <c r="AI21">
        <v>20.166386625446901</v>
      </c>
      <c r="AK21">
        <v>19.837320016524799</v>
      </c>
      <c r="AL21" s="6">
        <f t="shared" si="0"/>
        <v>22.054574445788802</v>
      </c>
      <c r="AM21">
        <f t="shared" si="1"/>
        <v>22.37600239582115</v>
      </c>
      <c r="AN21">
        <f t="shared" si="2"/>
        <v>22.185489705957501</v>
      </c>
      <c r="AO21">
        <f t="shared" si="3"/>
        <v>20.657945116612499</v>
      </c>
      <c r="AP21">
        <f t="shared" si="4"/>
        <v>20.85282894946285</v>
      </c>
      <c r="AQ21">
        <f t="shared" si="5"/>
        <v>20.7341340466321</v>
      </c>
      <c r="AR21">
        <f t="shared" si="6"/>
        <v>20.050206303943398</v>
      </c>
      <c r="AS21">
        <f t="shared" si="7"/>
        <v>20.270352995108951</v>
      </c>
      <c r="AT21">
        <f t="shared" si="8"/>
        <v>19.837320016524799</v>
      </c>
      <c r="AU21" s="6">
        <f t="shared" si="9"/>
        <v>22.205355515855814</v>
      </c>
      <c r="AV21">
        <f t="shared" si="10"/>
        <v>20.748302704235815</v>
      </c>
      <c r="AW21">
        <f t="shared" si="11"/>
        <v>20.052626438525717</v>
      </c>
      <c r="AX21" s="6">
        <f t="shared" si="12"/>
        <v>-1.4570528116199988</v>
      </c>
      <c r="AY21">
        <f t="shared" si="13"/>
        <v>-2.1527290773300969</v>
      </c>
      <c r="AZ21">
        <f t="shared" si="14"/>
        <v>-0.69567626571009811</v>
      </c>
      <c r="BA21" s="6">
        <f t="shared" si="15"/>
        <v>5.5200675264690385E-4</v>
      </c>
      <c r="BB21">
        <f t="shared" si="16"/>
        <v>2.5656124258609849E-4</v>
      </c>
      <c r="BC21">
        <f t="shared" si="17"/>
        <v>1.7647658217425855E-2</v>
      </c>
      <c r="BD21" s="7">
        <f t="shared" si="18"/>
        <v>1</v>
      </c>
      <c r="BE21" s="6">
        <f t="shared" si="19"/>
        <v>1</v>
      </c>
      <c r="BF21">
        <f t="shared" si="20"/>
        <v>1</v>
      </c>
      <c r="BG21">
        <f t="shared" si="21"/>
        <v>1</v>
      </c>
      <c r="BH21" s="6">
        <f t="shared" si="22"/>
        <v>3</v>
      </c>
      <c r="BI21" s="14">
        <f t="shared" si="23"/>
        <v>1</v>
      </c>
      <c r="BJ21" s="6">
        <f t="shared" si="24"/>
        <v>-2.1787976239926041</v>
      </c>
      <c r="BK21" s="14">
        <f t="shared" si="25"/>
        <v>-2.7802947392540185</v>
      </c>
      <c r="BL21" s="14">
        <f t="shared" si="26"/>
        <v>-1.1044175758715731</v>
      </c>
      <c r="BM21" s="14">
        <f t="shared" si="27"/>
        <v>-1</v>
      </c>
      <c r="BN21">
        <f t="shared" si="28"/>
        <v>-2.0211699797060652</v>
      </c>
      <c r="BO21">
        <f t="shared" si="29"/>
        <v>2.0211699797060652</v>
      </c>
      <c r="BP21" s="14" t="str">
        <f t="shared" si="30"/>
        <v>3_Decreasing_Ramp</v>
      </c>
    </row>
    <row r="22" spans="1:68" x14ac:dyDescent="0.25">
      <c r="A22" t="s">
        <v>947</v>
      </c>
      <c r="B22" t="s">
        <v>70</v>
      </c>
      <c r="C22">
        <v>0</v>
      </c>
      <c r="D22">
        <v>0</v>
      </c>
      <c r="E22">
        <v>0</v>
      </c>
      <c r="F22" s="1">
        <v>8.4563599999999997E-55</v>
      </c>
      <c r="G22">
        <v>2</v>
      </c>
      <c r="H22">
        <v>-7.8756000000000007E-2</v>
      </c>
      <c r="I22">
        <v>1</v>
      </c>
      <c r="J22">
        <v>0.99960499999999997</v>
      </c>
      <c r="K22" t="s">
        <v>946</v>
      </c>
      <c r="L22">
        <v>904</v>
      </c>
      <c r="M22" t="s">
        <v>764</v>
      </c>
      <c r="N22" t="s">
        <v>74</v>
      </c>
      <c r="O22" t="s">
        <v>75</v>
      </c>
      <c r="P22" t="s">
        <v>76</v>
      </c>
      <c r="Q22" t="s">
        <v>77</v>
      </c>
      <c r="R22" t="s">
        <v>78</v>
      </c>
      <c r="S22" t="s">
        <v>79</v>
      </c>
      <c r="T22" s="6">
        <v>24.849336981771099</v>
      </c>
      <c r="U22">
        <v>24.678185465869099</v>
      </c>
      <c r="V22">
        <v>25.455862800424001</v>
      </c>
      <c r="W22">
        <v>25.1955451697965</v>
      </c>
      <c r="X22">
        <v>25.178228223970301</v>
      </c>
      <c r="Y22">
        <v>24.8048499921507</v>
      </c>
      <c r="Z22">
        <v>23.230091433743699</v>
      </c>
      <c r="AA22">
        <v>23.156292551666802</v>
      </c>
      <c r="AB22">
        <v>23.879428596297601</v>
      </c>
      <c r="AC22">
        <v>23.640949645461401</v>
      </c>
      <c r="AD22">
        <v>23.196525287288999</v>
      </c>
      <c r="AE22">
        <v>22.973223841523499</v>
      </c>
      <c r="AF22">
        <v>22.543126261400801</v>
      </c>
      <c r="AG22">
        <v>22.458168733664099</v>
      </c>
      <c r="AH22">
        <v>22.572382079746401</v>
      </c>
      <c r="AI22">
        <v>22.364744341552299</v>
      </c>
      <c r="AJ22">
        <v>22.478628471582699</v>
      </c>
      <c r="AK22">
        <v>22.035640879422498</v>
      </c>
      <c r="AL22" s="6">
        <f t="shared" si="0"/>
        <v>24.763761223820097</v>
      </c>
      <c r="AM22">
        <f t="shared" si="1"/>
        <v>25.325703985110252</v>
      </c>
      <c r="AN22">
        <f t="shared" si="2"/>
        <v>24.9915391080605</v>
      </c>
      <c r="AO22">
        <f t="shared" si="3"/>
        <v>23.193191992705252</v>
      </c>
      <c r="AP22">
        <f t="shared" si="4"/>
        <v>23.760189120879502</v>
      </c>
      <c r="AQ22">
        <f t="shared" si="5"/>
        <v>23.084874564406249</v>
      </c>
      <c r="AR22">
        <f t="shared" si="6"/>
        <v>22.500647497532448</v>
      </c>
      <c r="AS22">
        <f t="shared" si="7"/>
        <v>22.46856321064935</v>
      </c>
      <c r="AT22">
        <f t="shared" si="8"/>
        <v>22.257134675502598</v>
      </c>
      <c r="AU22" s="6">
        <f t="shared" si="9"/>
        <v>25.027001438996951</v>
      </c>
      <c r="AV22">
        <f t="shared" si="10"/>
        <v>23.346085225997001</v>
      </c>
      <c r="AW22">
        <f t="shared" si="11"/>
        <v>22.408781794561463</v>
      </c>
      <c r="AX22" s="6">
        <f t="shared" si="12"/>
        <v>-1.68091621299995</v>
      </c>
      <c r="AY22">
        <f t="shared" si="13"/>
        <v>-2.6182196444354879</v>
      </c>
      <c r="AZ22">
        <f t="shared" si="14"/>
        <v>-0.93730343143553796</v>
      </c>
      <c r="BA22" s="6">
        <f t="shared" si="15"/>
        <v>3.8656902801877855E-3</v>
      </c>
      <c r="BB22">
        <f t="shared" si="16"/>
        <v>9.4815818825556386E-4</v>
      </c>
      <c r="BC22">
        <f t="shared" si="17"/>
        <v>3.4274521982696392E-2</v>
      </c>
      <c r="BD22" s="7">
        <f t="shared" si="18"/>
        <v>1</v>
      </c>
      <c r="BE22" s="6">
        <f t="shared" si="19"/>
        <v>1</v>
      </c>
      <c r="BF22">
        <f t="shared" si="20"/>
        <v>1</v>
      </c>
      <c r="BG22">
        <f t="shared" si="21"/>
        <v>1</v>
      </c>
      <c r="BH22" s="6">
        <f t="shared" si="22"/>
        <v>3</v>
      </c>
      <c r="BI22" s="14">
        <f t="shared" si="23"/>
        <v>1</v>
      </c>
      <c r="BJ22" s="6">
        <f t="shared" si="24"/>
        <v>-2.0138692015566155</v>
      </c>
      <c r="BK22" s="14">
        <f t="shared" si="25"/>
        <v>-2.8133947602573111</v>
      </c>
      <c r="BL22" s="14">
        <f t="shared" si="26"/>
        <v>-1.1718260655154586</v>
      </c>
      <c r="BM22" s="14">
        <f t="shared" si="27"/>
        <v>-1</v>
      </c>
      <c r="BN22">
        <f t="shared" si="28"/>
        <v>-1.9996966757764618</v>
      </c>
      <c r="BO22">
        <f t="shared" si="29"/>
        <v>1.9996966757764618</v>
      </c>
      <c r="BP22" s="14" t="str">
        <f t="shared" si="30"/>
        <v>3_Decreasing_Ramp</v>
      </c>
    </row>
    <row r="23" spans="1:68" x14ac:dyDescent="0.25">
      <c r="A23" t="s">
        <v>222</v>
      </c>
      <c r="B23" t="s">
        <v>214</v>
      </c>
      <c r="C23">
        <v>0</v>
      </c>
      <c r="D23">
        <v>0</v>
      </c>
      <c r="E23">
        <v>0</v>
      </c>
      <c r="F23" s="1">
        <v>5.2932499999999998E-52</v>
      </c>
      <c r="G23">
        <v>3</v>
      </c>
      <c r="H23">
        <v>2.5539000000000001</v>
      </c>
      <c r="I23">
        <v>2</v>
      </c>
      <c r="J23">
        <v>1</v>
      </c>
      <c r="K23" t="s">
        <v>221</v>
      </c>
      <c r="L23">
        <v>595</v>
      </c>
      <c r="M23" t="s">
        <v>39</v>
      </c>
      <c r="N23">
        <v>5781</v>
      </c>
      <c r="O23" t="s">
        <v>217</v>
      </c>
      <c r="P23" t="s">
        <v>218</v>
      </c>
      <c r="Q23" t="s">
        <v>57</v>
      </c>
      <c r="R23" t="s">
        <v>219</v>
      </c>
      <c r="S23" t="s">
        <v>220</v>
      </c>
      <c r="T23" s="6">
        <v>20.909566408056801</v>
      </c>
      <c r="U23">
        <v>20.993375988552501</v>
      </c>
      <c r="V23">
        <v>21.257212389048899</v>
      </c>
      <c r="W23">
        <v>21.189235394893199</v>
      </c>
      <c r="X23">
        <v>20.776873195277901</v>
      </c>
      <c r="Y23">
        <v>20.492612360584999</v>
      </c>
      <c r="Z23">
        <v>19.1496616031013</v>
      </c>
      <c r="AA23">
        <v>19.353137453471199</v>
      </c>
      <c r="AB23">
        <v>19.654542584278101</v>
      </c>
      <c r="AD23">
        <v>18.952735560467399</v>
      </c>
      <c r="AE23">
        <v>18.507005666850301</v>
      </c>
      <c r="AF23">
        <v>18.537462739428801</v>
      </c>
      <c r="AH23">
        <v>18.7484157341223</v>
      </c>
      <c r="AI23">
        <v>18.602288861114999</v>
      </c>
      <c r="AJ23">
        <v>18.7689860253079</v>
      </c>
      <c r="AK23">
        <v>17.995658938769001</v>
      </c>
      <c r="AL23" s="6">
        <f t="shared" si="0"/>
        <v>20.951471198304652</v>
      </c>
      <c r="AM23">
        <f t="shared" si="1"/>
        <v>21.223223891971049</v>
      </c>
      <c r="AN23">
        <f t="shared" si="2"/>
        <v>20.63474277793145</v>
      </c>
      <c r="AO23">
        <f t="shared" si="3"/>
        <v>19.25139952828625</v>
      </c>
      <c r="AP23">
        <f t="shared" si="4"/>
        <v>19.654542584278101</v>
      </c>
      <c r="AQ23">
        <f t="shared" si="5"/>
        <v>18.72987061365885</v>
      </c>
      <c r="AR23">
        <f t="shared" si="6"/>
        <v>18.537462739428801</v>
      </c>
      <c r="AS23">
        <f t="shared" si="7"/>
        <v>18.675352297618652</v>
      </c>
      <c r="AT23">
        <f t="shared" si="8"/>
        <v>18.38232248203845</v>
      </c>
      <c r="AU23" s="6">
        <f t="shared" si="9"/>
        <v>20.936479289402385</v>
      </c>
      <c r="AV23">
        <f t="shared" si="10"/>
        <v>19.211937575407731</v>
      </c>
      <c r="AW23">
        <f t="shared" si="11"/>
        <v>18.531712506361966</v>
      </c>
      <c r="AX23" s="6">
        <f t="shared" si="12"/>
        <v>-1.7245417139946539</v>
      </c>
      <c r="AY23">
        <f t="shared" si="13"/>
        <v>-2.4047667830404187</v>
      </c>
      <c r="AZ23">
        <f t="shared" si="14"/>
        <v>-0.68022506904576474</v>
      </c>
      <c r="BA23" s="6">
        <f t="shared" si="15"/>
        <v>8.831602869852892E-3</v>
      </c>
      <c r="BB23">
        <f t="shared" si="16"/>
        <v>1.1858694100172246E-3</v>
      </c>
      <c r="BC23">
        <f t="shared" si="17"/>
        <v>0.11546054621826021</v>
      </c>
      <c r="BD23" s="7">
        <f t="shared" si="18"/>
        <v>1</v>
      </c>
      <c r="BE23" s="6">
        <f t="shared" si="19"/>
        <v>1</v>
      </c>
      <c r="BF23">
        <f t="shared" si="20"/>
        <v>1</v>
      </c>
      <c r="BG23">
        <f t="shared" si="21"/>
        <v>0</v>
      </c>
      <c r="BH23" s="6">
        <f t="shared" si="22"/>
        <v>2</v>
      </c>
      <c r="BI23" s="14">
        <f t="shared" si="23"/>
        <v>1</v>
      </c>
      <c r="BJ23" s="6">
        <f t="shared" si="24"/>
        <v>-1.8820575193339433</v>
      </c>
      <c r="BK23" s="14">
        <f t="shared" si="25"/>
        <v>-2.6525947583584792</v>
      </c>
      <c r="BL23" s="14">
        <f t="shared" si="26"/>
        <v>-0.79859637109413206</v>
      </c>
      <c r="BM23" s="14">
        <f t="shared" si="27"/>
        <v>-1</v>
      </c>
      <c r="BN23">
        <f t="shared" si="28"/>
        <v>-1.7777495495955182</v>
      </c>
      <c r="BO23">
        <f t="shared" si="29"/>
        <v>1.7777495495955182</v>
      </c>
      <c r="BP23" s="14" t="str">
        <f t="shared" si="30"/>
        <v>3_Decreasing_Ramp</v>
      </c>
    </row>
    <row r="24" spans="1:68" x14ac:dyDescent="0.25">
      <c r="A24" t="s">
        <v>943</v>
      </c>
      <c r="B24" t="s">
        <v>70</v>
      </c>
      <c r="C24">
        <v>0</v>
      </c>
      <c r="D24">
        <v>0</v>
      </c>
      <c r="E24">
        <v>0</v>
      </c>
      <c r="F24" s="1">
        <v>3.0739700000000002E-16</v>
      </c>
      <c r="G24">
        <v>3</v>
      </c>
      <c r="H24">
        <v>9.4118999999999994E-2</v>
      </c>
      <c r="I24">
        <v>1</v>
      </c>
      <c r="J24">
        <v>0.70521699999999998</v>
      </c>
      <c r="K24" t="s">
        <v>942</v>
      </c>
      <c r="L24">
        <v>335</v>
      </c>
      <c r="M24" t="s">
        <v>764</v>
      </c>
      <c r="N24" t="s">
        <v>74</v>
      </c>
      <c r="O24" t="s">
        <v>75</v>
      </c>
      <c r="P24" t="s">
        <v>76</v>
      </c>
      <c r="Q24" t="s">
        <v>77</v>
      </c>
      <c r="R24" t="s">
        <v>78</v>
      </c>
      <c r="S24" t="s">
        <v>79</v>
      </c>
      <c r="U24">
        <v>20.284505596071401</v>
      </c>
      <c r="V24">
        <v>20.2075198810087</v>
      </c>
      <c r="W24">
        <v>20.7517721875201</v>
      </c>
      <c r="X24">
        <v>20.643314655447998</v>
      </c>
      <c r="Y24">
        <v>20.794088285516501</v>
      </c>
      <c r="Z24">
        <v>19.118894725119599</v>
      </c>
      <c r="AA24">
        <v>19.128183855482</v>
      </c>
      <c r="AD24">
        <v>18.363116651355501</v>
      </c>
      <c r="AE24">
        <v>19.0308891283779</v>
      </c>
      <c r="AF24">
        <v>17.771125551373899</v>
      </c>
      <c r="AG24">
        <v>18.035283181548898</v>
      </c>
      <c r="AH24">
        <v>18.049699094330599</v>
      </c>
      <c r="AI24">
        <v>17.5372350282904</v>
      </c>
      <c r="AJ24">
        <v>17.974718216415599</v>
      </c>
      <c r="AK24">
        <v>17.838804723879399</v>
      </c>
      <c r="AL24" s="6">
        <f t="shared" si="0"/>
        <v>20.284505596071401</v>
      </c>
      <c r="AM24">
        <f t="shared" si="1"/>
        <v>20.479646034264398</v>
      </c>
      <c r="AN24">
        <f t="shared" si="2"/>
        <v>20.718701470482252</v>
      </c>
      <c r="AO24">
        <f t="shared" si="3"/>
        <v>19.123539290300798</v>
      </c>
      <c r="AP24" t="str">
        <f t="shared" si="4"/>
        <v>NA</v>
      </c>
      <c r="AQ24">
        <f t="shared" si="5"/>
        <v>18.697002889866702</v>
      </c>
      <c r="AR24">
        <f t="shared" si="6"/>
        <v>17.903204366461399</v>
      </c>
      <c r="AS24">
        <f t="shared" si="7"/>
        <v>17.793467061310501</v>
      </c>
      <c r="AT24">
        <f t="shared" si="8"/>
        <v>17.906761470147501</v>
      </c>
      <c r="AU24" s="6">
        <f t="shared" si="9"/>
        <v>20.49428436693935</v>
      </c>
      <c r="AV24">
        <f t="shared" si="10"/>
        <v>18.91027109008375</v>
      </c>
      <c r="AW24">
        <f t="shared" si="11"/>
        <v>17.867810965973135</v>
      </c>
      <c r="AX24" s="6">
        <f t="shared" si="12"/>
        <v>-1.5840132768556003</v>
      </c>
      <c r="AY24">
        <f t="shared" si="13"/>
        <v>-2.6264734009662156</v>
      </c>
      <c r="AZ24">
        <f t="shared" si="14"/>
        <v>-1.0424601241106153</v>
      </c>
      <c r="BA24" s="6">
        <f t="shared" si="15"/>
        <v>3.4187247965153163E-2</v>
      </c>
      <c r="BB24">
        <f t="shared" si="16"/>
        <v>1.1130238427829969E-3</v>
      </c>
      <c r="BC24">
        <f t="shared" si="17"/>
        <v>0.11971821414398973</v>
      </c>
      <c r="BD24" s="7">
        <f t="shared" si="18"/>
        <v>1</v>
      </c>
      <c r="BE24" s="6">
        <f t="shared" si="19"/>
        <v>1</v>
      </c>
      <c r="BF24">
        <f t="shared" si="20"/>
        <v>1</v>
      </c>
      <c r="BG24">
        <f t="shared" si="21"/>
        <v>0</v>
      </c>
      <c r="BH24" s="6">
        <f t="shared" si="22"/>
        <v>2</v>
      </c>
      <c r="BI24" s="14">
        <f t="shared" si="23"/>
        <v>1</v>
      </c>
      <c r="BJ24" s="6">
        <f t="shared" si="24"/>
        <v>-1.5239352560934043</v>
      </c>
      <c r="BK24" s="14">
        <f t="shared" si="25"/>
        <v>-2.7851889442875417</v>
      </c>
      <c r="BL24" s="14">
        <f t="shared" si="26"/>
        <v>-0.98029648641549672</v>
      </c>
      <c r="BM24" s="14">
        <f t="shared" si="27"/>
        <v>-1</v>
      </c>
      <c r="BN24">
        <f t="shared" si="28"/>
        <v>-1.7631402289321476</v>
      </c>
      <c r="BO24">
        <f t="shared" si="29"/>
        <v>1.7631402289321476</v>
      </c>
      <c r="BP24" s="14" t="str">
        <f t="shared" si="30"/>
        <v>3_Decreasing_Ramp</v>
      </c>
    </row>
    <row r="25" spans="1:68" x14ac:dyDescent="0.25">
      <c r="A25" t="s">
        <v>2234</v>
      </c>
      <c r="B25" t="s">
        <v>2232</v>
      </c>
      <c r="C25">
        <v>0</v>
      </c>
      <c r="D25">
        <v>0</v>
      </c>
      <c r="E25">
        <v>0</v>
      </c>
      <c r="F25" s="1">
        <v>4.1033100000000002E-7</v>
      </c>
      <c r="G25">
        <v>2</v>
      </c>
      <c r="H25">
        <v>-2.0767999999999998E-2</v>
      </c>
      <c r="I25">
        <v>1</v>
      </c>
      <c r="J25">
        <v>1</v>
      </c>
      <c r="K25" t="s">
        <v>2233</v>
      </c>
      <c r="L25">
        <v>7</v>
      </c>
      <c r="M25" t="s">
        <v>764</v>
      </c>
      <c r="N25">
        <v>23646</v>
      </c>
      <c r="O25" t="s">
        <v>2235</v>
      </c>
      <c r="P25" t="s">
        <v>2236</v>
      </c>
      <c r="Q25" t="s">
        <v>57</v>
      </c>
      <c r="R25" t="s">
        <v>1463</v>
      </c>
      <c r="S25" t="s">
        <v>2237</v>
      </c>
      <c r="T25" s="6">
        <v>21.826544134627198</v>
      </c>
      <c r="U25">
        <v>22.2808154245919</v>
      </c>
      <c r="V25">
        <v>21.728457975202399</v>
      </c>
      <c r="W25">
        <v>21.8363140419529</v>
      </c>
      <c r="X25">
        <v>22.5097522236135</v>
      </c>
      <c r="Y25">
        <v>22.981800523902098</v>
      </c>
      <c r="Z25">
        <v>21.9062993146552</v>
      </c>
      <c r="AB25">
        <v>21.883809587765199</v>
      </c>
      <c r="AC25">
        <v>22.241034624542699</v>
      </c>
      <c r="AD25">
        <v>21.935926134323701</v>
      </c>
      <c r="AE25">
        <v>22.108661410839002</v>
      </c>
      <c r="AG25">
        <v>19.6777105459174</v>
      </c>
      <c r="AJ25">
        <v>19.513286121382102</v>
      </c>
      <c r="AL25" s="6">
        <f t="shared" si="0"/>
        <v>22.053679779609549</v>
      </c>
      <c r="AM25">
        <f t="shared" si="1"/>
        <v>21.78238600857765</v>
      </c>
      <c r="AN25">
        <f t="shared" si="2"/>
        <v>22.745776373757799</v>
      </c>
      <c r="AO25">
        <f t="shared" si="3"/>
        <v>21.9062993146552</v>
      </c>
      <c r="AP25">
        <f t="shared" si="4"/>
        <v>22.062422106153949</v>
      </c>
      <c r="AQ25">
        <f t="shared" si="5"/>
        <v>22.022293772581349</v>
      </c>
      <c r="AR25">
        <f t="shared" si="6"/>
        <v>19.6777105459174</v>
      </c>
      <c r="AS25" t="str">
        <f t="shared" si="7"/>
        <v>NA</v>
      </c>
      <c r="AT25">
        <f t="shared" si="8"/>
        <v>19.513286121382102</v>
      </c>
      <c r="AU25" s="6">
        <f t="shared" si="9"/>
        <v>22.193947387314996</v>
      </c>
      <c r="AV25">
        <f t="shared" si="10"/>
        <v>21.997005064463497</v>
      </c>
      <c r="AW25">
        <f t="shared" si="11"/>
        <v>19.595498333649751</v>
      </c>
      <c r="AX25" s="6">
        <f t="shared" si="12"/>
        <v>-0.19694232285149837</v>
      </c>
      <c r="AY25">
        <f t="shared" si="13"/>
        <v>-2.5984490536652451</v>
      </c>
      <c r="AZ25">
        <f t="shared" si="14"/>
        <v>-2.4015067308137468</v>
      </c>
      <c r="BA25" s="6">
        <f t="shared" si="15"/>
        <v>0.56475415780655058</v>
      </c>
      <c r="BB25">
        <f t="shared" si="16"/>
        <v>8.1442917836726438E-3</v>
      </c>
      <c r="BC25">
        <f t="shared" si="17"/>
        <v>3.7407454362180922E-3</v>
      </c>
      <c r="BD25" s="7">
        <f t="shared" si="18"/>
        <v>1</v>
      </c>
      <c r="BE25" s="6">
        <f t="shared" si="19"/>
        <v>0</v>
      </c>
      <c r="BF25">
        <f t="shared" si="20"/>
        <v>1</v>
      </c>
      <c r="BG25">
        <f t="shared" si="21"/>
        <v>1</v>
      </c>
      <c r="BH25" s="6">
        <f t="shared" si="22"/>
        <v>2</v>
      </c>
      <c r="BI25" s="14">
        <f t="shared" si="23"/>
        <v>1</v>
      </c>
      <c r="BJ25" s="6">
        <f t="shared" si="24"/>
        <v>-0.22106419629015364</v>
      </c>
      <c r="BK25" s="14">
        <f t="shared" si="25"/>
        <v>-2.3299230033536964</v>
      </c>
      <c r="BL25" s="14">
        <f t="shared" si="26"/>
        <v>-2.414240528055839</v>
      </c>
      <c r="BM25" s="14">
        <f t="shared" si="27"/>
        <v>-1</v>
      </c>
      <c r="BN25">
        <f t="shared" si="28"/>
        <v>-1.6550759092332299</v>
      </c>
      <c r="BO25">
        <f t="shared" si="29"/>
        <v>1.6550759092332299</v>
      </c>
      <c r="BP25" s="14" t="str">
        <f t="shared" si="30"/>
        <v>3_Decreasing_Ramp</v>
      </c>
    </row>
    <row r="26" spans="1:68" x14ac:dyDescent="0.25">
      <c r="A26" t="s">
        <v>54</v>
      </c>
      <c r="B26" t="s">
        <v>52</v>
      </c>
      <c r="C26">
        <v>0</v>
      </c>
      <c r="D26">
        <v>0</v>
      </c>
      <c r="E26">
        <v>0</v>
      </c>
      <c r="F26" s="1">
        <v>6.8118799999999997E-153</v>
      </c>
      <c r="G26">
        <v>3</v>
      </c>
      <c r="H26">
        <v>0.32066</v>
      </c>
      <c r="I26">
        <v>2</v>
      </c>
      <c r="J26">
        <v>1</v>
      </c>
      <c r="K26" t="s">
        <v>53</v>
      </c>
      <c r="L26">
        <v>614</v>
      </c>
      <c r="M26" t="s">
        <v>39</v>
      </c>
      <c r="N26">
        <v>2037</v>
      </c>
      <c r="O26" t="s">
        <v>55</v>
      </c>
      <c r="P26" t="s">
        <v>56</v>
      </c>
      <c r="Q26" t="s">
        <v>57</v>
      </c>
      <c r="R26" t="s">
        <v>58</v>
      </c>
      <c r="S26" t="s">
        <v>59</v>
      </c>
      <c r="T26" s="6">
        <v>24.007649135100198</v>
      </c>
      <c r="U26">
        <v>24.152715723516099</v>
      </c>
      <c r="V26">
        <v>24.311952697473</v>
      </c>
      <c r="W26">
        <v>23.9925154532677</v>
      </c>
      <c r="X26">
        <v>24.0819040082587</v>
      </c>
      <c r="Y26">
        <v>24.185684389763601</v>
      </c>
      <c r="Z26">
        <v>23.428274695227501</v>
      </c>
      <c r="AA26">
        <v>23.524427290404599</v>
      </c>
      <c r="AB26">
        <v>23.414429942235301</v>
      </c>
      <c r="AC26">
        <v>23.343114786633201</v>
      </c>
      <c r="AD26">
        <v>23.1565657937814</v>
      </c>
      <c r="AE26">
        <v>23.449915432079301</v>
      </c>
      <c r="AF26">
        <v>22.6938614779821</v>
      </c>
      <c r="AG26">
        <v>22.821072549239499</v>
      </c>
      <c r="AH26">
        <v>22.7126845625458</v>
      </c>
      <c r="AI26">
        <v>22.5980196406401</v>
      </c>
      <c r="AJ26">
        <v>22.635974644769998</v>
      </c>
      <c r="AK26">
        <v>22.3739119614938</v>
      </c>
      <c r="AL26" s="6">
        <f t="shared" si="0"/>
        <v>24.080182429308149</v>
      </c>
      <c r="AM26">
        <f t="shared" si="1"/>
        <v>24.152234075370352</v>
      </c>
      <c r="AN26">
        <f t="shared" si="2"/>
        <v>24.133794199011149</v>
      </c>
      <c r="AO26">
        <f t="shared" si="3"/>
        <v>23.476350992816052</v>
      </c>
      <c r="AP26">
        <f t="shared" si="4"/>
        <v>23.378772364434251</v>
      </c>
      <c r="AQ26">
        <f t="shared" si="5"/>
        <v>23.303240612930352</v>
      </c>
      <c r="AR26">
        <f t="shared" si="6"/>
        <v>22.7574670136108</v>
      </c>
      <c r="AS26">
        <f t="shared" si="7"/>
        <v>22.65535210159295</v>
      </c>
      <c r="AT26">
        <f t="shared" si="8"/>
        <v>22.504943303131899</v>
      </c>
      <c r="AU26" s="6">
        <f t="shared" si="9"/>
        <v>24.122070234563214</v>
      </c>
      <c r="AV26">
        <f t="shared" si="10"/>
        <v>23.386121323393553</v>
      </c>
      <c r="AW26">
        <f t="shared" si="11"/>
        <v>22.639254139445214</v>
      </c>
      <c r="AX26" s="6">
        <f t="shared" si="12"/>
        <v>-0.7359489111696611</v>
      </c>
      <c r="AY26">
        <f t="shared" si="13"/>
        <v>-1.4828160951180003</v>
      </c>
      <c r="AZ26">
        <f t="shared" si="14"/>
        <v>-0.74686718394833918</v>
      </c>
      <c r="BA26" s="6">
        <f t="shared" si="15"/>
        <v>1.435452016402056E-3</v>
      </c>
      <c r="BB26">
        <f t="shared" si="16"/>
        <v>1.2135222391134442E-3</v>
      </c>
      <c r="BC26">
        <f t="shared" si="17"/>
        <v>1.8537429912326251E-3</v>
      </c>
      <c r="BD26" s="7">
        <f t="shared" si="18"/>
        <v>1</v>
      </c>
      <c r="BE26" s="6">
        <f t="shared" si="19"/>
        <v>1</v>
      </c>
      <c r="BF26">
        <f t="shared" si="20"/>
        <v>1</v>
      </c>
      <c r="BG26">
        <f t="shared" si="21"/>
        <v>1</v>
      </c>
      <c r="BH26" s="6">
        <f t="shared" si="22"/>
        <v>3</v>
      </c>
      <c r="BI26" s="14">
        <f t="shared" si="23"/>
        <v>1</v>
      </c>
      <c r="BJ26" s="6">
        <f t="shared" si="24"/>
        <v>-1.4464823143150403</v>
      </c>
      <c r="BK26" s="14">
        <f t="shared" si="25"/>
        <v>-2.079379942249421</v>
      </c>
      <c r="BL26" s="14">
        <f t="shared" si="26"/>
        <v>-1.4284271630607961</v>
      </c>
      <c r="BM26" s="14">
        <f t="shared" si="27"/>
        <v>-1</v>
      </c>
      <c r="BN26">
        <f t="shared" si="28"/>
        <v>-1.6514298065417525</v>
      </c>
      <c r="BO26">
        <f t="shared" si="29"/>
        <v>1.6514298065417525</v>
      </c>
      <c r="BP26" s="14" t="str">
        <f t="shared" si="30"/>
        <v>3_Decreasing_Ramp</v>
      </c>
    </row>
    <row r="27" spans="1:68" x14ac:dyDescent="0.25">
      <c r="A27" t="s">
        <v>1939</v>
      </c>
      <c r="B27" t="s">
        <v>1937</v>
      </c>
      <c r="C27">
        <v>0</v>
      </c>
      <c r="D27">
        <v>0</v>
      </c>
      <c r="E27">
        <v>0</v>
      </c>
      <c r="F27" s="1">
        <v>5.1977199999999997E-9</v>
      </c>
      <c r="G27">
        <v>2</v>
      </c>
      <c r="H27">
        <v>0.78100999999999998</v>
      </c>
      <c r="I27">
        <v>1</v>
      </c>
      <c r="J27">
        <v>1</v>
      </c>
      <c r="K27" t="s">
        <v>1938</v>
      </c>
      <c r="L27">
        <v>525</v>
      </c>
      <c r="M27" t="s">
        <v>764</v>
      </c>
      <c r="N27">
        <v>2059</v>
      </c>
      <c r="O27" t="s">
        <v>1940</v>
      </c>
      <c r="P27" t="s">
        <v>1941</v>
      </c>
      <c r="Q27" t="s">
        <v>57</v>
      </c>
      <c r="R27" t="s">
        <v>414</v>
      </c>
      <c r="S27" t="s">
        <v>1942</v>
      </c>
      <c r="T27" s="6">
        <v>20.4967324406636</v>
      </c>
      <c r="U27">
        <v>20.275604473942298</v>
      </c>
      <c r="V27">
        <v>20.584642906561498</v>
      </c>
      <c r="W27">
        <v>20.235046979107398</v>
      </c>
      <c r="X27">
        <v>19.965966230454701</v>
      </c>
      <c r="Y27">
        <v>20.2320868496316</v>
      </c>
      <c r="AA27">
        <v>19.332764659025901</v>
      </c>
      <c r="AB27">
        <v>19.347311554548799</v>
      </c>
      <c r="AC27">
        <v>19.289339199562299</v>
      </c>
      <c r="AD27">
        <v>19.224279654207201</v>
      </c>
      <c r="AE27">
        <v>18.954588866502601</v>
      </c>
      <c r="AF27">
        <v>18.346459585641998</v>
      </c>
      <c r="AG27">
        <v>18.882434800230101</v>
      </c>
      <c r="AH27">
        <v>18.741855618049399</v>
      </c>
      <c r="AI27">
        <v>18.529975836751898</v>
      </c>
      <c r="AL27" s="6">
        <f t="shared" si="0"/>
        <v>20.386168457302951</v>
      </c>
      <c r="AM27">
        <f t="shared" si="1"/>
        <v>20.409844942834447</v>
      </c>
      <c r="AN27">
        <f t="shared" si="2"/>
        <v>20.099026540043148</v>
      </c>
      <c r="AO27">
        <f t="shared" si="3"/>
        <v>19.332764659025901</v>
      </c>
      <c r="AP27">
        <f t="shared" si="4"/>
        <v>19.318325377055551</v>
      </c>
      <c r="AQ27">
        <f t="shared" si="5"/>
        <v>19.089434260354899</v>
      </c>
      <c r="AR27">
        <f t="shared" si="6"/>
        <v>18.614447192936048</v>
      </c>
      <c r="AS27">
        <f t="shared" si="7"/>
        <v>18.635915727400651</v>
      </c>
      <c r="AT27" t="str">
        <f t="shared" si="8"/>
        <v>NA</v>
      </c>
      <c r="AU27" s="6">
        <f t="shared" si="9"/>
        <v>20.298346646726849</v>
      </c>
      <c r="AV27">
        <f t="shared" si="10"/>
        <v>19.246841432145452</v>
      </c>
      <c r="AW27">
        <f t="shared" si="11"/>
        <v>18.625181460168349</v>
      </c>
      <c r="AX27" s="6">
        <f t="shared" si="12"/>
        <v>-1.0515052145813968</v>
      </c>
      <c r="AY27">
        <f t="shared" si="13"/>
        <v>-1.6731651865584993</v>
      </c>
      <c r="AZ27">
        <f t="shared" si="14"/>
        <v>-0.62165997197710254</v>
      </c>
      <c r="BA27" s="6">
        <f t="shared" si="15"/>
        <v>1.4644420393659001E-3</v>
      </c>
      <c r="BB27">
        <f t="shared" si="16"/>
        <v>3.2480757611664983E-3</v>
      </c>
      <c r="BC27">
        <f t="shared" si="17"/>
        <v>1.4399540711887879E-2</v>
      </c>
      <c r="BD27" s="7">
        <f t="shared" si="18"/>
        <v>1</v>
      </c>
      <c r="BE27" s="6">
        <f t="shared" si="19"/>
        <v>1</v>
      </c>
      <c r="BF27">
        <f t="shared" si="20"/>
        <v>1</v>
      </c>
      <c r="BG27">
        <f t="shared" si="21"/>
        <v>1</v>
      </c>
      <c r="BH27" s="6">
        <f t="shared" si="22"/>
        <v>3</v>
      </c>
      <c r="BI27" s="14">
        <f t="shared" si="23"/>
        <v>1</v>
      </c>
      <c r="BJ27" s="6">
        <f t="shared" si="24"/>
        <v>-1.7263575743754063</v>
      </c>
      <c r="BK27" s="14">
        <f t="shared" si="25"/>
        <v>-2.0404559529657509</v>
      </c>
      <c r="BL27" s="14">
        <f t="shared" si="26"/>
        <v>-1.0699910900652709</v>
      </c>
      <c r="BM27" s="14">
        <f t="shared" si="27"/>
        <v>-1</v>
      </c>
      <c r="BN27">
        <f t="shared" si="28"/>
        <v>-1.6122682058021427</v>
      </c>
      <c r="BO27">
        <f t="shared" si="29"/>
        <v>1.6122682058021427</v>
      </c>
      <c r="BP27" s="14" t="str">
        <f t="shared" si="30"/>
        <v>3_Decreasing_Ramp</v>
      </c>
    </row>
    <row r="28" spans="1:68" x14ac:dyDescent="0.25">
      <c r="A28" t="s">
        <v>2516</v>
      </c>
      <c r="B28" t="s">
        <v>366</v>
      </c>
      <c r="C28">
        <v>0</v>
      </c>
      <c r="D28">
        <v>0</v>
      </c>
      <c r="E28">
        <v>0</v>
      </c>
      <c r="F28" s="1">
        <v>2.96415E-13</v>
      </c>
      <c r="G28">
        <v>2</v>
      </c>
      <c r="H28">
        <v>0.77210000000000001</v>
      </c>
      <c r="I28">
        <v>1</v>
      </c>
      <c r="J28">
        <v>0.99945399999999995</v>
      </c>
      <c r="K28" t="s">
        <v>2515</v>
      </c>
      <c r="L28">
        <v>421</v>
      </c>
      <c r="M28" t="s">
        <v>764</v>
      </c>
      <c r="N28">
        <v>8502</v>
      </c>
      <c r="O28" t="s">
        <v>369</v>
      </c>
      <c r="P28" t="s">
        <v>370</v>
      </c>
      <c r="Q28" t="s">
        <v>57</v>
      </c>
      <c r="R28" t="s">
        <v>291</v>
      </c>
      <c r="S28" t="s">
        <v>371</v>
      </c>
      <c r="T28" s="6">
        <v>21.204577992762999</v>
      </c>
      <c r="U28">
        <v>21.423894528539002</v>
      </c>
      <c r="V28">
        <v>21.559181203881799</v>
      </c>
      <c r="W28">
        <v>22.093576407183999</v>
      </c>
      <c r="X28">
        <v>21.5692033504234</v>
      </c>
      <c r="Y28">
        <v>21.712840365779101</v>
      </c>
      <c r="Z28">
        <v>20.374553815734998</v>
      </c>
      <c r="AA28">
        <v>20.5949968619522</v>
      </c>
      <c r="AB28">
        <v>20.465606542152901</v>
      </c>
      <c r="AC28">
        <v>20.6275106710317</v>
      </c>
      <c r="AD28">
        <v>20.285230614069199</v>
      </c>
      <c r="AE28">
        <v>20.5222111254756</v>
      </c>
      <c r="AF28">
        <v>19.960488674165301</v>
      </c>
      <c r="AG28">
        <v>20.0243088383803</v>
      </c>
      <c r="AH28">
        <v>19.842096734603199</v>
      </c>
      <c r="AI28">
        <v>19.842941309936499</v>
      </c>
      <c r="AJ28">
        <v>19.625601818392699</v>
      </c>
      <c r="AK28">
        <v>19.7470897201109</v>
      </c>
      <c r="AL28" s="6">
        <f t="shared" si="0"/>
        <v>21.314236260651001</v>
      </c>
      <c r="AM28">
        <f t="shared" si="1"/>
        <v>21.826378805532897</v>
      </c>
      <c r="AN28">
        <f t="shared" si="2"/>
        <v>21.641021858101251</v>
      </c>
      <c r="AO28">
        <f t="shared" si="3"/>
        <v>20.484775338843598</v>
      </c>
      <c r="AP28">
        <f t="shared" si="4"/>
        <v>20.546558606592299</v>
      </c>
      <c r="AQ28">
        <f t="shared" si="5"/>
        <v>20.4037208697724</v>
      </c>
      <c r="AR28">
        <f t="shared" si="6"/>
        <v>19.992398756272799</v>
      </c>
      <c r="AS28">
        <f t="shared" si="7"/>
        <v>19.842519022269848</v>
      </c>
      <c r="AT28">
        <f t="shared" si="8"/>
        <v>19.686345769251801</v>
      </c>
      <c r="AU28" s="6">
        <f t="shared" si="9"/>
        <v>21.593878974761719</v>
      </c>
      <c r="AV28">
        <f t="shared" si="10"/>
        <v>20.478351605069431</v>
      </c>
      <c r="AW28">
        <f t="shared" si="11"/>
        <v>19.840421182598149</v>
      </c>
      <c r="AX28" s="6">
        <f t="shared" si="12"/>
        <v>-1.1155273696922876</v>
      </c>
      <c r="AY28">
        <f t="shared" si="13"/>
        <v>-1.7534577921635695</v>
      </c>
      <c r="AZ28">
        <f t="shared" si="14"/>
        <v>-0.63793042247128184</v>
      </c>
      <c r="BA28" s="6">
        <f t="shared" si="15"/>
        <v>1.2677850910780655E-2</v>
      </c>
      <c r="BB28">
        <f t="shared" si="16"/>
        <v>1.4764172155181769E-3</v>
      </c>
      <c r="BC28">
        <f t="shared" si="17"/>
        <v>8.6214504996544455E-3</v>
      </c>
      <c r="BD28" s="7">
        <f t="shared" si="18"/>
        <v>1</v>
      </c>
      <c r="BE28" s="6">
        <f t="shared" si="19"/>
        <v>1</v>
      </c>
      <c r="BF28">
        <f t="shared" si="20"/>
        <v>1</v>
      </c>
      <c r="BG28">
        <f t="shared" si="21"/>
        <v>1</v>
      </c>
      <c r="BH28" s="6">
        <f t="shared" si="22"/>
        <v>3</v>
      </c>
      <c r="BI28" s="14">
        <f t="shared" si="23"/>
        <v>1</v>
      </c>
      <c r="BJ28" s="6">
        <f t="shared" si="24"/>
        <v>-1.4546836451157508</v>
      </c>
      <c r="BK28" s="14">
        <f t="shared" si="25"/>
        <v>-2.227930061870846</v>
      </c>
      <c r="BL28" s="14">
        <f t="shared" si="26"/>
        <v>-1.1475870801306194</v>
      </c>
      <c r="BM28" s="14">
        <f t="shared" si="27"/>
        <v>-1</v>
      </c>
      <c r="BN28">
        <f t="shared" si="28"/>
        <v>-1.6100669290390721</v>
      </c>
      <c r="BO28">
        <f t="shared" si="29"/>
        <v>1.6100669290390721</v>
      </c>
      <c r="BP28" s="14" t="str">
        <f t="shared" si="30"/>
        <v>3_Decreasing_Ramp</v>
      </c>
    </row>
    <row r="29" spans="1:68" x14ac:dyDescent="0.25">
      <c r="A29" t="s">
        <v>2667</v>
      </c>
      <c r="B29" t="s">
        <v>409</v>
      </c>
      <c r="C29">
        <v>0</v>
      </c>
      <c r="D29">
        <v>0</v>
      </c>
      <c r="E29">
        <v>0</v>
      </c>
      <c r="F29" s="1">
        <v>1.71392E-28</v>
      </c>
      <c r="G29">
        <v>3</v>
      </c>
      <c r="H29">
        <v>-0.11308</v>
      </c>
      <c r="I29">
        <v>1</v>
      </c>
      <c r="J29">
        <v>0.97245800000000004</v>
      </c>
      <c r="K29" t="s">
        <v>2666</v>
      </c>
      <c r="L29">
        <v>398</v>
      </c>
      <c r="M29" t="s">
        <v>764</v>
      </c>
      <c r="N29">
        <v>54477</v>
      </c>
      <c r="O29" t="s">
        <v>412</v>
      </c>
      <c r="P29" t="s">
        <v>413</v>
      </c>
      <c r="Q29" t="s">
        <v>57</v>
      </c>
      <c r="R29" t="s">
        <v>414</v>
      </c>
      <c r="S29" t="s">
        <v>415</v>
      </c>
      <c r="T29" s="6">
        <v>20.785457702206699</v>
      </c>
      <c r="V29">
        <v>20.917883782158299</v>
      </c>
      <c r="Z29">
        <v>19.244101355269599</v>
      </c>
      <c r="AA29">
        <v>19.3520827554139</v>
      </c>
      <c r="AB29">
        <v>19.121366122911201</v>
      </c>
      <c r="AE29">
        <v>18.624600074867299</v>
      </c>
      <c r="AH29">
        <v>18.7049851170739</v>
      </c>
      <c r="AI29">
        <v>18.1054696207778</v>
      </c>
      <c r="AK29">
        <v>17.801401500144401</v>
      </c>
      <c r="AL29" s="6">
        <f t="shared" si="0"/>
        <v>20.785457702206699</v>
      </c>
      <c r="AM29">
        <f t="shared" si="1"/>
        <v>20.917883782158299</v>
      </c>
      <c r="AN29" t="str">
        <f t="shared" si="2"/>
        <v>NA</v>
      </c>
      <c r="AO29">
        <f t="shared" si="3"/>
        <v>19.298092055341748</v>
      </c>
      <c r="AP29">
        <f t="shared" si="4"/>
        <v>19.121366122911201</v>
      </c>
      <c r="AQ29">
        <f t="shared" si="5"/>
        <v>18.624600074867299</v>
      </c>
      <c r="AR29" t="str">
        <f t="shared" si="6"/>
        <v>NA</v>
      </c>
      <c r="AS29">
        <f t="shared" si="7"/>
        <v>18.40522736892585</v>
      </c>
      <c r="AT29">
        <f t="shared" si="8"/>
        <v>17.801401500144401</v>
      </c>
      <c r="AU29" s="6">
        <f t="shared" si="9"/>
        <v>20.851670742182499</v>
      </c>
      <c r="AV29">
        <f t="shared" si="10"/>
        <v>19.01468608437342</v>
      </c>
      <c r="AW29">
        <f t="shared" si="11"/>
        <v>18.103314434535125</v>
      </c>
      <c r="AX29" s="6">
        <f t="shared" si="12"/>
        <v>-1.8369846578090794</v>
      </c>
      <c r="AY29">
        <f t="shared" si="13"/>
        <v>-2.7483563076473736</v>
      </c>
      <c r="AZ29">
        <f t="shared" si="14"/>
        <v>-0.91137164983829422</v>
      </c>
      <c r="BA29" s="6">
        <f t="shared" si="15"/>
        <v>7.282133969886498E-3</v>
      </c>
      <c r="BB29">
        <f t="shared" si="16"/>
        <v>5.9013992575914075E-2</v>
      </c>
      <c r="BC29">
        <f t="shared" si="17"/>
        <v>0.13511677142061843</v>
      </c>
      <c r="BD29" s="7">
        <f t="shared" si="18"/>
        <v>1</v>
      </c>
      <c r="BE29" s="6">
        <f t="shared" si="19"/>
        <v>1</v>
      </c>
      <c r="BF29">
        <f t="shared" si="20"/>
        <v>0</v>
      </c>
      <c r="BG29">
        <f t="shared" si="21"/>
        <v>0</v>
      </c>
      <c r="BH29" s="6">
        <f t="shared" si="22"/>
        <v>1</v>
      </c>
      <c r="BI29" s="14">
        <f t="shared" si="23"/>
        <v>1</v>
      </c>
      <c r="BJ29" s="6">
        <f t="shared" si="24"/>
        <v>-1.9816654702128988</v>
      </c>
      <c r="BK29" s="14">
        <f t="shared" si="25"/>
        <v>-1.8378937903006387</v>
      </c>
      <c r="BL29" s="14">
        <f t="shared" si="26"/>
        <v>-0.89008254477238213</v>
      </c>
      <c r="BM29" s="14">
        <f t="shared" si="27"/>
        <v>-1</v>
      </c>
      <c r="BN29">
        <f t="shared" si="28"/>
        <v>-1.5698806017619733</v>
      </c>
      <c r="BO29">
        <f t="shared" si="29"/>
        <v>1.5698806017619733</v>
      </c>
      <c r="BP29" s="14" t="str">
        <f t="shared" si="30"/>
        <v>3_Decreasing_Ramp</v>
      </c>
    </row>
    <row r="30" spans="1:68" x14ac:dyDescent="0.25">
      <c r="A30" t="s">
        <v>903</v>
      </c>
      <c r="B30" t="s">
        <v>901</v>
      </c>
      <c r="C30">
        <v>0</v>
      </c>
      <c r="D30">
        <v>0</v>
      </c>
      <c r="E30">
        <v>0</v>
      </c>
      <c r="F30">
        <v>1.5593700000000001E-4</v>
      </c>
      <c r="G30">
        <v>2</v>
      </c>
      <c r="H30">
        <v>-8.7859999999999994E-2</v>
      </c>
      <c r="I30">
        <v>1</v>
      </c>
      <c r="J30">
        <v>0.99785000000000001</v>
      </c>
      <c r="K30" t="s">
        <v>902</v>
      </c>
      <c r="L30">
        <v>59</v>
      </c>
      <c r="M30" t="s">
        <v>764</v>
      </c>
      <c r="N30" t="s">
        <v>904</v>
      </c>
      <c r="O30" t="s">
        <v>905</v>
      </c>
      <c r="P30" t="s">
        <v>906</v>
      </c>
      <c r="Q30" t="s">
        <v>57</v>
      </c>
      <c r="R30" t="s">
        <v>907</v>
      </c>
      <c r="S30" t="s">
        <v>908</v>
      </c>
      <c r="U30">
        <v>19.9176415314578</v>
      </c>
      <c r="V30">
        <v>20.004505815597401</v>
      </c>
      <c r="W30">
        <v>19.544222178966301</v>
      </c>
      <c r="Y30">
        <v>19.9079761064548</v>
      </c>
      <c r="Z30">
        <v>19.0111868547684</v>
      </c>
      <c r="AB30">
        <v>19.308246676825402</v>
      </c>
      <c r="AC30">
        <v>18.949464138134601</v>
      </c>
      <c r="AD30">
        <v>19.017564207686998</v>
      </c>
      <c r="AF30">
        <v>18.536627819598099</v>
      </c>
      <c r="AH30">
        <v>18.571168671428399</v>
      </c>
      <c r="AJ30">
        <v>17.8908655266777</v>
      </c>
      <c r="AK30">
        <v>18.532449143590199</v>
      </c>
      <c r="AL30" s="6">
        <f t="shared" si="0"/>
        <v>19.9176415314578</v>
      </c>
      <c r="AM30">
        <f t="shared" si="1"/>
        <v>19.774363997281853</v>
      </c>
      <c r="AN30">
        <f t="shared" si="2"/>
        <v>19.9079761064548</v>
      </c>
      <c r="AO30">
        <f t="shared" si="3"/>
        <v>19.0111868547684</v>
      </c>
      <c r="AP30">
        <f t="shared" si="4"/>
        <v>19.128855407480003</v>
      </c>
      <c r="AQ30">
        <f t="shared" si="5"/>
        <v>19.017564207686998</v>
      </c>
      <c r="AR30">
        <f t="shared" si="6"/>
        <v>18.536627819598099</v>
      </c>
      <c r="AS30">
        <f t="shared" si="7"/>
        <v>18.571168671428399</v>
      </c>
      <c r="AT30">
        <f t="shared" si="8"/>
        <v>18.21165733513395</v>
      </c>
      <c r="AU30" s="6">
        <f t="shared" si="9"/>
        <v>19.866660545064818</v>
      </c>
      <c r="AV30">
        <f t="shared" si="10"/>
        <v>19.052535489978467</v>
      </c>
      <c r="AW30">
        <f t="shared" si="11"/>
        <v>18.439817942053484</v>
      </c>
      <c r="AX30" s="6">
        <f t="shared" si="12"/>
        <v>-0.81412505508635036</v>
      </c>
      <c r="AY30">
        <f t="shared" si="13"/>
        <v>-1.4268426030113339</v>
      </c>
      <c r="AZ30">
        <f t="shared" si="14"/>
        <v>-0.61271754792498356</v>
      </c>
      <c r="BA30" s="6">
        <f t="shared" si="15"/>
        <v>2.1100815694318536E-4</v>
      </c>
      <c r="BB30">
        <f t="shared" si="16"/>
        <v>2.4914994722399332E-3</v>
      </c>
      <c r="BC30">
        <f t="shared" si="17"/>
        <v>2.3926943769649125E-2</v>
      </c>
      <c r="BD30" s="7">
        <f t="shared" si="18"/>
        <v>1</v>
      </c>
      <c r="BE30" s="6">
        <f t="shared" si="19"/>
        <v>1</v>
      </c>
      <c r="BF30">
        <f t="shared" si="20"/>
        <v>1</v>
      </c>
      <c r="BG30">
        <f t="shared" si="21"/>
        <v>1</v>
      </c>
      <c r="BH30" s="6">
        <f t="shared" si="22"/>
        <v>3</v>
      </c>
      <c r="BI30" s="14">
        <f t="shared" si="23"/>
        <v>1</v>
      </c>
      <c r="BJ30" s="6">
        <f t="shared" si="24"/>
        <v>-1.7298786316793362</v>
      </c>
      <c r="BK30" s="14">
        <f t="shared" si="25"/>
        <v>-1.9273921889083596</v>
      </c>
      <c r="BL30" s="14">
        <f t="shared" si="26"/>
        <v>-0.99663646430374109</v>
      </c>
      <c r="BM30" s="14">
        <f t="shared" si="27"/>
        <v>-1</v>
      </c>
      <c r="BN30">
        <f t="shared" si="28"/>
        <v>-1.5513024282971457</v>
      </c>
      <c r="BO30">
        <f t="shared" si="29"/>
        <v>1.5513024282971457</v>
      </c>
      <c r="BP30" s="14" t="str">
        <f t="shared" si="30"/>
        <v>3_Decreasing_Ramp</v>
      </c>
    </row>
    <row r="31" spans="1:68" x14ac:dyDescent="0.25">
      <c r="A31" t="s">
        <v>2344</v>
      </c>
      <c r="B31" t="s">
        <v>2342</v>
      </c>
      <c r="C31">
        <v>0</v>
      </c>
      <c r="D31">
        <v>0</v>
      </c>
      <c r="E31">
        <v>0</v>
      </c>
      <c r="F31">
        <v>1.8077800000000002E-2</v>
      </c>
      <c r="G31">
        <v>2</v>
      </c>
      <c r="H31">
        <v>0.20966000000000001</v>
      </c>
      <c r="I31" t="s">
        <v>37</v>
      </c>
      <c r="J31">
        <v>0.98391600000000001</v>
      </c>
      <c r="K31" t="s">
        <v>2343</v>
      </c>
      <c r="L31">
        <v>3</v>
      </c>
      <c r="M31" t="s">
        <v>764</v>
      </c>
      <c r="N31">
        <v>84932</v>
      </c>
      <c r="O31" t="s">
        <v>2345</v>
      </c>
      <c r="P31" t="s">
        <v>37</v>
      </c>
      <c r="Q31" t="s">
        <v>57</v>
      </c>
      <c r="R31" t="s">
        <v>2346</v>
      </c>
      <c r="S31" t="s">
        <v>2347</v>
      </c>
      <c r="T31" s="6">
        <v>19.8126331526957</v>
      </c>
      <c r="U31">
        <v>20.253298539005801</v>
      </c>
      <c r="V31">
        <v>19.653313924208401</v>
      </c>
      <c r="W31">
        <v>20.2052511983618</v>
      </c>
      <c r="X31">
        <v>20.334996004441599</v>
      </c>
      <c r="Y31">
        <v>20.6435317859797</v>
      </c>
      <c r="Z31">
        <v>20.0165793424325</v>
      </c>
      <c r="AA31">
        <v>20.420325778780899</v>
      </c>
      <c r="AB31">
        <v>19.9096449276059</v>
      </c>
      <c r="AC31">
        <v>14.2506704853788</v>
      </c>
      <c r="AD31">
        <v>20.306302047355398</v>
      </c>
      <c r="AF31">
        <v>17.033423606528402</v>
      </c>
      <c r="AG31">
        <v>18.276892434459899</v>
      </c>
      <c r="AH31">
        <v>17.442963789005699</v>
      </c>
      <c r="AI31">
        <v>17.1991759846142</v>
      </c>
      <c r="AJ31">
        <v>17.632905257800701</v>
      </c>
      <c r="AK31">
        <v>17.7366797076523</v>
      </c>
      <c r="AL31" s="6">
        <f t="shared" si="0"/>
        <v>20.03296584585075</v>
      </c>
      <c r="AM31">
        <f t="shared" si="1"/>
        <v>19.929282561285099</v>
      </c>
      <c r="AN31">
        <f t="shared" si="2"/>
        <v>20.489263895210648</v>
      </c>
      <c r="AO31">
        <f t="shared" si="3"/>
        <v>20.2184525606067</v>
      </c>
      <c r="AP31">
        <f t="shared" si="4"/>
        <v>17.080157706492351</v>
      </c>
      <c r="AQ31">
        <f t="shared" si="5"/>
        <v>20.306302047355398</v>
      </c>
      <c r="AR31">
        <f t="shared" si="6"/>
        <v>17.655158020494149</v>
      </c>
      <c r="AS31">
        <f t="shared" si="7"/>
        <v>17.321069886809951</v>
      </c>
      <c r="AT31">
        <f t="shared" si="8"/>
        <v>17.6847924827265</v>
      </c>
      <c r="AU31" s="6">
        <f t="shared" si="9"/>
        <v>20.150504100782165</v>
      </c>
      <c r="AV31">
        <f t="shared" si="10"/>
        <v>19.201637438151483</v>
      </c>
      <c r="AW31">
        <f t="shared" si="11"/>
        <v>17.553673463343532</v>
      </c>
      <c r="AX31" s="6">
        <f t="shared" si="12"/>
        <v>-0.94886666263068165</v>
      </c>
      <c r="AY31">
        <f t="shared" si="13"/>
        <v>-2.5968306374386323</v>
      </c>
      <c r="AZ31">
        <f t="shared" si="14"/>
        <v>-1.6479639748079506</v>
      </c>
      <c r="BA31" s="6">
        <f t="shared" si="15"/>
        <v>0.46645959721950592</v>
      </c>
      <c r="BB31">
        <f t="shared" si="16"/>
        <v>4.8627893022215742E-4</v>
      </c>
      <c r="BC31">
        <f t="shared" si="17"/>
        <v>0.25976056754525617</v>
      </c>
      <c r="BD31" s="7">
        <f t="shared" si="18"/>
        <v>1</v>
      </c>
      <c r="BE31" s="6">
        <f t="shared" si="19"/>
        <v>0</v>
      </c>
      <c r="BF31">
        <f t="shared" si="20"/>
        <v>1</v>
      </c>
      <c r="BG31">
        <f t="shared" si="21"/>
        <v>0</v>
      </c>
      <c r="BH31" s="6">
        <f t="shared" si="22"/>
        <v>1</v>
      </c>
      <c r="BI31" s="14">
        <f t="shared" si="23"/>
        <v>1</v>
      </c>
      <c r="BJ31" s="6">
        <f t="shared" si="24"/>
        <v>-0.56058123699907003</v>
      </c>
      <c r="BK31" s="14">
        <f t="shared" si="25"/>
        <v>-2.933188940727228</v>
      </c>
      <c r="BL31" s="14">
        <f t="shared" si="26"/>
        <v>-0.98222310903002541</v>
      </c>
      <c r="BM31" s="14">
        <f t="shared" si="27"/>
        <v>-1</v>
      </c>
      <c r="BN31">
        <f t="shared" si="28"/>
        <v>-1.4919977622521079</v>
      </c>
      <c r="BO31">
        <f t="shared" si="29"/>
        <v>1.4919977622521079</v>
      </c>
      <c r="BP31" s="14" t="str">
        <f t="shared" si="30"/>
        <v>3_Decreasing_Ramp</v>
      </c>
    </row>
    <row r="32" spans="1:68" x14ac:dyDescent="0.25">
      <c r="A32" t="s">
        <v>2518</v>
      </c>
      <c r="B32" t="s">
        <v>366</v>
      </c>
      <c r="C32">
        <v>0</v>
      </c>
      <c r="D32">
        <v>0</v>
      </c>
      <c r="E32">
        <v>0</v>
      </c>
      <c r="F32" s="1">
        <v>3.5528299999999998E-15</v>
      </c>
      <c r="G32">
        <v>3</v>
      </c>
      <c r="H32">
        <v>0.57203999999999999</v>
      </c>
      <c r="I32">
        <v>1</v>
      </c>
      <c r="J32">
        <v>0.99692999999999998</v>
      </c>
      <c r="K32" t="s">
        <v>2517</v>
      </c>
      <c r="L32">
        <v>443</v>
      </c>
      <c r="M32" t="s">
        <v>764</v>
      </c>
      <c r="N32">
        <v>8502</v>
      </c>
      <c r="O32" t="s">
        <v>369</v>
      </c>
      <c r="P32" t="s">
        <v>370</v>
      </c>
      <c r="Q32" t="s">
        <v>57</v>
      </c>
      <c r="R32" t="s">
        <v>291</v>
      </c>
      <c r="S32" t="s">
        <v>371</v>
      </c>
      <c r="T32" s="6">
        <v>19.972140797145599</v>
      </c>
      <c r="V32">
        <v>20.438756322706901</v>
      </c>
      <c r="Y32">
        <v>20.173910861320898</v>
      </c>
      <c r="Z32">
        <v>19.5049989002719</v>
      </c>
      <c r="AB32">
        <v>19.129145236305501</v>
      </c>
      <c r="AC32">
        <v>19.244477487711499</v>
      </c>
      <c r="AD32">
        <v>19.344946014591901</v>
      </c>
      <c r="AE32">
        <v>18.617983059814801</v>
      </c>
      <c r="AH32">
        <v>18.481736946137399</v>
      </c>
      <c r="AK32">
        <v>18.450941680254498</v>
      </c>
      <c r="AL32" s="6">
        <f t="shared" si="0"/>
        <v>19.972140797145599</v>
      </c>
      <c r="AM32">
        <f t="shared" si="1"/>
        <v>20.438756322706901</v>
      </c>
      <c r="AN32">
        <f t="shared" si="2"/>
        <v>20.173910861320898</v>
      </c>
      <c r="AO32">
        <f t="shared" si="3"/>
        <v>19.5049989002719</v>
      </c>
      <c r="AP32">
        <f t="shared" si="4"/>
        <v>19.186811362008498</v>
      </c>
      <c r="AQ32">
        <f t="shared" si="5"/>
        <v>18.981464537203351</v>
      </c>
      <c r="AR32" t="str">
        <f t="shared" si="6"/>
        <v>NA</v>
      </c>
      <c r="AS32">
        <f t="shared" si="7"/>
        <v>18.481736946137399</v>
      </c>
      <c r="AT32">
        <f t="shared" si="8"/>
        <v>18.450941680254498</v>
      </c>
      <c r="AU32" s="6">
        <f t="shared" si="9"/>
        <v>20.194935993724467</v>
      </c>
      <c r="AV32">
        <f t="shared" si="10"/>
        <v>19.224424933161249</v>
      </c>
      <c r="AW32">
        <f t="shared" si="11"/>
        <v>18.466339313195949</v>
      </c>
      <c r="AX32" s="6">
        <f t="shared" si="12"/>
        <v>-0.97051106056321856</v>
      </c>
      <c r="AY32">
        <f t="shared" si="13"/>
        <v>-1.7285966805285184</v>
      </c>
      <c r="AZ32">
        <f t="shared" si="14"/>
        <v>-0.75808561996529988</v>
      </c>
      <c r="BA32" s="6">
        <f t="shared" si="15"/>
        <v>9.1732848809235271E-3</v>
      </c>
      <c r="BB32">
        <f t="shared" si="16"/>
        <v>5.5617245910484191E-3</v>
      </c>
      <c r="BC32">
        <f t="shared" si="17"/>
        <v>3.6899734862412853E-2</v>
      </c>
      <c r="BD32" s="7">
        <f t="shared" si="18"/>
        <v>1</v>
      </c>
      <c r="BE32" s="6">
        <f t="shared" si="19"/>
        <v>1</v>
      </c>
      <c r="BF32">
        <f t="shared" si="20"/>
        <v>1</v>
      </c>
      <c r="BG32">
        <f t="shared" si="21"/>
        <v>1</v>
      </c>
      <c r="BH32" s="6">
        <f t="shared" si="22"/>
        <v>3</v>
      </c>
      <c r="BI32" s="14">
        <f t="shared" si="23"/>
        <v>1</v>
      </c>
      <c r="BJ32" s="6">
        <f t="shared" si="24"/>
        <v>-1.4061977594428914</v>
      </c>
      <c r="BK32" s="14">
        <f t="shared" si="25"/>
        <v>-1.9742399573518401</v>
      </c>
      <c r="BL32" s="14">
        <f t="shared" si="26"/>
        <v>-1.0422663149341747</v>
      </c>
      <c r="BM32" s="14">
        <f t="shared" si="27"/>
        <v>-1</v>
      </c>
      <c r="BN32">
        <f t="shared" si="28"/>
        <v>-1.4742346772429686</v>
      </c>
      <c r="BO32">
        <f t="shared" si="29"/>
        <v>1.4742346772429686</v>
      </c>
      <c r="BP32" s="14" t="str">
        <f t="shared" si="30"/>
        <v>3_Decreasing_Ramp</v>
      </c>
    </row>
    <row r="33" spans="1:68" x14ac:dyDescent="0.25">
      <c r="A33" t="s">
        <v>1022</v>
      </c>
      <c r="B33" t="s">
        <v>1020</v>
      </c>
      <c r="C33">
        <v>0</v>
      </c>
      <c r="D33">
        <v>0</v>
      </c>
      <c r="E33">
        <v>0</v>
      </c>
      <c r="F33" s="1">
        <v>7.0847999999999995E-18</v>
      </c>
      <c r="G33">
        <v>2</v>
      </c>
      <c r="H33">
        <v>-0.37756000000000001</v>
      </c>
      <c r="I33" t="s">
        <v>71</v>
      </c>
      <c r="J33">
        <v>0.99999899999999997</v>
      </c>
      <c r="K33" t="s">
        <v>1021</v>
      </c>
      <c r="L33">
        <v>263</v>
      </c>
      <c r="M33" t="s">
        <v>764</v>
      </c>
      <c r="N33">
        <v>9019</v>
      </c>
      <c r="O33" t="s">
        <v>1023</v>
      </c>
      <c r="P33" t="s">
        <v>1024</v>
      </c>
      <c r="Q33" t="s">
        <v>57</v>
      </c>
      <c r="R33" t="s">
        <v>1025</v>
      </c>
      <c r="S33" t="s">
        <v>1026</v>
      </c>
      <c r="T33" s="6">
        <v>24.183146761343199</v>
      </c>
      <c r="U33">
        <v>21.680743388221899</v>
      </c>
      <c r="V33">
        <v>21.924324958543</v>
      </c>
      <c r="W33">
        <v>21.278023923586801</v>
      </c>
      <c r="X33">
        <v>21.8422569718517</v>
      </c>
      <c r="Y33">
        <v>21.533276097150399</v>
      </c>
      <c r="Z33">
        <v>21.2503679581238</v>
      </c>
      <c r="AA33">
        <v>21.086837575111801</v>
      </c>
      <c r="AB33">
        <v>21.091709375456901</v>
      </c>
      <c r="AC33">
        <v>21.1359633708046</v>
      </c>
      <c r="AD33">
        <v>21.008811568256601</v>
      </c>
      <c r="AE33">
        <v>20.8296905777474</v>
      </c>
      <c r="AF33">
        <v>19.980546940462698</v>
      </c>
      <c r="AH33">
        <v>19.909965547429199</v>
      </c>
      <c r="AI33">
        <v>20.0330104063795</v>
      </c>
      <c r="AK33">
        <v>19.9438898878979</v>
      </c>
      <c r="AL33" s="6">
        <f t="shared" si="0"/>
        <v>22.931945074782547</v>
      </c>
      <c r="AM33">
        <f t="shared" si="1"/>
        <v>21.601174441064899</v>
      </c>
      <c r="AN33">
        <f t="shared" si="2"/>
        <v>21.687766534501051</v>
      </c>
      <c r="AO33">
        <f t="shared" si="3"/>
        <v>21.168602766617802</v>
      </c>
      <c r="AP33">
        <f t="shared" si="4"/>
        <v>21.113836373130752</v>
      </c>
      <c r="AQ33">
        <f t="shared" si="5"/>
        <v>20.919251073002002</v>
      </c>
      <c r="AR33">
        <f t="shared" si="6"/>
        <v>19.980546940462698</v>
      </c>
      <c r="AS33">
        <f t="shared" si="7"/>
        <v>19.971487976904349</v>
      </c>
      <c r="AT33">
        <f t="shared" si="8"/>
        <v>19.9438898878979</v>
      </c>
      <c r="AU33" s="6">
        <f t="shared" si="9"/>
        <v>22.073628683449499</v>
      </c>
      <c r="AV33">
        <f t="shared" si="10"/>
        <v>21.067230070916853</v>
      </c>
      <c r="AW33">
        <f t="shared" si="11"/>
        <v>19.965308268421648</v>
      </c>
      <c r="AX33" s="6">
        <f t="shared" si="12"/>
        <v>-1.0063986125326458</v>
      </c>
      <c r="AY33">
        <f t="shared" si="13"/>
        <v>-2.1083204150278512</v>
      </c>
      <c r="AZ33">
        <f t="shared" si="14"/>
        <v>-1.1019218024952053</v>
      </c>
      <c r="BA33" s="6">
        <f t="shared" si="15"/>
        <v>0.14018441326418346</v>
      </c>
      <c r="BB33">
        <f t="shared" si="16"/>
        <v>3.9071137423838519E-2</v>
      </c>
      <c r="BC33">
        <f t="shared" si="17"/>
        <v>4.0305752239844731E-3</v>
      </c>
      <c r="BD33" s="7">
        <f t="shared" si="18"/>
        <v>1</v>
      </c>
      <c r="BE33" s="6">
        <f t="shared" si="19"/>
        <v>0</v>
      </c>
      <c r="BF33">
        <f t="shared" si="20"/>
        <v>1</v>
      </c>
      <c r="BG33">
        <f t="shared" si="21"/>
        <v>1</v>
      </c>
      <c r="BH33" s="6">
        <f t="shared" si="22"/>
        <v>2</v>
      </c>
      <c r="BI33" s="14">
        <f t="shared" si="23"/>
        <v>1</v>
      </c>
      <c r="BJ33" s="6">
        <f t="shared" si="24"/>
        <v>-0.92669315825570131</v>
      </c>
      <c r="BK33" s="14">
        <f t="shared" si="25"/>
        <v>-1.7230260090203058</v>
      </c>
      <c r="BL33" s="14">
        <f t="shared" si="26"/>
        <v>-1.6244070541496969</v>
      </c>
      <c r="BM33" s="14">
        <f t="shared" si="27"/>
        <v>-1</v>
      </c>
      <c r="BN33">
        <f t="shared" si="28"/>
        <v>-1.4247087404752345</v>
      </c>
      <c r="BO33">
        <f t="shared" si="29"/>
        <v>1.4247087404752345</v>
      </c>
      <c r="BP33" s="14" t="str">
        <f t="shared" si="30"/>
        <v>3_Decreasing_Ramp</v>
      </c>
    </row>
    <row r="34" spans="1:68" x14ac:dyDescent="0.25">
      <c r="A34" t="s">
        <v>153</v>
      </c>
      <c r="B34" t="s">
        <v>151</v>
      </c>
      <c r="C34">
        <v>0</v>
      </c>
      <c r="D34">
        <v>0</v>
      </c>
      <c r="E34">
        <v>0</v>
      </c>
      <c r="F34" s="1">
        <v>1.86565E-26</v>
      </c>
      <c r="G34">
        <v>3</v>
      </c>
      <c r="H34">
        <v>1.5299</v>
      </c>
      <c r="I34">
        <v>1</v>
      </c>
      <c r="J34">
        <v>0.55064500000000005</v>
      </c>
      <c r="K34" t="s">
        <v>152</v>
      </c>
      <c r="L34">
        <v>426</v>
      </c>
      <c r="M34" t="s">
        <v>39</v>
      </c>
      <c r="N34">
        <v>6464</v>
      </c>
      <c r="O34" t="s">
        <v>154</v>
      </c>
      <c r="P34" t="s">
        <v>155</v>
      </c>
      <c r="Q34" t="s">
        <v>57</v>
      </c>
      <c r="R34" t="s">
        <v>156</v>
      </c>
      <c r="S34" t="s">
        <v>157</v>
      </c>
      <c r="U34">
        <v>22.075616790876101</v>
      </c>
      <c r="Y34">
        <v>21.210316684107099</v>
      </c>
      <c r="Z34">
        <v>20.237176506501999</v>
      </c>
      <c r="AA34">
        <v>20.235849746279701</v>
      </c>
      <c r="AB34">
        <v>19.9453711943328</v>
      </c>
      <c r="AE34">
        <v>19.5221246908323</v>
      </c>
      <c r="AF34">
        <v>18.5069549041824</v>
      </c>
      <c r="AG34">
        <v>18.9161527050384</v>
      </c>
      <c r="AH34">
        <v>19.043467140621601</v>
      </c>
      <c r="AI34">
        <v>19.140126397151398</v>
      </c>
      <c r="AJ34">
        <v>19.281002844240199</v>
      </c>
      <c r="AL34" s="6">
        <f t="shared" si="0"/>
        <v>22.075616790876101</v>
      </c>
      <c r="AM34" t="str">
        <f t="shared" si="1"/>
        <v>NA</v>
      </c>
      <c r="AN34">
        <f t="shared" si="2"/>
        <v>21.210316684107099</v>
      </c>
      <c r="AO34">
        <f t="shared" si="3"/>
        <v>20.23651312639085</v>
      </c>
      <c r="AP34">
        <f t="shared" si="4"/>
        <v>19.9453711943328</v>
      </c>
      <c r="AQ34">
        <f t="shared" si="5"/>
        <v>19.5221246908323</v>
      </c>
      <c r="AR34">
        <f t="shared" si="6"/>
        <v>18.7115538046104</v>
      </c>
      <c r="AS34">
        <f t="shared" si="7"/>
        <v>19.0917967688865</v>
      </c>
      <c r="AT34">
        <f t="shared" si="8"/>
        <v>19.281002844240199</v>
      </c>
      <c r="AU34" s="6">
        <f t="shared" si="9"/>
        <v>21.642966737491598</v>
      </c>
      <c r="AV34">
        <f t="shared" si="10"/>
        <v>19.901336337185317</v>
      </c>
      <c r="AW34">
        <f t="shared" si="11"/>
        <v>19.028117805912366</v>
      </c>
      <c r="AX34" s="6">
        <f t="shared" si="12"/>
        <v>-1.7416304003062812</v>
      </c>
      <c r="AY34">
        <f t="shared" si="13"/>
        <v>-2.6148489315792318</v>
      </c>
      <c r="AZ34">
        <f t="shared" si="14"/>
        <v>-0.87321853127295057</v>
      </c>
      <c r="BA34" s="6">
        <f t="shared" si="15"/>
        <v>0.10541027236466308</v>
      </c>
      <c r="BB34">
        <f t="shared" si="16"/>
        <v>7.1197130335528991E-2</v>
      </c>
      <c r="BC34">
        <f t="shared" si="17"/>
        <v>3.2636046985171197E-2</v>
      </c>
      <c r="BD34" s="7">
        <f t="shared" si="18"/>
        <v>1</v>
      </c>
      <c r="BE34" s="6">
        <f t="shared" si="19"/>
        <v>0</v>
      </c>
      <c r="BF34">
        <f t="shared" si="20"/>
        <v>0</v>
      </c>
      <c r="BG34">
        <f t="shared" si="21"/>
        <v>1</v>
      </c>
      <c r="BH34" s="6">
        <f t="shared" si="22"/>
        <v>1</v>
      </c>
      <c r="BI34" s="14">
        <f t="shared" si="23"/>
        <v>1</v>
      </c>
      <c r="BJ34" s="6">
        <f t="shared" si="24"/>
        <v>-1.304521668740884</v>
      </c>
      <c r="BK34" s="14">
        <f t="shared" si="25"/>
        <v>-1.7322347513099579</v>
      </c>
      <c r="BL34" s="14">
        <f t="shared" si="26"/>
        <v>-1.1392395896733905</v>
      </c>
      <c r="BM34" s="14">
        <f t="shared" si="27"/>
        <v>-1</v>
      </c>
      <c r="BN34">
        <f t="shared" si="28"/>
        <v>-1.3919986699080773</v>
      </c>
      <c r="BO34">
        <f t="shared" si="29"/>
        <v>1.3919986699080773</v>
      </c>
      <c r="BP34" s="14" t="str">
        <f t="shared" si="30"/>
        <v>3_Decreasing_Ramp</v>
      </c>
    </row>
    <row r="35" spans="1:68" x14ac:dyDescent="0.25">
      <c r="A35" t="s">
        <v>982</v>
      </c>
      <c r="B35" t="s">
        <v>973</v>
      </c>
      <c r="C35">
        <v>0</v>
      </c>
      <c r="D35">
        <v>0</v>
      </c>
      <c r="E35">
        <v>0</v>
      </c>
      <c r="F35" s="1">
        <v>3.4216599999999999E-8</v>
      </c>
      <c r="G35">
        <v>2</v>
      </c>
      <c r="H35">
        <v>0.14466999999999999</v>
      </c>
      <c r="I35">
        <v>1</v>
      </c>
      <c r="J35">
        <v>1</v>
      </c>
      <c r="K35" t="s">
        <v>981</v>
      </c>
      <c r="L35">
        <v>238</v>
      </c>
      <c r="M35" t="s">
        <v>764</v>
      </c>
      <c r="N35">
        <v>10211</v>
      </c>
      <c r="O35" t="s">
        <v>976</v>
      </c>
      <c r="P35" t="s">
        <v>37</v>
      </c>
      <c r="Q35" t="s">
        <v>57</v>
      </c>
      <c r="R35" t="s">
        <v>977</v>
      </c>
      <c r="S35" t="s">
        <v>978</v>
      </c>
      <c r="T35" s="6">
        <v>19.486384314714101</v>
      </c>
      <c r="U35">
        <v>19.615519191108099</v>
      </c>
      <c r="V35">
        <v>19.560300188517999</v>
      </c>
      <c r="X35">
        <v>19.570876584529799</v>
      </c>
      <c r="Z35">
        <v>19.439397394428099</v>
      </c>
      <c r="AB35">
        <v>19.280959512171499</v>
      </c>
      <c r="AD35">
        <v>19.491559549410098</v>
      </c>
      <c r="AF35">
        <v>18.2382733780066</v>
      </c>
      <c r="AG35">
        <v>18.553590820107001</v>
      </c>
      <c r="AH35">
        <v>18.213253347984399</v>
      </c>
      <c r="AI35">
        <v>18.304037706510201</v>
      </c>
      <c r="AJ35">
        <v>18.4124631187427</v>
      </c>
      <c r="AL35" s="6">
        <f t="shared" si="0"/>
        <v>19.5509517529111</v>
      </c>
      <c r="AM35">
        <f t="shared" si="1"/>
        <v>19.560300188517999</v>
      </c>
      <c r="AN35">
        <f t="shared" si="2"/>
        <v>19.570876584529799</v>
      </c>
      <c r="AO35">
        <f t="shared" si="3"/>
        <v>19.439397394428099</v>
      </c>
      <c r="AP35">
        <f t="shared" si="4"/>
        <v>19.280959512171499</v>
      </c>
      <c r="AQ35">
        <f t="shared" si="5"/>
        <v>19.491559549410098</v>
      </c>
      <c r="AR35">
        <f t="shared" si="6"/>
        <v>18.3959320990568</v>
      </c>
      <c r="AS35">
        <f t="shared" si="7"/>
        <v>18.2586455272473</v>
      </c>
      <c r="AT35">
        <f t="shared" si="8"/>
        <v>18.4124631187427</v>
      </c>
      <c r="AU35" s="6">
        <f t="shared" si="9"/>
        <v>19.560709508652966</v>
      </c>
      <c r="AV35">
        <f t="shared" si="10"/>
        <v>19.403972152003231</v>
      </c>
      <c r="AW35">
        <f t="shared" si="11"/>
        <v>18.355680248348936</v>
      </c>
      <c r="AX35" s="6">
        <f t="shared" si="12"/>
        <v>-0.1567373566497352</v>
      </c>
      <c r="AY35">
        <f t="shared" si="13"/>
        <v>-1.2050292603040305</v>
      </c>
      <c r="AZ35">
        <f t="shared" si="14"/>
        <v>-1.0482919036542953</v>
      </c>
      <c r="BA35" s="6">
        <f t="shared" si="15"/>
        <v>0.1305858008320756</v>
      </c>
      <c r="BB35">
        <f t="shared" si="16"/>
        <v>1.4368178467165402E-3</v>
      </c>
      <c r="BC35">
        <f t="shared" si="17"/>
        <v>2.8386668088986253E-4</v>
      </c>
      <c r="BD35" s="7">
        <f t="shared" si="18"/>
        <v>1</v>
      </c>
      <c r="BE35" s="6">
        <f t="shared" si="19"/>
        <v>0</v>
      </c>
      <c r="BF35">
        <f t="shared" si="20"/>
        <v>1</v>
      </c>
      <c r="BG35">
        <f t="shared" si="21"/>
        <v>1</v>
      </c>
      <c r="BH35" s="6">
        <f t="shared" si="22"/>
        <v>2</v>
      </c>
      <c r="BI35" s="14">
        <f t="shared" si="23"/>
        <v>1</v>
      </c>
      <c r="BJ35" s="6">
        <f t="shared" si="24"/>
        <v>-0.37225277801643275</v>
      </c>
      <c r="BK35" s="14">
        <f t="shared" si="25"/>
        <v>-1.8507874297840119</v>
      </c>
      <c r="BL35" s="14">
        <f t="shared" si="26"/>
        <v>-1.9282560610314321</v>
      </c>
      <c r="BM35" s="14">
        <f t="shared" si="27"/>
        <v>-1</v>
      </c>
      <c r="BN35">
        <f t="shared" si="28"/>
        <v>-1.3837654229439587</v>
      </c>
      <c r="BO35">
        <f t="shared" si="29"/>
        <v>1.3837654229439587</v>
      </c>
      <c r="BP35" s="14" t="str">
        <f t="shared" si="30"/>
        <v>3_Decreasing_Ramp</v>
      </c>
    </row>
    <row r="36" spans="1:68" x14ac:dyDescent="0.25">
      <c r="A36" t="s">
        <v>2454</v>
      </c>
      <c r="B36" t="s">
        <v>702</v>
      </c>
      <c r="C36">
        <v>0</v>
      </c>
      <c r="D36">
        <v>0</v>
      </c>
      <c r="E36">
        <v>0</v>
      </c>
      <c r="F36" s="1">
        <v>1.4230500000000001E-6</v>
      </c>
      <c r="G36">
        <v>2</v>
      </c>
      <c r="H36">
        <v>2.0088999999999999E-2</v>
      </c>
      <c r="I36">
        <v>1</v>
      </c>
      <c r="J36">
        <v>0.93548500000000001</v>
      </c>
      <c r="K36" t="s">
        <v>2453</v>
      </c>
      <c r="L36">
        <v>597</v>
      </c>
      <c r="M36" t="s">
        <v>764</v>
      </c>
      <c r="N36">
        <v>131566</v>
      </c>
      <c r="O36" t="s">
        <v>705</v>
      </c>
      <c r="P36" t="s">
        <v>706</v>
      </c>
      <c r="Q36" t="s">
        <v>57</v>
      </c>
      <c r="R36" t="s">
        <v>707</v>
      </c>
      <c r="S36" t="s">
        <v>708</v>
      </c>
      <c r="T36" s="6">
        <v>20.120410264410999</v>
      </c>
      <c r="U36">
        <v>19.736820715870198</v>
      </c>
      <c r="V36">
        <v>20.559475757679401</v>
      </c>
      <c r="W36">
        <v>20.5538881508283</v>
      </c>
      <c r="X36">
        <v>20.445865225370099</v>
      </c>
      <c r="Y36">
        <v>20.664421324840301</v>
      </c>
      <c r="Z36">
        <v>19.2706347690544</v>
      </c>
      <c r="AB36">
        <v>20.2966327831776</v>
      </c>
      <c r="AC36">
        <v>20.244288402694199</v>
      </c>
      <c r="AD36">
        <v>19.298156564718401</v>
      </c>
      <c r="AF36">
        <v>18.4295127341362</v>
      </c>
      <c r="AI36">
        <v>18.3013015599253</v>
      </c>
      <c r="AL36" s="6">
        <f t="shared" si="0"/>
        <v>19.928615490140601</v>
      </c>
      <c r="AM36">
        <f t="shared" si="1"/>
        <v>20.55668195425385</v>
      </c>
      <c r="AN36">
        <f t="shared" si="2"/>
        <v>20.555143275105202</v>
      </c>
      <c r="AO36">
        <f t="shared" si="3"/>
        <v>19.2706347690544</v>
      </c>
      <c r="AP36">
        <f t="shared" si="4"/>
        <v>20.270460592935898</v>
      </c>
      <c r="AQ36">
        <f t="shared" si="5"/>
        <v>19.298156564718401</v>
      </c>
      <c r="AR36">
        <f t="shared" si="6"/>
        <v>18.4295127341362</v>
      </c>
      <c r="AS36">
        <f t="shared" si="7"/>
        <v>18.3013015599253</v>
      </c>
      <c r="AT36" t="str">
        <f t="shared" si="8"/>
        <v>NA</v>
      </c>
      <c r="AU36" s="6">
        <f t="shared" si="9"/>
        <v>20.34681357316655</v>
      </c>
      <c r="AV36">
        <f t="shared" si="10"/>
        <v>19.613083975569566</v>
      </c>
      <c r="AW36">
        <f t="shared" si="11"/>
        <v>18.365407147030751</v>
      </c>
      <c r="AX36" s="6">
        <f t="shared" si="12"/>
        <v>-0.73372959759698375</v>
      </c>
      <c r="AY36">
        <f t="shared" si="13"/>
        <v>-1.9814064261357984</v>
      </c>
      <c r="AZ36">
        <f t="shared" si="14"/>
        <v>-1.2476768285388147</v>
      </c>
      <c r="BA36" s="6">
        <f t="shared" si="15"/>
        <v>0.14553521753861839</v>
      </c>
      <c r="BB36">
        <f t="shared" si="16"/>
        <v>7.0104525701160814E-3</v>
      </c>
      <c r="BC36">
        <f t="shared" si="17"/>
        <v>5.8252212468806255E-2</v>
      </c>
      <c r="BD36" s="7">
        <f t="shared" si="18"/>
        <v>1</v>
      </c>
      <c r="BE36" s="6">
        <f t="shared" si="19"/>
        <v>0</v>
      </c>
      <c r="BF36">
        <f t="shared" si="20"/>
        <v>1</v>
      </c>
      <c r="BG36">
        <f t="shared" si="21"/>
        <v>0</v>
      </c>
      <c r="BH36" s="6">
        <f t="shared" si="22"/>
        <v>1</v>
      </c>
      <c r="BI36" s="14">
        <f t="shared" si="23"/>
        <v>1</v>
      </c>
      <c r="BJ36" s="6">
        <f t="shared" si="24"/>
        <v>-0.78368047035453503</v>
      </c>
      <c r="BK36" s="14">
        <f t="shared" si="25"/>
        <v>-2.0660233806451478</v>
      </c>
      <c r="BL36" s="14">
        <f t="shared" si="26"/>
        <v>-1.2411652097740533</v>
      </c>
      <c r="BM36" s="14">
        <f t="shared" si="27"/>
        <v>-1</v>
      </c>
      <c r="BN36">
        <f t="shared" si="28"/>
        <v>-1.363623020257912</v>
      </c>
      <c r="BO36">
        <f t="shared" si="29"/>
        <v>1.363623020257912</v>
      </c>
      <c r="BP36" s="14" t="str">
        <f t="shared" si="30"/>
        <v>3_Decreasing_Ramp</v>
      </c>
    </row>
    <row r="37" spans="1:68" x14ac:dyDescent="0.25">
      <c r="A37" t="s">
        <v>941</v>
      </c>
      <c r="B37" t="s">
        <v>70</v>
      </c>
      <c r="C37">
        <v>0</v>
      </c>
      <c r="D37">
        <v>0</v>
      </c>
      <c r="E37">
        <v>0</v>
      </c>
      <c r="F37" s="1">
        <v>5.7304E-18</v>
      </c>
      <c r="G37">
        <v>3</v>
      </c>
      <c r="H37">
        <v>-0.14824000000000001</v>
      </c>
      <c r="I37">
        <v>1</v>
      </c>
      <c r="J37">
        <v>0.61842600000000003</v>
      </c>
      <c r="K37" t="s">
        <v>940</v>
      </c>
      <c r="L37">
        <v>334</v>
      </c>
      <c r="M37" t="s">
        <v>764</v>
      </c>
      <c r="N37" t="s">
        <v>74</v>
      </c>
      <c r="O37" t="s">
        <v>75</v>
      </c>
      <c r="P37" t="s">
        <v>76</v>
      </c>
      <c r="Q37" t="s">
        <v>77</v>
      </c>
      <c r="R37" t="s">
        <v>78</v>
      </c>
      <c r="S37" t="s">
        <v>79</v>
      </c>
      <c r="V37">
        <v>19.682707523673301</v>
      </c>
      <c r="Y37">
        <v>20.4321081077087</v>
      </c>
      <c r="Z37">
        <v>18.756406838872699</v>
      </c>
      <c r="AA37">
        <v>19.127105262535</v>
      </c>
      <c r="AC37">
        <v>18.801784712872799</v>
      </c>
      <c r="AD37">
        <v>18.049157234244198</v>
      </c>
      <c r="AE37">
        <v>18.6945318259136</v>
      </c>
      <c r="AF37">
        <v>17.328777189395002</v>
      </c>
      <c r="AI37">
        <v>17.984778568728501</v>
      </c>
      <c r="AK37">
        <v>17.9840615036318</v>
      </c>
      <c r="AL37" s="6" t="str">
        <f t="shared" si="0"/>
        <v>NA</v>
      </c>
      <c r="AM37">
        <f t="shared" si="1"/>
        <v>19.682707523673301</v>
      </c>
      <c r="AN37">
        <f t="shared" si="2"/>
        <v>20.4321081077087</v>
      </c>
      <c r="AO37">
        <f t="shared" si="3"/>
        <v>18.941756050703852</v>
      </c>
      <c r="AP37">
        <f t="shared" si="4"/>
        <v>18.801784712872799</v>
      </c>
      <c r="AQ37">
        <f t="shared" si="5"/>
        <v>18.371844530078899</v>
      </c>
      <c r="AR37">
        <f t="shared" si="6"/>
        <v>17.328777189395002</v>
      </c>
      <c r="AS37">
        <f t="shared" si="7"/>
        <v>17.984778568728501</v>
      </c>
      <c r="AT37">
        <f t="shared" si="8"/>
        <v>17.9840615036318</v>
      </c>
      <c r="AU37" s="6">
        <f t="shared" si="9"/>
        <v>20.057407815691001</v>
      </c>
      <c r="AV37">
        <f t="shared" si="10"/>
        <v>18.705128431218515</v>
      </c>
      <c r="AW37">
        <f t="shared" si="11"/>
        <v>17.765872420585101</v>
      </c>
      <c r="AX37" s="6">
        <f t="shared" si="12"/>
        <v>-1.3522793844724852</v>
      </c>
      <c r="AY37">
        <f t="shared" si="13"/>
        <v>-2.2915353951058997</v>
      </c>
      <c r="AZ37">
        <f t="shared" si="14"/>
        <v>-0.93925601063341446</v>
      </c>
      <c r="BA37" s="6">
        <f t="shared" si="15"/>
        <v>0.12522647207563725</v>
      </c>
      <c r="BB37">
        <f t="shared" si="16"/>
        <v>4.761994963616073E-2</v>
      </c>
      <c r="BC37">
        <f t="shared" si="17"/>
        <v>3.0213156241511777E-2</v>
      </c>
      <c r="BD37" s="7">
        <f t="shared" si="18"/>
        <v>1</v>
      </c>
      <c r="BE37" s="6">
        <f t="shared" si="19"/>
        <v>0</v>
      </c>
      <c r="BF37">
        <f t="shared" si="20"/>
        <v>1</v>
      </c>
      <c r="BG37">
        <f t="shared" si="21"/>
        <v>1</v>
      </c>
      <c r="BH37" s="6">
        <f t="shared" si="22"/>
        <v>2</v>
      </c>
      <c r="BI37" s="14">
        <f t="shared" si="23"/>
        <v>1</v>
      </c>
      <c r="BJ37" s="6">
        <f t="shared" si="24"/>
        <v>-1.1046116515584496</v>
      </c>
      <c r="BK37" s="14">
        <f t="shared" si="25"/>
        <v>-1.7406589162426194</v>
      </c>
      <c r="BL37" s="14">
        <f t="shared" si="26"/>
        <v>-1.1947740168278813</v>
      </c>
      <c r="BM37" s="14">
        <f t="shared" si="27"/>
        <v>-1</v>
      </c>
      <c r="BN37">
        <f t="shared" si="28"/>
        <v>-1.3466815282096503</v>
      </c>
      <c r="BO37">
        <f t="shared" si="29"/>
        <v>1.3466815282096503</v>
      </c>
      <c r="BP37" s="14" t="str">
        <f t="shared" si="30"/>
        <v>3_Decreasing_Ramp</v>
      </c>
    </row>
    <row r="38" spans="1:68" x14ac:dyDescent="0.25">
      <c r="A38" t="s">
        <v>1051</v>
      </c>
      <c r="B38" t="s">
        <v>1049</v>
      </c>
      <c r="C38">
        <v>0</v>
      </c>
      <c r="D38">
        <v>0</v>
      </c>
      <c r="E38">
        <v>0</v>
      </c>
      <c r="F38" s="1">
        <v>2.1644899999999998E-9</v>
      </c>
      <c r="G38">
        <v>2</v>
      </c>
      <c r="H38">
        <v>0.43804999999999999</v>
      </c>
      <c r="I38">
        <v>1</v>
      </c>
      <c r="J38">
        <v>0.99938400000000005</v>
      </c>
      <c r="K38" t="s">
        <v>1050</v>
      </c>
      <c r="L38">
        <v>210</v>
      </c>
      <c r="M38" t="s">
        <v>764</v>
      </c>
      <c r="N38">
        <v>9076</v>
      </c>
      <c r="O38" t="s">
        <v>1052</v>
      </c>
      <c r="P38" t="s">
        <v>1053</v>
      </c>
      <c r="Q38" t="s">
        <v>57</v>
      </c>
      <c r="R38" t="s">
        <v>1054</v>
      </c>
      <c r="S38" t="s">
        <v>1055</v>
      </c>
      <c r="T38" s="6">
        <v>22.048130587881399</v>
      </c>
      <c r="V38">
        <v>21.797810277717499</v>
      </c>
      <c r="W38">
        <v>22.032473653135401</v>
      </c>
      <c r="X38">
        <v>21.9683864090964</v>
      </c>
      <c r="Y38">
        <v>22.224099053190301</v>
      </c>
      <c r="Z38">
        <v>21.4958184698474</v>
      </c>
      <c r="AA38">
        <v>21.866227236814101</v>
      </c>
      <c r="AE38">
        <v>21.256177292612499</v>
      </c>
      <c r="AF38">
        <v>20.365704919139301</v>
      </c>
      <c r="AG38">
        <v>20.772322714846698</v>
      </c>
      <c r="AH38">
        <v>20.836025060751499</v>
      </c>
      <c r="AI38">
        <v>20.5074100539101</v>
      </c>
      <c r="AJ38">
        <v>20.829692467240601</v>
      </c>
      <c r="AK38">
        <v>20.501515550802999</v>
      </c>
      <c r="AL38" s="6">
        <f t="shared" si="0"/>
        <v>22.048130587881399</v>
      </c>
      <c r="AM38">
        <f t="shared" si="1"/>
        <v>21.91514196542645</v>
      </c>
      <c r="AN38">
        <f t="shared" si="2"/>
        <v>22.096242731143349</v>
      </c>
      <c r="AO38">
        <f t="shared" si="3"/>
        <v>21.681022853330752</v>
      </c>
      <c r="AP38" t="str">
        <f t="shared" si="4"/>
        <v>NA</v>
      </c>
      <c r="AQ38">
        <f t="shared" si="5"/>
        <v>21.256177292612499</v>
      </c>
      <c r="AR38">
        <f t="shared" si="6"/>
        <v>20.569013816992999</v>
      </c>
      <c r="AS38">
        <f t="shared" si="7"/>
        <v>20.671717557330801</v>
      </c>
      <c r="AT38">
        <f t="shared" si="8"/>
        <v>20.665604009021799</v>
      </c>
      <c r="AU38" s="6">
        <f t="shared" si="9"/>
        <v>22.019838428150397</v>
      </c>
      <c r="AV38">
        <f t="shared" si="10"/>
        <v>21.468600072971626</v>
      </c>
      <c r="AW38">
        <f t="shared" si="11"/>
        <v>20.635445127781868</v>
      </c>
      <c r="AX38" s="6">
        <f t="shared" si="12"/>
        <v>-0.5512383551787714</v>
      </c>
      <c r="AY38">
        <f t="shared" si="13"/>
        <v>-1.3843933003685294</v>
      </c>
      <c r="AZ38">
        <f t="shared" si="14"/>
        <v>-0.83315494518975797</v>
      </c>
      <c r="BA38" s="6">
        <f t="shared" si="15"/>
        <v>0.21691836266094419</v>
      </c>
      <c r="BB38">
        <f t="shared" si="16"/>
        <v>1.063878477645294E-4</v>
      </c>
      <c r="BC38">
        <f t="shared" si="17"/>
        <v>0.15160013951388859</v>
      </c>
      <c r="BD38" s="7">
        <f t="shared" si="18"/>
        <v>1</v>
      </c>
      <c r="BE38" s="6">
        <f t="shared" si="19"/>
        <v>0</v>
      </c>
      <c r="BF38">
        <f t="shared" si="20"/>
        <v>1</v>
      </c>
      <c r="BG38">
        <f t="shared" si="21"/>
        <v>0</v>
      </c>
      <c r="BH38" s="6">
        <f t="shared" si="22"/>
        <v>1</v>
      </c>
      <c r="BI38" s="14">
        <f t="shared" si="23"/>
        <v>1</v>
      </c>
      <c r="BJ38" s="6">
        <f t="shared" si="24"/>
        <v>-0.60486273334440976</v>
      </c>
      <c r="BK38" s="14">
        <f t="shared" si="25"/>
        <v>-2.3452812336205802</v>
      </c>
      <c r="BL38" s="14">
        <f t="shared" si="26"/>
        <v>-0.82619863171665575</v>
      </c>
      <c r="BM38" s="14">
        <f t="shared" si="27"/>
        <v>-1</v>
      </c>
      <c r="BN38">
        <f t="shared" si="28"/>
        <v>-1.2587808662272153</v>
      </c>
      <c r="BO38">
        <f t="shared" si="29"/>
        <v>1.2587808662272153</v>
      </c>
      <c r="BP38" s="14" t="str">
        <f t="shared" si="30"/>
        <v>3_Decreasing_Ramp</v>
      </c>
    </row>
    <row r="39" spans="1:68" x14ac:dyDescent="0.25">
      <c r="A39" t="s">
        <v>1307</v>
      </c>
      <c r="B39" t="s">
        <v>1299</v>
      </c>
      <c r="C39">
        <v>0</v>
      </c>
      <c r="D39">
        <v>0</v>
      </c>
      <c r="E39">
        <v>0</v>
      </c>
      <c r="F39" s="1">
        <v>1.40235E-15</v>
      </c>
      <c r="G39">
        <v>2</v>
      </c>
      <c r="H39">
        <v>-8.2778000000000004E-2</v>
      </c>
      <c r="I39">
        <v>1</v>
      </c>
      <c r="J39">
        <v>0.99967499999999998</v>
      </c>
      <c r="K39" t="s">
        <v>1306</v>
      </c>
      <c r="L39">
        <v>1510</v>
      </c>
      <c r="M39" t="s">
        <v>764</v>
      </c>
      <c r="N39">
        <v>3691</v>
      </c>
      <c r="O39" t="s">
        <v>1302</v>
      </c>
      <c r="P39" t="s">
        <v>1303</v>
      </c>
      <c r="Q39" t="s">
        <v>57</v>
      </c>
      <c r="R39" t="s">
        <v>1304</v>
      </c>
      <c r="S39" t="s">
        <v>1305</v>
      </c>
      <c r="T39" s="6">
        <v>20.040046045617501</v>
      </c>
      <c r="V39">
        <v>20.686056725482601</v>
      </c>
      <c r="W39">
        <v>20.246018096929198</v>
      </c>
      <c r="X39">
        <v>20.564456398329099</v>
      </c>
      <c r="AB39">
        <v>19.704008580748599</v>
      </c>
      <c r="AC39">
        <v>19.4512103709495</v>
      </c>
      <c r="AD39">
        <v>19.292865309317101</v>
      </c>
      <c r="AE39">
        <v>18.694224989209498</v>
      </c>
      <c r="AF39">
        <v>18.5053436955241</v>
      </c>
      <c r="AG39">
        <v>17.7454244212581</v>
      </c>
      <c r="AH39">
        <v>18.9521053985173</v>
      </c>
      <c r="AI39">
        <v>18.7127399736308</v>
      </c>
      <c r="AJ39">
        <v>19.204577557104699</v>
      </c>
      <c r="AK39">
        <v>18.4091389272347</v>
      </c>
      <c r="AL39" s="6">
        <f t="shared" si="0"/>
        <v>20.040046045617501</v>
      </c>
      <c r="AM39">
        <f t="shared" si="1"/>
        <v>20.4660374112059</v>
      </c>
      <c r="AN39">
        <f t="shared" si="2"/>
        <v>20.564456398329099</v>
      </c>
      <c r="AO39" t="str">
        <f t="shared" si="3"/>
        <v>NA</v>
      </c>
      <c r="AP39">
        <f t="shared" si="4"/>
        <v>19.577609475849052</v>
      </c>
      <c r="AQ39">
        <f t="shared" si="5"/>
        <v>18.993545149263298</v>
      </c>
      <c r="AR39">
        <f t="shared" si="6"/>
        <v>18.125384058391099</v>
      </c>
      <c r="AS39">
        <f t="shared" si="7"/>
        <v>18.83242268607405</v>
      </c>
      <c r="AT39">
        <f t="shared" si="8"/>
        <v>18.806858242169699</v>
      </c>
      <c r="AU39" s="6">
        <f t="shared" si="9"/>
        <v>20.356846618384168</v>
      </c>
      <c r="AV39">
        <f t="shared" si="10"/>
        <v>19.285577312556175</v>
      </c>
      <c r="AW39">
        <f t="shared" si="11"/>
        <v>18.588221662211613</v>
      </c>
      <c r="AX39" s="6">
        <f t="shared" si="12"/>
        <v>-1.0712693058279932</v>
      </c>
      <c r="AY39">
        <f t="shared" si="13"/>
        <v>-1.7686249561725553</v>
      </c>
      <c r="AZ39">
        <f t="shared" si="14"/>
        <v>-0.69735565034456215</v>
      </c>
      <c r="BA39" s="6">
        <f t="shared" si="15"/>
        <v>0.11040470124989432</v>
      </c>
      <c r="BB39">
        <f t="shared" si="16"/>
        <v>4.799051426836445E-3</v>
      </c>
      <c r="BC39">
        <f t="shared" si="17"/>
        <v>0.18976703981159607</v>
      </c>
      <c r="BD39" s="7">
        <f t="shared" si="18"/>
        <v>1</v>
      </c>
      <c r="BE39" s="6">
        <f t="shared" si="19"/>
        <v>0</v>
      </c>
      <c r="BF39">
        <f t="shared" si="20"/>
        <v>1</v>
      </c>
      <c r="BG39">
        <f t="shared" si="21"/>
        <v>0</v>
      </c>
      <c r="BH39" s="6">
        <f t="shared" si="22"/>
        <v>1</v>
      </c>
      <c r="BI39" s="14">
        <f t="shared" si="23"/>
        <v>1</v>
      </c>
      <c r="BJ39" s="6">
        <f t="shared" si="24"/>
        <v>-1.0125305155269353</v>
      </c>
      <c r="BK39" s="14">
        <f t="shared" si="25"/>
        <v>-2.0251336800794428</v>
      </c>
      <c r="BL39" s="14">
        <f t="shared" si="26"/>
        <v>-0.70946234236539729</v>
      </c>
      <c r="BM39" s="14">
        <f t="shared" si="27"/>
        <v>-1</v>
      </c>
      <c r="BN39">
        <f t="shared" si="28"/>
        <v>-1.249042179323925</v>
      </c>
      <c r="BO39">
        <f t="shared" si="29"/>
        <v>1.249042179323925</v>
      </c>
      <c r="BP39" s="14" t="str">
        <f t="shared" si="30"/>
        <v>3_Decreasing_Ramp</v>
      </c>
    </row>
    <row r="40" spans="1:68" x14ac:dyDescent="0.25">
      <c r="A40" t="s">
        <v>2452</v>
      </c>
      <c r="B40" t="s">
        <v>702</v>
      </c>
      <c r="C40">
        <v>0</v>
      </c>
      <c r="D40">
        <v>0</v>
      </c>
      <c r="E40">
        <v>0</v>
      </c>
      <c r="F40" s="1">
        <v>1.06971E-5</v>
      </c>
      <c r="G40">
        <v>2</v>
      </c>
      <c r="H40">
        <v>-0.23549</v>
      </c>
      <c r="I40">
        <v>1</v>
      </c>
      <c r="J40">
        <v>0.76299099999999997</v>
      </c>
      <c r="K40" t="s">
        <v>2451</v>
      </c>
      <c r="L40">
        <v>732</v>
      </c>
      <c r="M40" t="s">
        <v>764</v>
      </c>
      <c r="N40">
        <v>131566</v>
      </c>
      <c r="O40" t="s">
        <v>705</v>
      </c>
      <c r="P40" t="s">
        <v>706</v>
      </c>
      <c r="Q40" t="s">
        <v>57</v>
      </c>
      <c r="R40" t="s">
        <v>707</v>
      </c>
      <c r="S40" t="s">
        <v>708</v>
      </c>
      <c r="V40">
        <v>20.993734847084902</v>
      </c>
      <c r="X40">
        <v>21.585454898906999</v>
      </c>
      <c r="Z40">
        <v>20.207852427021901</v>
      </c>
      <c r="AA40">
        <v>20.198928868829501</v>
      </c>
      <c r="AE40">
        <v>19.853609831036199</v>
      </c>
      <c r="AG40">
        <v>19.623130018069599</v>
      </c>
      <c r="AH40">
        <v>19.682485426212001</v>
      </c>
      <c r="AI40">
        <v>19.2874796007669</v>
      </c>
      <c r="AK40">
        <v>18.897215421617101</v>
      </c>
      <c r="AL40" s="6" t="str">
        <f t="shared" si="0"/>
        <v>NA</v>
      </c>
      <c r="AM40">
        <f t="shared" si="1"/>
        <v>20.993734847084902</v>
      </c>
      <c r="AN40">
        <f t="shared" si="2"/>
        <v>21.585454898906999</v>
      </c>
      <c r="AO40">
        <f t="shared" si="3"/>
        <v>20.203390647925701</v>
      </c>
      <c r="AP40" t="str">
        <f t="shared" si="4"/>
        <v>NA</v>
      </c>
      <c r="AQ40">
        <f t="shared" si="5"/>
        <v>19.853609831036199</v>
      </c>
      <c r="AR40">
        <f t="shared" si="6"/>
        <v>19.623130018069599</v>
      </c>
      <c r="AS40">
        <f t="shared" si="7"/>
        <v>19.484982513489449</v>
      </c>
      <c r="AT40">
        <f t="shared" si="8"/>
        <v>18.897215421617101</v>
      </c>
      <c r="AU40" s="6">
        <f t="shared" si="9"/>
        <v>21.289594872995949</v>
      </c>
      <c r="AV40">
        <f t="shared" si="10"/>
        <v>20.028500239480948</v>
      </c>
      <c r="AW40">
        <f t="shared" si="11"/>
        <v>19.335109317725383</v>
      </c>
      <c r="AX40" s="6">
        <f t="shared" si="12"/>
        <v>-1.2610946335150004</v>
      </c>
      <c r="AY40">
        <f t="shared" si="13"/>
        <v>-1.9544855552705656</v>
      </c>
      <c r="AZ40">
        <f t="shared" si="14"/>
        <v>-0.69339092175556516</v>
      </c>
      <c r="BA40" s="6">
        <f t="shared" si="15"/>
        <v>9.0840190218480832E-2</v>
      </c>
      <c r="BB40">
        <f t="shared" si="16"/>
        <v>3.023260304108202E-2</v>
      </c>
      <c r="BC40">
        <f t="shared" si="17"/>
        <v>9.2600980165547589E-2</v>
      </c>
      <c r="BD40" s="7">
        <f t="shared" si="18"/>
        <v>1</v>
      </c>
      <c r="BE40" s="6">
        <f t="shared" si="19"/>
        <v>0</v>
      </c>
      <c r="BF40">
        <f t="shared" si="20"/>
        <v>1</v>
      </c>
      <c r="BG40">
        <f t="shared" si="21"/>
        <v>0</v>
      </c>
      <c r="BH40" s="6">
        <f t="shared" si="22"/>
        <v>1</v>
      </c>
      <c r="BI40" s="14">
        <f t="shared" si="23"/>
        <v>1</v>
      </c>
      <c r="BJ40" s="6">
        <f t="shared" si="24"/>
        <v>-1.1461718805355079</v>
      </c>
      <c r="BK40" s="14">
        <f t="shared" si="25"/>
        <v>-1.7233364745584105</v>
      </c>
      <c r="BL40" s="14">
        <f t="shared" si="26"/>
        <v>-0.84648648718588793</v>
      </c>
      <c r="BM40" s="14">
        <f t="shared" si="27"/>
        <v>-1</v>
      </c>
      <c r="BN40">
        <f t="shared" si="28"/>
        <v>-1.238664947426602</v>
      </c>
      <c r="BO40">
        <f t="shared" si="29"/>
        <v>1.238664947426602</v>
      </c>
      <c r="BP40" s="14" t="str">
        <f t="shared" si="30"/>
        <v>3_Decreasing_Ramp</v>
      </c>
    </row>
    <row r="41" spans="1:68" x14ac:dyDescent="0.25">
      <c r="A41" t="s">
        <v>980</v>
      </c>
      <c r="B41" t="s">
        <v>973</v>
      </c>
      <c r="C41">
        <v>0</v>
      </c>
      <c r="D41">
        <v>0</v>
      </c>
      <c r="E41">
        <v>0</v>
      </c>
      <c r="F41">
        <v>5.0778900000000003E-4</v>
      </c>
      <c r="G41">
        <v>2</v>
      </c>
      <c r="H41">
        <v>-0.16394</v>
      </c>
      <c r="I41">
        <v>1</v>
      </c>
      <c r="J41">
        <v>0.99997599999999998</v>
      </c>
      <c r="K41" t="s">
        <v>979</v>
      </c>
      <c r="L41">
        <v>223</v>
      </c>
      <c r="M41" t="s">
        <v>764</v>
      </c>
      <c r="N41">
        <v>10211</v>
      </c>
      <c r="O41" t="s">
        <v>976</v>
      </c>
      <c r="P41" t="s">
        <v>37</v>
      </c>
      <c r="Q41" t="s">
        <v>57</v>
      </c>
      <c r="R41" t="s">
        <v>977</v>
      </c>
      <c r="S41" t="s">
        <v>978</v>
      </c>
      <c r="T41" s="6">
        <v>20.234385277925899</v>
      </c>
      <c r="U41">
        <v>20.105713674537</v>
      </c>
      <c r="V41">
        <v>20.471305886254701</v>
      </c>
      <c r="W41">
        <v>20.341175329969701</v>
      </c>
      <c r="X41">
        <v>20.699347888965502</v>
      </c>
      <c r="Z41">
        <v>20.252742148237999</v>
      </c>
      <c r="AB41">
        <v>20.452291468678201</v>
      </c>
      <c r="AC41">
        <v>20.383220193952599</v>
      </c>
      <c r="AF41">
        <v>19.632586427088398</v>
      </c>
      <c r="AI41">
        <v>18.9600737473836</v>
      </c>
      <c r="AJ41">
        <v>19.267190463242599</v>
      </c>
      <c r="AL41" s="6">
        <f t="shared" si="0"/>
        <v>20.170049476231448</v>
      </c>
      <c r="AM41">
        <f t="shared" si="1"/>
        <v>20.406240608112199</v>
      </c>
      <c r="AN41">
        <f t="shared" si="2"/>
        <v>20.699347888965502</v>
      </c>
      <c r="AO41">
        <f t="shared" si="3"/>
        <v>20.252742148237999</v>
      </c>
      <c r="AP41">
        <f t="shared" si="4"/>
        <v>20.4177558313154</v>
      </c>
      <c r="AQ41" t="str">
        <f t="shared" si="5"/>
        <v>NA</v>
      </c>
      <c r="AR41">
        <f t="shared" si="6"/>
        <v>19.632586427088398</v>
      </c>
      <c r="AS41">
        <f t="shared" si="7"/>
        <v>18.9600737473836</v>
      </c>
      <c r="AT41">
        <f t="shared" si="8"/>
        <v>19.267190463242599</v>
      </c>
      <c r="AU41" s="6">
        <f t="shared" si="9"/>
        <v>20.425212657769716</v>
      </c>
      <c r="AV41">
        <f t="shared" si="10"/>
        <v>20.335248989776701</v>
      </c>
      <c r="AW41">
        <f t="shared" si="11"/>
        <v>19.286616879238199</v>
      </c>
      <c r="AX41" s="6">
        <f t="shared" si="12"/>
        <v>-8.9963667993014695E-2</v>
      </c>
      <c r="AY41">
        <f t="shared" si="13"/>
        <v>-1.1385957785315171</v>
      </c>
      <c r="AZ41">
        <f t="shared" si="14"/>
        <v>-1.0486321105385024</v>
      </c>
      <c r="BA41" s="6">
        <f t="shared" si="15"/>
        <v>0.64239850490868222</v>
      </c>
      <c r="BB41">
        <f t="shared" si="16"/>
        <v>1.1359270003696392E-2</v>
      </c>
      <c r="BC41">
        <f t="shared" si="17"/>
        <v>2.1533132519816679E-2</v>
      </c>
      <c r="BD41" s="7">
        <f t="shared" si="18"/>
        <v>1</v>
      </c>
      <c r="BE41" s="6">
        <f t="shared" si="19"/>
        <v>0</v>
      </c>
      <c r="BF41">
        <f t="shared" si="20"/>
        <v>1</v>
      </c>
      <c r="BG41">
        <f t="shared" si="21"/>
        <v>1</v>
      </c>
      <c r="BH41" s="6">
        <f t="shared" si="22"/>
        <v>2</v>
      </c>
      <c r="BI41" s="14">
        <f t="shared" si="23"/>
        <v>1</v>
      </c>
      <c r="BJ41" s="6">
        <f t="shared" si="24"/>
        <v>-0.13149376493339304</v>
      </c>
      <c r="BK41" s="14">
        <f t="shared" si="25"/>
        <v>-1.4880086691742194</v>
      </c>
      <c r="BL41" s="14">
        <f t="shared" si="26"/>
        <v>-1.3221033624915435</v>
      </c>
      <c r="BM41" s="14">
        <f t="shared" si="27"/>
        <v>-1</v>
      </c>
      <c r="BN41">
        <f t="shared" si="28"/>
        <v>-0.98053526553305181</v>
      </c>
      <c r="BO41">
        <f t="shared" si="29"/>
        <v>0.98053526553305181</v>
      </c>
      <c r="BP41" s="14" t="str">
        <f t="shared" si="30"/>
        <v>3_Decreasing_Ramp</v>
      </c>
    </row>
    <row r="42" spans="1:68" x14ac:dyDescent="0.25">
      <c r="A42" t="s">
        <v>555</v>
      </c>
      <c r="B42" t="s">
        <v>553</v>
      </c>
      <c r="C42">
        <v>0</v>
      </c>
      <c r="D42">
        <v>0</v>
      </c>
      <c r="E42">
        <v>0</v>
      </c>
      <c r="F42" s="1">
        <v>1.9991600000000002E-30</v>
      </c>
      <c r="G42">
        <v>3</v>
      </c>
      <c r="H42">
        <v>5.2409999999999998E-2</v>
      </c>
      <c r="I42">
        <v>2</v>
      </c>
      <c r="J42">
        <v>0.99835399999999996</v>
      </c>
      <c r="K42" t="s">
        <v>554</v>
      </c>
      <c r="L42">
        <v>202</v>
      </c>
      <c r="M42" t="s">
        <v>472</v>
      </c>
      <c r="N42">
        <v>5595</v>
      </c>
      <c r="O42" t="s">
        <v>556</v>
      </c>
      <c r="P42" t="s">
        <v>557</v>
      </c>
      <c r="Q42" t="s">
        <v>57</v>
      </c>
      <c r="R42" t="s">
        <v>558</v>
      </c>
      <c r="S42" t="s">
        <v>559</v>
      </c>
      <c r="T42" s="6">
        <v>20.9351024437733</v>
      </c>
      <c r="U42">
        <v>21.118198892573901</v>
      </c>
      <c r="V42">
        <v>20.583368850164401</v>
      </c>
      <c r="W42">
        <v>21.058429886237899</v>
      </c>
      <c r="X42">
        <v>20.644324062549298</v>
      </c>
      <c r="Z42">
        <v>21.0741371018389</v>
      </c>
      <c r="AA42">
        <v>21.195662069518399</v>
      </c>
      <c r="AB42">
        <v>20.955812355240301</v>
      </c>
      <c r="AC42">
        <v>20.759310611980499</v>
      </c>
      <c r="AD42">
        <v>20.727584809226101</v>
      </c>
      <c r="AF42">
        <v>21.9328858831269</v>
      </c>
      <c r="AG42">
        <v>21.776309811066699</v>
      </c>
      <c r="AH42">
        <v>21.874310415601599</v>
      </c>
      <c r="AI42">
        <v>21.846422136267901</v>
      </c>
      <c r="AJ42">
        <v>21.912151919486199</v>
      </c>
      <c r="AK42">
        <v>21.8908611262605</v>
      </c>
      <c r="AL42" s="6">
        <f t="shared" si="0"/>
        <v>21.026650668173602</v>
      </c>
      <c r="AM42">
        <f t="shared" si="1"/>
        <v>20.82089936820115</v>
      </c>
      <c r="AN42">
        <f t="shared" si="2"/>
        <v>20.644324062549298</v>
      </c>
      <c r="AO42">
        <f t="shared" si="3"/>
        <v>21.134899585678649</v>
      </c>
      <c r="AP42">
        <f t="shared" si="4"/>
        <v>20.8575614836104</v>
      </c>
      <c r="AQ42">
        <f t="shared" si="5"/>
        <v>20.727584809226101</v>
      </c>
      <c r="AR42">
        <f t="shared" si="6"/>
        <v>21.854597847096798</v>
      </c>
      <c r="AS42">
        <f t="shared" si="7"/>
        <v>21.860366275934751</v>
      </c>
      <c r="AT42">
        <f t="shared" si="8"/>
        <v>21.901506522873348</v>
      </c>
      <c r="AU42" s="6">
        <f t="shared" si="9"/>
        <v>20.830624699641351</v>
      </c>
      <c r="AV42">
        <f t="shared" si="10"/>
        <v>20.90668195950505</v>
      </c>
      <c r="AW42">
        <f t="shared" si="11"/>
        <v>21.872156881968298</v>
      </c>
      <c r="AX42" s="6">
        <f t="shared" si="12"/>
        <v>7.6057259863699045E-2</v>
      </c>
      <c r="AY42">
        <f t="shared" si="13"/>
        <v>1.0415321823269466</v>
      </c>
      <c r="AZ42">
        <f t="shared" si="14"/>
        <v>0.96547492246324751</v>
      </c>
      <c r="BA42" s="6">
        <f t="shared" si="15"/>
        <v>0.66559097721555016</v>
      </c>
      <c r="BB42">
        <f t="shared" si="16"/>
        <v>1.0050476382914888E-2</v>
      </c>
      <c r="BC42">
        <f t="shared" si="17"/>
        <v>1.4073005613295393E-2</v>
      </c>
      <c r="BD42" s="7">
        <f t="shared" si="18"/>
        <v>1</v>
      </c>
      <c r="BE42" s="6">
        <f t="shared" si="19"/>
        <v>0</v>
      </c>
      <c r="BF42">
        <f t="shared" si="20"/>
        <v>1</v>
      </c>
      <c r="BG42">
        <f t="shared" si="21"/>
        <v>1</v>
      </c>
      <c r="BH42" s="6">
        <f t="shared" si="22"/>
        <v>2</v>
      </c>
      <c r="BI42" s="14">
        <f t="shared" si="23"/>
        <v>1</v>
      </c>
      <c r="BJ42" s="6">
        <f t="shared" si="24"/>
        <v>0.11595843540818752</v>
      </c>
      <c r="BK42" s="14">
        <f t="shared" si="25"/>
        <v>1.4424932932360035</v>
      </c>
      <c r="BL42" s="14">
        <f t="shared" si="26"/>
        <v>1.3370437733711364</v>
      </c>
      <c r="BM42" s="14">
        <f t="shared" si="27"/>
        <v>1</v>
      </c>
      <c r="BN42">
        <f t="shared" si="28"/>
        <v>0.96516516733844249</v>
      </c>
      <c r="BO42">
        <f t="shared" si="29"/>
        <v>0.96516516733844249</v>
      </c>
      <c r="BP42" s="14" t="str">
        <f t="shared" si="30"/>
        <v>3_Increasing_Ramp</v>
      </c>
    </row>
    <row r="43" spans="1:68" x14ac:dyDescent="0.25">
      <c r="A43" t="s">
        <v>505</v>
      </c>
      <c r="B43" t="s">
        <v>503</v>
      </c>
      <c r="C43">
        <v>0</v>
      </c>
      <c r="D43">
        <v>0</v>
      </c>
      <c r="E43">
        <v>0</v>
      </c>
      <c r="F43" s="1">
        <v>1.0177800000000001E-244</v>
      </c>
      <c r="G43">
        <v>3</v>
      </c>
      <c r="H43">
        <v>-0.25395000000000001</v>
      </c>
      <c r="I43" t="s">
        <v>71</v>
      </c>
      <c r="J43">
        <v>1</v>
      </c>
      <c r="K43" t="s">
        <v>504</v>
      </c>
      <c r="L43">
        <v>14</v>
      </c>
      <c r="M43" t="s">
        <v>472</v>
      </c>
      <c r="N43">
        <v>983</v>
      </c>
      <c r="O43" t="s">
        <v>506</v>
      </c>
      <c r="P43" t="s">
        <v>507</v>
      </c>
      <c r="Q43" t="s">
        <v>57</v>
      </c>
      <c r="R43" t="s">
        <v>508</v>
      </c>
      <c r="S43" t="s">
        <v>509</v>
      </c>
      <c r="T43" s="6">
        <v>26.8193406215515</v>
      </c>
      <c r="U43">
        <v>26.854903469036199</v>
      </c>
      <c r="V43">
        <v>27.062815246745899</v>
      </c>
      <c r="W43">
        <v>26.763150601706901</v>
      </c>
      <c r="X43">
        <v>27.660527375368499</v>
      </c>
      <c r="Y43">
        <v>27.435400599752601</v>
      </c>
      <c r="Z43">
        <v>27.355382837641201</v>
      </c>
      <c r="AA43">
        <v>27.461603654480101</v>
      </c>
      <c r="AB43">
        <v>27.544630676158199</v>
      </c>
      <c r="AC43">
        <v>27.526814931423001</v>
      </c>
      <c r="AD43">
        <v>27.7263093304039</v>
      </c>
      <c r="AE43">
        <v>27.799798557339699</v>
      </c>
      <c r="AF43">
        <v>28.354856343472701</v>
      </c>
      <c r="AG43">
        <v>27.932272270816899</v>
      </c>
      <c r="AH43">
        <v>28.098060692241599</v>
      </c>
      <c r="AI43">
        <v>28.373600852000301</v>
      </c>
      <c r="AJ43">
        <v>28.2210625723908</v>
      </c>
      <c r="AK43">
        <v>28.094369980598302</v>
      </c>
      <c r="AL43" s="6">
        <f t="shared" si="0"/>
        <v>26.837122045293849</v>
      </c>
      <c r="AM43">
        <f t="shared" si="1"/>
        <v>26.912982924226398</v>
      </c>
      <c r="AN43">
        <f t="shared" si="2"/>
        <v>27.54796398756055</v>
      </c>
      <c r="AO43">
        <f t="shared" si="3"/>
        <v>27.408493246060651</v>
      </c>
      <c r="AP43">
        <f t="shared" si="4"/>
        <v>27.535722803790598</v>
      </c>
      <c r="AQ43">
        <f t="shared" si="5"/>
        <v>27.7630539438718</v>
      </c>
      <c r="AR43">
        <f t="shared" si="6"/>
        <v>28.1435643071448</v>
      </c>
      <c r="AS43">
        <f t="shared" si="7"/>
        <v>28.235830772120948</v>
      </c>
      <c r="AT43">
        <f t="shared" si="8"/>
        <v>28.157716276494551</v>
      </c>
      <c r="AU43" s="6">
        <f t="shared" si="9"/>
        <v>27.099356319026935</v>
      </c>
      <c r="AV43">
        <f t="shared" si="10"/>
        <v>27.569089997907682</v>
      </c>
      <c r="AW43">
        <f t="shared" si="11"/>
        <v>28.179037118586766</v>
      </c>
      <c r="AX43" s="6">
        <f t="shared" si="12"/>
        <v>0.46973367888074691</v>
      </c>
      <c r="AY43">
        <f t="shared" si="13"/>
        <v>1.0796807995598314</v>
      </c>
      <c r="AZ43">
        <f t="shared" si="14"/>
        <v>0.60994712067908452</v>
      </c>
      <c r="BA43" s="6">
        <f t="shared" si="15"/>
        <v>0.16079584383282713</v>
      </c>
      <c r="BB43">
        <f t="shared" si="16"/>
        <v>3.9022864857577083E-2</v>
      </c>
      <c r="BC43">
        <f t="shared" si="17"/>
        <v>2.1357694325728791E-2</v>
      </c>
      <c r="BD43" s="7">
        <f t="shared" si="18"/>
        <v>1</v>
      </c>
      <c r="BE43" s="6">
        <f t="shared" si="19"/>
        <v>0</v>
      </c>
      <c r="BF43">
        <f t="shared" si="20"/>
        <v>1</v>
      </c>
      <c r="BG43">
        <f t="shared" si="21"/>
        <v>1</v>
      </c>
      <c r="BH43" s="6">
        <f t="shared" si="22"/>
        <v>2</v>
      </c>
      <c r="BI43" s="14">
        <f t="shared" si="23"/>
        <v>1</v>
      </c>
      <c r="BJ43" s="6">
        <f t="shared" si="24"/>
        <v>0.61060580510311402</v>
      </c>
      <c r="BK43" s="14">
        <f t="shared" si="25"/>
        <v>1.2332581508225624</v>
      </c>
      <c r="BL43" s="14">
        <f t="shared" si="26"/>
        <v>1.0093975947968163</v>
      </c>
      <c r="BM43" s="14">
        <f t="shared" si="27"/>
        <v>1</v>
      </c>
      <c r="BN43">
        <f t="shared" si="28"/>
        <v>0.95108718357416422</v>
      </c>
      <c r="BO43">
        <f t="shared" si="29"/>
        <v>0.95108718357416422</v>
      </c>
      <c r="BP43" s="14" t="str">
        <f t="shared" si="30"/>
        <v>3_Increasing_Ramp</v>
      </c>
    </row>
    <row r="44" spans="1:68" x14ac:dyDescent="0.25">
      <c r="A44" t="s">
        <v>1108</v>
      </c>
      <c r="B44" t="s">
        <v>503</v>
      </c>
      <c r="C44">
        <v>0</v>
      </c>
      <c r="D44">
        <v>0</v>
      </c>
      <c r="E44">
        <v>0</v>
      </c>
      <c r="F44" s="1">
        <v>1.0177800000000001E-244</v>
      </c>
      <c r="G44">
        <v>2</v>
      </c>
      <c r="H44">
        <v>-0.70633999999999997</v>
      </c>
      <c r="I44" t="s">
        <v>71</v>
      </c>
      <c r="J44">
        <v>1</v>
      </c>
      <c r="K44" t="s">
        <v>504</v>
      </c>
      <c r="L44">
        <v>15</v>
      </c>
      <c r="M44" t="s">
        <v>764</v>
      </c>
      <c r="N44">
        <v>983</v>
      </c>
      <c r="O44" t="s">
        <v>506</v>
      </c>
      <c r="P44" t="s">
        <v>507</v>
      </c>
      <c r="Q44" t="s">
        <v>57</v>
      </c>
      <c r="R44" t="s">
        <v>508</v>
      </c>
      <c r="S44" t="s">
        <v>509</v>
      </c>
      <c r="T44" s="6">
        <v>27.557933540774801</v>
      </c>
      <c r="U44">
        <v>27.533129731670101</v>
      </c>
      <c r="V44">
        <v>27.799676948064501</v>
      </c>
      <c r="W44">
        <v>27.4645996787984</v>
      </c>
      <c r="X44">
        <v>28.194874629633802</v>
      </c>
      <c r="Y44">
        <v>28.019620291050899</v>
      </c>
      <c r="Z44">
        <v>28.036200162669498</v>
      </c>
      <c r="AA44">
        <v>28.011890996376898</v>
      </c>
      <c r="AB44">
        <v>28.083815973299501</v>
      </c>
      <c r="AC44">
        <v>27.996705018414101</v>
      </c>
      <c r="AD44">
        <v>28.273776608203701</v>
      </c>
      <c r="AE44">
        <v>28.293781354933099</v>
      </c>
      <c r="AF44">
        <v>28.972392213193402</v>
      </c>
      <c r="AG44">
        <v>28.546335323662401</v>
      </c>
      <c r="AH44">
        <v>28.631072853348101</v>
      </c>
      <c r="AI44">
        <v>28.8454770177424</v>
      </c>
      <c r="AJ44">
        <v>28.8423767421646</v>
      </c>
      <c r="AK44">
        <v>28.713168801513099</v>
      </c>
      <c r="AL44" s="6">
        <f t="shared" si="0"/>
        <v>27.545531636222449</v>
      </c>
      <c r="AM44">
        <f t="shared" si="1"/>
        <v>27.632138313431451</v>
      </c>
      <c r="AN44">
        <f t="shared" si="2"/>
        <v>28.10724746034235</v>
      </c>
      <c r="AO44">
        <f t="shared" si="3"/>
        <v>28.024045579523197</v>
      </c>
      <c r="AP44">
        <f t="shared" si="4"/>
        <v>28.040260495856799</v>
      </c>
      <c r="AQ44">
        <f t="shared" si="5"/>
        <v>28.2837789815684</v>
      </c>
      <c r="AR44">
        <f t="shared" si="6"/>
        <v>28.759363768427903</v>
      </c>
      <c r="AS44">
        <f t="shared" si="7"/>
        <v>28.738274935545249</v>
      </c>
      <c r="AT44">
        <f t="shared" si="8"/>
        <v>28.777772771838848</v>
      </c>
      <c r="AU44" s="6">
        <f t="shared" si="9"/>
        <v>27.761639136665419</v>
      </c>
      <c r="AV44">
        <f t="shared" si="10"/>
        <v>28.116028352316132</v>
      </c>
      <c r="AW44">
        <f t="shared" si="11"/>
        <v>28.758470491937334</v>
      </c>
      <c r="AX44" s="6">
        <f t="shared" si="12"/>
        <v>0.35438921565071269</v>
      </c>
      <c r="AY44">
        <f t="shared" si="13"/>
        <v>0.99683135527191524</v>
      </c>
      <c r="AZ44">
        <f t="shared" si="14"/>
        <v>0.64244213962120256</v>
      </c>
      <c r="BA44" s="6">
        <f t="shared" si="15"/>
        <v>0.16869197677133679</v>
      </c>
      <c r="BB44">
        <f t="shared" si="16"/>
        <v>2.889266107239432E-2</v>
      </c>
      <c r="BC44">
        <f t="shared" si="17"/>
        <v>1.5319374625871171E-2</v>
      </c>
      <c r="BD44" s="7">
        <f t="shared" si="18"/>
        <v>1</v>
      </c>
      <c r="BE44" s="6">
        <f t="shared" si="19"/>
        <v>0</v>
      </c>
      <c r="BF44">
        <f t="shared" si="20"/>
        <v>1</v>
      </c>
      <c r="BG44">
        <f t="shared" si="21"/>
        <v>1</v>
      </c>
      <c r="BH44" s="6">
        <f t="shared" si="22"/>
        <v>2</v>
      </c>
      <c r="BI44" s="14">
        <f t="shared" si="23"/>
        <v>1</v>
      </c>
      <c r="BJ44" s="6">
        <f t="shared" si="24"/>
        <v>0.52336354442987154</v>
      </c>
      <c r="BK44" s="14">
        <f t="shared" si="25"/>
        <v>1.2386828647714545</v>
      </c>
      <c r="BL44" s="14">
        <f t="shared" si="26"/>
        <v>1.0797581355462196</v>
      </c>
      <c r="BM44" s="14">
        <f t="shared" si="27"/>
        <v>1</v>
      </c>
      <c r="BN44">
        <f t="shared" si="28"/>
        <v>0.94726818158251513</v>
      </c>
      <c r="BO44">
        <f t="shared" si="29"/>
        <v>0.94726818158251513</v>
      </c>
      <c r="BP44" s="14" t="str">
        <f t="shared" si="30"/>
        <v>3_Increasing_Ramp</v>
      </c>
    </row>
    <row r="45" spans="1:68" x14ac:dyDescent="0.25">
      <c r="A45" t="s">
        <v>1425</v>
      </c>
      <c r="B45" t="s">
        <v>560</v>
      </c>
      <c r="C45">
        <v>0</v>
      </c>
      <c r="D45">
        <v>0</v>
      </c>
      <c r="E45">
        <v>0</v>
      </c>
      <c r="F45" s="1">
        <v>1.6547099999999999E-216</v>
      </c>
      <c r="G45">
        <v>3</v>
      </c>
      <c r="H45">
        <v>-8.6101999999999998E-2</v>
      </c>
      <c r="I45" t="s">
        <v>71</v>
      </c>
      <c r="J45">
        <v>0.99842399999999998</v>
      </c>
      <c r="K45" t="s">
        <v>561</v>
      </c>
      <c r="L45">
        <v>187</v>
      </c>
      <c r="M45" t="s">
        <v>764</v>
      </c>
      <c r="N45">
        <v>5594</v>
      </c>
      <c r="O45" t="s">
        <v>563</v>
      </c>
      <c r="P45" t="s">
        <v>564</v>
      </c>
      <c r="Q45" t="s">
        <v>57</v>
      </c>
      <c r="R45" t="s">
        <v>565</v>
      </c>
      <c r="S45" t="s">
        <v>566</v>
      </c>
      <c r="T45" s="6">
        <v>27.6410657682509</v>
      </c>
      <c r="U45">
        <v>27.696420050503399</v>
      </c>
      <c r="V45">
        <v>27.331961815386698</v>
      </c>
      <c r="W45">
        <v>27.073871329303</v>
      </c>
      <c r="X45">
        <v>27.5882659874712</v>
      </c>
      <c r="Y45">
        <v>27.495554067840501</v>
      </c>
      <c r="Z45">
        <v>27.694055873483901</v>
      </c>
      <c r="AA45">
        <v>27.5890334018994</v>
      </c>
      <c r="AB45">
        <v>27.255922570342101</v>
      </c>
      <c r="AC45">
        <v>27.1555649000234</v>
      </c>
      <c r="AD45">
        <v>27.6283274980632</v>
      </c>
      <c r="AE45">
        <v>27.686764149291701</v>
      </c>
      <c r="AF45">
        <v>28.360089081382402</v>
      </c>
      <c r="AG45">
        <v>28.112427367958801</v>
      </c>
      <c r="AH45">
        <v>27.939408469313602</v>
      </c>
      <c r="AI45">
        <v>28.0683279072232</v>
      </c>
      <c r="AJ45">
        <v>28.0695497264024</v>
      </c>
      <c r="AK45">
        <v>28.0250830331142</v>
      </c>
      <c r="AL45" s="6">
        <f t="shared" si="0"/>
        <v>27.668742909377151</v>
      </c>
      <c r="AM45">
        <f t="shared" si="1"/>
        <v>27.202916572344847</v>
      </c>
      <c r="AN45">
        <f t="shared" si="2"/>
        <v>27.541910027655852</v>
      </c>
      <c r="AO45">
        <f t="shared" si="3"/>
        <v>27.641544637691652</v>
      </c>
      <c r="AP45">
        <f t="shared" si="4"/>
        <v>27.20574373518275</v>
      </c>
      <c r="AQ45">
        <f t="shared" si="5"/>
        <v>27.657545823677452</v>
      </c>
      <c r="AR45">
        <f t="shared" si="6"/>
        <v>28.2362582246706</v>
      </c>
      <c r="AS45">
        <f t="shared" si="7"/>
        <v>28.003868188268399</v>
      </c>
      <c r="AT45">
        <f t="shared" si="8"/>
        <v>28.0473163797583</v>
      </c>
      <c r="AU45" s="6">
        <f t="shared" si="9"/>
        <v>27.471189836459285</v>
      </c>
      <c r="AV45">
        <f t="shared" si="10"/>
        <v>27.501611398850617</v>
      </c>
      <c r="AW45">
        <f t="shared" si="11"/>
        <v>28.095814264232434</v>
      </c>
      <c r="AX45" s="6">
        <f t="shared" si="12"/>
        <v>3.0421562391332202E-2</v>
      </c>
      <c r="AY45">
        <f t="shared" si="13"/>
        <v>0.62462442777314919</v>
      </c>
      <c r="AZ45">
        <f t="shared" si="14"/>
        <v>0.59420286538181699</v>
      </c>
      <c r="BA45" s="6">
        <f t="shared" si="15"/>
        <v>0.888194922210092</v>
      </c>
      <c r="BB45">
        <f t="shared" si="16"/>
        <v>2.8333749924494531E-2</v>
      </c>
      <c r="BC45">
        <f t="shared" si="17"/>
        <v>3.8807179040636831E-2</v>
      </c>
      <c r="BD45" s="7">
        <f t="shared" si="18"/>
        <v>1</v>
      </c>
      <c r="BE45" s="6">
        <f t="shared" si="19"/>
        <v>0</v>
      </c>
      <c r="BF45">
        <f t="shared" si="20"/>
        <v>1</v>
      </c>
      <c r="BG45">
        <f t="shared" si="21"/>
        <v>1</v>
      </c>
      <c r="BH45" s="6">
        <f t="shared" si="22"/>
        <v>2</v>
      </c>
      <c r="BI45" s="14">
        <f t="shared" si="23"/>
        <v>1</v>
      </c>
      <c r="BJ45" s="6">
        <f t="shared" si="24"/>
        <v>3.9578509197471051E-2</v>
      </c>
      <c r="BK45" s="14">
        <f t="shared" si="25"/>
        <v>0.98322362313556044</v>
      </c>
      <c r="BL45" s="14">
        <f t="shared" si="26"/>
        <v>0.91568143410445735</v>
      </c>
      <c r="BM45" s="14">
        <f t="shared" si="27"/>
        <v>1</v>
      </c>
      <c r="BN45">
        <f t="shared" si="28"/>
        <v>0.64616118881249618</v>
      </c>
      <c r="BO45">
        <f t="shared" si="29"/>
        <v>0.64616118881249618</v>
      </c>
      <c r="BP45" s="14" t="str">
        <f t="shared" si="30"/>
        <v>3_Increasing_Ramp</v>
      </c>
    </row>
    <row r="46" spans="1:68" x14ac:dyDescent="0.25">
      <c r="A46" t="s">
        <v>1468</v>
      </c>
      <c r="B46" t="s">
        <v>1458</v>
      </c>
      <c r="C46">
        <v>0</v>
      </c>
      <c r="D46">
        <v>0</v>
      </c>
      <c r="E46">
        <v>0</v>
      </c>
      <c r="F46" s="1">
        <v>1.03212E-209</v>
      </c>
      <c r="G46">
        <v>2</v>
      </c>
      <c r="H46">
        <v>-0.28155000000000002</v>
      </c>
      <c r="I46" t="s">
        <v>71</v>
      </c>
      <c r="J46">
        <v>0.99998799999999999</v>
      </c>
      <c r="K46" t="s">
        <v>1467</v>
      </c>
      <c r="L46">
        <v>702</v>
      </c>
      <c r="M46" t="s">
        <v>764</v>
      </c>
      <c r="N46">
        <v>558</v>
      </c>
      <c r="O46" t="s">
        <v>1461</v>
      </c>
      <c r="P46" t="s">
        <v>1462</v>
      </c>
      <c r="Q46" t="s">
        <v>57</v>
      </c>
      <c r="R46" t="s">
        <v>1463</v>
      </c>
      <c r="S46" t="s">
        <v>1464</v>
      </c>
      <c r="T46" s="6">
        <v>26.960288457669201</v>
      </c>
      <c r="U46">
        <v>27.359942298371202</v>
      </c>
      <c r="V46">
        <v>27.2227569612289</v>
      </c>
      <c r="W46">
        <v>27.389285343309499</v>
      </c>
      <c r="X46">
        <v>27.5095272032403</v>
      </c>
      <c r="Y46">
        <v>27.674832835412101</v>
      </c>
      <c r="Z46">
        <v>22.3066580460636</v>
      </c>
      <c r="AA46">
        <v>22.633553493632299</v>
      </c>
      <c r="AB46">
        <v>22.434622495473899</v>
      </c>
      <c r="AC46">
        <v>22.524246843764999</v>
      </c>
      <c r="AD46">
        <v>22.572767755029599</v>
      </c>
      <c r="AE46">
        <v>22.499635095208301</v>
      </c>
      <c r="AF46">
        <v>21.934867577150101</v>
      </c>
      <c r="AH46">
        <v>21.9482744217297</v>
      </c>
      <c r="AI46">
        <v>22.065138238758799</v>
      </c>
      <c r="AJ46">
        <v>21.9613438411589</v>
      </c>
      <c r="AK46">
        <v>22.088901584609999</v>
      </c>
      <c r="AL46" s="6">
        <f t="shared" si="0"/>
        <v>27.160115378020201</v>
      </c>
      <c r="AM46">
        <f t="shared" si="1"/>
        <v>27.306021152269199</v>
      </c>
      <c r="AN46">
        <f t="shared" si="2"/>
        <v>27.5921800193262</v>
      </c>
      <c r="AO46">
        <f t="shared" si="3"/>
        <v>22.470105769847947</v>
      </c>
      <c r="AP46">
        <f t="shared" si="4"/>
        <v>22.479434669619451</v>
      </c>
      <c r="AQ46">
        <f t="shared" si="5"/>
        <v>22.53620142511895</v>
      </c>
      <c r="AR46">
        <f t="shared" si="6"/>
        <v>21.934867577150101</v>
      </c>
      <c r="AS46">
        <f t="shared" si="7"/>
        <v>22.006706330244249</v>
      </c>
      <c r="AT46">
        <f t="shared" si="8"/>
        <v>22.02512271288445</v>
      </c>
      <c r="AU46" s="6">
        <f t="shared" si="9"/>
        <v>27.3527721832052</v>
      </c>
      <c r="AV46">
        <f t="shared" si="10"/>
        <v>22.495247288195447</v>
      </c>
      <c r="AW46">
        <f t="shared" si="11"/>
        <v>21.988898873426265</v>
      </c>
      <c r="AX46" s="6">
        <f t="shared" si="12"/>
        <v>-4.8575248950097532</v>
      </c>
      <c r="AY46">
        <f t="shared" si="13"/>
        <v>-5.3638733097789348</v>
      </c>
      <c r="AZ46">
        <f t="shared" si="14"/>
        <v>-0.50634841476918169</v>
      </c>
      <c r="BA46" s="6">
        <f t="shared" si="15"/>
        <v>5.1136637881832325E-4</v>
      </c>
      <c r="BB46">
        <f t="shared" si="16"/>
        <v>3.3077327247699352E-4</v>
      </c>
      <c r="BC46">
        <f t="shared" si="17"/>
        <v>2.0026794983821582E-4</v>
      </c>
      <c r="BD46" s="7">
        <f t="shared" si="18"/>
        <v>1</v>
      </c>
      <c r="BE46" s="6">
        <f t="shared" si="19"/>
        <v>1</v>
      </c>
      <c r="BF46">
        <f t="shared" si="20"/>
        <v>1</v>
      </c>
      <c r="BG46">
        <f t="shared" si="21"/>
        <v>0</v>
      </c>
      <c r="BH46" s="6">
        <f t="shared" si="22"/>
        <v>2</v>
      </c>
      <c r="BI46" s="14">
        <f t="shared" si="23"/>
        <v>1</v>
      </c>
      <c r="BJ46" s="6">
        <f t="shared" si="24"/>
        <v>-3.998426617649316</v>
      </c>
      <c r="BK46" s="14">
        <f t="shared" si="25"/>
        <v>-4.320740438819004</v>
      </c>
      <c r="BL46" s="14">
        <f t="shared" si="26"/>
        <v>-1.368456494930065</v>
      </c>
      <c r="BM46" s="14">
        <f t="shared" si="27"/>
        <v>-1</v>
      </c>
      <c r="BN46">
        <f t="shared" si="28"/>
        <v>-3.2292078504661283</v>
      </c>
      <c r="BO46">
        <f t="shared" si="29"/>
        <v>3.2292078504661283</v>
      </c>
      <c r="BP46" s="14" t="str">
        <f t="shared" si="30"/>
        <v>4_Decreasing_Stable</v>
      </c>
    </row>
    <row r="47" spans="1:68" x14ac:dyDescent="0.25">
      <c r="A47" t="s">
        <v>1870</v>
      </c>
      <c r="B47" t="s">
        <v>1861</v>
      </c>
      <c r="C47">
        <v>0</v>
      </c>
      <c r="D47">
        <v>0</v>
      </c>
      <c r="E47">
        <v>0</v>
      </c>
      <c r="F47" s="1">
        <v>3.07762E-7</v>
      </c>
      <c r="G47">
        <v>2</v>
      </c>
      <c r="H47">
        <v>0.96240999999999999</v>
      </c>
      <c r="I47" t="s">
        <v>71</v>
      </c>
      <c r="J47">
        <v>0.95649700000000004</v>
      </c>
      <c r="K47" t="s">
        <v>1869</v>
      </c>
      <c r="L47">
        <v>685</v>
      </c>
      <c r="M47" t="s">
        <v>764</v>
      </c>
      <c r="N47" t="s">
        <v>1864</v>
      </c>
      <c r="O47" t="s">
        <v>1865</v>
      </c>
      <c r="P47" t="s">
        <v>1866</v>
      </c>
      <c r="Q47" t="s">
        <v>57</v>
      </c>
      <c r="R47" t="s">
        <v>1867</v>
      </c>
      <c r="S47" t="s">
        <v>1868</v>
      </c>
      <c r="T47" s="6">
        <v>21.0749962922545</v>
      </c>
      <c r="U47">
        <v>20.594591763755101</v>
      </c>
      <c r="V47">
        <v>22.2273988411693</v>
      </c>
      <c r="W47">
        <v>20.913195360938101</v>
      </c>
      <c r="X47">
        <v>20.818456657344601</v>
      </c>
      <c r="Y47">
        <v>22.2895633667023</v>
      </c>
      <c r="Z47">
        <v>17.368920302023099</v>
      </c>
      <c r="AA47">
        <v>17.708955872714199</v>
      </c>
      <c r="AB47">
        <v>17.962927207340201</v>
      </c>
      <c r="AC47">
        <v>18.129118435844401</v>
      </c>
      <c r="AE47">
        <v>17.849528265027999</v>
      </c>
      <c r="AF47">
        <v>17.6271714620677</v>
      </c>
      <c r="AG47">
        <v>17.248107058361601</v>
      </c>
      <c r="AH47">
        <v>16.4014638733825</v>
      </c>
      <c r="AI47">
        <v>17.603753295557201</v>
      </c>
      <c r="AJ47">
        <v>17.414544479622698</v>
      </c>
      <c r="AK47">
        <v>17.420678659552198</v>
      </c>
      <c r="AL47" s="6">
        <f t="shared" si="0"/>
        <v>20.834794028004801</v>
      </c>
      <c r="AM47">
        <f t="shared" si="1"/>
        <v>21.570297101053701</v>
      </c>
      <c r="AN47">
        <f t="shared" si="2"/>
        <v>21.554010012023451</v>
      </c>
      <c r="AO47">
        <f t="shared" si="3"/>
        <v>17.538938087368649</v>
      </c>
      <c r="AP47">
        <f t="shared" si="4"/>
        <v>18.046022821592302</v>
      </c>
      <c r="AQ47">
        <f t="shared" si="5"/>
        <v>17.849528265027999</v>
      </c>
      <c r="AR47">
        <f t="shared" si="6"/>
        <v>17.437639260214652</v>
      </c>
      <c r="AS47">
        <f t="shared" si="7"/>
        <v>17.002608584469851</v>
      </c>
      <c r="AT47">
        <f t="shared" si="8"/>
        <v>17.41761156958745</v>
      </c>
      <c r="AU47" s="6">
        <f t="shared" si="9"/>
        <v>21.319700380360654</v>
      </c>
      <c r="AV47">
        <f t="shared" si="10"/>
        <v>17.811496391329651</v>
      </c>
      <c r="AW47">
        <f t="shared" si="11"/>
        <v>17.285953138090651</v>
      </c>
      <c r="AX47" s="6">
        <f t="shared" si="12"/>
        <v>-3.5082039890310028</v>
      </c>
      <c r="AY47">
        <f t="shared" si="13"/>
        <v>-4.0337472422700031</v>
      </c>
      <c r="AZ47">
        <f t="shared" si="14"/>
        <v>-0.52554325323900031</v>
      </c>
      <c r="BA47" s="6">
        <f t="shared" si="15"/>
        <v>7.0436664604551613E-4</v>
      </c>
      <c r="BB47">
        <f t="shared" si="16"/>
        <v>4.947323939016099E-4</v>
      </c>
      <c r="BC47">
        <f t="shared" si="17"/>
        <v>6.2232390328313292E-2</v>
      </c>
      <c r="BD47" s="7">
        <f t="shared" si="18"/>
        <v>1</v>
      </c>
      <c r="BE47" s="6">
        <f t="shared" si="19"/>
        <v>1</v>
      </c>
      <c r="BF47">
        <f t="shared" si="20"/>
        <v>1</v>
      </c>
      <c r="BG47">
        <f t="shared" si="21"/>
        <v>0</v>
      </c>
      <c r="BH47" s="6">
        <f t="shared" si="22"/>
        <v>2</v>
      </c>
      <c r="BI47" s="14">
        <f t="shared" si="23"/>
        <v>1</v>
      </c>
      <c r="BJ47" s="6">
        <f t="shared" si="24"/>
        <v>-3.3254420586082905</v>
      </c>
      <c r="BK47" s="14">
        <f t="shared" si="25"/>
        <v>-3.6515852027936728</v>
      </c>
      <c r="BL47" s="14">
        <f t="shared" si="26"/>
        <v>-0.79611337206171284</v>
      </c>
      <c r="BM47" s="14">
        <f t="shared" si="27"/>
        <v>-1</v>
      </c>
      <c r="BN47">
        <f t="shared" si="28"/>
        <v>-2.5910468778212254</v>
      </c>
      <c r="BO47">
        <f t="shared" si="29"/>
        <v>2.5910468778212254</v>
      </c>
      <c r="BP47" s="14" t="str">
        <f t="shared" si="30"/>
        <v>4_Decreasing_Stable</v>
      </c>
    </row>
    <row r="48" spans="1:68" x14ac:dyDescent="0.25">
      <c r="A48" t="s">
        <v>1470</v>
      </c>
      <c r="B48" t="s">
        <v>1458</v>
      </c>
      <c r="C48">
        <v>0</v>
      </c>
      <c r="D48">
        <v>0</v>
      </c>
      <c r="E48">
        <v>0</v>
      </c>
      <c r="F48" s="1">
        <v>2.7166700000000001E-67</v>
      </c>
      <c r="G48">
        <v>2</v>
      </c>
      <c r="H48">
        <v>9.5060000000000006E-2</v>
      </c>
      <c r="I48" t="s">
        <v>71</v>
      </c>
      <c r="J48">
        <v>0.99999899999999997</v>
      </c>
      <c r="K48" t="s">
        <v>1469</v>
      </c>
      <c r="L48">
        <v>703</v>
      </c>
      <c r="M48" t="s">
        <v>764</v>
      </c>
      <c r="N48">
        <v>558</v>
      </c>
      <c r="O48" t="s">
        <v>1461</v>
      </c>
      <c r="P48" t="s">
        <v>1462</v>
      </c>
      <c r="Q48" t="s">
        <v>57</v>
      </c>
      <c r="R48" t="s">
        <v>1463</v>
      </c>
      <c r="S48" t="s">
        <v>1464</v>
      </c>
      <c r="T48" s="6">
        <v>23.529440309432299</v>
      </c>
      <c r="U48">
        <v>23.6917396339703</v>
      </c>
      <c r="V48">
        <v>23.958866820226099</v>
      </c>
      <c r="W48">
        <v>23.986077066272099</v>
      </c>
      <c r="X48">
        <v>24.012996273163701</v>
      </c>
      <c r="Y48">
        <v>24.092097270664102</v>
      </c>
      <c r="Z48">
        <v>19.033654585916601</v>
      </c>
      <c r="AA48">
        <v>20.643219035693001</v>
      </c>
      <c r="AB48">
        <v>20.654482957692601</v>
      </c>
      <c r="AC48">
        <v>19.015242555827498</v>
      </c>
      <c r="AD48">
        <v>20.608648280490399</v>
      </c>
      <c r="AE48">
        <v>20.5953759550322</v>
      </c>
      <c r="AF48">
        <v>18.6916389959481</v>
      </c>
      <c r="AG48">
        <v>22.0547066017674</v>
      </c>
      <c r="AH48">
        <v>19.1040835402579</v>
      </c>
      <c r="AI48">
        <v>19.4320670042909</v>
      </c>
      <c r="AJ48">
        <v>18.632502963322299</v>
      </c>
      <c r="AK48">
        <v>19.449064607272</v>
      </c>
      <c r="AL48" s="6">
        <f t="shared" si="0"/>
        <v>23.610589971701302</v>
      </c>
      <c r="AM48">
        <f t="shared" si="1"/>
        <v>23.972471943249097</v>
      </c>
      <c r="AN48">
        <f t="shared" si="2"/>
        <v>24.052546771913903</v>
      </c>
      <c r="AO48">
        <f t="shared" si="3"/>
        <v>19.838436810804801</v>
      </c>
      <c r="AP48">
        <f t="shared" si="4"/>
        <v>19.83486275676005</v>
      </c>
      <c r="AQ48">
        <f t="shared" si="5"/>
        <v>20.602012117761298</v>
      </c>
      <c r="AR48">
        <f t="shared" si="6"/>
        <v>20.373172798857752</v>
      </c>
      <c r="AS48">
        <f t="shared" si="7"/>
        <v>19.268075272274402</v>
      </c>
      <c r="AT48">
        <f t="shared" si="8"/>
        <v>19.040783785297151</v>
      </c>
      <c r="AU48" s="6">
        <f t="shared" si="9"/>
        <v>23.878536228954768</v>
      </c>
      <c r="AV48">
        <f t="shared" si="10"/>
        <v>20.091770561775384</v>
      </c>
      <c r="AW48">
        <f t="shared" si="11"/>
        <v>19.560677285476434</v>
      </c>
      <c r="AX48" s="6">
        <f t="shared" si="12"/>
        <v>-3.7867656671793846</v>
      </c>
      <c r="AY48">
        <f t="shared" si="13"/>
        <v>-4.3178589434783348</v>
      </c>
      <c r="AZ48">
        <f t="shared" si="14"/>
        <v>-0.5310932762989502</v>
      </c>
      <c r="BA48" s="6">
        <f t="shared" si="15"/>
        <v>8.8217997542214342E-4</v>
      </c>
      <c r="BB48">
        <f t="shared" si="16"/>
        <v>4.9785105934129111E-3</v>
      </c>
      <c r="BC48">
        <f t="shared" si="17"/>
        <v>0.34541602331407661</v>
      </c>
      <c r="BD48" s="7">
        <f t="shared" si="18"/>
        <v>1</v>
      </c>
      <c r="BE48" s="6">
        <f t="shared" si="19"/>
        <v>1</v>
      </c>
      <c r="BF48">
        <f t="shared" si="20"/>
        <v>1</v>
      </c>
      <c r="BG48">
        <f t="shared" si="21"/>
        <v>0</v>
      </c>
      <c r="BH48" s="6">
        <f t="shared" si="22"/>
        <v>2</v>
      </c>
      <c r="BI48" s="14">
        <f t="shared" si="23"/>
        <v>1</v>
      </c>
      <c r="BJ48" s="6">
        <f t="shared" si="24"/>
        <v>-3.4009497415254266</v>
      </c>
      <c r="BK48" s="14">
        <f t="shared" si="25"/>
        <v>-3.1533473957160534</v>
      </c>
      <c r="BL48" s="14">
        <f t="shared" si="26"/>
        <v>-0.49515977709534692</v>
      </c>
      <c r="BM48" s="14">
        <f t="shared" si="27"/>
        <v>-1</v>
      </c>
      <c r="BN48">
        <f t="shared" si="28"/>
        <v>-2.3498189714456093</v>
      </c>
      <c r="BO48">
        <f t="shared" si="29"/>
        <v>2.3498189714456093</v>
      </c>
      <c r="BP48" s="14" t="str">
        <f t="shared" si="30"/>
        <v>4_Decreasing_Stable</v>
      </c>
    </row>
    <row r="49" spans="1:68" x14ac:dyDescent="0.25">
      <c r="A49" t="s">
        <v>935</v>
      </c>
      <c r="B49" t="s">
        <v>70</v>
      </c>
      <c r="C49">
        <v>0</v>
      </c>
      <c r="D49">
        <v>0</v>
      </c>
      <c r="E49">
        <v>0</v>
      </c>
      <c r="F49" s="1">
        <v>2.1492E-177</v>
      </c>
      <c r="G49">
        <v>3</v>
      </c>
      <c r="H49">
        <v>-0.10532999999999999</v>
      </c>
      <c r="I49">
        <v>1</v>
      </c>
      <c r="J49">
        <v>0.79824799999999996</v>
      </c>
      <c r="K49" t="s">
        <v>934</v>
      </c>
      <c r="L49">
        <v>96</v>
      </c>
      <c r="M49" t="s">
        <v>764</v>
      </c>
      <c r="N49" t="s">
        <v>74</v>
      </c>
      <c r="O49" t="s">
        <v>75</v>
      </c>
      <c r="P49" t="s">
        <v>76</v>
      </c>
      <c r="Q49" t="s">
        <v>77</v>
      </c>
      <c r="R49" t="s">
        <v>78</v>
      </c>
      <c r="S49" t="s">
        <v>79</v>
      </c>
      <c r="T49" s="6">
        <v>24.483297871539701</v>
      </c>
      <c r="U49">
        <v>24.571081692167802</v>
      </c>
      <c r="V49">
        <v>24.903354741000499</v>
      </c>
      <c r="W49">
        <v>24.302505288275299</v>
      </c>
      <c r="X49">
        <v>24.431306689317001</v>
      </c>
      <c r="Y49">
        <v>24.291308823621101</v>
      </c>
      <c r="Z49">
        <v>22.831197556469899</v>
      </c>
      <c r="AA49">
        <v>22.937753966376999</v>
      </c>
      <c r="AB49">
        <v>22.940733476815801</v>
      </c>
      <c r="AC49">
        <v>22.9713813187997</v>
      </c>
      <c r="AD49">
        <v>22.965801895578</v>
      </c>
      <c r="AE49">
        <v>22.698412786172099</v>
      </c>
      <c r="AF49">
        <v>22.663004731192</v>
      </c>
      <c r="AG49">
        <v>22.4164006992808</v>
      </c>
      <c r="AH49">
        <v>22.446992606707699</v>
      </c>
      <c r="AI49">
        <v>22.386580542244602</v>
      </c>
      <c r="AJ49">
        <v>22.7571995650205</v>
      </c>
      <c r="AK49">
        <v>22.389535412156199</v>
      </c>
      <c r="AL49" s="6">
        <f t="shared" si="0"/>
        <v>24.52718978185375</v>
      </c>
      <c r="AM49">
        <f t="shared" si="1"/>
        <v>24.602930014637899</v>
      </c>
      <c r="AN49">
        <f t="shared" si="2"/>
        <v>24.361307756469053</v>
      </c>
      <c r="AO49">
        <f t="shared" si="3"/>
        <v>22.884475761423449</v>
      </c>
      <c r="AP49">
        <f t="shared" si="4"/>
        <v>22.956057397807751</v>
      </c>
      <c r="AQ49">
        <f t="shared" si="5"/>
        <v>22.832107340875048</v>
      </c>
      <c r="AR49">
        <f t="shared" si="6"/>
        <v>22.539702715236402</v>
      </c>
      <c r="AS49">
        <f t="shared" si="7"/>
        <v>22.416786574476149</v>
      </c>
      <c r="AT49">
        <f t="shared" si="8"/>
        <v>22.57336748858835</v>
      </c>
      <c r="AU49" s="6">
        <f t="shared" si="9"/>
        <v>24.497142517653568</v>
      </c>
      <c r="AV49">
        <f t="shared" si="10"/>
        <v>22.890880166702079</v>
      </c>
      <c r="AW49">
        <f t="shared" si="11"/>
        <v>22.509952259433632</v>
      </c>
      <c r="AX49" s="6">
        <f t="shared" si="12"/>
        <v>-1.6062623509514893</v>
      </c>
      <c r="AY49">
        <f t="shared" si="13"/>
        <v>-1.9871902582199361</v>
      </c>
      <c r="AZ49">
        <f t="shared" si="14"/>
        <v>-0.38092790726844683</v>
      </c>
      <c r="BA49" s="6">
        <f t="shared" si="15"/>
        <v>2.9693155912268034E-4</v>
      </c>
      <c r="BB49">
        <f t="shared" si="16"/>
        <v>6.0775326684812353E-5</v>
      </c>
      <c r="BC49">
        <f t="shared" si="17"/>
        <v>3.9289918034190576E-3</v>
      </c>
      <c r="BD49" s="7">
        <f t="shared" si="18"/>
        <v>1</v>
      </c>
      <c r="BE49" s="6">
        <f t="shared" si="19"/>
        <v>1</v>
      </c>
      <c r="BF49">
        <f t="shared" si="20"/>
        <v>1</v>
      </c>
      <c r="BG49">
        <f t="shared" si="21"/>
        <v>0</v>
      </c>
      <c r="BH49" s="6">
        <f t="shared" si="22"/>
        <v>2</v>
      </c>
      <c r="BI49" s="14">
        <f t="shared" si="23"/>
        <v>1</v>
      </c>
      <c r="BJ49" s="6">
        <f t="shared" si="24"/>
        <v>-2.3803023526283216</v>
      </c>
      <c r="BK49" s="14">
        <f t="shared" si="25"/>
        <v>-2.8945700944191892</v>
      </c>
      <c r="BL49" s="14">
        <f t="shared" si="26"/>
        <v>-0.95729068593049294</v>
      </c>
      <c r="BM49" s="14">
        <f t="shared" si="27"/>
        <v>-1</v>
      </c>
      <c r="BN49">
        <f t="shared" si="28"/>
        <v>-2.0773877109926677</v>
      </c>
      <c r="BO49">
        <f t="shared" si="29"/>
        <v>2.0773877109926677</v>
      </c>
      <c r="BP49" s="14" t="str">
        <f t="shared" si="30"/>
        <v>4_Decreasing_Stable</v>
      </c>
    </row>
    <row r="50" spans="1:68" x14ac:dyDescent="0.25">
      <c r="A50" t="s">
        <v>232</v>
      </c>
      <c r="B50" t="s">
        <v>230</v>
      </c>
      <c r="C50">
        <v>0</v>
      </c>
      <c r="D50">
        <v>0</v>
      </c>
      <c r="E50">
        <v>0</v>
      </c>
      <c r="F50" s="1">
        <v>9.3955399999999999E-150</v>
      </c>
      <c r="G50">
        <v>3</v>
      </c>
      <c r="H50">
        <v>0.19947999999999999</v>
      </c>
      <c r="I50">
        <v>2</v>
      </c>
      <c r="J50">
        <v>0.98225899999999999</v>
      </c>
      <c r="K50" t="s">
        <v>231</v>
      </c>
      <c r="L50">
        <v>5841</v>
      </c>
      <c r="M50" t="s">
        <v>39</v>
      </c>
      <c r="N50">
        <v>79026</v>
      </c>
      <c r="O50" t="s">
        <v>233</v>
      </c>
      <c r="P50" t="s">
        <v>234</v>
      </c>
      <c r="Q50" t="s">
        <v>57</v>
      </c>
      <c r="R50" t="s">
        <v>235</v>
      </c>
      <c r="S50" t="s">
        <v>236</v>
      </c>
      <c r="T50" s="6">
        <v>23.323837256804399</v>
      </c>
      <c r="U50">
        <v>23.316809388813098</v>
      </c>
      <c r="V50">
        <v>23.955233600132701</v>
      </c>
      <c r="W50">
        <v>23.018447647941201</v>
      </c>
      <c r="X50">
        <v>23.663888381575799</v>
      </c>
      <c r="Y50">
        <v>23.216256479397298</v>
      </c>
      <c r="AA50">
        <v>20.2779190432578</v>
      </c>
      <c r="AD50">
        <v>20.549431229337401</v>
      </c>
      <c r="AE50">
        <v>19.329347892999301</v>
      </c>
      <c r="AF50">
        <v>20.474456461126699</v>
      </c>
      <c r="AG50">
        <v>20.484480485435402</v>
      </c>
      <c r="AH50">
        <v>20.483656189524599</v>
      </c>
      <c r="AJ50">
        <v>20.281972186636199</v>
      </c>
      <c r="AK50">
        <v>20.339208562581899</v>
      </c>
      <c r="AL50" s="6">
        <f t="shared" si="0"/>
        <v>23.320323322808747</v>
      </c>
      <c r="AM50">
        <f t="shared" si="1"/>
        <v>23.486840624036951</v>
      </c>
      <c r="AN50">
        <f t="shared" si="2"/>
        <v>23.440072430486548</v>
      </c>
      <c r="AO50">
        <f t="shared" si="3"/>
        <v>20.2779190432578</v>
      </c>
      <c r="AP50" t="str">
        <f t="shared" si="4"/>
        <v>NA</v>
      </c>
      <c r="AQ50">
        <f t="shared" si="5"/>
        <v>19.939389561168351</v>
      </c>
      <c r="AR50">
        <f t="shared" si="6"/>
        <v>20.479468473281052</v>
      </c>
      <c r="AS50">
        <f t="shared" si="7"/>
        <v>20.483656189524599</v>
      </c>
      <c r="AT50">
        <f t="shared" si="8"/>
        <v>20.310590374609049</v>
      </c>
      <c r="AU50" s="6">
        <f t="shared" si="9"/>
        <v>23.415745459110749</v>
      </c>
      <c r="AV50">
        <f t="shared" si="10"/>
        <v>20.108654302213075</v>
      </c>
      <c r="AW50">
        <f t="shared" si="11"/>
        <v>20.424571679138236</v>
      </c>
      <c r="AX50" s="6">
        <f t="shared" si="12"/>
        <v>-3.3070911568976733</v>
      </c>
      <c r="AY50">
        <f t="shared" si="13"/>
        <v>-2.9911737799725131</v>
      </c>
      <c r="AZ50">
        <f t="shared" si="14"/>
        <v>0.3159173769251602</v>
      </c>
      <c r="BA50" s="6">
        <f t="shared" si="15"/>
        <v>2.1224403088967513E-2</v>
      </c>
      <c r="BB50">
        <f t="shared" si="16"/>
        <v>2.9584779710884581E-6</v>
      </c>
      <c r="BC50">
        <f t="shared" si="17"/>
        <v>0.29044202001610786</v>
      </c>
      <c r="BD50" s="7">
        <f t="shared" si="18"/>
        <v>1</v>
      </c>
      <c r="BE50" s="6">
        <f t="shared" si="19"/>
        <v>1</v>
      </c>
      <c r="BF50">
        <f t="shared" si="20"/>
        <v>1</v>
      </c>
      <c r="BG50">
        <f t="shared" si="21"/>
        <v>0</v>
      </c>
      <c r="BH50" s="6">
        <f t="shared" si="22"/>
        <v>2</v>
      </c>
      <c r="BI50" s="14">
        <f t="shared" si="23"/>
        <v>1</v>
      </c>
      <c r="BJ50" s="6">
        <f t="shared" si="24"/>
        <v>-2.3522983593390858</v>
      </c>
      <c r="BK50" s="14">
        <f t="shared" si="25"/>
        <v>-4.0666934250177746</v>
      </c>
      <c r="BL50" s="14">
        <f t="shared" si="26"/>
        <v>0.41186023182935316</v>
      </c>
      <c r="BM50" s="14">
        <f t="shared" si="27"/>
        <v>-1</v>
      </c>
      <c r="BN50">
        <f t="shared" si="28"/>
        <v>-2.002377184175836</v>
      </c>
      <c r="BO50">
        <f t="shared" si="29"/>
        <v>2.002377184175836</v>
      </c>
      <c r="BP50" s="14" t="str">
        <f t="shared" si="30"/>
        <v>4_Decreasing_Stable</v>
      </c>
    </row>
    <row r="51" spans="1:68" x14ac:dyDescent="0.25">
      <c r="A51" t="s">
        <v>895</v>
      </c>
      <c r="B51" t="s">
        <v>52</v>
      </c>
      <c r="C51">
        <v>0</v>
      </c>
      <c r="D51">
        <v>0</v>
      </c>
      <c r="E51">
        <v>0</v>
      </c>
      <c r="F51">
        <v>0</v>
      </c>
      <c r="G51">
        <v>2</v>
      </c>
      <c r="H51">
        <v>0.13217999999999999</v>
      </c>
      <c r="I51" t="s">
        <v>71</v>
      </c>
      <c r="J51">
        <v>1</v>
      </c>
      <c r="K51" t="s">
        <v>894</v>
      </c>
      <c r="L51">
        <v>623</v>
      </c>
      <c r="M51" t="s">
        <v>764</v>
      </c>
      <c r="N51">
        <v>2037</v>
      </c>
      <c r="O51" t="s">
        <v>55</v>
      </c>
      <c r="P51" t="s">
        <v>56</v>
      </c>
      <c r="Q51" t="s">
        <v>57</v>
      </c>
      <c r="R51" t="s">
        <v>58</v>
      </c>
      <c r="S51" t="s">
        <v>59</v>
      </c>
      <c r="T51" s="6">
        <v>26.376420889358599</v>
      </c>
      <c r="U51">
        <v>26.602438568738702</v>
      </c>
      <c r="V51">
        <v>26.9205835222016</v>
      </c>
      <c r="W51">
        <v>26.614561301985798</v>
      </c>
      <c r="X51">
        <v>26.461269090648901</v>
      </c>
      <c r="Y51">
        <v>26.398371396478598</v>
      </c>
      <c r="Z51">
        <v>25.2004192287596</v>
      </c>
      <c r="AA51">
        <v>25.2583357637671</v>
      </c>
      <c r="AB51">
        <v>25.074709912713299</v>
      </c>
      <c r="AC51">
        <v>25.1198771658512</v>
      </c>
      <c r="AD51">
        <v>24.7532277687807</v>
      </c>
      <c r="AE51">
        <v>25.027716508615399</v>
      </c>
      <c r="AF51">
        <v>24.6828587972905</v>
      </c>
      <c r="AG51">
        <v>24.775065026761698</v>
      </c>
      <c r="AH51">
        <v>24.3938674373662</v>
      </c>
      <c r="AI51">
        <v>24.409300905226601</v>
      </c>
      <c r="AJ51">
        <v>24.461193169602101</v>
      </c>
      <c r="AK51">
        <v>24.234519595876801</v>
      </c>
      <c r="AL51" s="6">
        <f t="shared" si="0"/>
        <v>26.489429729048652</v>
      </c>
      <c r="AM51">
        <f t="shared" si="1"/>
        <v>26.767572412093699</v>
      </c>
      <c r="AN51">
        <f t="shared" si="2"/>
        <v>26.42982024356375</v>
      </c>
      <c r="AO51">
        <f t="shared" si="3"/>
        <v>25.22937749626335</v>
      </c>
      <c r="AP51">
        <f t="shared" si="4"/>
        <v>25.097293539282248</v>
      </c>
      <c r="AQ51">
        <f t="shared" si="5"/>
        <v>24.890472138698051</v>
      </c>
      <c r="AR51">
        <f t="shared" si="6"/>
        <v>24.728961912026101</v>
      </c>
      <c r="AS51">
        <f t="shared" si="7"/>
        <v>24.401584171296399</v>
      </c>
      <c r="AT51">
        <f t="shared" si="8"/>
        <v>24.347856382739451</v>
      </c>
      <c r="AU51" s="6">
        <f t="shared" si="9"/>
        <v>26.562274128235369</v>
      </c>
      <c r="AV51">
        <f t="shared" si="10"/>
        <v>25.07238105808122</v>
      </c>
      <c r="AW51">
        <f t="shared" si="11"/>
        <v>24.492800822020651</v>
      </c>
      <c r="AX51" s="6">
        <f t="shared" si="12"/>
        <v>-1.4898930701541495</v>
      </c>
      <c r="AY51">
        <f t="shared" si="13"/>
        <v>-2.0694733062147179</v>
      </c>
      <c r="AZ51">
        <f t="shared" si="14"/>
        <v>-0.57958023606056841</v>
      </c>
      <c r="BA51" s="6">
        <f t="shared" si="15"/>
        <v>4.9167566740484212E-4</v>
      </c>
      <c r="BB51">
        <f t="shared" si="16"/>
        <v>2.1916786960636853E-4</v>
      </c>
      <c r="BC51">
        <f t="shared" si="17"/>
        <v>2.1241224577892584E-2</v>
      </c>
      <c r="BD51" s="7">
        <f t="shared" si="18"/>
        <v>1</v>
      </c>
      <c r="BE51" s="6">
        <f t="shared" si="19"/>
        <v>1</v>
      </c>
      <c r="BF51">
        <f t="shared" si="20"/>
        <v>1</v>
      </c>
      <c r="BG51">
        <f t="shared" si="21"/>
        <v>0</v>
      </c>
      <c r="BH51" s="6">
        <f t="shared" si="22"/>
        <v>2</v>
      </c>
      <c r="BI51" s="14">
        <f t="shared" si="23"/>
        <v>1</v>
      </c>
      <c r="BJ51" s="6">
        <f t="shared" si="24"/>
        <v>-2.220145255364649</v>
      </c>
      <c r="BK51" s="14">
        <f t="shared" si="25"/>
        <v>-2.7518474804397806</v>
      </c>
      <c r="BL51" s="14">
        <f t="shared" si="26"/>
        <v>-0.98464900900016417</v>
      </c>
      <c r="BM51" s="14">
        <f t="shared" si="27"/>
        <v>-1</v>
      </c>
      <c r="BN51">
        <f t="shared" si="28"/>
        <v>-1.9855472482681977</v>
      </c>
      <c r="BO51">
        <f t="shared" si="29"/>
        <v>1.9855472482681977</v>
      </c>
      <c r="BP51" s="14" t="str">
        <f t="shared" si="30"/>
        <v>4_Decreasing_Stable</v>
      </c>
    </row>
    <row r="52" spans="1:68" x14ac:dyDescent="0.25">
      <c r="A52" t="s">
        <v>1858</v>
      </c>
      <c r="B52" t="s">
        <v>214</v>
      </c>
      <c r="C52">
        <v>0</v>
      </c>
      <c r="D52">
        <v>0</v>
      </c>
      <c r="E52">
        <v>0</v>
      </c>
      <c r="F52" s="1">
        <v>5.6174700000000003E-257</v>
      </c>
      <c r="G52">
        <v>3</v>
      </c>
      <c r="H52">
        <v>2.5539000000000001</v>
      </c>
      <c r="I52" t="s">
        <v>71</v>
      </c>
      <c r="J52">
        <v>1</v>
      </c>
      <c r="K52" t="s">
        <v>221</v>
      </c>
      <c r="L52">
        <v>584</v>
      </c>
      <c r="M52" t="s">
        <v>764</v>
      </c>
      <c r="N52">
        <v>5781</v>
      </c>
      <c r="O52" t="s">
        <v>217</v>
      </c>
      <c r="P52" t="s">
        <v>218</v>
      </c>
      <c r="Q52" t="s">
        <v>57</v>
      </c>
      <c r="R52" t="s">
        <v>219</v>
      </c>
      <c r="S52" t="s">
        <v>220</v>
      </c>
      <c r="T52" s="6">
        <v>23.331083961237699</v>
      </c>
      <c r="U52">
        <v>23.297666509654398</v>
      </c>
      <c r="V52">
        <v>23.6543898314901</v>
      </c>
      <c r="W52">
        <v>23.626839880869799</v>
      </c>
      <c r="X52">
        <v>23.137445393328701</v>
      </c>
      <c r="Y52">
        <v>23.020129687292499</v>
      </c>
      <c r="Z52">
        <v>21.844016787240399</v>
      </c>
      <c r="AA52">
        <v>21.718552833657299</v>
      </c>
      <c r="AB52">
        <v>22.134105708833101</v>
      </c>
      <c r="AC52">
        <v>21.751640102538399</v>
      </c>
      <c r="AD52">
        <v>21.431554733746001</v>
      </c>
      <c r="AE52">
        <v>21.410300819482501</v>
      </c>
      <c r="AF52">
        <v>21.394407209941299</v>
      </c>
      <c r="AG52">
        <v>20.981696431602</v>
      </c>
      <c r="AH52">
        <v>21.391032588393099</v>
      </c>
      <c r="AI52">
        <v>21.192798256277602</v>
      </c>
      <c r="AJ52">
        <v>20.990936816567402</v>
      </c>
      <c r="AK52">
        <v>20.8374207229486</v>
      </c>
      <c r="AL52" s="6">
        <f t="shared" si="0"/>
        <v>23.31437523544605</v>
      </c>
      <c r="AM52">
        <f t="shared" si="1"/>
        <v>23.640614856179951</v>
      </c>
      <c r="AN52">
        <f t="shared" si="2"/>
        <v>23.0787875403106</v>
      </c>
      <c r="AO52">
        <f t="shared" si="3"/>
        <v>21.781284810448849</v>
      </c>
      <c r="AP52">
        <f t="shared" si="4"/>
        <v>21.94287290568575</v>
      </c>
      <c r="AQ52">
        <f t="shared" si="5"/>
        <v>21.420927776614249</v>
      </c>
      <c r="AR52">
        <f t="shared" si="6"/>
        <v>21.188051820771648</v>
      </c>
      <c r="AS52">
        <f t="shared" si="7"/>
        <v>21.29191542233535</v>
      </c>
      <c r="AT52">
        <f t="shared" si="8"/>
        <v>20.914178769758003</v>
      </c>
      <c r="AU52" s="6">
        <f t="shared" si="9"/>
        <v>23.344592543978866</v>
      </c>
      <c r="AV52">
        <f t="shared" si="10"/>
        <v>21.715028497582949</v>
      </c>
      <c r="AW52">
        <f t="shared" si="11"/>
        <v>21.131382004288334</v>
      </c>
      <c r="AX52" s="6">
        <f t="shared" si="12"/>
        <v>-1.6295640463959167</v>
      </c>
      <c r="AY52">
        <f t="shared" si="13"/>
        <v>-2.2132105396905324</v>
      </c>
      <c r="AZ52">
        <f t="shared" si="14"/>
        <v>-0.58364649329461571</v>
      </c>
      <c r="BA52" s="6">
        <f t="shared" si="15"/>
        <v>1.9297542529610615E-3</v>
      </c>
      <c r="BB52">
        <f t="shared" si="16"/>
        <v>6.7581731805076573E-4</v>
      </c>
      <c r="BC52">
        <f t="shared" si="17"/>
        <v>4.2511589989506833E-2</v>
      </c>
      <c r="BD52" s="7">
        <f t="shared" si="18"/>
        <v>1</v>
      </c>
      <c r="BE52" s="6">
        <f t="shared" si="19"/>
        <v>1</v>
      </c>
      <c r="BF52">
        <f t="shared" si="20"/>
        <v>1</v>
      </c>
      <c r="BG52">
        <f t="shared" si="21"/>
        <v>0</v>
      </c>
      <c r="BH52" s="6">
        <f t="shared" si="22"/>
        <v>2</v>
      </c>
      <c r="BI52" s="14">
        <f t="shared" si="23"/>
        <v>1</v>
      </c>
      <c r="BJ52" s="6">
        <f t="shared" si="24"/>
        <v>-2.1031995468408629</v>
      </c>
      <c r="BK52" s="14">
        <f t="shared" si="25"/>
        <v>-2.6488214679893307</v>
      </c>
      <c r="BL52" s="14">
        <f t="shared" si="26"/>
        <v>-0.89468814491552995</v>
      </c>
      <c r="BM52" s="14">
        <f t="shared" si="27"/>
        <v>-1</v>
      </c>
      <c r="BN52">
        <f t="shared" si="28"/>
        <v>-1.8822363865819076</v>
      </c>
      <c r="BO52">
        <f t="shared" si="29"/>
        <v>1.8822363865819076</v>
      </c>
      <c r="BP52" s="14" t="str">
        <f t="shared" si="30"/>
        <v>4_Decreasing_Stable</v>
      </c>
    </row>
    <row r="53" spans="1:68" x14ac:dyDescent="0.25">
      <c r="A53" t="s">
        <v>1394</v>
      </c>
      <c r="B53" t="s">
        <v>137</v>
      </c>
      <c r="C53">
        <v>0</v>
      </c>
      <c r="D53">
        <v>0</v>
      </c>
      <c r="E53">
        <v>0</v>
      </c>
      <c r="F53" s="1">
        <v>1.9542000000000002E-43</v>
      </c>
      <c r="G53">
        <v>2</v>
      </c>
      <c r="H53">
        <v>-0.23980000000000001</v>
      </c>
      <c r="I53" t="s">
        <v>71</v>
      </c>
      <c r="J53">
        <v>1</v>
      </c>
      <c r="K53" t="s">
        <v>138</v>
      </c>
      <c r="L53">
        <v>420</v>
      </c>
      <c r="M53" t="s">
        <v>764</v>
      </c>
      <c r="N53">
        <v>2149</v>
      </c>
      <c r="O53" t="s">
        <v>140</v>
      </c>
      <c r="P53" t="s">
        <v>141</v>
      </c>
      <c r="Q53" t="s">
        <v>57</v>
      </c>
      <c r="R53" t="s">
        <v>142</v>
      </c>
      <c r="S53" t="s">
        <v>143</v>
      </c>
      <c r="T53" s="6">
        <v>22.549080940416399</v>
      </c>
      <c r="U53">
        <v>22.619399582262201</v>
      </c>
      <c r="V53">
        <v>22.971594521551399</v>
      </c>
      <c r="W53">
        <v>21.640970073351902</v>
      </c>
      <c r="X53">
        <v>22.867058800898</v>
      </c>
      <c r="Y53">
        <v>21.457939253821799</v>
      </c>
      <c r="Z53">
        <v>21.451849563998898</v>
      </c>
      <c r="AA53">
        <v>19.779889438993301</v>
      </c>
      <c r="AB53">
        <v>21.7968839027081</v>
      </c>
      <c r="AC53">
        <v>20.409702163044599</v>
      </c>
      <c r="AD53">
        <v>20.183015000882801</v>
      </c>
      <c r="AE53">
        <v>20.021890346651499</v>
      </c>
      <c r="AF53">
        <v>20.542924168902498</v>
      </c>
      <c r="AG53">
        <v>19.4745820909516</v>
      </c>
      <c r="AH53">
        <v>20.025530594815901</v>
      </c>
      <c r="AI53">
        <v>20.394909803874501</v>
      </c>
      <c r="AJ53">
        <v>20.129969093191001</v>
      </c>
      <c r="AK53">
        <v>19.6391577269038</v>
      </c>
      <c r="AL53" s="6">
        <f t="shared" si="0"/>
        <v>22.5842402613393</v>
      </c>
      <c r="AM53">
        <f t="shared" si="1"/>
        <v>22.306282297451652</v>
      </c>
      <c r="AN53">
        <f t="shared" si="2"/>
        <v>22.1624990273599</v>
      </c>
      <c r="AO53">
        <f t="shared" si="3"/>
        <v>20.6158695014961</v>
      </c>
      <c r="AP53">
        <f t="shared" si="4"/>
        <v>21.103293032876351</v>
      </c>
      <c r="AQ53">
        <f t="shared" si="5"/>
        <v>20.10245267376715</v>
      </c>
      <c r="AR53">
        <f t="shared" si="6"/>
        <v>20.008753129927051</v>
      </c>
      <c r="AS53">
        <f t="shared" si="7"/>
        <v>20.210220199345201</v>
      </c>
      <c r="AT53">
        <f t="shared" si="8"/>
        <v>19.884563410047399</v>
      </c>
      <c r="AU53" s="6">
        <f t="shared" si="9"/>
        <v>22.351007195383616</v>
      </c>
      <c r="AV53">
        <f t="shared" si="10"/>
        <v>20.607205069379869</v>
      </c>
      <c r="AW53">
        <f t="shared" si="11"/>
        <v>20.034512246439885</v>
      </c>
      <c r="AX53" s="6">
        <f t="shared" si="12"/>
        <v>-1.7438021260037466</v>
      </c>
      <c r="AY53">
        <f t="shared" si="13"/>
        <v>-2.3164949489437312</v>
      </c>
      <c r="AZ53">
        <f t="shared" si="14"/>
        <v>-0.57269282293998458</v>
      </c>
      <c r="BA53" s="6">
        <f t="shared" si="15"/>
        <v>1.5034883680890475E-2</v>
      </c>
      <c r="BB53">
        <f t="shared" si="16"/>
        <v>1.8157629342962483E-4</v>
      </c>
      <c r="BC53">
        <f t="shared" si="17"/>
        <v>0.17757232662989442</v>
      </c>
      <c r="BD53" s="7">
        <f t="shared" si="18"/>
        <v>1</v>
      </c>
      <c r="BE53" s="6">
        <f t="shared" si="19"/>
        <v>1</v>
      </c>
      <c r="BF53">
        <f t="shared" si="20"/>
        <v>1</v>
      </c>
      <c r="BG53">
        <f t="shared" si="21"/>
        <v>0</v>
      </c>
      <c r="BH53" s="6">
        <f t="shared" si="22"/>
        <v>2</v>
      </c>
      <c r="BI53" s="14">
        <f t="shared" si="23"/>
        <v>1</v>
      </c>
      <c r="BJ53" s="6">
        <f t="shared" si="24"/>
        <v>-1.7829124401105687</v>
      </c>
      <c r="BK53" s="14">
        <f t="shared" si="25"/>
        <v>-2.9437850790259494</v>
      </c>
      <c r="BL53" s="14">
        <f t="shared" si="26"/>
        <v>-0.65565035421070783</v>
      </c>
      <c r="BM53" s="14">
        <f t="shared" si="27"/>
        <v>-1</v>
      </c>
      <c r="BN53">
        <f t="shared" si="28"/>
        <v>-1.7941159577824086</v>
      </c>
      <c r="BO53">
        <f t="shared" si="29"/>
        <v>1.7941159577824086</v>
      </c>
      <c r="BP53" s="14" t="str">
        <f t="shared" si="30"/>
        <v>4_Decreasing_Stable</v>
      </c>
    </row>
    <row r="54" spans="1:68" x14ac:dyDescent="0.25">
      <c r="A54" t="s">
        <v>1833</v>
      </c>
      <c r="B54" t="s">
        <v>621</v>
      </c>
      <c r="C54">
        <v>0</v>
      </c>
      <c r="D54">
        <v>0</v>
      </c>
      <c r="E54">
        <v>0</v>
      </c>
      <c r="F54" s="1">
        <v>4.3752899999999999E-232</v>
      </c>
      <c r="G54">
        <v>3</v>
      </c>
      <c r="H54">
        <v>0.19606000000000001</v>
      </c>
      <c r="I54">
        <v>1</v>
      </c>
      <c r="J54">
        <v>0.99863400000000002</v>
      </c>
      <c r="K54" t="s">
        <v>1832</v>
      </c>
      <c r="L54">
        <v>14</v>
      </c>
      <c r="M54" t="s">
        <v>764</v>
      </c>
      <c r="N54">
        <v>857</v>
      </c>
      <c r="O54" t="s">
        <v>624</v>
      </c>
      <c r="P54" t="s">
        <v>625</v>
      </c>
      <c r="Q54" t="s">
        <v>57</v>
      </c>
      <c r="R54" t="s">
        <v>120</v>
      </c>
      <c r="S54" t="s">
        <v>626</v>
      </c>
      <c r="T54" s="6">
        <v>22.943821411665901</v>
      </c>
      <c r="U54">
        <v>22.869468096792701</v>
      </c>
      <c r="V54">
        <v>23.331961815386698</v>
      </c>
      <c r="W54">
        <v>23.0019127411997</v>
      </c>
      <c r="X54">
        <v>23.772032576800498</v>
      </c>
      <c r="Y54">
        <v>23.440285114931999</v>
      </c>
      <c r="Z54">
        <v>20.662839441643399</v>
      </c>
      <c r="AA54">
        <v>20.274235017350499</v>
      </c>
      <c r="AB54">
        <v>21.241253036028201</v>
      </c>
      <c r="AC54">
        <v>20.788132720075101</v>
      </c>
      <c r="AD54">
        <v>20.7314019040492</v>
      </c>
      <c r="AE54">
        <v>20.6760569254321</v>
      </c>
      <c r="AF54">
        <v>20.954579638765701</v>
      </c>
      <c r="AH54">
        <v>21.0751887287567</v>
      </c>
      <c r="AI54">
        <v>20.9834602244701</v>
      </c>
      <c r="AJ54">
        <v>20.6326817747197</v>
      </c>
      <c r="AK54">
        <v>20.518667567496902</v>
      </c>
      <c r="AL54" s="6">
        <f t="shared" si="0"/>
        <v>22.906644754229301</v>
      </c>
      <c r="AM54">
        <f t="shared" si="1"/>
        <v>23.166937278293197</v>
      </c>
      <c r="AN54">
        <f t="shared" si="2"/>
        <v>23.606158845866247</v>
      </c>
      <c r="AO54">
        <f t="shared" si="3"/>
        <v>20.468537229496949</v>
      </c>
      <c r="AP54">
        <f t="shared" si="4"/>
        <v>21.014692878051651</v>
      </c>
      <c r="AQ54">
        <f t="shared" si="5"/>
        <v>20.70372941474065</v>
      </c>
      <c r="AR54">
        <f t="shared" si="6"/>
        <v>20.954579638765701</v>
      </c>
      <c r="AS54">
        <f t="shared" si="7"/>
        <v>21.0293244766134</v>
      </c>
      <c r="AT54">
        <f t="shared" si="8"/>
        <v>20.575674671108303</v>
      </c>
      <c r="AU54" s="6">
        <f t="shared" si="9"/>
        <v>23.226580292796246</v>
      </c>
      <c r="AV54">
        <f t="shared" si="10"/>
        <v>20.728986507429749</v>
      </c>
      <c r="AW54">
        <f t="shared" si="11"/>
        <v>20.853192928829134</v>
      </c>
      <c r="AX54" s="6">
        <f t="shared" si="12"/>
        <v>-2.4975937853664973</v>
      </c>
      <c r="AY54">
        <f t="shared" si="13"/>
        <v>-2.3733873639671117</v>
      </c>
      <c r="AZ54">
        <f t="shared" si="14"/>
        <v>0.12420642139938565</v>
      </c>
      <c r="BA54" s="6">
        <f t="shared" si="15"/>
        <v>8.5528557010963334E-4</v>
      </c>
      <c r="BB54">
        <f t="shared" si="16"/>
        <v>1.1678068827184254E-3</v>
      </c>
      <c r="BC54">
        <f t="shared" si="17"/>
        <v>0.58900877581658106</v>
      </c>
      <c r="BD54" s="7">
        <f t="shared" si="18"/>
        <v>1</v>
      </c>
      <c r="BE54" s="6">
        <f t="shared" si="19"/>
        <v>1</v>
      </c>
      <c r="BF54">
        <f t="shared" si="20"/>
        <v>1</v>
      </c>
      <c r="BG54">
        <f t="shared" si="21"/>
        <v>0</v>
      </c>
      <c r="BH54" s="6">
        <f t="shared" si="22"/>
        <v>2</v>
      </c>
      <c r="BI54" s="14">
        <f t="shared" si="23"/>
        <v>1</v>
      </c>
      <c r="BJ54" s="6">
        <f t="shared" si="24"/>
        <v>-2.7680932315653082</v>
      </c>
      <c r="BK54" s="14">
        <f t="shared" si="25"/>
        <v>-2.6382313278680698</v>
      </c>
      <c r="BL54" s="14">
        <f t="shared" si="26"/>
        <v>0.16897441481672701</v>
      </c>
      <c r="BM54" s="14">
        <f t="shared" si="27"/>
        <v>-1</v>
      </c>
      <c r="BN54">
        <f t="shared" si="28"/>
        <v>-1.7457833815388835</v>
      </c>
      <c r="BO54">
        <f t="shared" si="29"/>
        <v>1.7457833815388835</v>
      </c>
      <c r="BP54" s="14" t="str">
        <f t="shared" si="30"/>
        <v>4_Decreasing_Stable</v>
      </c>
    </row>
    <row r="55" spans="1:68" x14ac:dyDescent="0.25">
      <c r="A55" t="s">
        <v>1367</v>
      </c>
      <c r="B55" t="s">
        <v>538</v>
      </c>
      <c r="C55">
        <v>0</v>
      </c>
      <c r="D55">
        <v>0</v>
      </c>
      <c r="E55">
        <v>0</v>
      </c>
      <c r="F55" s="1">
        <v>4.6558099999999998E-36</v>
      </c>
      <c r="G55">
        <v>3</v>
      </c>
      <c r="H55">
        <v>-0.20082</v>
      </c>
      <c r="I55">
        <v>1</v>
      </c>
      <c r="J55">
        <v>0.77851400000000004</v>
      </c>
      <c r="K55" t="s">
        <v>1366</v>
      </c>
      <c r="L55">
        <v>674</v>
      </c>
      <c r="M55" t="s">
        <v>764</v>
      </c>
      <c r="N55">
        <v>867</v>
      </c>
      <c r="O55" t="s">
        <v>541</v>
      </c>
      <c r="P55" t="s">
        <v>542</v>
      </c>
      <c r="Q55" t="s">
        <v>57</v>
      </c>
      <c r="R55" t="s">
        <v>543</v>
      </c>
      <c r="S55" t="s">
        <v>544</v>
      </c>
      <c r="T55" s="6">
        <v>22.822807652069599</v>
      </c>
      <c r="U55">
        <v>22.224485853057399</v>
      </c>
      <c r="V55">
        <v>22.514986375156699</v>
      </c>
      <c r="W55">
        <v>22.136101163844302</v>
      </c>
      <c r="X55">
        <v>21.653502422670201</v>
      </c>
      <c r="Z55">
        <v>19.942580308995399</v>
      </c>
      <c r="AA55">
        <v>19.510074191833802</v>
      </c>
      <c r="AB55">
        <v>19.869625189362299</v>
      </c>
      <c r="AC55">
        <v>19.699741345746698</v>
      </c>
      <c r="AE55">
        <v>19.440448725717001</v>
      </c>
      <c r="AG55">
        <v>19.595421531459898</v>
      </c>
      <c r="AH55">
        <v>19.713056801801301</v>
      </c>
      <c r="AJ55">
        <v>19.255220221074499</v>
      </c>
      <c r="AK55">
        <v>19.3927169997813</v>
      </c>
      <c r="AL55" s="6">
        <f t="shared" si="0"/>
        <v>22.523646752563501</v>
      </c>
      <c r="AM55">
        <f t="shared" si="1"/>
        <v>22.325543769500499</v>
      </c>
      <c r="AN55">
        <f t="shared" si="2"/>
        <v>21.653502422670201</v>
      </c>
      <c r="AO55">
        <f t="shared" si="3"/>
        <v>19.726327250414599</v>
      </c>
      <c r="AP55">
        <f t="shared" si="4"/>
        <v>19.784683267554499</v>
      </c>
      <c r="AQ55">
        <f t="shared" si="5"/>
        <v>19.440448725717001</v>
      </c>
      <c r="AR55">
        <f t="shared" si="6"/>
        <v>19.595421531459898</v>
      </c>
      <c r="AS55">
        <f t="shared" si="7"/>
        <v>19.713056801801301</v>
      </c>
      <c r="AT55">
        <f t="shared" si="8"/>
        <v>19.323968610427897</v>
      </c>
      <c r="AU55" s="6">
        <f t="shared" si="9"/>
        <v>22.167564314911402</v>
      </c>
      <c r="AV55">
        <f t="shared" si="10"/>
        <v>19.650486414562035</v>
      </c>
      <c r="AW55">
        <f t="shared" si="11"/>
        <v>19.5441489812297</v>
      </c>
      <c r="AX55" s="6">
        <f t="shared" si="12"/>
        <v>-2.5170779003493671</v>
      </c>
      <c r="AY55">
        <f t="shared" si="13"/>
        <v>-2.6234153336817023</v>
      </c>
      <c r="AZ55">
        <f t="shared" si="14"/>
        <v>-0.10633743333233525</v>
      </c>
      <c r="BA55" s="6">
        <f t="shared" si="15"/>
        <v>4.9364192147721819E-3</v>
      </c>
      <c r="BB55">
        <f t="shared" si="16"/>
        <v>3.9642274826445102E-3</v>
      </c>
      <c r="BC55">
        <f t="shared" si="17"/>
        <v>0.53508615307133611</v>
      </c>
      <c r="BD55" s="7">
        <f t="shared" si="18"/>
        <v>1</v>
      </c>
      <c r="BE55" s="6">
        <f t="shared" si="19"/>
        <v>1</v>
      </c>
      <c r="BF55">
        <f t="shared" si="20"/>
        <v>1</v>
      </c>
      <c r="BG55">
        <f t="shared" si="21"/>
        <v>0</v>
      </c>
      <c r="BH55" s="6">
        <f t="shared" si="22"/>
        <v>2</v>
      </c>
      <c r="BI55" s="14">
        <f t="shared" si="23"/>
        <v>1</v>
      </c>
      <c r="BJ55" s="6">
        <f t="shared" si="24"/>
        <v>-2.4095355556913614</v>
      </c>
      <c r="BK55" s="14">
        <f t="shared" si="25"/>
        <v>-2.5101847823878773</v>
      </c>
      <c r="BL55" s="14">
        <f t="shared" si="26"/>
        <v>-0.1699374160379182</v>
      </c>
      <c r="BM55" s="14">
        <f t="shared" si="27"/>
        <v>-1</v>
      </c>
      <c r="BN55">
        <f t="shared" si="28"/>
        <v>-1.696552584705719</v>
      </c>
      <c r="BO55">
        <f t="shared" si="29"/>
        <v>1.696552584705719</v>
      </c>
      <c r="BP55" s="14" t="str">
        <f t="shared" si="30"/>
        <v>4_Decreasing_Stable</v>
      </c>
    </row>
    <row r="56" spans="1:68" x14ac:dyDescent="0.25">
      <c r="A56" t="s">
        <v>937</v>
      </c>
      <c r="B56" t="s">
        <v>70</v>
      </c>
      <c r="C56">
        <v>0</v>
      </c>
      <c r="D56">
        <v>0</v>
      </c>
      <c r="E56">
        <v>0</v>
      </c>
      <c r="F56">
        <v>0</v>
      </c>
      <c r="G56">
        <v>3</v>
      </c>
      <c r="H56">
        <v>0.21407000000000001</v>
      </c>
      <c r="I56" t="s">
        <v>71</v>
      </c>
      <c r="J56">
        <v>0.99865300000000001</v>
      </c>
      <c r="K56" t="s">
        <v>936</v>
      </c>
      <c r="L56">
        <v>228</v>
      </c>
      <c r="M56" t="s">
        <v>764</v>
      </c>
      <c r="N56" t="s">
        <v>74</v>
      </c>
      <c r="O56" t="s">
        <v>75</v>
      </c>
      <c r="P56" t="s">
        <v>76</v>
      </c>
      <c r="Q56" t="s">
        <v>77</v>
      </c>
      <c r="R56" t="s">
        <v>78</v>
      </c>
      <c r="S56" t="s">
        <v>79</v>
      </c>
      <c r="T56" s="6">
        <v>25.603666185009502</v>
      </c>
      <c r="U56">
        <v>25.586183237023</v>
      </c>
      <c r="V56">
        <v>25.933495705824502</v>
      </c>
      <c r="W56">
        <v>25.959523225168098</v>
      </c>
      <c r="X56">
        <v>25.611490089378901</v>
      </c>
      <c r="Y56">
        <v>25.556873205494099</v>
      </c>
      <c r="Z56">
        <v>24.632189877315</v>
      </c>
      <c r="AA56">
        <v>24.4597640457397</v>
      </c>
      <c r="AB56">
        <v>24.5916428498907</v>
      </c>
      <c r="AC56">
        <v>24.5221768923026</v>
      </c>
      <c r="AD56">
        <v>24.084644268380099</v>
      </c>
      <c r="AE56">
        <v>24.268617276717102</v>
      </c>
      <c r="AF56">
        <v>23.980329481209399</v>
      </c>
      <c r="AG56">
        <v>24.241318080783302</v>
      </c>
      <c r="AH56">
        <v>23.9526112705461</v>
      </c>
      <c r="AI56">
        <v>23.772382263985801</v>
      </c>
      <c r="AJ56">
        <v>24.082225248732598</v>
      </c>
      <c r="AK56">
        <v>23.7156041967786</v>
      </c>
      <c r="AL56" s="6">
        <f t="shared" si="0"/>
        <v>25.594924711016251</v>
      </c>
      <c r="AM56">
        <f t="shared" si="1"/>
        <v>25.946509465496298</v>
      </c>
      <c r="AN56">
        <f t="shared" si="2"/>
        <v>25.584181647436502</v>
      </c>
      <c r="AO56">
        <f t="shared" si="3"/>
        <v>24.545976961527352</v>
      </c>
      <c r="AP56">
        <f t="shared" si="4"/>
        <v>24.55690987109665</v>
      </c>
      <c r="AQ56">
        <f t="shared" si="5"/>
        <v>24.176630772548599</v>
      </c>
      <c r="AR56">
        <f t="shared" si="6"/>
        <v>24.110823780996348</v>
      </c>
      <c r="AS56">
        <f t="shared" si="7"/>
        <v>23.862496767265952</v>
      </c>
      <c r="AT56">
        <f t="shared" si="8"/>
        <v>23.898914722755599</v>
      </c>
      <c r="AU56" s="6">
        <f t="shared" si="9"/>
        <v>25.708538607983019</v>
      </c>
      <c r="AV56">
        <f t="shared" si="10"/>
        <v>24.426505868390866</v>
      </c>
      <c r="AW56">
        <f t="shared" si="11"/>
        <v>23.957411757005968</v>
      </c>
      <c r="AX56" s="6">
        <f t="shared" si="12"/>
        <v>-1.2820327395921538</v>
      </c>
      <c r="AY56">
        <f t="shared" si="13"/>
        <v>-1.7511268509770517</v>
      </c>
      <c r="AZ56">
        <f t="shared" si="14"/>
        <v>-0.46909411138489787</v>
      </c>
      <c r="BA56" s="6">
        <f t="shared" si="15"/>
        <v>1.7697702559827135E-3</v>
      </c>
      <c r="BB56">
        <f t="shared" si="16"/>
        <v>5.7747933637059901E-4</v>
      </c>
      <c r="BC56">
        <f t="shared" si="17"/>
        <v>4.2810197477581947E-2</v>
      </c>
      <c r="BD56" s="7">
        <f t="shared" si="18"/>
        <v>1</v>
      </c>
      <c r="BE56" s="6">
        <f t="shared" si="19"/>
        <v>1</v>
      </c>
      <c r="BF56">
        <f t="shared" si="20"/>
        <v>1</v>
      </c>
      <c r="BG56">
        <f t="shared" si="21"/>
        <v>0</v>
      </c>
      <c r="BH56" s="6">
        <f t="shared" si="22"/>
        <v>2</v>
      </c>
      <c r="BI56" s="14">
        <f t="shared" si="23"/>
        <v>1</v>
      </c>
      <c r="BJ56" s="6">
        <f t="shared" si="24"/>
        <v>-1.8783664836327341</v>
      </c>
      <c r="BK56" s="14">
        <f t="shared" si="25"/>
        <v>-2.3813778533780035</v>
      </c>
      <c r="BL56" s="14">
        <f t="shared" si="26"/>
        <v>-0.80120729874474461</v>
      </c>
      <c r="BM56" s="14">
        <f t="shared" si="27"/>
        <v>-1</v>
      </c>
      <c r="BN56">
        <f t="shared" si="28"/>
        <v>-1.6869838785851605</v>
      </c>
      <c r="BO56">
        <f t="shared" si="29"/>
        <v>1.6869838785851605</v>
      </c>
      <c r="BP56" s="14" t="str">
        <f t="shared" si="30"/>
        <v>4_Decreasing_Stable</v>
      </c>
    </row>
    <row r="57" spans="1:68" x14ac:dyDescent="0.25">
      <c r="A57" t="s">
        <v>953</v>
      </c>
      <c r="B57" t="s">
        <v>70</v>
      </c>
      <c r="C57">
        <v>0</v>
      </c>
      <c r="D57">
        <v>0</v>
      </c>
      <c r="E57">
        <v>0</v>
      </c>
      <c r="F57" s="1">
        <v>4.3848199999999996E-6</v>
      </c>
      <c r="G57">
        <v>2</v>
      </c>
      <c r="H57">
        <v>9.2965000000000006E-2</v>
      </c>
      <c r="I57">
        <v>1</v>
      </c>
      <c r="J57">
        <v>0.99999400000000005</v>
      </c>
      <c r="K57" t="s">
        <v>952</v>
      </c>
      <c r="L57">
        <v>248</v>
      </c>
      <c r="M57" t="s">
        <v>764</v>
      </c>
      <c r="N57" t="s">
        <v>74</v>
      </c>
      <c r="O57" t="s">
        <v>75</v>
      </c>
      <c r="P57" t="s">
        <v>76</v>
      </c>
      <c r="Q57" t="s">
        <v>77</v>
      </c>
      <c r="R57" t="s">
        <v>78</v>
      </c>
      <c r="S57" t="s">
        <v>79</v>
      </c>
      <c r="T57" s="6">
        <v>21.3362551322607</v>
      </c>
      <c r="V57">
        <v>21.6892366654046</v>
      </c>
      <c r="W57">
        <v>21.648753134123101</v>
      </c>
      <c r="X57">
        <v>21.195970419403601</v>
      </c>
      <c r="Y57">
        <v>21.2546266307526</v>
      </c>
      <c r="Z57">
        <v>20.139811796430301</v>
      </c>
      <c r="AA57">
        <v>20.311065790668501</v>
      </c>
      <c r="AD57">
        <v>20.097126823785299</v>
      </c>
      <c r="AE57">
        <v>19.8891186889953</v>
      </c>
      <c r="AF57">
        <v>19.352903264483501</v>
      </c>
      <c r="AG57">
        <v>19.644165151269402</v>
      </c>
      <c r="AH57">
        <v>19.627249465846901</v>
      </c>
      <c r="AI57">
        <v>19.829062938081101</v>
      </c>
      <c r="AK57">
        <v>19.583145998671899</v>
      </c>
      <c r="AL57" s="6">
        <f t="shared" si="0"/>
        <v>21.3362551322607</v>
      </c>
      <c r="AM57">
        <f t="shared" si="1"/>
        <v>21.668994899763852</v>
      </c>
      <c r="AN57">
        <f t="shared" si="2"/>
        <v>21.225298525078102</v>
      </c>
      <c r="AO57">
        <f t="shared" si="3"/>
        <v>20.225438793549401</v>
      </c>
      <c r="AP57" t="str">
        <f t="shared" si="4"/>
        <v>NA</v>
      </c>
      <c r="AQ57">
        <f t="shared" si="5"/>
        <v>19.993122756390299</v>
      </c>
      <c r="AR57">
        <f t="shared" si="6"/>
        <v>19.498534207876453</v>
      </c>
      <c r="AS57">
        <f t="shared" si="7"/>
        <v>19.728156201964001</v>
      </c>
      <c r="AT57">
        <f t="shared" si="8"/>
        <v>19.583145998671899</v>
      </c>
      <c r="AU57" s="6">
        <f t="shared" si="9"/>
        <v>21.410182852367551</v>
      </c>
      <c r="AV57">
        <f t="shared" si="10"/>
        <v>20.10928077496985</v>
      </c>
      <c r="AW57">
        <f t="shared" si="11"/>
        <v>19.603278802837451</v>
      </c>
      <c r="AX57" s="6">
        <f t="shared" si="12"/>
        <v>-1.3009020773977014</v>
      </c>
      <c r="AY57">
        <f t="shared" si="13"/>
        <v>-1.8069040495301003</v>
      </c>
      <c r="AZ57">
        <f t="shared" si="14"/>
        <v>-0.50600197213239895</v>
      </c>
      <c r="BA57" s="6">
        <f t="shared" si="15"/>
        <v>5.9870397780908144E-3</v>
      </c>
      <c r="BB57">
        <f t="shared" si="16"/>
        <v>1.3117648958339699E-3</v>
      </c>
      <c r="BC57">
        <f t="shared" si="17"/>
        <v>8.2559290203356173E-2</v>
      </c>
      <c r="BD57" s="7">
        <f t="shared" si="18"/>
        <v>1</v>
      </c>
      <c r="BE57" s="6">
        <f t="shared" si="19"/>
        <v>1</v>
      </c>
      <c r="BF57">
        <f t="shared" si="20"/>
        <v>1</v>
      </c>
      <c r="BG57">
        <f t="shared" si="21"/>
        <v>0</v>
      </c>
      <c r="BH57" s="6">
        <f t="shared" si="22"/>
        <v>2</v>
      </c>
      <c r="BI57" s="14">
        <f t="shared" si="23"/>
        <v>1</v>
      </c>
      <c r="BJ57" s="6">
        <f t="shared" si="24"/>
        <v>-1.7004791501151231</v>
      </c>
      <c r="BK57" s="14">
        <f t="shared" si="25"/>
        <v>-2.2820511950200171</v>
      </c>
      <c r="BL57" s="14">
        <f t="shared" si="26"/>
        <v>-0.74035029907052674</v>
      </c>
      <c r="BM57" s="14">
        <f t="shared" si="27"/>
        <v>-1</v>
      </c>
      <c r="BN57">
        <f t="shared" si="28"/>
        <v>-1.5742935480685556</v>
      </c>
      <c r="BO57">
        <f t="shared" si="29"/>
        <v>1.5742935480685556</v>
      </c>
      <c r="BP57" s="14" t="str">
        <f t="shared" si="30"/>
        <v>4_Decreasing_Stable</v>
      </c>
    </row>
    <row r="58" spans="1:68" x14ac:dyDescent="0.25">
      <c r="A58" t="s">
        <v>2404</v>
      </c>
      <c r="B58" t="s">
        <v>2402</v>
      </c>
      <c r="C58">
        <v>0</v>
      </c>
      <c r="D58">
        <v>0</v>
      </c>
      <c r="E58">
        <v>0</v>
      </c>
      <c r="F58" s="1">
        <v>7.7179299999999999E-37</v>
      </c>
      <c r="G58">
        <v>2</v>
      </c>
      <c r="H58">
        <v>0.37575999999999998</v>
      </c>
      <c r="I58">
        <v>1</v>
      </c>
      <c r="J58">
        <v>0.99987800000000004</v>
      </c>
      <c r="K58" t="s">
        <v>2403</v>
      </c>
      <c r="L58">
        <v>300</v>
      </c>
      <c r="M58" t="s">
        <v>764</v>
      </c>
      <c r="N58">
        <v>84876</v>
      </c>
      <c r="O58" t="s">
        <v>2405</v>
      </c>
      <c r="P58" t="s">
        <v>2406</v>
      </c>
      <c r="Q58" t="s">
        <v>57</v>
      </c>
      <c r="R58" t="s">
        <v>2407</v>
      </c>
      <c r="S58" t="s">
        <v>2408</v>
      </c>
      <c r="V58">
        <v>23.200548960947099</v>
      </c>
      <c r="X58">
        <v>22.893936773818901</v>
      </c>
      <c r="AB58">
        <v>20.9778056692188</v>
      </c>
      <c r="AC58">
        <v>21.1807435037903</v>
      </c>
      <c r="AD58">
        <v>21.0726743297543</v>
      </c>
      <c r="AE58">
        <v>21.170077944852999</v>
      </c>
      <c r="AF58">
        <v>20.461195520313499</v>
      </c>
      <c r="AG58">
        <v>20.640038158711601</v>
      </c>
      <c r="AH58">
        <v>20.624520955557099</v>
      </c>
      <c r="AI58">
        <v>20.785095777598901</v>
      </c>
      <c r="AJ58">
        <v>20.7698804930093</v>
      </c>
      <c r="AK58">
        <v>20.563220583563002</v>
      </c>
      <c r="AL58" s="6" t="str">
        <f t="shared" si="0"/>
        <v>NA</v>
      </c>
      <c r="AM58">
        <f t="shared" si="1"/>
        <v>23.200548960947099</v>
      </c>
      <c r="AN58">
        <f t="shared" si="2"/>
        <v>22.893936773818901</v>
      </c>
      <c r="AO58" t="str">
        <f t="shared" si="3"/>
        <v>NA</v>
      </c>
      <c r="AP58">
        <f t="shared" si="4"/>
        <v>21.07927458650455</v>
      </c>
      <c r="AQ58">
        <f t="shared" si="5"/>
        <v>21.121376137303649</v>
      </c>
      <c r="AR58">
        <f t="shared" si="6"/>
        <v>20.55061683951255</v>
      </c>
      <c r="AS58">
        <f t="shared" si="7"/>
        <v>20.704808366578</v>
      </c>
      <c r="AT58">
        <f t="shared" si="8"/>
        <v>20.666550538286153</v>
      </c>
      <c r="AU58" s="6">
        <f t="shared" si="9"/>
        <v>23.047242867382998</v>
      </c>
      <c r="AV58">
        <f t="shared" si="10"/>
        <v>21.100325361904098</v>
      </c>
      <c r="AW58">
        <f t="shared" si="11"/>
        <v>20.640658581458901</v>
      </c>
      <c r="AX58" s="6">
        <f t="shared" si="12"/>
        <v>-1.9469175054789005</v>
      </c>
      <c r="AY58">
        <f t="shared" si="13"/>
        <v>-2.4065842859240973</v>
      </c>
      <c r="AZ58">
        <f t="shared" si="14"/>
        <v>-0.45966678044519682</v>
      </c>
      <c r="BA58" s="6">
        <f t="shared" si="15"/>
        <v>4.6245892947082139E-2</v>
      </c>
      <c r="BB58">
        <f t="shared" si="16"/>
        <v>2.6750906384519903E-2</v>
      </c>
      <c r="BC58">
        <f t="shared" si="17"/>
        <v>4.4144986792035981E-3</v>
      </c>
      <c r="BD58" s="7">
        <f t="shared" si="18"/>
        <v>1</v>
      </c>
      <c r="BE58" s="6">
        <f t="shared" si="19"/>
        <v>1</v>
      </c>
      <c r="BF58">
        <f t="shared" si="20"/>
        <v>1</v>
      </c>
      <c r="BG58">
        <f t="shared" si="21"/>
        <v>0</v>
      </c>
      <c r="BH58" s="6">
        <f t="shared" si="22"/>
        <v>2</v>
      </c>
      <c r="BI58" s="14">
        <f t="shared" si="23"/>
        <v>1</v>
      </c>
      <c r="BJ58" s="6">
        <f t="shared" si="24"/>
        <v>-1.6121390804776552</v>
      </c>
      <c r="BK58" s="14">
        <f t="shared" si="25"/>
        <v>-1.9454414535710791</v>
      </c>
      <c r="BL58" s="14">
        <f t="shared" si="26"/>
        <v>-1.0404661399901822</v>
      </c>
      <c r="BM58" s="14">
        <f t="shared" si="27"/>
        <v>-1</v>
      </c>
      <c r="BN58">
        <f t="shared" si="28"/>
        <v>-1.5326822246796388</v>
      </c>
      <c r="BO58">
        <f t="shared" si="29"/>
        <v>1.5326822246796388</v>
      </c>
      <c r="BP58" s="14" t="str">
        <f t="shared" si="30"/>
        <v>4_Decreasing_Stable</v>
      </c>
    </row>
    <row r="59" spans="1:68" x14ac:dyDescent="0.25">
      <c r="A59" t="s">
        <v>1947</v>
      </c>
      <c r="B59" t="s">
        <v>1945</v>
      </c>
      <c r="C59">
        <v>0</v>
      </c>
      <c r="D59">
        <v>0</v>
      </c>
      <c r="E59">
        <v>0</v>
      </c>
      <c r="F59" s="1">
        <v>2.80269E-12</v>
      </c>
      <c r="G59">
        <v>2</v>
      </c>
      <c r="H59">
        <v>0.15384</v>
      </c>
      <c r="I59">
        <v>1</v>
      </c>
      <c r="J59">
        <v>0.99701300000000004</v>
      </c>
      <c r="K59" t="s">
        <v>1946</v>
      </c>
      <c r="L59">
        <v>7</v>
      </c>
      <c r="M59" t="s">
        <v>764</v>
      </c>
      <c r="N59">
        <v>4643</v>
      </c>
      <c r="O59" t="s">
        <v>1948</v>
      </c>
      <c r="P59" t="s">
        <v>1949</v>
      </c>
      <c r="Q59" t="s">
        <v>57</v>
      </c>
      <c r="R59" t="s">
        <v>1950</v>
      </c>
      <c r="S59" t="s">
        <v>1951</v>
      </c>
      <c r="T59" s="6">
        <v>22.897115218007201</v>
      </c>
      <c r="U59">
        <v>22.9686920432951</v>
      </c>
      <c r="V59">
        <v>23.277407925002599</v>
      </c>
      <c r="W59">
        <v>23.0278723135267</v>
      </c>
      <c r="X59">
        <v>22.475588938750501</v>
      </c>
      <c r="Y59">
        <v>22.308221900499198</v>
      </c>
      <c r="Z59">
        <v>21.289963920861801</v>
      </c>
      <c r="AA59">
        <v>21.261038078370799</v>
      </c>
      <c r="AB59">
        <v>21.537981766104199</v>
      </c>
      <c r="AC59">
        <v>21.665120132198901</v>
      </c>
      <c r="AD59">
        <v>20.6389166568074</v>
      </c>
      <c r="AE59">
        <v>20.8741622968173</v>
      </c>
      <c r="AF59">
        <v>20.9759520127873</v>
      </c>
      <c r="AG59">
        <v>21.074822965155001</v>
      </c>
      <c r="AH59">
        <v>21.113125170992902</v>
      </c>
      <c r="AI59">
        <v>21.0419969778862</v>
      </c>
      <c r="AJ59">
        <v>20.479560746277699</v>
      </c>
      <c r="AK59">
        <v>20.164731405064501</v>
      </c>
      <c r="AL59" s="6">
        <f t="shared" si="0"/>
        <v>22.93290363065115</v>
      </c>
      <c r="AM59">
        <f t="shared" si="1"/>
        <v>23.15264011926465</v>
      </c>
      <c r="AN59">
        <f t="shared" si="2"/>
        <v>22.391905419624848</v>
      </c>
      <c r="AO59">
        <f t="shared" si="3"/>
        <v>21.275500999616298</v>
      </c>
      <c r="AP59">
        <f t="shared" si="4"/>
        <v>21.601550949151552</v>
      </c>
      <c r="AQ59">
        <f t="shared" si="5"/>
        <v>20.75653947681235</v>
      </c>
      <c r="AR59">
        <f t="shared" si="6"/>
        <v>21.025387488971148</v>
      </c>
      <c r="AS59">
        <f t="shared" si="7"/>
        <v>21.077561074439551</v>
      </c>
      <c r="AT59">
        <f t="shared" si="8"/>
        <v>20.3221460756711</v>
      </c>
      <c r="AU59" s="6">
        <f t="shared" si="9"/>
        <v>22.825816389846882</v>
      </c>
      <c r="AV59">
        <f t="shared" si="10"/>
        <v>21.211197141860065</v>
      </c>
      <c r="AW59">
        <f t="shared" si="11"/>
        <v>20.808364879693933</v>
      </c>
      <c r="AX59" s="6">
        <f t="shared" si="12"/>
        <v>-1.6146192479868162</v>
      </c>
      <c r="AY59">
        <f t="shared" si="13"/>
        <v>-2.0174515101529487</v>
      </c>
      <c r="AZ59">
        <f t="shared" si="14"/>
        <v>-0.40283226216613244</v>
      </c>
      <c r="BA59" s="6">
        <f t="shared" si="15"/>
        <v>8.5980315507851648E-3</v>
      </c>
      <c r="BB59">
        <f t="shared" si="16"/>
        <v>3.7854315036116087E-3</v>
      </c>
      <c r="BC59">
        <f t="shared" si="17"/>
        <v>0.30929772028603919</v>
      </c>
      <c r="BD59" s="7">
        <f t="shared" si="18"/>
        <v>1</v>
      </c>
      <c r="BE59" s="6">
        <f t="shared" si="19"/>
        <v>1</v>
      </c>
      <c r="BF59">
        <f t="shared" si="20"/>
        <v>1</v>
      </c>
      <c r="BG59">
        <f t="shared" si="21"/>
        <v>0</v>
      </c>
      <c r="BH59" s="6">
        <f t="shared" si="22"/>
        <v>2</v>
      </c>
      <c r="BI59" s="14">
        <f t="shared" si="23"/>
        <v>1</v>
      </c>
      <c r="BJ59" s="6">
        <f t="shared" si="24"/>
        <v>-1.826241790576576</v>
      </c>
      <c r="BK59" s="14">
        <f t="shared" si="25"/>
        <v>-2.2104376850591296</v>
      </c>
      <c r="BL59" s="14">
        <f t="shared" si="26"/>
        <v>-0.45309237373684025</v>
      </c>
      <c r="BM59" s="14">
        <f t="shared" si="27"/>
        <v>-1</v>
      </c>
      <c r="BN59">
        <f t="shared" si="28"/>
        <v>-1.4965906164575153</v>
      </c>
      <c r="BO59">
        <f t="shared" si="29"/>
        <v>1.4965906164575153</v>
      </c>
      <c r="BP59" s="14" t="str">
        <f t="shared" si="30"/>
        <v>4_Decreasing_Stable</v>
      </c>
    </row>
    <row r="60" spans="1:68" x14ac:dyDescent="0.25">
      <c r="A60" t="s">
        <v>2418</v>
      </c>
      <c r="B60" t="s">
        <v>2416</v>
      </c>
      <c r="C60">
        <v>0</v>
      </c>
      <c r="D60">
        <v>0</v>
      </c>
      <c r="E60">
        <v>0</v>
      </c>
      <c r="F60" s="1">
        <v>2.2624999999999999E-55</v>
      </c>
      <c r="G60">
        <v>2</v>
      </c>
      <c r="H60">
        <v>2.4228E-2</v>
      </c>
      <c r="I60">
        <v>1</v>
      </c>
      <c r="J60">
        <v>0.99998100000000001</v>
      </c>
      <c r="K60" t="s">
        <v>2417</v>
      </c>
      <c r="L60">
        <v>251</v>
      </c>
      <c r="M60" t="s">
        <v>764</v>
      </c>
      <c r="N60">
        <v>10611</v>
      </c>
      <c r="O60" t="s">
        <v>2419</v>
      </c>
      <c r="P60" t="s">
        <v>2420</v>
      </c>
      <c r="Q60" t="s">
        <v>57</v>
      </c>
      <c r="R60" t="s">
        <v>2421</v>
      </c>
      <c r="S60" t="s">
        <v>2422</v>
      </c>
      <c r="T60" s="6">
        <v>21.004580586810398</v>
      </c>
      <c r="U60">
        <v>20.7981768026068</v>
      </c>
      <c r="V60">
        <v>21.3796651456754</v>
      </c>
      <c r="W60">
        <v>20.9868402912366</v>
      </c>
      <c r="X60">
        <v>21.059046197969401</v>
      </c>
      <c r="Z60">
        <v>19.9924668863165</v>
      </c>
      <c r="AA60">
        <v>19.615001756854401</v>
      </c>
      <c r="AC60">
        <v>19.836175708278901</v>
      </c>
      <c r="AD60">
        <v>19.781967966094399</v>
      </c>
      <c r="AE60">
        <v>19.372942454095501</v>
      </c>
      <c r="AF60">
        <v>19.432333497208599</v>
      </c>
      <c r="AG60">
        <v>19.705590226054799</v>
      </c>
      <c r="AH60">
        <v>19.332973757815601</v>
      </c>
      <c r="AI60">
        <v>19.032504299532199</v>
      </c>
      <c r="AJ60">
        <v>19.938020525848199</v>
      </c>
      <c r="AK60">
        <v>19.510417095350999</v>
      </c>
      <c r="AL60" s="6">
        <f t="shared" si="0"/>
        <v>20.901378694708598</v>
      </c>
      <c r="AM60">
        <f t="shared" si="1"/>
        <v>21.183252718456</v>
      </c>
      <c r="AN60">
        <f t="shared" si="2"/>
        <v>21.059046197969401</v>
      </c>
      <c r="AO60">
        <f t="shared" si="3"/>
        <v>19.803734321585452</v>
      </c>
      <c r="AP60">
        <f t="shared" si="4"/>
        <v>19.836175708278901</v>
      </c>
      <c r="AQ60">
        <f t="shared" si="5"/>
        <v>19.57745521009495</v>
      </c>
      <c r="AR60">
        <f t="shared" si="6"/>
        <v>19.568961861631699</v>
      </c>
      <c r="AS60">
        <f t="shared" si="7"/>
        <v>19.1827390286739</v>
      </c>
      <c r="AT60">
        <f t="shared" si="8"/>
        <v>19.724218810599599</v>
      </c>
      <c r="AU60" s="6">
        <f t="shared" si="9"/>
        <v>21.047892537044667</v>
      </c>
      <c r="AV60">
        <f t="shared" si="10"/>
        <v>19.739121746653101</v>
      </c>
      <c r="AW60">
        <f t="shared" si="11"/>
        <v>19.491973233635065</v>
      </c>
      <c r="AX60" s="6">
        <f t="shared" si="12"/>
        <v>-1.3087707903915664</v>
      </c>
      <c r="AY60">
        <f t="shared" si="13"/>
        <v>-1.5559193034096026</v>
      </c>
      <c r="AZ60">
        <f t="shared" si="14"/>
        <v>-0.2471485130180362</v>
      </c>
      <c r="BA60" s="6">
        <f t="shared" si="15"/>
        <v>3.424493527885502E-4</v>
      </c>
      <c r="BB60">
        <f t="shared" si="16"/>
        <v>3.4394307730548183E-3</v>
      </c>
      <c r="BC60">
        <f t="shared" si="17"/>
        <v>0.2653249951756747</v>
      </c>
      <c r="BD60" s="7">
        <f t="shared" si="18"/>
        <v>1</v>
      </c>
      <c r="BE60" s="6">
        <f t="shared" si="19"/>
        <v>1</v>
      </c>
      <c r="BF60">
        <f t="shared" si="20"/>
        <v>1</v>
      </c>
      <c r="BG60">
        <f t="shared" si="21"/>
        <v>0</v>
      </c>
      <c r="BH60" s="6">
        <f t="shared" si="22"/>
        <v>2</v>
      </c>
      <c r="BI60" s="14">
        <f t="shared" si="23"/>
        <v>1</v>
      </c>
      <c r="BJ60" s="6">
        <f t="shared" si="24"/>
        <v>-2.1296523365000071</v>
      </c>
      <c r="BK60" s="14">
        <f t="shared" si="25"/>
        <v>-1.9578120685714002</v>
      </c>
      <c r="BL60" s="14">
        <f t="shared" si="26"/>
        <v>-0.37737563472953051</v>
      </c>
      <c r="BM60" s="14">
        <f t="shared" si="27"/>
        <v>-1</v>
      </c>
      <c r="BN60">
        <f t="shared" si="28"/>
        <v>-1.4882800132669793</v>
      </c>
      <c r="BO60">
        <f t="shared" si="29"/>
        <v>1.4882800132669793</v>
      </c>
      <c r="BP60" s="14" t="str">
        <f t="shared" si="30"/>
        <v>4_Decreasing_Stable</v>
      </c>
    </row>
    <row r="61" spans="1:68" x14ac:dyDescent="0.25">
      <c r="A61" t="s">
        <v>73</v>
      </c>
      <c r="B61" t="s">
        <v>70</v>
      </c>
      <c r="C61">
        <v>0</v>
      </c>
      <c r="D61">
        <v>0</v>
      </c>
      <c r="E61">
        <v>0</v>
      </c>
      <c r="F61">
        <v>0</v>
      </c>
      <c r="G61">
        <v>2</v>
      </c>
      <c r="H61">
        <v>1.2548999999999999E-2</v>
      </c>
      <c r="I61" t="s">
        <v>71</v>
      </c>
      <c r="J61">
        <v>0.98866299999999996</v>
      </c>
      <c r="K61" t="s">
        <v>72</v>
      </c>
      <c r="L61">
        <v>230</v>
      </c>
      <c r="M61" t="s">
        <v>39</v>
      </c>
      <c r="N61" t="s">
        <v>74</v>
      </c>
      <c r="O61" t="s">
        <v>75</v>
      </c>
      <c r="P61" t="s">
        <v>76</v>
      </c>
      <c r="Q61" t="s">
        <v>77</v>
      </c>
      <c r="R61" t="s">
        <v>78</v>
      </c>
      <c r="S61" t="s">
        <v>79</v>
      </c>
      <c r="T61" s="6">
        <v>25.170858448675698</v>
      </c>
      <c r="V61">
        <v>25.816572512262699</v>
      </c>
      <c r="W61">
        <v>25.378385833391299</v>
      </c>
      <c r="X61">
        <v>25.285537475116399</v>
      </c>
      <c r="Y61">
        <v>24.901097095686598</v>
      </c>
      <c r="Z61">
        <v>21.418958366463301</v>
      </c>
      <c r="AA61">
        <v>21.162204617070199</v>
      </c>
      <c r="AB61">
        <v>19.923566824014198</v>
      </c>
      <c r="AC61">
        <v>23.990267004319001</v>
      </c>
      <c r="AD61">
        <v>23.909764199005799</v>
      </c>
      <c r="AE61">
        <v>23.495495469966301</v>
      </c>
      <c r="AF61">
        <v>23.688546814472399</v>
      </c>
      <c r="AG61">
        <v>20.128017880748899</v>
      </c>
      <c r="AI61">
        <v>23.1829715844252</v>
      </c>
      <c r="AJ61">
        <v>19.575137769013001</v>
      </c>
      <c r="AK61">
        <v>23.0730058616757</v>
      </c>
      <c r="AL61" s="6">
        <f t="shared" si="0"/>
        <v>25.170858448675698</v>
      </c>
      <c r="AM61">
        <f t="shared" si="1"/>
        <v>25.597479172827001</v>
      </c>
      <c r="AN61">
        <f t="shared" si="2"/>
        <v>25.093317285401497</v>
      </c>
      <c r="AO61">
        <f t="shared" si="3"/>
        <v>21.290581491766751</v>
      </c>
      <c r="AP61">
        <f t="shared" si="4"/>
        <v>21.956916914166598</v>
      </c>
      <c r="AQ61">
        <f t="shared" si="5"/>
        <v>23.70262983448605</v>
      </c>
      <c r="AR61">
        <f t="shared" si="6"/>
        <v>21.908282347610651</v>
      </c>
      <c r="AS61">
        <f t="shared" si="7"/>
        <v>23.1829715844252</v>
      </c>
      <c r="AT61">
        <f t="shared" si="8"/>
        <v>21.32407181534435</v>
      </c>
      <c r="AU61" s="6">
        <f t="shared" si="9"/>
        <v>25.287218302301397</v>
      </c>
      <c r="AV61">
        <f t="shared" si="10"/>
        <v>22.316709413473134</v>
      </c>
      <c r="AW61">
        <f t="shared" si="11"/>
        <v>22.138441915793404</v>
      </c>
      <c r="AX61" s="6">
        <f t="shared" si="12"/>
        <v>-2.9705088888282631</v>
      </c>
      <c r="AY61">
        <f t="shared" si="13"/>
        <v>-3.1487763865079934</v>
      </c>
      <c r="AZ61">
        <f t="shared" si="14"/>
        <v>-0.17826749767973027</v>
      </c>
      <c r="BA61" s="6">
        <f t="shared" si="15"/>
        <v>4.8264727919399092E-2</v>
      </c>
      <c r="BB61">
        <f t="shared" si="16"/>
        <v>2.2209889667384325E-2</v>
      </c>
      <c r="BC61">
        <f t="shared" si="17"/>
        <v>0.85402526048970562</v>
      </c>
      <c r="BD61" s="7">
        <f t="shared" si="18"/>
        <v>1</v>
      </c>
      <c r="BE61" s="6">
        <f t="shared" si="19"/>
        <v>1</v>
      </c>
      <c r="BF61">
        <f t="shared" si="20"/>
        <v>1</v>
      </c>
      <c r="BG61">
        <f t="shared" si="21"/>
        <v>0</v>
      </c>
      <c r="BH61" s="6">
        <f t="shared" si="22"/>
        <v>2</v>
      </c>
      <c r="BI61" s="14">
        <f t="shared" si="23"/>
        <v>1</v>
      </c>
      <c r="BJ61" s="6">
        <f t="shared" si="24"/>
        <v>-1.9774451180788288</v>
      </c>
      <c r="BK61" s="14">
        <f t="shared" si="25"/>
        <v>-2.2817439927406142</v>
      </c>
      <c r="BL61" s="14">
        <f t="shared" si="26"/>
        <v>-0.11052847545308161</v>
      </c>
      <c r="BM61" s="14">
        <f t="shared" si="27"/>
        <v>-1</v>
      </c>
      <c r="BN61">
        <f t="shared" si="28"/>
        <v>-1.4565725287575084</v>
      </c>
      <c r="BO61">
        <f t="shared" si="29"/>
        <v>1.4565725287575084</v>
      </c>
      <c r="BP61" s="14" t="str">
        <f t="shared" si="30"/>
        <v>4_Decreasing_Stable</v>
      </c>
    </row>
    <row r="62" spans="1:68" x14ac:dyDescent="0.25">
      <c r="A62" t="s">
        <v>432</v>
      </c>
      <c r="B62" t="s">
        <v>430</v>
      </c>
      <c r="C62">
        <v>0</v>
      </c>
      <c r="D62">
        <v>0</v>
      </c>
      <c r="E62">
        <v>0</v>
      </c>
      <c r="F62" s="1">
        <v>5.5826299999999995E-7</v>
      </c>
      <c r="G62">
        <v>3</v>
      </c>
      <c r="H62">
        <v>0.11686000000000001</v>
      </c>
      <c r="I62">
        <v>2</v>
      </c>
      <c r="J62">
        <v>0.99948999999999999</v>
      </c>
      <c r="K62" t="s">
        <v>431</v>
      </c>
      <c r="L62">
        <v>19</v>
      </c>
      <c r="M62" t="s">
        <v>39</v>
      </c>
      <c r="N62">
        <v>84243</v>
      </c>
      <c r="O62" t="s">
        <v>433</v>
      </c>
      <c r="P62" t="s">
        <v>434</v>
      </c>
      <c r="Q62" t="s">
        <v>57</v>
      </c>
      <c r="R62" t="s">
        <v>435</v>
      </c>
      <c r="S62" t="s">
        <v>436</v>
      </c>
      <c r="T62" s="6">
        <v>20.909566408056801</v>
      </c>
      <c r="V62">
        <v>21.003813335813401</v>
      </c>
      <c r="W62">
        <v>20.793831823190601</v>
      </c>
      <c r="Y62">
        <v>20.555187047862301</v>
      </c>
      <c r="Z62">
        <v>19.626434024899801</v>
      </c>
      <c r="AA62">
        <v>19.560769555969799</v>
      </c>
      <c r="AB62">
        <v>19.652275039799601</v>
      </c>
      <c r="AC62">
        <v>19.527100937005201</v>
      </c>
      <c r="AD62">
        <v>19.4870706341346</v>
      </c>
      <c r="AF62">
        <v>19.509179204414298</v>
      </c>
      <c r="AH62">
        <v>19.1604328854485</v>
      </c>
      <c r="AI62">
        <v>19.289457809771601</v>
      </c>
      <c r="AJ62">
        <v>19.318721774197801</v>
      </c>
      <c r="AK62">
        <v>18.903818377023502</v>
      </c>
      <c r="AL62" s="6">
        <f t="shared" si="0"/>
        <v>20.909566408056801</v>
      </c>
      <c r="AM62">
        <f t="shared" si="1"/>
        <v>20.898822579502003</v>
      </c>
      <c r="AN62">
        <f t="shared" si="2"/>
        <v>20.555187047862301</v>
      </c>
      <c r="AO62">
        <f t="shared" si="3"/>
        <v>19.5936017904348</v>
      </c>
      <c r="AP62">
        <f t="shared" si="4"/>
        <v>19.589687988402403</v>
      </c>
      <c r="AQ62">
        <f t="shared" si="5"/>
        <v>19.4870706341346</v>
      </c>
      <c r="AR62">
        <f t="shared" si="6"/>
        <v>19.509179204414298</v>
      </c>
      <c r="AS62">
        <f t="shared" si="7"/>
        <v>19.224945347610053</v>
      </c>
      <c r="AT62">
        <f t="shared" si="8"/>
        <v>19.111270075610651</v>
      </c>
      <c r="AU62" s="6">
        <f t="shared" si="9"/>
        <v>20.7878586784737</v>
      </c>
      <c r="AV62">
        <f t="shared" si="10"/>
        <v>19.556786804323934</v>
      </c>
      <c r="AW62">
        <f t="shared" si="11"/>
        <v>19.281798209211669</v>
      </c>
      <c r="AX62" s="6">
        <f t="shared" si="12"/>
        <v>-1.2310718741497659</v>
      </c>
      <c r="AY62">
        <f t="shared" si="13"/>
        <v>-1.5060604692620316</v>
      </c>
      <c r="AZ62">
        <f t="shared" si="14"/>
        <v>-0.2749885951122657</v>
      </c>
      <c r="BA62" s="6">
        <f t="shared" si="15"/>
        <v>5.378255457505806E-3</v>
      </c>
      <c r="BB62">
        <f t="shared" si="16"/>
        <v>8.186371575042014E-4</v>
      </c>
      <c r="BC62">
        <f t="shared" si="17"/>
        <v>0.13669154462160249</v>
      </c>
      <c r="BD62" s="7">
        <f t="shared" si="18"/>
        <v>1</v>
      </c>
      <c r="BE62" s="6">
        <f t="shared" si="19"/>
        <v>1</v>
      </c>
      <c r="BF62">
        <f t="shared" si="20"/>
        <v>1</v>
      </c>
      <c r="BG62">
        <f t="shared" si="21"/>
        <v>0</v>
      </c>
      <c r="BH62" s="6">
        <f t="shared" si="22"/>
        <v>2</v>
      </c>
      <c r="BI62" s="14">
        <f t="shared" si="23"/>
        <v>1</v>
      </c>
      <c r="BJ62" s="6">
        <f t="shared" si="24"/>
        <v>-1.6714495242419525</v>
      </c>
      <c r="BK62" s="14">
        <f t="shared" si="25"/>
        <v>-2.1561704326503</v>
      </c>
      <c r="BL62" s="14">
        <f t="shared" si="26"/>
        <v>-0.48750506580083725</v>
      </c>
      <c r="BM62" s="14">
        <f t="shared" si="27"/>
        <v>-1</v>
      </c>
      <c r="BN62">
        <f t="shared" si="28"/>
        <v>-1.4383750075643631</v>
      </c>
      <c r="BO62">
        <f t="shared" si="29"/>
        <v>1.4383750075643631</v>
      </c>
      <c r="BP62" s="14" t="str">
        <f t="shared" si="30"/>
        <v>4_Decreasing_Stable</v>
      </c>
    </row>
    <row r="63" spans="1:68" x14ac:dyDescent="0.25">
      <c r="A63" t="s">
        <v>479</v>
      </c>
      <c r="B63" t="s">
        <v>70</v>
      </c>
      <c r="C63">
        <v>0</v>
      </c>
      <c r="D63">
        <v>0</v>
      </c>
      <c r="E63">
        <v>0</v>
      </c>
      <c r="F63" s="1">
        <v>5.2230200000000001E-12</v>
      </c>
      <c r="G63">
        <v>3</v>
      </c>
      <c r="H63">
        <v>-0.12670999999999999</v>
      </c>
      <c r="I63">
        <v>1</v>
      </c>
      <c r="J63">
        <v>0.53436799999999995</v>
      </c>
      <c r="K63" t="s">
        <v>478</v>
      </c>
      <c r="L63">
        <v>304</v>
      </c>
      <c r="M63" t="s">
        <v>472</v>
      </c>
      <c r="N63" t="s">
        <v>74</v>
      </c>
      <c r="O63" t="s">
        <v>75</v>
      </c>
      <c r="P63" t="s">
        <v>76</v>
      </c>
      <c r="Q63" t="s">
        <v>77</v>
      </c>
      <c r="R63" t="s">
        <v>78</v>
      </c>
      <c r="S63" t="s">
        <v>79</v>
      </c>
      <c r="U63">
        <v>20.353258287325801</v>
      </c>
      <c r="V63">
        <v>20.1045433292289</v>
      </c>
      <c r="W63">
        <v>20.3967090529116</v>
      </c>
      <c r="X63">
        <v>19.8400707475027</v>
      </c>
      <c r="Y63">
        <v>19.388782003881701</v>
      </c>
      <c r="Z63">
        <v>18.155576764100299</v>
      </c>
      <c r="AA63">
        <v>18.4604103262586</v>
      </c>
      <c r="AB63">
        <v>18.065005536610499</v>
      </c>
      <c r="AC63">
        <v>18.426965601494299</v>
      </c>
      <c r="AD63">
        <v>17.7125673016231</v>
      </c>
      <c r="AE63">
        <v>18.289041770461601</v>
      </c>
      <c r="AF63">
        <v>17.834847740815899</v>
      </c>
      <c r="AG63">
        <v>18.4143309807273</v>
      </c>
      <c r="AH63">
        <v>18.061260536044099</v>
      </c>
      <c r="AI63">
        <v>17.8398377951609</v>
      </c>
      <c r="AJ63">
        <v>17.584088122952799</v>
      </c>
      <c r="AK63">
        <v>18.501388441108901</v>
      </c>
      <c r="AL63" s="6">
        <f t="shared" si="0"/>
        <v>20.353258287325801</v>
      </c>
      <c r="AM63">
        <f t="shared" si="1"/>
        <v>20.25062619107025</v>
      </c>
      <c r="AN63">
        <f t="shared" si="2"/>
        <v>19.614426375692201</v>
      </c>
      <c r="AO63">
        <f t="shared" si="3"/>
        <v>18.30799354517945</v>
      </c>
      <c r="AP63">
        <f t="shared" si="4"/>
        <v>18.245985569052401</v>
      </c>
      <c r="AQ63">
        <f t="shared" si="5"/>
        <v>18.000804536042352</v>
      </c>
      <c r="AR63">
        <f t="shared" si="6"/>
        <v>18.124589360771601</v>
      </c>
      <c r="AS63">
        <f t="shared" si="7"/>
        <v>17.950549165602499</v>
      </c>
      <c r="AT63">
        <f t="shared" si="8"/>
        <v>18.04273828203085</v>
      </c>
      <c r="AU63" s="6">
        <f t="shared" si="9"/>
        <v>20.072770284696087</v>
      </c>
      <c r="AV63">
        <f t="shared" si="10"/>
        <v>18.184927883424734</v>
      </c>
      <c r="AW63">
        <f t="shared" si="11"/>
        <v>18.039292269468319</v>
      </c>
      <c r="AX63" s="6">
        <f t="shared" si="12"/>
        <v>-1.8878424012713531</v>
      </c>
      <c r="AY63">
        <f t="shared" si="13"/>
        <v>-2.0334780152277681</v>
      </c>
      <c r="AZ63">
        <f t="shared" si="14"/>
        <v>-0.145635613956415</v>
      </c>
      <c r="BA63" s="6">
        <f t="shared" si="15"/>
        <v>7.3367062236573957E-3</v>
      </c>
      <c r="BB63">
        <f t="shared" si="16"/>
        <v>1.0001676989004874E-2</v>
      </c>
      <c r="BC63">
        <f t="shared" si="17"/>
        <v>0.26289121108976549</v>
      </c>
      <c r="BD63" s="7">
        <f t="shared" si="18"/>
        <v>1</v>
      </c>
      <c r="BE63" s="6">
        <f t="shared" si="19"/>
        <v>1</v>
      </c>
      <c r="BF63">
        <f t="shared" si="20"/>
        <v>1</v>
      </c>
      <c r="BG63">
        <f t="shared" si="21"/>
        <v>0</v>
      </c>
      <c r="BH63" s="6">
        <f t="shared" si="22"/>
        <v>2</v>
      </c>
      <c r="BI63" s="14">
        <f t="shared" si="23"/>
        <v>1</v>
      </c>
      <c r="BJ63" s="6">
        <f t="shared" si="24"/>
        <v>-2.0073857310873087</v>
      </c>
      <c r="BK63" s="14">
        <f t="shared" si="25"/>
        <v>-2.0166328231065007</v>
      </c>
      <c r="BL63" s="14">
        <f t="shared" si="26"/>
        <v>-0.29069101928990271</v>
      </c>
      <c r="BM63" s="14">
        <f t="shared" si="27"/>
        <v>-1</v>
      </c>
      <c r="BN63">
        <f t="shared" si="28"/>
        <v>-1.4382365244945705</v>
      </c>
      <c r="BO63">
        <f t="shared" si="29"/>
        <v>1.4382365244945705</v>
      </c>
      <c r="BP63" s="14" t="str">
        <f t="shared" si="30"/>
        <v>4_Decreasing_Stable</v>
      </c>
    </row>
    <row r="64" spans="1:68" x14ac:dyDescent="0.25">
      <c r="A64" t="s">
        <v>2474</v>
      </c>
      <c r="B64" t="s">
        <v>357</v>
      </c>
      <c r="C64">
        <v>0</v>
      </c>
      <c r="D64">
        <v>0</v>
      </c>
      <c r="E64">
        <v>0</v>
      </c>
      <c r="F64" s="1">
        <v>2.4913699999999999E-45</v>
      </c>
      <c r="G64">
        <v>2</v>
      </c>
      <c r="H64">
        <v>1.0851</v>
      </c>
      <c r="I64">
        <v>1</v>
      </c>
      <c r="J64">
        <v>1</v>
      </c>
      <c r="K64" t="s">
        <v>2473</v>
      </c>
      <c r="L64">
        <v>1042</v>
      </c>
      <c r="M64" t="s">
        <v>764</v>
      </c>
      <c r="N64">
        <v>55914</v>
      </c>
      <c r="O64" t="s">
        <v>360</v>
      </c>
      <c r="P64" t="s">
        <v>361</v>
      </c>
      <c r="Q64" t="s">
        <v>57</v>
      </c>
      <c r="R64" t="s">
        <v>362</v>
      </c>
      <c r="S64" t="s">
        <v>363</v>
      </c>
      <c r="T64" s="6">
        <v>21.2990868237362</v>
      </c>
      <c r="U64">
        <v>22.319116806372399</v>
      </c>
      <c r="V64">
        <v>22.3495271390323</v>
      </c>
      <c r="W64">
        <v>22.3473297339448</v>
      </c>
      <c r="X64">
        <v>22.199494255540301</v>
      </c>
      <c r="Y64">
        <v>22.261842807870998</v>
      </c>
      <c r="Z64">
        <v>20.9724246364372</v>
      </c>
      <c r="AA64">
        <v>21.343783115162299</v>
      </c>
      <c r="AB64">
        <v>20.948633063801399</v>
      </c>
      <c r="AC64">
        <v>20.741586147156401</v>
      </c>
      <c r="AD64">
        <v>20.978827744802199</v>
      </c>
      <c r="AE64">
        <v>20.696754442514202</v>
      </c>
      <c r="AF64">
        <v>20.749590610694799</v>
      </c>
      <c r="AG64">
        <v>20.7989308874985</v>
      </c>
      <c r="AH64">
        <v>20.623824968067101</v>
      </c>
      <c r="AI64">
        <v>20.0487791482151</v>
      </c>
      <c r="AJ64">
        <v>20.871582274098898</v>
      </c>
      <c r="AK64">
        <v>20.319823295278699</v>
      </c>
      <c r="AL64" s="6">
        <f t="shared" si="0"/>
        <v>21.809101815054298</v>
      </c>
      <c r="AM64">
        <f t="shared" si="1"/>
        <v>22.34842843648855</v>
      </c>
      <c r="AN64">
        <f t="shared" si="2"/>
        <v>22.23066853170565</v>
      </c>
      <c r="AO64">
        <f t="shared" si="3"/>
        <v>21.15810387579975</v>
      </c>
      <c r="AP64">
        <f t="shared" si="4"/>
        <v>20.8451096054789</v>
      </c>
      <c r="AQ64">
        <f t="shared" si="5"/>
        <v>20.8377910936582</v>
      </c>
      <c r="AR64">
        <f t="shared" si="6"/>
        <v>20.774260749096648</v>
      </c>
      <c r="AS64">
        <f t="shared" si="7"/>
        <v>20.336302058141101</v>
      </c>
      <c r="AT64">
        <f t="shared" si="8"/>
        <v>20.595702784688797</v>
      </c>
      <c r="AU64" s="6">
        <f t="shared" si="9"/>
        <v>22.129399594416167</v>
      </c>
      <c r="AV64">
        <f t="shared" si="10"/>
        <v>20.947001524978948</v>
      </c>
      <c r="AW64">
        <f t="shared" si="11"/>
        <v>20.56875519730885</v>
      </c>
      <c r="AX64" s="6">
        <f t="shared" si="12"/>
        <v>-1.1823980694372196</v>
      </c>
      <c r="AY64">
        <f t="shared" si="13"/>
        <v>-1.5606443971073176</v>
      </c>
      <c r="AZ64">
        <f t="shared" si="14"/>
        <v>-0.37824632767009803</v>
      </c>
      <c r="BA64" s="6">
        <f t="shared" si="15"/>
        <v>6.0983071634822814E-3</v>
      </c>
      <c r="BB64">
        <f t="shared" si="16"/>
        <v>2.1049036378878749E-3</v>
      </c>
      <c r="BC64">
        <f t="shared" si="17"/>
        <v>8.6210245247671152E-2</v>
      </c>
      <c r="BD64" s="7">
        <f t="shared" si="18"/>
        <v>1</v>
      </c>
      <c r="BE64" s="6">
        <f t="shared" si="19"/>
        <v>1</v>
      </c>
      <c r="BF64">
        <f t="shared" si="20"/>
        <v>1</v>
      </c>
      <c r="BG64">
        <f t="shared" si="21"/>
        <v>0</v>
      </c>
      <c r="BH64" s="6">
        <f t="shared" si="22"/>
        <v>2</v>
      </c>
      <c r="BI64" s="14">
        <f t="shared" si="23"/>
        <v>1</v>
      </c>
      <c r="BJ64" s="6">
        <f t="shared" si="24"/>
        <v>-1.6182596371780498</v>
      </c>
      <c r="BK64" s="14">
        <f t="shared" si="25"/>
        <v>-2.0438890968539529</v>
      </c>
      <c r="BL64" s="14">
        <f t="shared" si="26"/>
        <v>-0.63452418744240791</v>
      </c>
      <c r="BM64" s="14">
        <f t="shared" si="27"/>
        <v>-1</v>
      </c>
      <c r="BN64">
        <f t="shared" si="28"/>
        <v>-1.4322243071581369</v>
      </c>
      <c r="BO64">
        <f t="shared" si="29"/>
        <v>1.4322243071581369</v>
      </c>
      <c r="BP64" s="14" t="str">
        <f t="shared" si="30"/>
        <v>4_Decreasing_Stable</v>
      </c>
    </row>
    <row r="65" spans="1:68" x14ac:dyDescent="0.25">
      <c r="A65" t="s">
        <v>1923</v>
      </c>
      <c r="B65" t="s">
        <v>230</v>
      </c>
      <c r="C65">
        <v>0</v>
      </c>
      <c r="D65">
        <v>0</v>
      </c>
      <c r="E65">
        <v>0</v>
      </c>
      <c r="F65" s="1">
        <v>5.3561099999999998E-8</v>
      </c>
      <c r="G65">
        <v>2</v>
      </c>
      <c r="H65">
        <v>1.4198000000000001E-2</v>
      </c>
      <c r="I65">
        <v>1</v>
      </c>
      <c r="J65">
        <v>0.99995199999999995</v>
      </c>
      <c r="K65" t="s">
        <v>1922</v>
      </c>
      <c r="L65">
        <v>715</v>
      </c>
      <c r="M65" t="s">
        <v>764</v>
      </c>
      <c r="N65">
        <v>79026</v>
      </c>
      <c r="O65" t="s">
        <v>233</v>
      </c>
      <c r="P65" t="s">
        <v>234</v>
      </c>
      <c r="Q65" t="s">
        <v>57</v>
      </c>
      <c r="R65" t="s">
        <v>235</v>
      </c>
      <c r="S65" t="s">
        <v>236</v>
      </c>
      <c r="T65" s="6">
        <v>21.642848358521</v>
      </c>
      <c r="U65">
        <v>21.751826486283299</v>
      </c>
      <c r="V65">
        <v>22.266028599546999</v>
      </c>
      <c r="W65">
        <v>22.004535203306801</v>
      </c>
      <c r="X65">
        <v>22.073232227656099</v>
      </c>
      <c r="Y65">
        <v>22.0477287231421</v>
      </c>
      <c r="Z65">
        <v>20.735580380363299</v>
      </c>
      <c r="AE65">
        <v>20.515858810419701</v>
      </c>
      <c r="AF65">
        <v>20.525846530911299</v>
      </c>
      <c r="AG65">
        <v>20.518183995236999</v>
      </c>
      <c r="AJ65">
        <v>20.5048124033863</v>
      </c>
      <c r="AK65">
        <v>20.237126850891599</v>
      </c>
      <c r="AL65" s="6">
        <f t="shared" si="0"/>
        <v>21.69733742240215</v>
      </c>
      <c r="AM65">
        <f t="shared" si="1"/>
        <v>22.1352819014269</v>
      </c>
      <c r="AN65">
        <f t="shared" si="2"/>
        <v>22.0604804753991</v>
      </c>
      <c r="AO65">
        <f t="shared" si="3"/>
        <v>20.735580380363299</v>
      </c>
      <c r="AP65" t="str">
        <f t="shared" si="4"/>
        <v>NA</v>
      </c>
      <c r="AQ65">
        <f t="shared" si="5"/>
        <v>20.515858810419701</v>
      </c>
      <c r="AR65">
        <f t="shared" si="6"/>
        <v>20.522015263074149</v>
      </c>
      <c r="AS65" t="str">
        <f t="shared" si="7"/>
        <v>NA</v>
      </c>
      <c r="AT65">
        <f t="shared" si="8"/>
        <v>20.370969627138948</v>
      </c>
      <c r="AU65" s="6">
        <f t="shared" si="9"/>
        <v>21.964366599742718</v>
      </c>
      <c r="AV65">
        <f t="shared" si="10"/>
        <v>20.625719595391502</v>
      </c>
      <c r="AW65">
        <f t="shared" si="11"/>
        <v>20.44649244510655</v>
      </c>
      <c r="AX65" s="6">
        <f t="shared" si="12"/>
        <v>-1.3386470043512162</v>
      </c>
      <c r="AY65">
        <f t="shared" si="13"/>
        <v>-1.5178741546361678</v>
      </c>
      <c r="AZ65">
        <f t="shared" si="14"/>
        <v>-0.17922715028495162</v>
      </c>
      <c r="BA65" s="6">
        <f t="shared" si="15"/>
        <v>4.8866007061168096E-3</v>
      </c>
      <c r="BB65">
        <f t="shared" si="16"/>
        <v>2.6706458260883025E-3</v>
      </c>
      <c r="BC65">
        <f t="shared" si="17"/>
        <v>0.32513351826289455</v>
      </c>
      <c r="BD65" s="7">
        <f t="shared" si="18"/>
        <v>1</v>
      </c>
      <c r="BE65" s="6">
        <f t="shared" si="19"/>
        <v>1</v>
      </c>
      <c r="BF65">
        <f t="shared" si="20"/>
        <v>1</v>
      </c>
      <c r="BG65">
        <f t="shared" si="21"/>
        <v>0</v>
      </c>
      <c r="BH65" s="6">
        <f t="shared" si="22"/>
        <v>2</v>
      </c>
      <c r="BI65" s="14">
        <f t="shared" si="23"/>
        <v>1</v>
      </c>
      <c r="BJ65" s="6">
        <f t="shared" si="24"/>
        <v>-1.758864421369245</v>
      </c>
      <c r="BK65" s="14">
        <f t="shared" si="25"/>
        <v>-1.9763786613268406</v>
      </c>
      <c r="BL65" s="14">
        <f t="shared" si="26"/>
        <v>-0.29572247668684454</v>
      </c>
      <c r="BM65" s="14">
        <f t="shared" si="27"/>
        <v>-1</v>
      </c>
      <c r="BN65">
        <f t="shared" si="28"/>
        <v>-1.3436551864609767</v>
      </c>
      <c r="BO65">
        <f t="shared" si="29"/>
        <v>1.3436551864609767</v>
      </c>
      <c r="BP65" s="14" t="str">
        <f t="shared" si="30"/>
        <v>4_Decreasing_Stable</v>
      </c>
    </row>
    <row r="66" spans="1:68" x14ac:dyDescent="0.25">
      <c r="A66" t="s">
        <v>1259</v>
      </c>
      <c r="B66" t="s">
        <v>1257</v>
      </c>
      <c r="C66">
        <v>0</v>
      </c>
      <c r="D66">
        <v>0</v>
      </c>
      <c r="E66">
        <v>0</v>
      </c>
      <c r="F66">
        <v>0</v>
      </c>
      <c r="G66">
        <v>2</v>
      </c>
      <c r="H66">
        <v>-0.41083999999999998</v>
      </c>
      <c r="I66">
        <v>1</v>
      </c>
      <c r="J66">
        <v>1</v>
      </c>
      <c r="K66" t="s">
        <v>1258</v>
      </c>
      <c r="L66">
        <v>660</v>
      </c>
      <c r="M66" t="s">
        <v>764</v>
      </c>
      <c r="N66">
        <v>2035</v>
      </c>
      <c r="O66" t="s">
        <v>1260</v>
      </c>
      <c r="P66" t="s">
        <v>1261</v>
      </c>
      <c r="Q66" t="s">
        <v>57</v>
      </c>
      <c r="R66" t="s">
        <v>1262</v>
      </c>
      <c r="S66" t="s">
        <v>1263</v>
      </c>
      <c r="T66" s="6">
        <v>23.5825263445521</v>
      </c>
      <c r="U66">
        <v>23.6250622135762</v>
      </c>
      <c r="V66">
        <v>23.897337628755999</v>
      </c>
      <c r="W66">
        <v>23.927652868940299</v>
      </c>
      <c r="X66">
        <v>23.509382940949202</v>
      </c>
      <c r="Y66">
        <v>23.8179298191946</v>
      </c>
      <c r="Z66">
        <v>22.677911831889801</v>
      </c>
      <c r="AA66">
        <v>22.725059804412499</v>
      </c>
      <c r="AB66">
        <v>22.8131341187276</v>
      </c>
      <c r="AC66">
        <v>22.951268045989501</v>
      </c>
      <c r="AD66">
        <v>22.4941895559055</v>
      </c>
      <c r="AE66">
        <v>22.805066153204901</v>
      </c>
      <c r="AF66">
        <v>22.322224600226502</v>
      </c>
      <c r="AG66">
        <v>22.961445205604001</v>
      </c>
      <c r="AH66">
        <v>22.315839411034901</v>
      </c>
      <c r="AI66">
        <v>22.3446503533293</v>
      </c>
      <c r="AJ66">
        <v>22.588686583325799</v>
      </c>
      <c r="AK66">
        <v>22.616574730732001</v>
      </c>
      <c r="AL66" s="6">
        <f t="shared" si="0"/>
        <v>23.60379427906415</v>
      </c>
      <c r="AM66">
        <f t="shared" si="1"/>
        <v>23.912495248848149</v>
      </c>
      <c r="AN66">
        <f t="shared" si="2"/>
        <v>23.663656380071899</v>
      </c>
      <c r="AO66">
        <f t="shared" si="3"/>
        <v>22.701485818151149</v>
      </c>
      <c r="AP66">
        <f t="shared" si="4"/>
        <v>22.882201082358549</v>
      </c>
      <c r="AQ66">
        <f t="shared" si="5"/>
        <v>22.649627854555199</v>
      </c>
      <c r="AR66">
        <f t="shared" si="6"/>
        <v>22.641834902915249</v>
      </c>
      <c r="AS66">
        <f t="shared" si="7"/>
        <v>22.3302448821821</v>
      </c>
      <c r="AT66">
        <f t="shared" si="8"/>
        <v>22.6026306570289</v>
      </c>
      <c r="AU66" s="6">
        <f t="shared" si="9"/>
        <v>23.726648635994735</v>
      </c>
      <c r="AV66">
        <f t="shared" si="10"/>
        <v>22.744438251688297</v>
      </c>
      <c r="AW66">
        <f t="shared" si="11"/>
        <v>22.524903480708748</v>
      </c>
      <c r="AX66" s="6">
        <f t="shared" si="12"/>
        <v>-0.98221038430643759</v>
      </c>
      <c r="AY66">
        <f t="shared" si="13"/>
        <v>-1.2017451552859875</v>
      </c>
      <c r="AZ66">
        <f t="shared" si="14"/>
        <v>-0.21953477097954988</v>
      </c>
      <c r="BA66" s="6">
        <f t="shared" si="15"/>
        <v>1.5830771072033469E-3</v>
      </c>
      <c r="BB66">
        <f t="shared" si="16"/>
        <v>9.1443264463164317E-4</v>
      </c>
      <c r="BC66">
        <f t="shared" si="17"/>
        <v>0.1502851351704266</v>
      </c>
      <c r="BD66" s="7">
        <f t="shared" si="18"/>
        <v>1</v>
      </c>
      <c r="BE66" s="6">
        <f t="shared" si="19"/>
        <v>1</v>
      </c>
      <c r="BF66">
        <f t="shared" si="20"/>
        <v>1</v>
      </c>
      <c r="BG66">
        <f t="shared" si="21"/>
        <v>0</v>
      </c>
      <c r="BH66" s="6">
        <f t="shared" si="22"/>
        <v>2</v>
      </c>
      <c r="BI66" s="14">
        <f t="shared" si="23"/>
        <v>1</v>
      </c>
      <c r="BJ66" s="6">
        <f t="shared" si="24"/>
        <v>-1.6585168523166491</v>
      </c>
      <c r="BK66" s="14">
        <f t="shared" si="25"/>
        <v>-1.911000051311784</v>
      </c>
      <c r="BL66" s="14">
        <f t="shared" si="26"/>
        <v>-0.42508299385899545</v>
      </c>
      <c r="BM66" s="14">
        <f t="shared" si="27"/>
        <v>-1</v>
      </c>
      <c r="BN66">
        <f t="shared" si="28"/>
        <v>-1.3315332991624762</v>
      </c>
      <c r="BO66">
        <f t="shared" si="29"/>
        <v>1.3315332991624762</v>
      </c>
      <c r="BP66" s="14" t="str">
        <f t="shared" si="30"/>
        <v>4_Decreasing_Stable</v>
      </c>
    </row>
    <row r="67" spans="1:68" x14ac:dyDescent="0.25">
      <c r="A67" t="s">
        <v>381</v>
      </c>
      <c r="B67" t="s">
        <v>379</v>
      </c>
      <c r="C67">
        <v>0</v>
      </c>
      <c r="D67">
        <v>0</v>
      </c>
      <c r="E67">
        <v>0</v>
      </c>
      <c r="F67" s="1">
        <v>6.0359099999999995E-47</v>
      </c>
      <c r="G67">
        <v>3</v>
      </c>
      <c r="H67">
        <v>-0.47178999999999999</v>
      </c>
      <c r="I67" t="s">
        <v>71</v>
      </c>
      <c r="J67">
        <v>0.99953700000000001</v>
      </c>
      <c r="K67" t="s">
        <v>380</v>
      </c>
      <c r="L67">
        <v>529</v>
      </c>
      <c r="M67" t="s">
        <v>39</v>
      </c>
      <c r="N67">
        <v>25921</v>
      </c>
      <c r="O67" t="s">
        <v>382</v>
      </c>
      <c r="P67" t="s">
        <v>383</v>
      </c>
      <c r="Q67" t="s">
        <v>57</v>
      </c>
      <c r="R67" t="s">
        <v>78</v>
      </c>
      <c r="S67" t="s">
        <v>384</v>
      </c>
      <c r="T67" s="6">
        <v>25.9543695670605</v>
      </c>
      <c r="U67">
        <v>26.202919281385999</v>
      </c>
      <c r="V67">
        <v>26.228556981265999</v>
      </c>
      <c r="W67">
        <v>25.813468487991202</v>
      </c>
      <c r="X67">
        <v>25.910095732061698</v>
      </c>
      <c r="Y67">
        <v>25.753593799027598</v>
      </c>
      <c r="Z67">
        <v>25.117959448453401</v>
      </c>
      <c r="AA67">
        <v>24.709718392288899</v>
      </c>
      <c r="AB67">
        <v>25.215041254311501</v>
      </c>
      <c r="AC67">
        <v>24.881439715405399</v>
      </c>
      <c r="AD67">
        <v>25.479974366873801</v>
      </c>
      <c r="AE67">
        <v>25.016830594771498</v>
      </c>
      <c r="AF67">
        <v>25.195806442383699</v>
      </c>
      <c r="AG67">
        <v>24.783441639554798</v>
      </c>
      <c r="AH67">
        <v>24.970642234758099</v>
      </c>
      <c r="AI67">
        <v>24.615396788093499</v>
      </c>
      <c r="AJ67">
        <v>24.6788695545014</v>
      </c>
      <c r="AL67" s="6">
        <f t="shared" si="0"/>
        <v>26.078644424223249</v>
      </c>
      <c r="AM67">
        <f t="shared" si="1"/>
        <v>26.021012734628599</v>
      </c>
      <c r="AN67">
        <f t="shared" si="2"/>
        <v>25.831844765544648</v>
      </c>
      <c r="AO67">
        <f t="shared" si="3"/>
        <v>24.913838920371148</v>
      </c>
      <c r="AP67">
        <f t="shared" si="4"/>
        <v>25.04824048485845</v>
      </c>
      <c r="AQ67">
        <f t="shared" si="5"/>
        <v>25.248402480822648</v>
      </c>
      <c r="AR67">
        <f t="shared" si="6"/>
        <v>24.989624040969247</v>
      </c>
      <c r="AS67">
        <f t="shared" si="7"/>
        <v>24.793019511425797</v>
      </c>
      <c r="AT67">
        <f t="shared" si="8"/>
        <v>24.6788695545014</v>
      </c>
      <c r="AU67" s="6">
        <f t="shared" si="9"/>
        <v>25.977167308132167</v>
      </c>
      <c r="AV67">
        <f t="shared" si="10"/>
        <v>25.070160628684082</v>
      </c>
      <c r="AW67">
        <f t="shared" si="11"/>
        <v>24.820504368965484</v>
      </c>
      <c r="AX67" s="6">
        <f t="shared" si="12"/>
        <v>-0.90700667944808444</v>
      </c>
      <c r="AY67">
        <f t="shared" si="13"/>
        <v>-1.1566629391666829</v>
      </c>
      <c r="AZ67">
        <f t="shared" si="14"/>
        <v>-0.24965625971859851</v>
      </c>
      <c r="BA67" s="6">
        <f t="shared" si="15"/>
        <v>2.2820201336457313E-3</v>
      </c>
      <c r="BB67">
        <f t="shared" si="16"/>
        <v>7.1503626075153479E-4</v>
      </c>
      <c r="BC67">
        <f t="shared" si="17"/>
        <v>0.13402122101091599</v>
      </c>
      <c r="BD67" s="7">
        <f t="shared" si="18"/>
        <v>1</v>
      </c>
      <c r="BE67" s="6">
        <f t="shared" si="19"/>
        <v>1</v>
      </c>
      <c r="BF67">
        <f t="shared" si="20"/>
        <v>1</v>
      </c>
      <c r="BG67">
        <f t="shared" si="21"/>
        <v>0</v>
      </c>
      <c r="BH67" s="6">
        <f t="shared" si="22"/>
        <v>2</v>
      </c>
      <c r="BI67" s="14">
        <f t="shared" si="23"/>
        <v>1</v>
      </c>
      <c r="BJ67" s="6">
        <f t="shared" si="24"/>
        <v>-1.5479088746047249</v>
      </c>
      <c r="BK67" s="14">
        <f t="shared" si="25"/>
        <v>-1.9074805751576158</v>
      </c>
      <c r="BL67" s="14">
        <f t="shared" si="26"/>
        <v>-0.46680465060281434</v>
      </c>
      <c r="BM67" s="14">
        <f t="shared" si="27"/>
        <v>-1</v>
      </c>
      <c r="BN67">
        <f t="shared" si="28"/>
        <v>-1.3073980334550517</v>
      </c>
      <c r="BO67">
        <f t="shared" si="29"/>
        <v>1.3073980334550517</v>
      </c>
      <c r="BP67" s="14" t="str">
        <f t="shared" si="30"/>
        <v>4_Decreasing_Stable</v>
      </c>
    </row>
    <row r="68" spans="1:68" x14ac:dyDescent="0.25">
      <c r="A68" t="s">
        <v>1094</v>
      </c>
      <c r="B68" t="s">
        <v>1092</v>
      </c>
      <c r="C68">
        <v>0</v>
      </c>
      <c r="D68">
        <v>0</v>
      </c>
      <c r="E68">
        <v>0</v>
      </c>
      <c r="F68" s="1">
        <v>2.4785900000000001E-131</v>
      </c>
      <c r="G68">
        <v>2</v>
      </c>
      <c r="H68">
        <v>-1.9928999999999999</v>
      </c>
      <c r="I68">
        <v>1</v>
      </c>
      <c r="J68">
        <v>1</v>
      </c>
      <c r="K68" t="s">
        <v>1093</v>
      </c>
      <c r="L68">
        <v>795</v>
      </c>
      <c r="M68" t="s">
        <v>764</v>
      </c>
      <c r="N68">
        <v>3688</v>
      </c>
      <c r="O68" t="s">
        <v>1095</v>
      </c>
      <c r="P68" t="s">
        <v>1096</v>
      </c>
      <c r="Q68" t="s">
        <v>57</v>
      </c>
      <c r="R68" t="s">
        <v>307</v>
      </c>
      <c r="S68" t="s">
        <v>1097</v>
      </c>
      <c r="T68" s="6">
        <v>22.2669517984293</v>
      </c>
      <c r="U68">
        <v>22.371463203543101</v>
      </c>
      <c r="V68">
        <v>22.157942583728101</v>
      </c>
      <c r="W68">
        <v>22.341857294076</v>
      </c>
      <c r="X68">
        <v>21.9407855352304</v>
      </c>
      <c r="Y68">
        <v>22.248572573960299</v>
      </c>
      <c r="Z68">
        <v>21.181072492624999</v>
      </c>
      <c r="AB68">
        <v>21.163775378580599</v>
      </c>
      <c r="AC68">
        <v>21.421509317578</v>
      </c>
      <c r="AD68">
        <v>20.885094568898101</v>
      </c>
      <c r="AE68">
        <v>21.126017063166699</v>
      </c>
      <c r="AF68">
        <v>20.986435708229202</v>
      </c>
      <c r="AG68">
        <v>21.314654609295498</v>
      </c>
      <c r="AH68">
        <v>21.148759664356199</v>
      </c>
      <c r="AI68">
        <v>21.0775027728182</v>
      </c>
      <c r="AJ68">
        <v>20.809963500184299</v>
      </c>
      <c r="AK68">
        <v>20.790727487500099</v>
      </c>
      <c r="AL68" s="6">
        <f t="shared" si="0"/>
        <v>22.319207500986202</v>
      </c>
      <c r="AM68">
        <f t="shared" si="1"/>
        <v>22.24989993890205</v>
      </c>
      <c r="AN68">
        <f t="shared" si="2"/>
        <v>22.09467905459535</v>
      </c>
      <c r="AO68">
        <f t="shared" si="3"/>
        <v>21.181072492624999</v>
      </c>
      <c r="AP68">
        <f t="shared" si="4"/>
        <v>21.292642348079298</v>
      </c>
      <c r="AQ68">
        <f t="shared" si="5"/>
        <v>21.005555816032398</v>
      </c>
      <c r="AR68">
        <f t="shared" si="6"/>
        <v>21.150545158762348</v>
      </c>
      <c r="AS68">
        <f t="shared" si="7"/>
        <v>21.113131218587199</v>
      </c>
      <c r="AT68">
        <f t="shared" si="8"/>
        <v>20.800345493842201</v>
      </c>
      <c r="AU68" s="6">
        <f t="shared" si="9"/>
        <v>22.221262164827866</v>
      </c>
      <c r="AV68">
        <f t="shared" si="10"/>
        <v>21.159756885578897</v>
      </c>
      <c r="AW68">
        <f t="shared" si="11"/>
        <v>21.021340623730584</v>
      </c>
      <c r="AX68" s="6">
        <f t="shared" si="12"/>
        <v>-1.0615052792489692</v>
      </c>
      <c r="AY68">
        <f t="shared" si="13"/>
        <v>-1.1999215410972823</v>
      </c>
      <c r="AZ68">
        <f t="shared" si="14"/>
        <v>-0.13841626184831313</v>
      </c>
      <c r="BA68" s="6">
        <f t="shared" si="15"/>
        <v>7.3349595256623826E-4</v>
      </c>
      <c r="BB68">
        <f t="shared" si="16"/>
        <v>1.8606217491081677E-3</v>
      </c>
      <c r="BC68">
        <f t="shared" si="17"/>
        <v>0.37955916188743399</v>
      </c>
      <c r="BD68" s="7">
        <f t="shared" si="18"/>
        <v>1</v>
      </c>
      <c r="BE68" s="6">
        <f t="shared" si="19"/>
        <v>1</v>
      </c>
      <c r="BF68">
        <f t="shared" si="20"/>
        <v>1</v>
      </c>
      <c r="BG68">
        <f t="shared" si="21"/>
        <v>0</v>
      </c>
      <c r="BH68" s="6">
        <f t="shared" si="22"/>
        <v>2</v>
      </c>
      <c r="BI68" s="14">
        <f t="shared" si="23"/>
        <v>1</v>
      </c>
      <c r="BJ68" s="6">
        <f t="shared" si="24"/>
        <v>-1.8241153655159172</v>
      </c>
      <c r="BK68" s="14">
        <f t="shared" si="25"/>
        <v>-1.8100265380770415</v>
      </c>
      <c r="BL68" s="14">
        <f t="shared" si="26"/>
        <v>-0.24131838264237179</v>
      </c>
      <c r="BM68" s="14">
        <f t="shared" si="27"/>
        <v>-1</v>
      </c>
      <c r="BN68">
        <f t="shared" si="28"/>
        <v>-1.2918200954117769</v>
      </c>
      <c r="BO68">
        <f t="shared" si="29"/>
        <v>1.2918200954117769</v>
      </c>
      <c r="BP68" s="14" t="str">
        <f t="shared" si="30"/>
        <v>4_Decreasing_Stable</v>
      </c>
    </row>
    <row r="69" spans="1:68" x14ac:dyDescent="0.25">
      <c r="A69" t="s">
        <v>2601</v>
      </c>
      <c r="B69" t="s">
        <v>389</v>
      </c>
      <c r="C69">
        <v>0</v>
      </c>
      <c r="D69">
        <v>0</v>
      </c>
      <c r="E69">
        <v>0</v>
      </c>
      <c r="F69" s="1">
        <v>8.4656799999999995E-37</v>
      </c>
      <c r="G69">
        <v>3</v>
      </c>
      <c r="H69">
        <v>-0.24858</v>
      </c>
      <c r="I69">
        <v>1</v>
      </c>
      <c r="J69">
        <v>0.99262499999999998</v>
      </c>
      <c r="K69" t="s">
        <v>2600</v>
      </c>
      <c r="L69">
        <v>136</v>
      </c>
      <c r="M69" t="s">
        <v>764</v>
      </c>
      <c r="N69">
        <v>7462</v>
      </c>
      <c r="O69" t="s">
        <v>392</v>
      </c>
      <c r="P69" t="s">
        <v>393</v>
      </c>
      <c r="Q69" t="s">
        <v>57</v>
      </c>
      <c r="R69" t="s">
        <v>394</v>
      </c>
      <c r="S69" t="s">
        <v>395</v>
      </c>
      <c r="T69" s="6">
        <v>23.792066325539501</v>
      </c>
      <c r="U69">
        <v>24.132979505454799</v>
      </c>
      <c r="V69">
        <v>24.197997106889702</v>
      </c>
      <c r="W69">
        <v>24.3952862226527</v>
      </c>
      <c r="X69">
        <v>23.901590439918198</v>
      </c>
      <c r="Y69">
        <v>23.6473617767424</v>
      </c>
      <c r="Z69">
        <v>23.042817574590401</v>
      </c>
      <c r="AA69">
        <v>23.354808559189301</v>
      </c>
      <c r="AB69">
        <v>23.242423772933702</v>
      </c>
      <c r="AC69">
        <v>22.981413538976501</v>
      </c>
      <c r="AD69">
        <v>22.721965290875101</v>
      </c>
      <c r="AE69">
        <v>22.922170542761599</v>
      </c>
      <c r="AF69">
        <v>22.942679707375401</v>
      </c>
      <c r="AG69">
        <v>22.924103979530098</v>
      </c>
      <c r="AH69">
        <v>22.644624240318802</v>
      </c>
      <c r="AI69">
        <v>22.6366429663709</v>
      </c>
      <c r="AJ69">
        <v>22.422465162919</v>
      </c>
      <c r="AK69">
        <v>22.093757548795001</v>
      </c>
      <c r="AL69" s="6">
        <f t="shared" ref="AL69:AL132" si="31">IF(COUNTA(T69:U69),AVERAGE(T69:U69),"NA")</f>
        <v>23.96252291549715</v>
      </c>
      <c r="AM69">
        <f t="shared" ref="AM69:AM132" si="32">IF(COUNTA(V69:W69),AVERAGE(V69:W69),"NA")</f>
        <v>24.296641664771201</v>
      </c>
      <c r="AN69">
        <f t="shared" ref="AN69:AN132" si="33">IF(COUNTA(X69:Y69),AVERAGE(X69:Y69),"NA")</f>
        <v>23.774476108330298</v>
      </c>
      <c r="AO69">
        <f t="shared" ref="AO69:AO132" si="34">IF(COUNTA(Z69:AA69),AVERAGE(Z69:AA69),"NA")</f>
        <v>23.198813066889851</v>
      </c>
      <c r="AP69">
        <f t="shared" ref="AP69:AP132" si="35">IF(COUNTA(AB69:AC69),AVERAGE(AB69:AC69),"NA")</f>
        <v>23.111918655955101</v>
      </c>
      <c r="AQ69">
        <f t="shared" ref="AQ69:AQ132" si="36">IF(COUNTA(AD69:AE69),AVERAGE(AD69:AE69),"NA")</f>
        <v>22.822067916818348</v>
      </c>
      <c r="AR69">
        <f t="shared" ref="AR69:AR132" si="37">IF(COUNTA(AF69:AG69),AVERAGE(AF69:AG69),"NA")</f>
        <v>22.93339184345275</v>
      </c>
      <c r="AS69">
        <f t="shared" ref="AS69:AS132" si="38">IF(COUNTA(AH69:AI69),AVERAGE(AH69:AI69),"NA")</f>
        <v>22.640633603344853</v>
      </c>
      <c r="AT69">
        <f t="shared" ref="AT69:AT132" si="39">IF(COUNTA(AJ69:AK69),AVERAGE(AJ69:AK69),"NA")</f>
        <v>22.258111355857</v>
      </c>
      <c r="AU69" s="6">
        <f t="shared" ref="AU69:AU132" si="40">IF(COUNTIF(AL69:AN69,"&lt;&gt;NA"),AVERAGE(AL69:AN69),"NA")</f>
        <v>24.011213562866214</v>
      </c>
      <c r="AV69">
        <f t="shared" ref="AV69:AV132" si="41">IF(COUNTIF(AO69:AQ69,"&lt;&gt;NA"),AVERAGE(AO69:AQ69),"NA")</f>
        <v>23.044266546554429</v>
      </c>
      <c r="AW69">
        <f t="shared" ref="AW69:AW132" si="42">IF(COUNTIF(AR69:AT69,"&lt;&gt;NA"),AVERAGE(AR69:AT69),"NA")</f>
        <v>22.610712267551534</v>
      </c>
      <c r="AX69" s="6">
        <f t="shared" ref="AX69:AX132" si="43">IF(AND(AU69&lt;&gt;"NA",AV69&lt;&gt;"NA"),AV69-AU69,"NA")</f>
        <v>-0.96694701631178503</v>
      </c>
      <c r="AY69">
        <f t="shared" ref="AY69:AY132" si="44">IF(AND(AU69&lt;&gt;"NA",AW69&lt;&gt;"NA"),AW69-AU69,"NA")</f>
        <v>-1.4005012953146796</v>
      </c>
      <c r="AZ69">
        <f t="shared" ref="AZ69:AZ132" si="45">IF(AND(AV69&lt;&gt;"NA",AW69&lt;&gt;"NA"),AW69-AV69,"NA")</f>
        <v>-0.43355427900289456</v>
      </c>
      <c r="BA69" s="6">
        <f t="shared" ref="BA69:BA132" si="46">IF(AND(COUNTIF(AL69:AN69,"&lt;&gt;NA")&gt;=2,COUNTIF(AO69:AQ69,"&lt;&gt;NA")&gt;=2),TTEST(AL69:AN69,AO69:AQ69,2,3),"NA")</f>
        <v>8.7201666102537916E-3</v>
      </c>
      <c r="BB69">
        <f t="shared" ref="BB69:BB132" si="47">IF(AND(COUNTIF(AL69:AN69,"&lt;&gt;NA")&gt;=2,COUNTIF(AR69:AT69,"&lt;&gt;NA")&gt;=2),TTEST(AL69:AN69,AR69:AT69,2,3),"NA")</f>
        <v>5.7426698908933562E-3</v>
      </c>
      <c r="BC69">
        <f t="shared" ref="BC69:BC132" si="48">IF(AND(COUNTIF(AO69:AQ69,"&lt;&gt;NA")&gt;=2,COUNTIF(AR69:AT69,"&lt;&gt;NA")&gt;=2),TTEST(AO69:AQ69,AR69:AT69,2,3),"NA")</f>
        <v>0.14497385692284442</v>
      </c>
      <c r="BD69" s="7">
        <f t="shared" ref="BD69:BD132" si="49">IF(OR(D69,AND(C69,N69="---")),0,1)</f>
        <v>1</v>
      </c>
      <c r="BE69" s="6">
        <f t="shared" ref="BE69:BE132" si="50">IF(AND(BD69,AX69&lt;&gt;"NA",BA69&lt;&gt;"NA"),IF(AND(ABS(AX69)&gt;=LOG(1.5,2),BA69&lt;0.05),1,0),0)</f>
        <v>1</v>
      </c>
      <c r="BF69">
        <f t="shared" ref="BF69:BF132" si="51">IF(AND(BD69,AY69&lt;&gt;"NA",BB69&lt;&gt;"NA"),IF(AND(ABS(AY69)&gt;=LOG(1.5,2),BB69&lt;0.05),1,0),0)</f>
        <v>1</v>
      </c>
      <c r="BG69">
        <f t="shared" ref="BG69:BG132" si="52">IF(AND(BD69,AZ69&lt;&gt;"NA",BC69&lt;&gt;"NA"),IF(AND(ABS(AZ69)&gt;=LOG(1.5,2),BC69&lt;0.05),1,0),0)</f>
        <v>0</v>
      </c>
      <c r="BH69" s="6">
        <f t="shared" ref="BH69:BH132" si="53">COUNTIF(BE69:BG69,"&gt;0")</f>
        <v>2</v>
      </c>
      <c r="BI69" s="14">
        <f t="shared" ref="BI69:BI132" si="54">IF(BH69,1,0)</f>
        <v>1</v>
      </c>
      <c r="BJ69" s="6">
        <f t="shared" ref="BJ69:BJ132" si="55">IF(AND(AX69&lt;&gt;"NA",BA69&lt;&gt;"NA"),SIGN(AX69)*SQRT(ABS(AX69)*-LOG10(BA69)),0)</f>
        <v>-1.4111709380722528</v>
      </c>
      <c r="BK69" s="14">
        <f t="shared" ref="BK69:BK132" si="56">IF(AND(AY69&lt;&gt;"NA",BB69&lt;&gt;"NA"),SIGN(AY69)*SQRT(ABS(AY69)*-LOG10(BB69)),0)</f>
        <v>-1.7715428170491045</v>
      </c>
      <c r="BL69" s="14">
        <f t="shared" ref="BL69:BL132" si="57">IF(AND(AZ69&lt;&gt;"NA",BC69&lt;&gt;"NA"),SIGN(AZ69)*SQRT(ABS(AZ69)*-LOG10(BC69)),0)</f>
        <v>-0.60301446282827942</v>
      </c>
      <c r="BM69" s="14">
        <f t="shared" ref="BM69:BM132" si="58">SIGN(BN69)</f>
        <v>-1</v>
      </c>
      <c r="BN69">
        <f t="shared" ref="BN69:BN132" si="59">AVERAGE(BJ69:BL69)</f>
        <v>-1.2619094059832123</v>
      </c>
      <c r="BO69">
        <f t="shared" ref="BO69:BO132" si="60">ABS(BN69)</f>
        <v>1.2619094059832123</v>
      </c>
      <c r="BP69" s="14" t="str">
        <f t="shared" ref="BP69:BP132" si="61">IF(AND(BI69, BA69&lt;&gt;"NA",BB69&lt;&gt;"NA"),IF(AZ69&lt;&gt;"NA",IF(ABS(AZ69)&gt;=LOG(1.5,2),IF(SIGN(AX69)&gt;0,IF(SIGN(AX69)&lt;&gt;SIGN(AY69),"2_Increasing_Opposite",IF(SIGN(AZ69)&lt;&gt;SIGN(AY69),"1_Increasing_Attenuated","3_Increasing_Ramp")),IF(SIGN(AX69)&lt;0,IF(SIGN(AX69)&lt;&gt;SIGN(AY69),"2_Decreasing_Opposite",IF(SIGN(AZ69)&lt;&gt;SIGN(AX69),"1_Decreasing_Attenuated","3_Decreasing_Ramp")),"Uncertain")),IF(AX69&lt;0,IF(AY69&lt;0,"4_Decreasing_Stable","2_Decreasing_Opposite"),IF(AY69&gt;0,"4_Increasing_Stable","2_Increasing_Opposite"))),"NA"),"NA")</f>
        <v>4_Decreasing_Stable</v>
      </c>
    </row>
    <row r="70" spans="1:68" x14ac:dyDescent="0.25">
      <c r="A70" t="s">
        <v>2300</v>
      </c>
      <c r="B70" t="s">
        <v>316</v>
      </c>
      <c r="C70">
        <v>0</v>
      </c>
      <c r="D70">
        <v>0</v>
      </c>
      <c r="E70">
        <v>0</v>
      </c>
      <c r="F70" s="1">
        <v>4.4016700000000001E-52</v>
      </c>
      <c r="G70">
        <v>3</v>
      </c>
      <c r="H70">
        <v>0.61633000000000004</v>
      </c>
      <c r="I70">
        <v>1</v>
      </c>
      <c r="J70">
        <v>0.83629600000000004</v>
      </c>
      <c r="K70" t="s">
        <v>2299</v>
      </c>
      <c r="L70">
        <v>243</v>
      </c>
      <c r="M70" t="s">
        <v>764</v>
      </c>
      <c r="N70">
        <v>83692</v>
      </c>
      <c r="O70" t="s">
        <v>319</v>
      </c>
      <c r="P70" t="s">
        <v>320</v>
      </c>
      <c r="Q70" t="s">
        <v>57</v>
      </c>
      <c r="R70" t="s">
        <v>321</v>
      </c>
      <c r="S70" t="s">
        <v>322</v>
      </c>
      <c r="T70" s="6">
        <v>22.949064244876102</v>
      </c>
      <c r="U70">
        <v>22.690416939600201</v>
      </c>
      <c r="V70">
        <v>23.295115385904701</v>
      </c>
      <c r="W70">
        <v>22.746309415133499</v>
      </c>
      <c r="X70">
        <v>23.113682040590099</v>
      </c>
      <c r="Y70">
        <v>22.7654778311746</v>
      </c>
      <c r="Z70">
        <v>21.712480195650301</v>
      </c>
      <c r="AA70">
        <v>21.431665292063698</v>
      </c>
      <c r="AB70">
        <v>21.909270165928</v>
      </c>
      <c r="AC70">
        <v>21.514896337619501</v>
      </c>
      <c r="AD70">
        <v>22.023065311859</v>
      </c>
      <c r="AE70">
        <v>21.763230305969898</v>
      </c>
      <c r="AF70">
        <v>21.548629603427798</v>
      </c>
      <c r="AH70">
        <v>21.6663958017593</v>
      </c>
      <c r="AI70">
        <v>21.375574433851199</v>
      </c>
      <c r="AJ70">
        <v>22.1379666077755</v>
      </c>
      <c r="AK70">
        <v>21.683192057854999</v>
      </c>
      <c r="AL70" s="6">
        <f t="shared" si="31"/>
        <v>22.819740592238151</v>
      </c>
      <c r="AM70">
        <f t="shared" si="32"/>
        <v>23.020712400519102</v>
      </c>
      <c r="AN70">
        <f t="shared" si="33"/>
        <v>22.93957993588235</v>
      </c>
      <c r="AO70">
        <f t="shared" si="34"/>
        <v>21.572072743856999</v>
      </c>
      <c r="AP70">
        <f t="shared" si="35"/>
        <v>21.712083251773748</v>
      </c>
      <c r="AQ70">
        <f t="shared" si="36"/>
        <v>21.893147808914449</v>
      </c>
      <c r="AR70">
        <f t="shared" si="37"/>
        <v>21.548629603427798</v>
      </c>
      <c r="AS70">
        <f t="shared" si="38"/>
        <v>21.52098511780525</v>
      </c>
      <c r="AT70">
        <f t="shared" si="39"/>
        <v>21.910579332815249</v>
      </c>
      <c r="AU70" s="6">
        <f t="shared" si="40"/>
        <v>22.926677642879866</v>
      </c>
      <c r="AV70">
        <f t="shared" si="41"/>
        <v>21.725767934848403</v>
      </c>
      <c r="AW70">
        <f t="shared" si="42"/>
        <v>21.660064684682766</v>
      </c>
      <c r="AX70" s="6">
        <f t="shared" si="43"/>
        <v>-1.2009097080314639</v>
      </c>
      <c r="AY70">
        <f t="shared" si="44"/>
        <v>-1.2666129581971006</v>
      </c>
      <c r="AZ70">
        <f t="shared" si="45"/>
        <v>-6.5703250165636717E-2</v>
      </c>
      <c r="BA70" s="6">
        <f t="shared" si="46"/>
        <v>9.5477003835755451E-4</v>
      </c>
      <c r="BB70">
        <f t="shared" si="47"/>
        <v>3.4884731368804043E-3</v>
      </c>
      <c r="BC70">
        <f t="shared" si="48"/>
        <v>0.6973280203230251</v>
      </c>
      <c r="BD70" s="7">
        <f t="shared" si="49"/>
        <v>1</v>
      </c>
      <c r="BE70" s="6">
        <f t="shared" si="50"/>
        <v>1</v>
      </c>
      <c r="BF70">
        <f t="shared" si="51"/>
        <v>1</v>
      </c>
      <c r="BG70">
        <f t="shared" si="52"/>
        <v>0</v>
      </c>
      <c r="BH70" s="6">
        <f t="shared" si="53"/>
        <v>2</v>
      </c>
      <c r="BI70" s="14">
        <f t="shared" si="54"/>
        <v>1</v>
      </c>
      <c r="BJ70" s="6">
        <f t="shared" si="55"/>
        <v>-1.9044340030549516</v>
      </c>
      <c r="BK70" s="14">
        <f t="shared" si="56"/>
        <v>-1.7642363409909554</v>
      </c>
      <c r="BL70" s="14">
        <f t="shared" si="57"/>
        <v>-0.10142332225661037</v>
      </c>
      <c r="BM70" s="14">
        <f t="shared" si="58"/>
        <v>-1</v>
      </c>
      <c r="BN70">
        <f t="shared" si="59"/>
        <v>-1.2566978887675058</v>
      </c>
      <c r="BO70">
        <f t="shared" si="60"/>
        <v>1.2566978887675058</v>
      </c>
      <c r="BP70" s="14" t="str">
        <f t="shared" si="61"/>
        <v>4_Decreasing_Stable</v>
      </c>
    </row>
    <row r="71" spans="1:68" x14ac:dyDescent="0.25">
      <c r="A71" t="s">
        <v>2056</v>
      </c>
      <c r="B71" t="s">
        <v>2048</v>
      </c>
      <c r="C71">
        <v>0</v>
      </c>
      <c r="D71">
        <v>0</v>
      </c>
      <c r="E71">
        <v>0</v>
      </c>
      <c r="F71" s="1">
        <v>2.3235000000000001E-9</v>
      </c>
      <c r="G71">
        <v>2</v>
      </c>
      <c r="H71">
        <v>0.21390000000000001</v>
      </c>
      <c r="I71">
        <v>1</v>
      </c>
      <c r="J71">
        <v>0.78066199999999997</v>
      </c>
      <c r="K71" t="s">
        <v>2055</v>
      </c>
      <c r="L71">
        <v>154</v>
      </c>
      <c r="M71" t="s">
        <v>764</v>
      </c>
      <c r="N71">
        <v>2017</v>
      </c>
      <c r="O71" t="s">
        <v>2051</v>
      </c>
      <c r="P71" t="s">
        <v>2052</v>
      </c>
      <c r="Q71" t="s">
        <v>57</v>
      </c>
      <c r="R71" t="s">
        <v>2053</v>
      </c>
      <c r="S71" t="s">
        <v>2054</v>
      </c>
      <c r="T71" s="6">
        <v>21.2898601344958</v>
      </c>
      <c r="U71">
        <v>21.365826284428199</v>
      </c>
      <c r="V71">
        <v>21.949041670132502</v>
      </c>
      <c r="Z71">
        <v>19.882361821828901</v>
      </c>
      <c r="AD71">
        <v>19.796457933793899</v>
      </c>
      <c r="AE71">
        <v>19.627897236066101</v>
      </c>
      <c r="AF71">
        <v>19.385469950615999</v>
      </c>
      <c r="AG71">
        <v>19.178890713509599</v>
      </c>
      <c r="AH71">
        <v>19.880434658659698</v>
      </c>
      <c r="AI71">
        <v>19.728055499694999</v>
      </c>
      <c r="AJ71">
        <v>19.598989849208301</v>
      </c>
      <c r="AK71">
        <v>18.8474310287645</v>
      </c>
      <c r="AL71" s="6">
        <f t="shared" si="31"/>
        <v>21.327843209461999</v>
      </c>
      <c r="AM71">
        <f t="shared" si="32"/>
        <v>21.949041670132502</v>
      </c>
      <c r="AN71" t="str">
        <f t="shared" si="33"/>
        <v>NA</v>
      </c>
      <c r="AO71">
        <f t="shared" si="34"/>
        <v>19.882361821828901</v>
      </c>
      <c r="AP71" t="str">
        <f t="shared" si="35"/>
        <v>NA</v>
      </c>
      <c r="AQ71">
        <f t="shared" si="36"/>
        <v>19.71217758493</v>
      </c>
      <c r="AR71">
        <f t="shared" si="37"/>
        <v>19.282180332062801</v>
      </c>
      <c r="AS71">
        <f t="shared" si="38"/>
        <v>19.804245079177349</v>
      </c>
      <c r="AT71">
        <f t="shared" si="39"/>
        <v>19.223210438986399</v>
      </c>
      <c r="AU71" s="6">
        <f t="shared" si="40"/>
        <v>21.638442439797252</v>
      </c>
      <c r="AV71">
        <f t="shared" si="41"/>
        <v>19.797269703379449</v>
      </c>
      <c r="AW71">
        <f t="shared" si="42"/>
        <v>19.436545283408851</v>
      </c>
      <c r="AX71" s="6">
        <f t="shared" si="43"/>
        <v>-1.8411727364178034</v>
      </c>
      <c r="AY71">
        <f t="shared" si="44"/>
        <v>-2.2018971563884016</v>
      </c>
      <c r="AZ71">
        <f t="shared" si="45"/>
        <v>-0.36072441997059812</v>
      </c>
      <c r="BA71" s="6">
        <f t="shared" si="46"/>
        <v>8.7785416987116616E-2</v>
      </c>
      <c r="BB71">
        <f t="shared" si="47"/>
        <v>3.645138427394562E-2</v>
      </c>
      <c r="BC71">
        <f t="shared" si="48"/>
        <v>0.18433774976287801</v>
      </c>
      <c r="BD71" s="7">
        <f t="shared" si="49"/>
        <v>1</v>
      </c>
      <c r="BE71" s="6">
        <f t="shared" si="50"/>
        <v>0</v>
      </c>
      <c r="BF71">
        <f t="shared" si="51"/>
        <v>1</v>
      </c>
      <c r="BG71">
        <f t="shared" si="52"/>
        <v>0</v>
      </c>
      <c r="BH71" s="6">
        <f t="shared" si="53"/>
        <v>1</v>
      </c>
      <c r="BI71" s="14">
        <f t="shared" si="54"/>
        <v>1</v>
      </c>
      <c r="BJ71" s="6">
        <f t="shared" si="55"/>
        <v>-1.3947551449874784</v>
      </c>
      <c r="BK71" s="14">
        <f t="shared" si="56"/>
        <v>-1.7795948406615014</v>
      </c>
      <c r="BL71" s="14">
        <f t="shared" si="57"/>
        <v>-0.51469492155201457</v>
      </c>
      <c r="BM71" s="14">
        <f t="shared" si="58"/>
        <v>-1</v>
      </c>
      <c r="BN71">
        <f t="shared" si="59"/>
        <v>-1.2296816357336648</v>
      </c>
      <c r="BO71">
        <f t="shared" si="60"/>
        <v>1.2296816357336648</v>
      </c>
      <c r="BP71" s="14" t="str">
        <f t="shared" si="61"/>
        <v>4_Decreasing_Stable</v>
      </c>
    </row>
    <row r="72" spans="1:68" x14ac:dyDescent="0.25">
      <c r="A72" t="s">
        <v>2774</v>
      </c>
      <c r="B72" t="s">
        <v>444</v>
      </c>
      <c r="C72">
        <v>0</v>
      </c>
      <c r="D72">
        <v>0</v>
      </c>
      <c r="E72">
        <v>0</v>
      </c>
      <c r="F72" s="1">
        <v>3.5185999999999997E-145</v>
      </c>
      <c r="G72">
        <v>2</v>
      </c>
      <c r="H72">
        <v>0.29820000000000002</v>
      </c>
      <c r="I72" t="s">
        <v>71</v>
      </c>
      <c r="J72">
        <v>0.99998299999999996</v>
      </c>
      <c r="K72" t="s">
        <v>2773</v>
      </c>
      <c r="L72">
        <v>274</v>
      </c>
      <c r="M72" t="s">
        <v>764</v>
      </c>
      <c r="N72">
        <v>55971</v>
      </c>
      <c r="O72" t="s">
        <v>447</v>
      </c>
      <c r="P72" t="s">
        <v>448</v>
      </c>
      <c r="Q72" t="s">
        <v>57</v>
      </c>
      <c r="R72" t="s">
        <v>449</v>
      </c>
      <c r="S72" t="s">
        <v>450</v>
      </c>
      <c r="T72" s="6">
        <v>24.919589444402</v>
      </c>
      <c r="U72">
        <v>25.241930135688399</v>
      </c>
      <c r="V72">
        <v>25.178185574298201</v>
      </c>
      <c r="W72">
        <v>25.383431918646199</v>
      </c>
      <c r="X72">
        <v>24.9196806229372</v>
      </c>
      <c r="Y72">
        <v>25.089402960238999</v>
      </c>
      <c r="Z72">
        <v>24.1053962367731</v>
      </c>
      <c r="AA72">
        <v>24.312078861204402</v>
      </c>
      <c r="AB72">
        <v>23.935712846474001</v>
      </c>
      <c r="AC72">
        <v>23.764758800219902</v>
      </c>
      <c r="AD72">
        <v>23.868630421725999</v>
      </c>
      <c r="AE72">
        <v>24.084792683239499</v>
      </c>
      <c r="AF72">
        <v>23.964572708734199</v>
      </c>
      <c r="AG72">
        <v>24.200217343587699</v>
      </c>
      <c r="AH72">
        <v>23.865229620828</v>
      </c>
      <c r="AI72">
        <v>23.982878218797801</v>
      </c>
      <c r="AJ72">
        <v>23.653208833762999</v>
      </c>
      <c r="AK72">
        <v>23.2917969054606</v>
      </c>
      <c r="AL72" s="6">
        <f t="shared" si="31"/>
        <v>25.0807597900452</v>
      </c>
      <c r="AM72">
        <f t="shared" si="32"/>
        <v>25.2808087464722</v>
      </c>
      <c r="AN72">
        <f t="shared" si="33"/>
        <v>25.0045417915881</v>
      </c>
      <c r="AO72">
        <f t="shared" si="34"/>
        <v>24.208737548988751</v>
      </c>
      <c r="AP72">
        <f t="shared" si="35"/>
        <v>23.850235823346949</v>
      </c>
      <c r="AQ72">
        <f t="shared" si="36"/>
        <v>23.976711552482747</v>
      </c>
      <c r="AR72">
        <f t="shared" si="37"/>
        <v>24.082395026160949</v>
      </c>
      <c r="AS72">
        <f t="shared" si="38"/>
        <v>23.924053919812899</v>
      </c>
      <c r="AT72">
        <f t="shared" si="39"/>
        <v>23.472502869611802</v>
      </c>
      <c r="AU72" s="6">
        <f t="shared" si="40"/>
        <v>25.122036776035163</v>
      </c>
      <c r="AV72">
        <f t="shared" si="41"/>
        <v>24.01189497493948</v>
      </c>
      <c r="AW72">
        <f t="shared" si="42"/>
        <v>23.826317271861882</v>
      </c>
      <c r="AX72" s="6">
        <f t="shared" si="43"/>
        <v>-1.1101418010956827</v>
      </c>
      <c r="AY72">
        <f t="shared" si="44"/>
        <v>-1.295719504173281</v>
      </c>
      <c r="AZ72">
        <f t="shared" si="45"/>
        <v>-0.18557770307759824</v>
      </c>
      <c r="BA72" s="6">
        <f t="shared" si="46"/>
        <v>1.4429341527096003E-3</v>
      </c>
      <c r="BB72">
        <f t="shared" si="47"/>
        <v>9.4258090361747822E-3</v>
      </c>
      <c r="BC72">
        <f t="shared" si="48"/>
        <v>0.43980253736631308</v>
      </c>
      <c r="BD72" s="7">
        <f t="shared" si="49"/>
        <v>1</v>
      </c>
      <c r="BE72" s="6">
        <f t="shared" si="50"/>
        <v>1</v>
      </c>
      <c r="BF72">
        <f t="shared" si="51"/>
        <v>1</v>
      </c>
      <c r="BG72">
        <f t="shared" si="52"/>
        <v>0</v>
      </c>
      <c r="BH72" s="6">
        <f t="shared" si="53"/>
        <v>2</v>
      </c>
      <c r="BI72" s="14">
        <f t="shared" si="54"/>
        <v>1</v>
      </c>
      <c r="BJ72" s="6">
        <f t="shared" si="55"/>
        <v>-1.7758488653953228</v>
      </c>
      <c r="BK72" s="14">
        <f t="shared" si="56"/>
        <v>-1.6200971734672656</v>
      </c>
      <c r="BL72" s="14">
        <f t="shared" si="57"/>
        <v>-0.25730023502152882</v>
      </c>
      <c r="BM72" s="14">
        <f t="shared" si="58"/>
        <v>-1</v>
      </c>
      <c r="BN72">
        <f t="shared" si="59"/>
        <v>-1.2177487579613724</v>
      </c>
      <c r="BO72">
        <f t="shared" si="60"/>
        <v>1.2177487579613724</v>
      </c>
      <c r="BP72" s="14" t="str">
        <f t="shared" si="61"/>
        <v>4_Decreasing_Stable</v>
      </c>
    </row>
    <row r="73" spans="1:68" x14ac:dyDescent="0.25">
      <c r="A73" t="s">
        <v>1346</v>
      </c>
      <c r="B73" t="s">
        <v>1344</v>
      </c>
      <c r="C73">
        <v>0</v>
      </c>
      <c r="D73">
        <v>0</v>
      </c>
      <c r="E73">
        <v>0</v>
      </c>
      <c r="F73" s="1">
        <v>5.1534600000000003E-70</v>
      </c>
      <c r="G73">
        <v>2</v>
      </c>
      <c r="H73">
        <v>-1.4683999999999999</v>
      </c>
      <c r="I73">
        <v>1</v>
      </c>
      <c r="J73">
        <v>0.99999800000000005</v>
      </c>
      <c r="K73" t="s">
        <v>1345</v>
      </c>
      <c r="L73">
        <v>1167</v>
      </c>
      <c r="M73" t="s">
        <v>764</v>
      </c>
      <c r="N73" t="s">
        <v>1347</v>
      </c>
      <c r="O73" t="s">
        <v>1348</v>
      </c>
      <c r="P73" t="s">
        <v>1349</v>
      </c>
      <c r="Q73" t="s">
        <v>57</v>
      </c>
      <c r="R73" t="s">
        <v>1350</v>
      </c>
      <c r="S73" t="s">
        <v>1351</v>
      </c>
      <c r="T73" s="6">
        <v>22.053276151591799</v>
      </c>
      <c r="U73">
        <v>22.086903994849301</v>
      </c>
      <c r="V73">
        <v>22.445959471346701</v>
      </c>
      <c r="W73">
        <v>21.883643174127702</v>
      </c>
      <c r="X73">
        <v>22.127087653592</v>
      </c>
      <c r="Y73">
        <v>21.994436944139199</v>
      </c>
      <c r="Z73">
        <v>20.861684426579298</v>
      </c>
      <c r="AA73">
        <v>20.5155602916631</v>
      </c>
      <c r="AB73">
        <v>20.697020192618901</v>
      </c>
      <c r="AC73">
        <v>20.435913767131101</v>
      </c>
      <c r="AD73">
        <v>20.172798604839599</v>
      </c>
      <c r="AF73">
        <v>20.4487980986273</v>
      </c>
      <c r="AJ73">
        <v>19.928493559414001</v>
      </c>
      <c r="AL73" s="6">
        <f t="shared" si="31"/>
        <v>22.070090073220548</v>
      </c>
      <c r="AM73">
        <f t="shared" si="32"/>
        <v>22.164801322737201</v>
      </c>
      <c r="AN73">
        <f t="shared" si="33"/>
        <v>22.060762298865598</v>
      </c>
      <c r="AO73">
        <f t="shared" si="34"/>
        <v>20.688622359121197</v>
      </c>
      <c r="AP73">
        <f t="shared" si="35"/>
        <v>20.566466979875003</v>
      </c>
      <c r="AQ73">
        <f t="shared" si="36"/>
        <v>20.172798604839599</v>
      </c>
      <c r="AR73">
        <f t="shared" si="37"/>
        <v>20.4487980986273</v>
      </c>
      <c r="AS73" t="str">
        <f t="shared" si="38"/>
        <v>NA</v>
      </c>
      <c r="AT73">
        <f t="shared" si="39"/>
        <v>19.928493559414001</v>
      </c>
      <c r="AU73" s="6">
        <f t="shared" si="40"/>
        <v>22.098551231607782</v>
      </c>
      <c r="AV73">
        <f t="shared" si="41"/>
        <v>20.475962647945266</v>
      </c>
      <c r="AW73">
        <f t="shared" si="42"/>
        <v>20.188645829020651</v>
      </c>
      <c r="AX73" s="6">
        <f t="shared" si="43"/>
        <v>-1.622588583662516</v>
      </c>
      <c r="AY73">
        <f t="shared" si="44"/>
        <v>-1.9099054025871318</v>
      </c>
      <c r="AZ73">
        <f t="shared" si="45"/>
        <v>-0.2873168189246158</v>
      </c>
      <c r="BA73" s="6">
        <f t="shared" si="46"/>
        <v>7.01417048087709E-3</v>
      </c>
      <c r="BB73">
        <f t="shared" si="47"/>
        <v>8.1913941083143885E-2</v>
      </c>
      <c r="BC73">
        <f t="shared" si="48"/>
        <v>0.45618849072128242</v>
      </c>
      <c r="BD73" s="7">
        <f t="shared" si="49"/>
        <v>1</v>
      </c>
      <c r="BE73" s="6">
        <f t="shared" si="50"/>
        <v>1</v>
      </c>
      <c r="BF73">
        <f t="shared" si="51"/>
        <v>0</v>
      </c>
      <c r="BG73">
        <f t="shared" si="52"/>
        <v>0</v>
      </c>
      <c r="BH73" s="6">
        <f t="shared" si="53"/>
        <v>1</v>
      </c>
      <c r="BI73" s="14">
        <f t="shared" si="54"/>
        <v>1</v>
      </c>
      <c r="BJ73" s="6">
        <f t="shared" si="55"/>
        <v>-1.8695171131875394</v>
      </c>
      <c r="BK73" s="14">
        <f t="shared" si="56"/>
        <v>-1.4406192305901961</v>
      </c>
      <c r="BL73" s="14">
        <f t="shared" si="57"/>
        <v>-0.31294339502889146</v>
      </c>
      <c r="BM73" s="14">
        <f t="shared" si="58"/>
        <v>-1</v>
      </c>
      <c r="BN73">
        <f t="shared" si="59"/>
        <v>-1.2076932462688756</v>
      </c>
      <c r="BO73">
        <f t="shared" si="60"/>
        <v>1.2076932462688756</v>
      </c>
      <c r="BP73" s="14" t="str">
        <f t="shared" si="61"/>
        <v>4_Decreasing_Stable</v>
      </c>
    </row>
    <row r="74" spans="1:68" x14ac:dyDescent="0.25">
      <c r="A74" t="s">
        <v>1953</v>
      </c>
      <c r="B74" t="s">
        <v>1945</v>
      </c>
      <c r="C74">
        <v>0</v>
      </c>
      <c r="D74">
        <v>0</v>
      </c>
      <c r="E74">
        <v>0</v>
      </c>
      <c r="F74" s="1">
        <v>2.2587799999999999E-104</v>
      </c>
      <c r="G74">
        <v>2</v>
      </c>
      <c r="H74">
        <v>-0.18437999999999999</v>
      </c>
      <c r="I74">
        <v>1</v>
      </c>
      <c r="J74">
        <v>0.99959699999999996</v>
      </c>
      <c r="K74" t="s">
        <v>1952</v>
      </c>
      <c r="L74">
        <v>989</v>
      </c>
      <c r="M74" t="s">
        <v>764</v>
      </c>
      <c r="N74">
        <v>4643</v>
      </c>
      <c r="O74" t="s">
        <v>1948</v>
      </c>
      <c r="P74" t="s">
        <v>1949</v>
      </c>
      <c r="Q74" t="s">
        <v>57</v>
      </c>
      <c r="R74" t="s">
        <v>1950</v>
      </c>
      <c r="S74" t="s">
        <v>1951</v>
      </c>
      <c r="T74" s="6">
        <v>20.399894769506201</v>
      </c>
      <c r="U74">
        <v>20.6311811322038</v>
      </c>
      <c r="V74">
        <v>20.8117494686749</v>
      </c>
      <c r="W74">
        <v>20.610166019866899</v>
      </c>
      <c r="X74">
        <v>20.177029866642801</v>
      </c>
      <c r="Y74">
        <v>19.849375976266</v>
      </c>
      <c r="AA74">
        <v>19.211268407686699</v>
      </c>
      <c r="AB74">
        <v>19.7236934448459</v>
      </c>
      <c r="AC74">
        <v>19.5157092808432</v>
      </c>
      <c r="AD74">
        <v>19.141408681348501</v>
      </c>
      <c r="AG74">
        <v>19.105330428768902</v>
      </c>
      <c r="AK74">
        <v>18.6974932591033</v>
      </c>
      <c r="AL74" s="6">
        <f t="shared" si="31"/>
        <v>20.515537950854998</v>
      </c>
      <c r="AM74">
        <f t="shared" si="32"/>
        <v>20.7109577442709</v>
      </c>
      <c r="AN74">
        <f t="shared" si="33"/>
        <v>20.0132029214544</v>
      </c>
      <c r="AO74">
        <f t="shared" si="34"/>
        <v>19.211268407686699</v>
      </c>
      <c r="AP74">
        <f t="shared" si="35"/>
        <v>19.619701362844552</v>
      </c>
      <c r="AQ74">
        <f t="shared" si="36"/>
        <v>19.141408681348501</v>
      </c>
      <c r="AR74">
        <f t="shared" si="37"/>
        <v>19.105330428768902</v>
      </c>
      <c r="AS74" t="str">
        <f t="shared" si="38"/>
        <v>NA</v>
      </c>
      <c r="AT74">
        <f t="shared" si="39"/>
        <v>18.6974932591033</v>
      </c>
      <c r="AU74" s="6">
        <f t="shared" si="40"/>
        <v>20.413232872193433</v>
      </c>
      <c r="AV74">
        <f t="shared" si="41"/>
        <v>19.324126150626586</v>
      </c>
      <c r="AW74">
        <f t="shared" si="42"/>
        <v>18.901411843936103</v>
      </c>
      <c r="AX74" s="6">
        <f t="shared" si="43"/>
        <v>-1.0891067215668464</v>
      </c>
      <c r="AY74">
        <f t="shared" si="44"/>
        <v>-1.5118210282573301</v>
      </c>
      <c r="AZ74">
        <f t="shared" si="45"/>
        <v>-0.42271430669048371</v>
      </c>
      <c r="BA74" s="6">
        <f t="shared" si="46"/>
        <v>1.6083030161723386E-2</v>
      </c>
      <c r="BB74">
        <f t="shared" si="47"/>
        <v>1.7929790509884302E-2</v>
      </c>
      <c r="BC74">
        <f t="shared" si="48"/>
        <v>0.23257463099073505</v>
      </c>
      <c r="BD74" s="7">
        <f t="shared" si="49"/>
        <v>1</v>
      </c>
      <c r="BE74" s="6">
        <f t="shared" si="50"/>
        <v>1</v>
      </c>
      <c r="BF74">
        <f t="shared" si="51"/>
        <v>1</v>
      </c>
      <c r="BG74">
        <f t="shared" si="52"/>
        <v>0</v>
      </c>
      <c r="BH74" s="6">
        <f t="shared" si="53"/>
        <v>2</v>
      </c>
      <c r="BI74" s="14">
        <f t="shared" si="54"/>
        <v>1</v>
      </c>
      <c r="BJ74" s="6">
        <f t="shared" si="55"/>
        <v>-1.3976611899237088</v>
      </c>
      <c r="BK74" s="14">
        <f t="shared" si="56"/>
        <v>-1.6248943700221397</v>
      </c>
      <c r="BL74" s="14">
        <f t="shared" si="57"/>
        <v>-0.51745836647913235</v>
      </c>
      <c r="BM74" s="14">
        <f t="shared" si="58"/>
        <v>-1</v>
      </c>
      <c r="BN74">
        <f t="shared" si="59"/>
        <v>-1.1800046421416603</v>
      </c>
      <c r="BO74">
        <f t="shared" si="60"/>
        <v>1.1800046421416603</v>
      </c>
      <c r="BP74" s="14" t="str">
        <f t="shared" si="61"/>
        <v>4_Decreasing_Stable</v>
      </c>
    </row>
    <row r="75" spans="1:68" x14ac:dyDescent="0.25">
      <c r="A75" t="s">
        <v>2539</v>
      </c>
      <c r="B75" t="s">
        <v>372</v>
      </c>
      <c r="C75">
        <v>0</v>
      </c>
      <c r="D75">
        <v>0</v>
      </c>
      <c r="E75">
        <v>0</v>
      </c>
      <c r="F75" s="1">
        <v>4.3930500000000003E-281</v>
      </c>
      <c r="G75">
        <v>2</v>
      </c>
      <c r="H75">
        <v>0.21673999999999999</v>
      </c>
      <c r="I75">
        <v>1</v>
      </c>
      <c r="J75">
        <v>0.99987599999999999</v>
      </c>
      <c r="K75" t="s">
        <v>2538</v>
      </c>
      <c r="L75">
        <v>449</v>
      </c>
      <c r="M75" t="s">
        <v>764</v>
      </c>
      <c r="N75">
        <v>1796</v>
      </c>
      <c r="O75" t="s">
        <v>375</v>
      </c>
      <c r="P75" t="s">
        <v>376</v>
      </c>
      <c r="Q75" t="s">
        <v>57</v>
      </c>
      <c r="R75" t="s">
        <v>377</v>
      </c>
      <c r="S75" t="s">
        <v>378</v>
      </c>
      <c r="T75" s="6">
        <v>22.2417739006722</v>
      </c>
      <c r="U75">
        <v>22.2712415724517</v>
      </c>
      <c r="V75">
        <v>22.733009067433599</v>
      </c>
      <c r="W75">
        <v>22.130158802139398</v>
      </c>
      <c r="X75">
        <v>22.225047921602201</v>
      </c>
      <c r="Y75">
        <v>21.885041647649</v>
      </c>
      <c r="Z75">
        <v>21.091344437000899</v>
      </c>
      <c r="AA75">
        <v>20.411350950558798</v>
      </c>
      <c r="AB75">
        <v>21.340396928965301</v>
      </c>
      <c r="AE75">
        <v>20.6990501034246</v>
      </c>
      <c r="AF75">
        <v>21.060508473573499</v>
      </c>
      <c r="AH75">
        <v>20.9691789118754</v>
      </c>
      <c r="AK75">
        <v>20.330720418356499</v>
      </c>
      <c r="AL75" s="6">
        <f t="shared" si="31"/>
        <v>22.25650773656195</v>
      </c>
      <c r="AM75">
        <f t="shared" si="32"/>
        <v>22.431583934786499</v>
      </c>
      <c r="AN75">
        <f t="shared" si="33"/>
        <v>22.055044784625601</v>
      </c>
      <c r="AO75">
        <f t="shared" si="34"/>
        <v>20.751347693779849</v>
      </c>
      <c r="AP75">
        <f t="shared" si="35"/>
        <v>21.340396928965301</v>
      </c>
      <c r="AQ75">
        <f t="shared" si="36"/>
        <v>20.6990501034246</v>
      </c>
      <c r="AR75">
        <f t="shared" si="37"/>
        <v>21.060508473573499</v>
      </c>
      <c r="AS75">
        <f t="shared" si="38"/>
        <v>20.9691789118754</v>
      </c>
      <c r="AT75">
        <f t="shared" si="39"/>
        <v>20.330720418356499</v>
      </c>
      <c r="AU75" s="6">
        <f t="shared" si="40"/>
        <v>22.247712151991351</v>
      </c>
      <c r="AV75">
        <f t="shared" si="41"/>
        <v>20.930264908723249</v>
      </c>
      <c r="AW75">
        <f t="shared" si="42"/>
        <v>20.786802601268466</v>
      </c>
      <c r="AX75" s="6">
        <f t="shared" si="43"/>
        <v>-1.3174472432681021</v>
      </c>
      <c r="AY75">
        <f t="shared" si="44"/>
        <v>-1.4609095507228851</v>
      </c>
      <c r="AZ75">
        <f t="shared" si="45"/>
        <v>-0.14346230745478294</v>
      </c>
      <c r="BA75" s="6">
        <f t="shared" si="46"/>
        <v>1.0534389918632477E-2</v>
      </c>
      <c r="BB75">
        <f t="shared" si="47"/>
        <v>1.1945545357530044E-2</v>
      </c>
      <c r="BC75">
        <f t="shared" si="48"/>
        <v>0.66605945033617697</v>
      </c>
      <c r="BD75" s="7">
        <f t="shared" si="49"/>
        <v>1</v>
      </c>
      <c r="BE75" s="6">
        <f t="shared" si="50"/>
        <v>1</v>
      </c>
      <c r="BF75">
        <f t="shared" si="51"/>
        <v>1</v>
      </c>
      <c r="BG75">
        <f t="shared" si="52"/>
        <v>0</v>
      </c>
      <c r="BH75" s="6">
        <f t="shared" si="53"/>
        <v>2</v>
      </c>
      <c r="BI75" s="14">
        <f t="shared" si="54"/>
        <v>1</v>
      </c>
      <c r="BJ75" s="6">
        <f t="shared" si="55"/>
        <v>-1.6140346368671705</v>
      </c>
      <c r="BK75" s="14">
        <f t="shared" si="56"/>
        <v>-1.6760155564514778</v>
      </c>
      <c r="BL75" s="14">
        <f t="shared" si="57"/>
        <v>-0.15912018421682481</v>
      </c>
      <c r="BM75" s="14">
        <f t="shared" si="58"/>
        <v>-1</v>
      </c>
      <c r="BN75">
        <f t="shared" si="59"/>
        <v>-1.1497234591784908</v>
      </c>
      <c r="BO75">
        <f t="shared" si="60"/>
        <v>1.1497234591784908</v>
      </c>
      <c r="BP75" s="14" t="str">
        <f t="shared" si="61"/>
        <v>4_Decreasing_Stable</v>
      </c>
    </row>
    <row r="76" spans="1:68" x14ac:dyDescent="0.25">
      <c r="A76" t="s">
        <v>446</v>
      </c>
      <c r="B76" t="s">
        <v>444</v>
      </c>
      <c r="C76">
        <v>0</v>
      </c>
      <c r="D76">
        <v>0</v>
      </c>
      <c r="E76">
        <v>0</v>
      </c>
      <c r="F76" s="1">
        <v>1.36461E-5</v>
      </c>
      <c r="G76">
        <v>2</v>
      </c>
      <c r="H76">
        <v>-2.2046E-2</v>
      </c>
      <c r="I76">
        <v>2</v>
      </c>
      <c r="J76">
        <v>0.99181299999999994</v>
      </c>
      <c r="K76" t="s">
        <v>445</v>
      </c>
      <c r="L76">
        <v>281</v>
      </c>
      <c r="M76" t="s">
        <v>39</v>
      </c>
      <c r="N76">
        <v>55971</v>
      </c>
      <c r="O76" t="s">
        <v>447</v>
      </c>
      <c r="P76" t="s">
        <v>448</v>
      </c>
      <c r="Q76" t="s">
        <v>57</v>
      </c>
      <c r="R76" t="s">
        <v>449</v>
      </c>
      <c r="S76" t="s">
        <v>450</v>
      </c>
      <c r="U76">
        <v>21.094720172268399</v>
      </c>
      <c r="V76">
        <v>21.7258096488505</v>
      </c>
      <c r="W76">
        <v>21.225963359120399</v>
      </c>
      <c r="X76">
        <v>21.054180869011201</v>
      </c>
      <c r="AA76">
        <v>20.495222351377102</v>
      </c>
      <c r="AE76">
        <v>20.005908275099401</v>
      </c>
      <c r="AF76">
        <v>19.914793201895002</v>
      </c>
      <c r="AG76">
        <v>19.438254949689401</v>
      </c>
      <c r="AH76">
        <v>20.084640322836101</v>
      </c>
      <c r="AI76">
        <v>20.036323828178499</v>
      </c>
      <c r="AJ76">
        <v>19.625759029759799</v>
      </c>
      <c r="AK76">
        <v>19.130354032367901</v>
      </c>
      <c r="AL76" s="6">
        <f t="shared" si="31"/>
        <v>21.094720172268399</v>
      </c>
      <c r="AM76">
        <f t="shared" si="32"/>
        <v>21.47588650398545</v>
      </c>
      <c r="AN76">
        <f t="shared" si="33"/>
        <v>21.054180869011201</v>
      </c>
      <c r="AO76">
        <f t="shared" si="34"/>
        <v>20.495222351377102</v>
      </c>
      <c r="AP76" t="str">
        <f t="shared" si="35"/>
        <v>NA</v>
      </c>
      <c r="AQ76">
        <f t="shared" si="36"/>
        <v>20.005908275099401</v>
      </c>
      <c r="AR76">
        <f t="shared" si="37"/>
        <v>19.676524075792202</v>
      </c>
      <c r="AS76">
        <f t="shared" si="38"/>
        <v>20.060482075507302</v>
      </c>
      <c r="AT76">
        <f t="shared" si="39"/>
        <v>19.378056531063848</v>
      </c>
      <c r="AU76" s="6">
        <f t="shared" si="40"/>
        <v>21.20826251508835</v>
      </c>
      <c r="AV76">
        <f t="shared" si="41"/>
        <v>20.250565313238251</v>
      </c>
      <c r="AW76">
        <f t="shared" si="42"/>
        <v>19.705020894121116</v>
      </c>
      <c r="AX76" s="6">
        <f t="shared" si="43"/>
        <v>-0.95769720185009888</v>
      </c>
      <c r="AY76">
        <f t="shared" si="44"/>
        <v>-1.5032416209672341</v>
      </c>
      <c r="AZ76">
        <f t="shared" si="45"/>
        <v>-0.54554441911713525</v>
      </c>
      <c r="BA76" s="6">
        <f t="shared" si="46"/>
        <v>0.10058750741500272</v>
      </c>
      <c r="BB76">
        <f t="shared" si="47"/>
        <v>4.9326292532794512E-3</v>
      </c>
      <c r="BC76">
        <f t="shared" si="48"/>
        <v>0.2107423406696495</v>
      </c>
      <c r="BD76" s="7">
        <f t="shared" si="49"/>
        <v>1</v>
      </c>
      <c r="BE76" s="6">
        <f t="shared" si="50"/>
        <v>0</v>
      </c>
      <c r="BF76">
        <f t="shared" si="51"/>
        <v>1</v>
      </c>
      <c r="BG76">
        <f t="shared" si="52"/>
        <v>0</v>
      </c>
      <c r="BH76" s="6">
        <f t="shared" si="53"/>
        <v>1</v>
      </c>
      <c r="BI76" s="14">
        <f t="shared" si="54"/>
        <v>1</v>
      </c>
      <c r="BJ76" s="6">
        <f t="shared" si="55"/>
        <v>-0.97737442967342414</v>
      </c>
      <c r="BK76" s="14">
        <f t="shared" si="56"/>
        <v>-1.8622192281993832</v>
      </c>
      <c r="BL76" s="14">
        <f t="shared" si="57"/>
        <v>-0.60739067477111508</v>
      </c>
      <c r="BM76" s="14">
        <f t="shared" si="58"/>
        <v>-1</v>
      </c>
      <c r="BN76">
        <f t="shared" si="59"/>
        <v>-1.1489947775479743</v>
      </c>
      <c r="BO76">
        <f t="shared" si="60"/>
        <v>1.1489947775479743</v>
      </c>
      <c r="BP76" s="14" t="str">
        <f t="shared" si="61"/>
        <v>4_Decreasing_Stable</v>
      </c>
    </row>
    <row r="77" spans="1:68" x14ac:dyDescent="0.25">
      <c r="A77" t="s">
        <v>1944</v>
      </c>
      <c r="B77" t="s">
        <v>1937</v>
      </c>
      <c r="C77">
        <v>0</v>
      </c>
      <c r="D77">
        <v>0</v>
      </c>
      <c r="E77">
        <v>0</v>
      </c>
      <c r="F77" s="1">
        <v>6.9247199999999995E-136</v>
      </c>
      <c r="G77">
        <v>3</v>
      </c>
      <c r="H77">
        <v>-0.67574000000000001</v>
      </c>
      <c r="I77">
        <v>1</v>
      </c>
      <c r="J77">
        <v>0.99903399999999998</v>
      </c>
      <c r="K77" t="s">
        <v>1943</v>
      </c>
      <c r="L77">
        <v>485</v>
      </c>
      <c r="M77" t="s">
        <v>764</v>
      </c>
      <c r="N77">
        <v>2059</v>
      </c>
      <c r="O77" t="s">
        <v>1940</v>
      </c>
      <c r="P77" t="s">
        <v>1941</v>
      </c>
      <c r="Q77" t="s">
        <v>57</v>
      </c>
      <c r="R77" t="s">
        <v>414</v>
      </c>
      <c r="S77" t="s">
        <v>1942</v>
      </c>
      <c r="T77" s="6">
        <v>23.037611822183202</v>
      </c>
      <c r="V77">
        <v>23.453982628832001</v>
      </c>
      <c r="W77">
        <v>23.1061749768627</v>
      </c>
      <c r="X77">
        <v>23.260040893130402</v>
      </c>
      <c r="Y77">
        <v>22.538184574284699</v>
      </c>
      <c r="Z77">
        <v>22.2200049524665</v>
      </c>
      <c r="AA77">
        <v>22.050522515996999</v>
      </c>
      <c r="AB77">
        <v>22.437726763583999</v>
      </c>
      <c r="AC77">
        <v>21.647488429074802</v>
      </c>
      <c r="AD77">
        <v>22.146190769972701</v>
      </c>
      <c r="AE77">
        <v>21.893334978598201</v>
      </c>
      <c r="AF77">
        <v>22.198429975319399</v>
      </c>
      <c r="AH77">
        <v>21.542012747742898</v>
      </c>
      <c r="AJ77">
        <v>21.692763996159599</v>
      </c>
      <c r="AK77">
        <v>21.106818923487999</v>
      </c>
      <c r="AL77" s="6">
        <f t="shared" si="31"/>
        <v>23.037611822183202</v>
      </c>
      <c r="AM77">
        <f t="shared" si="32"/>
        <v>23.280078802847349</v>
      </c>
      <c r="AN77">
        <f t="shared" si="33"/>
        <v>22.89911273370755</v>
      </c>
      <c r="AO77">
        <f t="shared" si="34"/>
        <v>22.135263734231749</v>
      </c>
      <c r="AP77">
        <f t="shared" si="35"/>
        <v>22.0426075963294</v>
      </c>
      <c r="AQ77">
        <f t="shared" si="36"/>
        <v>22.019762874285451</v>
      </c>
      <c r="AR77">
        <f t="shared" si="37"/>
        <v>22.198429975319399</v>
      </c>
      <c r="AS77">
        <f t="shared" si="38"/>
        <v>21.542012747742898</v>
      </c>
      <c r="AT77">
        <f t="shared" si="39"/>
        <v>21.399791459823799</v>
      </c>
      <c r="AU77" s="6">
        <f t="shared" si="40"/>
        <v>23.072267786246034</v>
      </c>
      <c r="AV77">
        <f t="shared" si="41"/>
        <v>22.065878068282199</v>
      </c>
      <c r="AW77">
        <f t="shared" si="42"/>
        <v>21.713411394295367</v>
      </c>
      <c r="AX77" s="6">
        <f t="shared" si="43"/>
        <v>-1.0063897179638346</v>
      </c>
      <c r="AY77">
        <f t="shared" si="44"/>
        <v>-1.3588563919506669</v>
      </c>
      <c r="AZ77">
        <f t="shared" si="45"/>
        <v>-0.35246667398683229</v>
      </c>
      <c r="BA77" s="6">
        <f t="shared" si="46"/>
        <v>7.3675067329452455E-3</v>
      </c>
      <c r="BB77">
        <f t="shared" si="47"/>
        <v>1.8008344529359024E-2</v>
      </c>
      <c r="BC77">
        <f t="shared" si="48"/>
        <v>0.28721798486133693</v>
      </c>
      <c r="BD77" s="7">
        <f t="shared" si="49"/>
        <v>1</v>
      </c>
      <c r="BE77" s="6">
        <f t="shared" si="50"/>
        <v>1</v>
      </c>
      <c r="BF77">
        <f t="shared" si="51"/>
        <v>1</v>
      </c>
      <c r="BG77">
        <f t="shared" si="52"/>
        <v>0</v>
      </c>
      <c r="BH77" s="6">
        <f t="shared" si="53"/>
        <v>2</v>
      </c>
      <c r="BI77" s="14">
        <f t="shared" si="54"/>
        <v>1</v>
      </c>
      <c r="BJ77" s="6">
        <f t="shared" si="55"/>
        <v>-1.4650278764708524</v>
      </c>
      <c r="BK77" s="14">
        <f t="shared" si="56"/>
        <v>-1.5396624923142681</v>
      </c>
      <c r="BL77" s="14">
        <f t="shared" si="57"/>
        <v>-0.43699238492512898</v>
      </c>
      <c r="BM77" s="14">
        <f t="shared" si="58"/>
        <v>-1</v>
      </c>
      <c r="BN77">
        <f t="shared" si="59"/>
        <v>-1.1472275845700832</v>
      </c>
      <c r="BO77">
        <f t="shared" si="60"/>
        <v>1.1472275845700832</v>
      </c>
      <c r="BP77" s="14" t="str">
        <f t="shared" si="61"/>
        <v>4_Decreasing_Stable</v>
      </c>
    </row>
    <row r="78" spans="1:68" x14ac:dyDescent="0.25">
      <c r="A78" t="s">
        <v>2107</v>
      </c>
      <c r="B78" t="s">
        <v>2100</v>
      </c>
      <c r="C78">
        <v>0</v>
      </c>
      <c r="D78">
        <v>0</v>
      </c>
      <c r="E78">
        <v>0</v>
      </c>
      <c r="F78" s="1">
        <v>7.9096100000000002E-22</v>
      </c>
      <c r="G78">
        <v>2</v>
      </c>
      <c r="H78">
        <v>-0.78554999999999997</v>
      </c>
      <c r="I78">
        <v>1</v>
      </c>
      <c r="J78">
        <v>0.99777400000000005</v>
      </c>
      <c r="K78" t="s">
        <v>2106</v>
      </c>
      <c r="L78">
        <v>368</v>
      </c>
      <c r="M78" t="s">
        <v>764</v>
      </c>
      <c r="N78">
        <v>100506658</v>
      </c>
      <c r="O78" t="s">
        <v>2103</v>
      </c>
      <c r="P78" t="s">
        <v>2104</v>
      </c>
      <c r="Q78" t="s">
        <v>57</v>
      </c>
      <c r="R78" t="s">
        <v>1581</v>
      </c>
      <c r="S78" t="s">
        <v>2105</v>
      </c>
      <c r="T78" s="6">
        <v>20.151579537108301</v>
      </c>
      <c r="U78">
        <v>20.119916415536998</v>
      </c>
      <c r="V78">
        <v>20.697450442452599</v>
      </c>
      <c r="W78">
        <v>20.269147971767701</v>
      </c>
      <c r="X78">
        <v>20.506887807501801</v>
      </c>
      <c r="Z78">
        <v>19.614687819459199</v>
      </c>
      <c r="AA78">
        <v>19.199148836562401</v>
      </c>
      <c r="AB78">
        <v>19.6854527617201</v>
      </c>
      <c r="AC78">
        <v>19.688979175987399</v>
      </c>
      <c r="AD78">
        <v>19.568111990676002</v>
      </c>
      <c r="AE78">
        <v>19.586916309413802</v>
      </c>
      <c r="AF78">
        <v>19.076442038663899</v>
      </c>
      <c r="AG78">
        <v>19.135945135745001</v>
      </c>
      <c r="AH78">
        <v>19.561351794107001</v>
      </c>
      <c r="AI78">
        <v>19.1992427930644</v>
      </c>
      <c r="AJ78">
        <v>19.467957740092899</v>
      </c>
      <c r="AL78" s="6">
        <f t="shared" si="31"/>
        <v>20.135747976322648</v>
      </c>
      <c r="AM78">
        <f t="shared" si="32"/>
        <v>20.48329920711015</v>
      </c>
      <c r="AN78">
        <f t="shared" si="33"/>
        <v>20.506887807501801</v>
      </c>
      <c r="AO78">
        <f t="shared" si="34"/>
        <v>19.4069183280108</v>
      </c>
      <c r="AP78">
        <f t="shared" si="35"/>
        <v>19.687215968853749</v>
      </c>
      <c r="AQ78">
        <f t="shared" si="36"/>
        <v>19.577514150044902</v>
      </c>
      <c r="AR78">
        <f t="shared" si="37"/>
        <v>19.106193587204451</v>
      </c>
      <c r="AS78">
        <f t="shared" si="38"/>
        <v>19.380297293585699</v>
      </c>
      <c r="AT78">
        <f t="shared" si="39"/>
        <v>19.467957740092899</v>
      </c>
      <c r="AU78" s="6">
        <f t="shared" si="40"/>
        <v>20.375311663644865</v>
      </c>
      <c r="AV78">
        <f t="shared" si="41"/>
        <v>19.557216148969818</v>
      </c>
      <c r="AW78">
        <f t="shared" si="42"/>
        <v>19.31814954029435</v>
      </c>
      <c r="AX78" s="6">
        <f t="shared" si="43"/>
        <v>-0.81809551467504704</v>
      </c>
      <c r="AY78">
        <f t="shared" si="44"/>
        <v>-1.0571621233505155</v>
      </c>
      <c r="AZ78">
        <f t="shared" si="45"/>
        <v>-0.23906660867546847</v>
      </c>
      <c r="BA78" s="6">
        <f t="shared" si="46"/>
        <v>7.0607821393821844E-3</v>
      </c>
      <c r="BB78">
        <f t="shared" si="47"/>
        <v>2.9448404294319603E-3</v>
      </c>
      <c r="BC78">
        <f t="shared" si="48"/>
        <v>0.15949339570273857</v>
      </c>
      <c r="BD78" s="7">
        <f t="shared" si="49"/>
        <v>1</v>
      </c>
      <c r="BE78" s="6">
        <f t="shared" si="50"/>
        <v>1</v>
      </c>
      <c r="BF78">
        <f t="shared" si="51"/>
        <v>1</v>
      </c>
      <c r="BG78">
        <f t="shared" si="52"/>
        <v>0</v>
      </c>
      <c r="BH78" s="6">
        <f t="shared" si="53"/>
        <v>2</v>
      </c>
      <c r="BI78" s="14">
        <f t="shared" si="54"/>
        <v>1</v>
      </c>
      <c r="BJ78" s="6">
        <f t="shared" si="55"/>
        <v>-1.32659106973097</v>
      </c>
      <c r="BK78" s="14">
        <f t="shared" si="56"/>
        <v>-1.6357298177290907</v>
      </c>
      <c r="BL78" s="14">
        <f t="shared" si="57"/>
        <v>-0.43657484796266649</v>
      </c>
      <c r="BM78" s="14">
        <f t="shared" si="58"/>
        <v>-1</v>
      </c>
      <c r="BN78">
        <f t="shared" si="59"/>
        <v>-1.1329652451409091</v>
      </c>
      <c r="BO78">
        <f t="shared" si="60"/>
        <v>1.1329652451409091</v>
      </c>
      <c r="BP78" s="14" t="str">
        <f t="shared" si="61"/>
        <v>4_Decreasing_Stable</v>
      </c>
    </row>
    <row r="79" spans="1:68" x14ac:dyDescent="0.25">
      <c r="A79" t="s">
        <v>2522</v>
      </c>
      <c r="B79" t="s">
        <v>366</v>
      </c>
      <c r="C79">
        <v>0</v>
      </c>
      <c r="D79">
        <v>0</v>
      </c>
      <c r="E79">
        <v>0</v>
      </c>
      <c r="F79">
        <v>3.1802000000000002E-3</v>
      </c>
      <c r="G79">
        <v>2</v>
      </c>
      <c r="H79">
        <v>0.53983000000000003</v>
      </c>
      <c r="I79">
        <v>1</v>
      </c>
      <c r="J79">
        <v>0.86095699999999997</v>
      </c>
      <c r="K79" t="s">
        <v>2521</v>
      </c>
      <c r="L79">
        <v>465</v>
      </c>
      <c r="M79" t="s">
        <v>764</v>
      </c>
      <c r="N79">
        <v>8502</v>
      </c>
      <c r="O79" t="s">
        <v>369</v>
      </c>
      <c r="P79" t="s">
        <v>370</v>
      </c>
      <c r="Q79" t="s">
        <v>57</v>
      </c>
      <c r="R79" t="s">
        <v>291</v>
      </c>
      <c r="S79" t="s">
        <v>371</v>
      </c>
      <c r="T79" s="6">
        <v>19.579791184787901</v>
      </c>
      <c r="V79">
        <v>19.8555859899691</v>
      </c>
      <c r="Y79">
        <v>19.4946208680682</v>
      </c>
      <c r="Z79">
        <v>18.8702872263468</v>
      </c>
      <c r="AA79">
        <v>18.995965322038899</v>
      </c>
      <c r="AB79">
        <v>18.7113875231991</v>
      </c>
      <c r="AC79">
        <v>18.610575232370699</v>
      </c>
      <c r="AD79">
        <v>18.8023712098543</v>
      </c>
      <c r="AE79">
        <v>18.4123697796912</v>
      </c>
      <c r="AF79">
        <v>18.239071959817199</v>
      </c>
      <c r="AG79">
        <v>19.205982595379002</v>
      </c>
      <c r="AH79">
        <v>18.399911806226001</v>
      </c>
      <c r="AJ79">
        <v>18.642082794800999</v>
      </c>
      <c r="AK79">
        <v>18.7552413917305</v>
      </c>
      <c r="AL79" s="6">
        <f t="shared" si="31"/>
        <v>19.579791184787901</v>
      </c>
      <c r="AM79">
        <f t="shared" si="32"/>
        <v>19.8555859899691</v>
      </c>
      <c r="AN79">
        <f t="shared" si="33"/>
        <v>19.4946208680682</v>
      </c>
      <c r="AO79">
        <f t="shared" si="34"/>
        <v>18.933126274192851</v>
      </c>
      <c r="AP79">
        <f t="shared" si="35"/>
        <v>18.6609813777849</v>
      </c>
      <c r="AQ79">
        <f t="shared" si="36"/>
        <v>18.607370494772752</v>
      </c>
      <c r="AR79">
        <f t="shared" si="37"/>
        <v>18.7225272775981</v>
      </c>
      <c r="AS79">
        <f t="shared" si="38"/>
        <v>18.399911806226001</v>
      </c>
      <c r="AT79">
        <f t="shared" si="39"/>
        <v>18.698662093265749</v>
      </c>
      <c r="AU79" s="6">
        <f t="shared" si="40"/>
        <v>19.643332680941736</v>
      </c>
      <c r="AV79">
        <f t="shared" si="41"/>
        <v>18.733826048916836</v>
      </c>
      <c r="AW79">
        <f t="shared" si="42"/>
        <v>18.607033725696621</v>
      </c>
      <c r="AX79" s="6">
        <f t="shared" si="43"/>
        <v>-0.90950663202490034</v>
      </c>
      <c r="AY79">
        <f t="shared" si="44"/>
        <v>-1.0362989552451154</v>
      </c>
      <c r="AZ79">
        <f t="shared" si="45"/>
        <v>-0.12679232322021505</v>
      </c>
      <c r="BA79" s="6">
        <f t="shared" si="46"/>
        <v>3.6658865193433697E-3</v>
      </c>
      <c r="BB79">
        <f t="shared" si="47"/>
        <v>2.3494939936279744E-3</v>
      </c>
      <c r="BC79">
        <f t="shared" si="48"/>
        <v>0.43044515627007934</v>
      </c>
      <c r="BD79" s="7">
        <f t="shared" si="49"/>
        <v>1</v>
      </c>
      <c r="BE79" s="6">
        <f t="shared" si="50"/>
        <v>1</v>
      </c>
      <c r="BF79">
        <f t="shared" si="51"/>
        <v>1</v>
      </c>
      <c r="BG79">
        <f t="shared" si="52"/>
        <v>0</v>
      </c>
      <c r="BH79" s="6">
        <f t="shared" si="53"/>
        <v>2</v>
      </c>
      <c r="BI79" s="14">
        <f t="shared" si="54"/>
        <v>1</v>
      </c>
      <c r="BJ79" s="6">
        <f t="shared" si="55"/>
        <v>-1.4884204172800388</v>
      </c>
      <c r="BK79" s="14">
        <f t="shared" si="56"/>
        <v>-1.6505927861517693</v>
      </c>
      <c r="BL79" s="14">
        <f t="shared" si="57"/>
        <v>-0.21544467837606193</v>
      </c>
      <c r="BM79" s="14">
        <f t="shared" si="58"/>
        <v>-1</v>
      </c>
      <c r="BN79">
        <f t="shared" si="59"/>
        <v>-1.1181526272692899</v>
      </c>
      <c r="BO79">
        <f t="shared" si="60"/>
        <v>1.1181526272692899</v>
      </c>
      <c r="BP79" s="14" t="str">
        <f t="shared" si="61"/>
        <v>4_Decreasing_Stable</v>
      </c>
    </row>
    <row r="80" spans="1:68" x14ac:dyDescent="0.25">
      <c r="A80" t="s">
        <v>2862</v>
      </c>
      <c r="B80" t="s">
        <v>458</v>
      </c>
      <c r="C80">
        <v>0</v>
      </c>
      <c r="D80">
        <v>0</v>
      </c>
      <c r="E80">
        <v>0</v>
      </c>
      <c r="F80" s="1">
        <v>7.2706100000000004E-16</v>
      </c>
      <c r="G80">
        <v>2</v>
      </c>
      <c r="H80">
        <v>-1.7323</v>
      </c>
      <c r="I80">
        <v>1</v>
      </c>
      <c r="J80">
        <v>0.99800599999999995</v>
      </c>
      <c r="K80" t="s">
        <v>2861</v>
      </c>
      <c r="L80">
        <v>176</v>
      </c>
      <c r="M80" t="s">
        <v>764</v>
      </c>
      <c r="N80">
        <v>11187</v>
      </c>
      <c r="O80" t="s">
        <v>461</v>
      </c>
      <c r="P80" t="s">
        <v>37</v>
      </c>
      <c r="Q80" t="s">
        <v>57</v>
      </c>
      <c r="R80" t="s">
        <v>462</v>
      </c>
      <c r="S80" t="s">
        <v>463</v>
      </c>
      <c r="U80">
        <v>21.050292892989301</v>
      </c>
      <c r="V80">
        <v>21.245873340856999</v>
      </c>
      <c r="X80">
        <v>20.614674818298099</v>
      </c>
      <c r="AA80">
        <v>19.8547304898091</v>
      </c>
      <c r="AB80">
        <v>19.847157849236002</v>
      </c>
      <c r="AC80">
        <v>19.852797305725101</v>
      </c>
      <c r="AD80">
        <v>20.004977524509499</v>
      </c>
      <c r="AE80">
        <v>19.919996319728401</v>
      </c>
      <c r="AF80">
        <v>19.849321085629001</v>
      </c>
      <c r="AI80">
        <v>19.801581371382099</v>
      </c>
      <c r="AJ80">
        <v>19.343895145771398</v>
      </c>
      <c r="AL80" s="6">
        <f t="shared" si="31"/>
        <v>21.050292892989301</v>
      </c>
      <c r="AM80">
        <f t="shared" si="32"/>
        <v>21.245873340856999</v>
      </c>
      <c r="AN80">
        <f t="shared" si="33"/>
        <v>20.614674818298099</v>
      </c>
      <c r="AO80">
        <f t="shared" si="34"/>
        <v>19.8547304898091</v>
      </c>
      <c r="AP80">
        <f t="shared" si="35"/>
        <v>19.849977577480551</v>
      </c>
      <c r="AQ80">
        <f t="shared" si="36"/>
        <v>19.962486922118948</v>
      </c>
      <c r="AR80">
        <f t="shared" si="37"/>
        <v>19.849321085629001</v>
      </c>
      <c r="AS80">
        <f t="shared" si="38"/>
        <v>19.801581371382099</v>
      </c>
      <c r="AT80">
        <f t="shared" si="39"/>
        <v>19.343895145771398</v>
      </c>
      <c r="AU80" s="6">
        <f t="shared" si="40"/>
        <v>20.970280350714798</v>
      </c>
      <c r="AV80">
        <f t="shared" si="41"/>
        <v>19.889064996469532</v>
      </c>
      <c r="AW80">
        <f t="shared" si="42"/>
        <v>19.664932534260831</v>
      </c>
      <c r="AX80" s="6">
        <f t="shared" si="43"/>
        <v>-1.0812153542452663</v>
      </c>
      <c r="AY80">
        <f t="shared" si="44"/>
        <v>-1.3053478164539669</v>
      </c>
      <c r="AZ80">
        <f t="shared" si="45"/>
        <v>-0.22413246220870064</v>
      </c>
      <c r="BA80" s="6">
        <f t="shared" si="46"/>
        <v>2.48879578067931E-2</v>
      </c>
      <c r="BB80">
        <f t="shared" si="47"/>
        <v>6.4721166751530654E-3</v>
      </c>
      <c r="BC80">
        <f t="shared" si="48"/>
        <v>0.29702826430535978</v>
      </c>
      <c r="BD80" s="7">
        <f t="shared" si="49"/>
        <v>1</v>
      </c>
      <c r="BE80" s="6">
        <f t="shared" si="50"/>
        <v>1</v>
      </c>
      <c r="BF80">
        <f t="shared" si="51"/>
        <v>1</v>
      </c>
      <c r="BG80">
        <f t="shared" si="52"/>
        <v>0</v>
      </c>
      <c r="BH80" s="6">
        <f t="shared" si="53"/>
        <v>2</v>
      </c>
      <c r="BI80" s="14">
        <f t="shared" si="54"/>
        <v>1</v>
      </c>
      <c r="BJ80" s="6">
        <f t="shared" si="55"/>
        <v>-1.3169210448934259</v>
      </c>
      <c r="BK80" s="14">
        <f t="shared" si="56"/>
        <v>-1.6903685643073258</v>
      </c>
      <c r="BL80" s="14">
        <f t="shared" si="57"/>
        <v>-0.34374864687412193</v>
      </c>
      <c r="BM80" s="14">
        <f t="shared" si="58"/>
        <v>-1</v>
      </c>
      <c r="BN80">
        <f t="shared" si="59"/>
        <v>-1.117012752024958</v>
      </c>
      <c r="BO80">
        <f t="shared" si="60"/>
        <v>1.117012752024958</v>
      </c>
      <c r="BP80" s="14" t="str">
        <f t="shared" si="61"/>
        <v>4_Decreasing_Stable</v>
      </c>
    </row>
    <row r="81" spans="1:68" x14ac:dyDescent="0.25">
      <c r="A81" t="s">
        <v>817</v>
      </c>
      <c r="B81" t="s">
        <v>815</v>
      </c>
      <c r="C81">
        <v>0</v>
      </c>
      <c r="D81">
        <v>0</v>
      </c>
      <c r="E81">
        <v>0</v>
      </c>
      <c r="F81">
        <v>3.5027600000000002E-3</v>
      </c>
      <c r="G81">
        <v>2</v>
      </c>
      <c r="H81">
        <v>-0.10387</v>
      </c>
      <c r="I81">
        <v>1</v>
      </c>
      <c r="J81">
        <v>0.88937999999999995</v>
      </c>
      <c r="K81" t="s">
        <v>816</v>
      </c>
      <c r="L81">
        <v>346</v>
      </c>
      <c r="M81" t="s">
        <v>764</v>
      </c>
      <c r="N81">
        <v>1855</v>
      </c>
      <c r="O81" t="s">
        <v>818</v>
      </c>
      <c r="P81" t="s">
        <v>819</v>
      </c>
      <c r="Q81" t="s">
        <v>57</v>
      </c>
      <c r="R81" t="s">
        <v>820</v>
      </c>
      <c r="S81" t="s">
        <v>821</v>
      </c>
      <c r="T81" s="6">
        <v>18.6782647145636</v>
      </c>
      <c r="U81">
        <v>19.434652602437101</v>
      </c>
      <c r="V81">
        <v>19.297854373545299</v>
      </c>
      <c r="W81">
        <v>19.4594727385062</v>
      </c>
      <c r="X81">
        <v>19.071844894591099</v>
      </c>
      <c r="Y81">
        <v>18.9441966178819</v>
      </c>
      <c r="Z81">
        <v>18.505711538943899</v>
      </c>
      <c r="AA81">
        <v>18.793356251848099</v>
      </c>
      <c r="AB81">
        <v>18.448293501583699</v>
      </c>
      <c r="AC81">
        <v>18.549828299530802</v>
      </c>
      <c r="AD81">
        <v>18.555884740580499</v>
      </c>
      <c r="AE81">
        <v>18.888448302043301</v>
      </c>
      <c r="AF81">
        <v>18.006406926084999</v>
      </c>
      <c r="AG81">
        <v>18.203305588334299</v>
      </c>
      <c r="AJ81">
        <v>18.182029305698801</v>
      </c>
      <c r="AK81">
        <v>18.256480725598902</v>
      </c>
      <c r="AL81" s="6">
        <f t="shared" si="31"/>
        <v>19.05645865850035</v>
      </c>
      <c r="AM81">
        <f t="shared" si="32"/>
        <v>19.378663556025749</v>
      </c>
      <c r="AN81">
        <f t="shared" si="33"/>
        <v>19.008020756236498</v>
      </c>
      <c r="AO81">
        <f t="shared" si="34"/>
        <v>18.649533895395997</v>
      </c>
      <c r="AP81">
        <f t="shared" si="35"/>
        <v>18.49906090055725</v>
      </c>
      <c r="AQ81">
        <f t="shared" si="36"/>
        <v>18.722166521311898</v>
      </c>
      <c r="AR81">
        <f t="shared" si="37"/>
        <v>18.104856257209647</v>
      </c>
      <c r="AS81" t="str">
        <f t="shared" si="38"/>
        <v>NA</v>
      </c>
      <c r="AT81">
        <f t="shared" si="39"/>
        <v>18.219255015648852</v>
      </c>
      <c r="AU81" s="6">
        <f t="shared" si="40"/>
        <v>19.147714323587532</v>
      </c>
      <c r="AV81">
        <f t="shared" si="41"/>
        <v>18.623587105755046</v>
      </c>
      <c r="AW81">
        <f t="shared" si="42"/>
        <v>18.162055636429251</v>
      </c>
      <c r="AX81" s="6">
        <f t="shared" si="43"/>
        <v>-0.52412721783248628</v>
      </c>
      <c r="AY81">
        <f t="shared" si="44"/>
        <v>-0.98565868715828131</v>
      </c>
      <c r="AZ81">
        <f t="shared" si="45"/>
        <v>-0.46153146932579503</v>
      </c>
      <c r="BA81" s="6">
        <f t="shared" si="46"/>
        <v>2.6817698742425237E-2</v>
      </c>
      <c r="BB81">
        <f t="shared" si="47"/>
        <v>6.2644039601628182E-3</v>
      </c>
      <c r="BC81">
        <f t="shared" si="48"/>
        <v>1.458790582808827E-2</v>
      </c>
      <c r="BD81" s="7">
        <f t="shared" si="49"/>
        <v>1</v>
      </c>
      <c r="BE81" s="6">
        <f t="shared" si="50"/>
        <v>0</v>
      </c>
      <c r="BF81">
        <f t="shared" si="51"/>
        <v>1</v>
      </c>
      <c r="BG81">
        <f t="shared" si="52"/>
        <v>0</v>
      </c>
      <c r="BH81" s="6">
        <f t="shared" si="53"/>
        <v>1</v>
      </c>
      <c r="BI81" s="14">
        <f t="shared" si="54"/>
        <v>1</v>
      </c>
      <c r="BJ81" s="6">
        <f t="shared" si="55"/>
        <v>-0.90758308860363013</v>
      </c>
      <c r="BK81" s="14">
        <f t="shared" si="56"/>
        <v>-1.4736093810461297</v>
      </c>
      <c r="BL81" s="14">
        <f t="shared" si="57"/>
        <v>-0.92052975562129435</v>
      </c>
      <c r="BM81" s="14">
        <f t="shared" si="58"/>
        <v>-1</v>
      </c>
      <c r="BN81">
        <f t="shared" si="59"/>
        <v>-1.1005740750903514</v>
      </c>
      <c r="BO81">
        <f t="shared" si="60"/>
        <v>1.1005740750903514</v>
      </c>
      <c r="BP81" s="14" t="str">
        <f t="shared" si="61"/>
        <v>4_Decreasing_Stable</v>
      </c>
    </row>
    <row r="82" spans="1:68" x14ac:dyDescent="0.25">
      <c r="A82" t="s">
        <v>2204</v>
      </c>
      <c r="B82" t="s">
        <v>2202</v>
      </c>
      <c r="C82">
        <v>0</v>
      </c>
      <c r="D82">
        <v>0</v>
      </c>
      <c r="E82">
        <v>0</v>
      </c>
      <c r="F82" s="1">
        <v>9.1235100000000002E-12</v>
      </c>
      <c r="G82">
        <v>3</v>
      </c>
      <c r="H82">
        <v>0.26846999999999999</v>
      </c>
      <c r="I82">
        <v>1</v>
      </c>
      <c r="J82">
        <v>0.77898699999999999</v>
      </c>
      <c r="K82" t="s">
        <v>2203</v>
      </c>
      <c r="L82">
        <v>251</v>
      </c>
      <c r="M82" t="s">
        <v>764</v>
      </c>
      <c r="N82">
        <v>200734</v>
      </c>
      <c r="O82" t="s">
        <v>2205</v>
      </c>
      <c r="P82" t="s">
        <v>2206</v>
      </c>
      <c r="Q82" t="s">
        <v>57</v>
      </c>
      <c r="R82" t="s">
        <v>2207</v>
      </c>
      <c r="S82" t="s">
        <v>2208</v>
      </c>
      <c r="T82" s="6">
        <v>21.1886203745335</v>
      </c>
      <c r="U82">
        <v>21.276828042361</v>
      </c>
      <c r="V82">
        <v>21.668085581128899</v>
      </c>
      <c r="W82">
        <v>21.4106982068508</v>
      </c>
      <c r="AC82">
        <v>20.578666687436801</v>
      </c>
      <c r="AD82">
        <v>20.325533844984399</v>
      </c>
      <c r="AE82">
        <v>20.1403160444954</v>
      </c>
      <c r="AF82">
        <v>19.774867237873298</v>
      </c>
      <c r="AG82">
        <v>19.8628671229893</v>
      </c>
      <c r="AH82">
        <v>19.718983311993998</v>
      </c>
      <c r="AI82">
        <v>19.785941228420899</v>
      </c>
      <c r="AJ82">
        <v>20.123017250438799</v>
      </c>
      <c r="AK82">
        <v>19.672195917701099</v>
      </c>
      <c r="AL82" s="6">
        <f t="shared" si="31"/>
        <v>21.232724208447252</v>
      </c>
      <c r="AM82">
        <f t="shared" si="32"/>
        <v>21.539391893989851</v>
      </c>
      <c r="AN82" t="str">
        <f t="shared" si="33"/>
        <v>NA</v>
      </c>
      <c r="AO82" t="str">
        <f t="shared" si="34"/>
        <v>NA</v>
      </c>
      <c r="AP82">
        <f t="shared" si="35"/>
        <v>20.578666687436801</v>
      </c>
      <c r="AQ82">
        <f t="shared" si="36"/>
        <v>20.232924944739899</v>
      </c>
      <c r="AR82">
        <f t="shared" si="37"/>
        <v>19.818867180431297</v>
      </c>
      <c r="AS82">
        <f t="shared" si="38"/>
        <v>19.752462270207449</v>
      </c>
      <c r="AT82">
        <f t="shared" si="39"/>
        <v>19.897606584069948</v>
      </c>
      <c r="AU82" s="6">
        <f t="shared" si="40"/>
        <v>21.386058051218551</v>
      </c>
      <c r="AV82">
        <f t="shared" si="41"/>
        <v>20.40579581608835</v>
      </c>
      <c r="AW82">
        <f t="shared" si="42"/>
        <v>19.822978678236229</v>
      </c>
      <c r="AX82" s="6">
        <f t="shared" si="43"/>
        <v>-0.98026223513020128</v>
      </c>
      <c r="AY82">
        <f t="shared" si="44"/>
        <v>-1.5630793729823225</v>
      </c>
      <c r="AZ82">
        <f t="shared" si="45"/>
        <v>-0.58281713785212119</v>
      </c>
      <c r="BA82" s="6">
        <f t="shared" si="46"/>
        <v>5.2610908965364397E-2</v>
      </c>
      <c r="BB82">
        <f t="shared" si="47"/>
        <v>4.7230279667625268E-2</v>
      </c>
      <c r="BC82">
        <f t="shared" si="48"/>
        <v>0.16693510863021011</v>
      </c>
      <c r="BD82" s="7">
        <f t="shared" si="49"/>
        <v>1</v>
      </c>
      <c r="BE82" s="6">
        <f t="shared" si="50"/>
        <v>0</v>
      </c>
      <c r="BF82">
        <f t="shared" si="51"/>
        <v>1</v>
      </c>
      <c r="BG82">
        <f t="shared" si="52"/>
        <v>0</v>
      </c>
      <c r="BH82" s="6">
        <f t="shared" si="53"/>
        <v>1</v>
      </c>
      <c r="BI82" s="14">
        <f t="shared" si="54"/>
        <v>1</v>
      </c>
      <c r="BJ82" s="6">
        <f t="shared" si="55"/>
        <v>-1.119679011920035</v>
      </c>
      <c r="BK82" s="14">
        <f t="shared" si="56"/>
        <v>-1.4395480411186587</v>
      </c>
      <c r="BL82" s="14">
        <f t="shared" si="57"/>
        <v>-0.67313634100533892</v>
      </c>
      <c r="BM82" s="14">
        <f t="shared" si="58"/>
        <v>-1</v>
      </c>
      <c r="BN82">
        <f t="shared" si="59"/>
        <v>-1.0774544646813442</v>
      </c>
      <c r="BO82">
        <f t="shared" si="60"/>
        <v>1.0774544646813442</v>
      </c>
      <c r="BP82" s="14" t="str">
        <f t="shared" si="61"/>
        <v>4_Decreasing_Stable</v>
      </c>
    </row>
    <row r="83" spans="1:68" x14ac:dyDescent="0.25">
      <c r="A83" t="s">
        <v>2528</v>
      </c>
      <c r="B83" t="s">
        <v>366</v>
      </c>
      <c r="C83">
        <v>0</v>
      </c>
      <c r="D83">
        <v>0</v>
      </c>
      <c r="E83">
        <v>0</v>
      </c>
      <c r="F83">
        <v>1.2174600000000001E-3</v>
      </c>
      <c r="G83">
        <v>2</v>
      </c>
      <c r="H83">
        <v>7.2515999999999997E-2</v>
      </c>
      <c r="I83">
        <v>1</v>
      </c>
      <c r="J83">
        <v>1</v>
      </c>
      <c r="K83" t="s">
        <v>2527</v>
      </c>
      <c r="L83">
        <v>494</v>
      </c>
      <c r="M83" t="s">
        <v>764</v>
      </c>
      <c r="N83">
        <v>8502</v>
      </c>
      <c r="O83" t="s">
        <v>369</v>
      </c>
      <c r="P83" t="s">
        <v>370</v>
      </c>
      <c r="Q83" t="s">
        <v>57</v>
      </c>
      <c r="R83" t="s">
        <v>291</v>
      </c>
      <c r="S83" t="s">
        <v>371</v>
      </c>
      <c r="U83">
        <v>21.3121483511406</v>
      </c>
      <c r="V83">
        <v>20.822932252442001</v>
      </c>
      <c r="W83">
        <v>21.434710999702901</v>
      </c>
      <c r="X83">
        <v>20.697241882692499</v>
      </c>
      <c r="Y83">
        <v>21.480423267973201</v>
      </c>
      <c r="AC83">
        <v>17.137491379817501</v>
      </c>
      <c r="AD83">
        <v>19.699494509430401</v>
      </c>
      <c r="AH83">
        <v>18.655617061364001</v>
      </c>
      <c r="AJ83">
        <v>18.554192446403299</v>
      </c>
      <c r="AK83">
        <v>17.749366130766798</v>
      </c>
      <c r="AL83" s="6">
        <f t="shared" si="31"/>
        <v>21.3121483511406</v>
      </c>
      <c r="AM83">
        <f t="shared" si="32"/>
        <v>21.128821626072451</v>
      </c>
      <c r="AN83">
        <f t="shared" si="33"/>
        <v>21.088832575332852</v>
      </c>
      <c r="AO83" t="str">
        <f t="shared" si="34"/>
        <v>NA</v>
      </c>
      <c r="AP83">
        <f t="shared" si="35"/>
        <v>17.137491379817501</v>
      </c>
      <c r="AQ83">
        <f t="shared" si="36"/>
        <v>19.699494509430401</v>
      </c>
      <c r="AR83" t="str">
        <f t="shared" si="37"/>
        <v>NA</v>
      </c>
      <c r="AS83">
        <f t="shared" si="38"/>
        <v>18.655617061364001</v>
      </c>
      <c r="AT83">
        <f t="shared" si="39"/>
        <v>18.151779288585047</v>
      </c>
      <c r="AU83" s="6">
        <f t="shared" si="40"/>
        <v>21.176600850848633</v>
      </c>
      <c r="AV83">
        <f t="shared" si="41"/>
        <v>18.418492944623949</v>
      </c>
      <c r="AW83">
        <f t="shared" si="42"/>
        <v>18.403698174974522</v>
      </c>
      <c r="AX83" s="6">
        <f t="shared" si="43"/>
        <v>-2.7581079062246836</v>
      </c>
      <c r="AY83">
        <f t="shared" si="44"/>
        <v>-2.7729026758741107</v>
      </c>
      <c r="AZ83">
        <f t="shared" si="45"/>
        <v>-1.4794769649427053E-2</v>
      </c>
      <c r="BA83" s="6">
        <f t="shared" si="46"/>
        <v>0.27602590685483397</v>
      </c>
      <c r="BB83">
        <f t="shared" si="47"/>
        <v>4.3322547059124694E-2</v>
      </c>
      <c r="BC83">
        <f t="shared" si="48"/>
        <v>0.99268411188153716</v>
      </c>
      <c r="BD83" s="7">
        <f t="shared" si="49"/>
        <v>1</v>
      </c>
      <c r="BE83" s="6">
        <f t="shared" si="50"/>
        <v>0</v>
      </c>
      <c r="BF83">
        <f t="shared" si="51"/>
        <v>1</v>
      </c>
      <c r="BG83">
        <f t="shared" si="52"/>
        <v>0</v>
      </c>
      <c r="BH83" s="6">
        <f t="shared" si="53"/>
        <v>1</v>
      </c>
      <c r="BI83" s="14">
        <f t="shared" si="54"/>
        <v>1</v>
      </c>
      <c r="BJ83" s="6">
        <f t="shared" si="55"/>
        <v>-1.2417409759774971</v>
      </c>
      <c r="BK83" s="14">
        <f t="shared" si="56"/>
        <v>-1.9442889309180982</v>
      </c>
      <c r="BL83" s="14">
        <f t="shared" si="57"/>
        <v>-6.8687313653313176E-3</v>
      </c>
      <c r="BM83" s="14">
        <f t="shared" si="58"/>
        <v>-1</v>
      </c>
      <c r="BN83">
        <f t="shared" si="59"/>
        <v>-1.0642995460869755</v>
      </c>
      <c r="BO83">
        <f t="shared" si="60"/>
        <v>1.0642995460869755</v>
      </c>
      <c r="BP83" s="14" t="str">
        <f t="shared" si="61"/>
        <v>4_Decreasing_Stable</v>
      </c>
    </row>
    <row r="84" spans="1:68" x14ac:dyDescent="0.25">
      <c r="A84" t="s">
        <v>1107</v>
      </c>
      <c r="B84" t="s">
        <v>1100</v>
      </c>
      <c r="C84">
        <v>0</v>
      </c>
      <c r="D84">
        <v>0</v>
      </c>
      <c r="E84">
        <v>0</v>
      </c>
      <c r="F84" s="1">
        <v>1.4685100000000001E-63</v>
      </c>
      <c r="G84">
        <v>2</v>
      </c>
      <c r="H84">
        <v>0.12146</v>
      </c>
      <c r="I84">
        <v>1</v>
      </c>
      <c r="J84">
        <v>0.99999899999999997</v>
      </c>
      <c r="K84" t="s">
        <v>1106</v>
      </c>
      <c r="L84">
        <v>13</v>
      </c>
      <c r="M84" t="s">
        <v>764</v>
      </c>
      <c r="N84">
        <v>3875</v>
      </c>
      <c r="O84" t="s">
        <v>1103</v>
      </c>
      <c r="P84" t="s">
        <v>1104</v>
      </c>
      <c r="Q84" t="s">
        <v>57</v>
      </c>
      <c r="R84" t="s">
        <v>277</v>
      </c>
      <c r="S84" t="s">
        <v>1105</v>
      </c>
      <c r="T84" s="6">
        <v>22.891135126373701</v>
      </c>
      <c r="U84">
        <v>23.400577208215601</v>
      </c>
      <c r="V84">
        <v>23.7093124759873</v>
      </c>
      <c r="W84">
        <v>23.778318262528401</v>
      </c>
      <c r="X84">
        <v>23.342167659844002</v>
      </c>
      <c r="Y84">
        <v>23.562168648273001</v>
      </c>
      <c r="Z84">
        <v>22.510904208164298</v>
      </c>
      <c r="AA84">
        <v>22.6750655483579</v>
      </c>
      <c r="AB84">
        <v>22.415978408197599</v>
      </c>
      <c r="AC84">
        <v>22.557348997515401</v>
      </c>
      <c r="AD84">
        <v>22.628118870402702</v>
      </c>
      <c r="AE84">
        <v>22.764083286719</v>
      </c>
      <c r="AF84">
        <v>21.949578806977598</v>
      </c>
      <c r="AG84">
        <v>22.253202032580301</v>
      </c>
      <c r="AH84">
        <v>22.184774413458701</v>
      </c>
      <c r="AI84">
        <v>22.337345935965601</v>
      </c>
      <c r="AJ84">
        <v>22.5695504936287</v>
      </c>
      <c r="AK84">
        <v>22.579575760219999</v>
      </c>
      <c r="AL84" s="6">
        <f t="shared" si="31"/>
        <v>23.145856167294653</v>
      </c>
      <c r="AM84">
        <f t="shared" si="32"/>
        <v>23.743815369257852</v>
      </c>
      <c r="AN84">
        <f t="shared" si="33"/>
        <v>23.452168154058501</v>
      </c>
      <c r="AO84">
        <f t="shared" si="34"/>
        <v>22.592984878261099</v>
      </c>
      <c r="AP84">
        <f t="shared" si="35"/>
        <v>22.4866637028565</v>
      </c>
      <c r="AQ84">
        <f t="shared" si="36"/>
        <v>22.696101078560851</v>
      </c>
      <c r="AR84">
        <f t="shared" si="37"/>
        <v>22.101390419778951</v>
      </c>
      <c r="AS84">
        <f t="shared" si="38"/>
        <v>22.261060174712149</v>
      </c>
      <c r="AT84">
        <f t="shared" si="39"/>
        <v>22.57456312692435</v>
      </c>
      <c r="AU84" s="6">
        <f t="shared" si="40"/>
        <v>23.447279896870338</v>
      </c>
      <c r="AV84">
        <f t="shared" si="41"/>
        <v>22.591916553226145</v>
      </c>
      <c r="AW84">
        <f t="shared" si="42"/>
        <v>22.312337907138485</v>
      </c>
      <c r="AX84" s="6">
        <f t="shared" si="43"/>
        <v>-0.85536334364419275</v>
      </c>
      <c r="AY84">
        <f t="shared" si="44"/>
        <v>-1.1349419897318533</v>
      </c>
      <c r="AZ84">
        <f t="shared" si="45"/>
        <v>-0.27957864608766059</v>
      </c>
      <c r="BA84" s="6">
        <f t="shared" si="46"/>
        <v>2.7757646071361667E-2</v>
      </c>
      <c r="BB84">
        <f t="shared" si="47"/>
        <v>7.7517782878112271E-3</v>
      </c>
      <c r="BC84">
        <f t="shared" si="48"/>
        <v>0.17127847774332017</v>
      </c>
      <c r="BD84" s="7">
        <f t="shared" si="49"/>
        <v>1</v>
      </c>
      <c r="BE84" s="6">
        <f t="shared" si="50"/>
        <v>1</v>
      </c>
      <c r="BF84">
        <f t="shared" si="51"/>
        <v>1</v>
      </c>
      <c r="BG84">
        <f t="shared" si="52"/>
        <v>0</v>
      </c>
      <c r="BH84" s="6">
        <f t="shared" si="53"/>
        <v>2</v>
      </c>
      <c r="BI84" s="14">
        <f t="shared" si="54"/>
        <v>1</v>
      </c>
      <c r="BJ84" s="6">
        <f t="shared" si="55"/>
        <v>-1.1538948977388059</v>
      </c>
      <c r="BK84" s="14">
        <f t="shared" si="56"/>
        <v>-1.5477102569827064</v>
      </c>
      <c r="BL84" s="14">
        <f t="shared" si="57"/>
        <v>-0.46286103230332365</v>
      </c>
      <c r="BM84" s="14">
        <f t="shared" si="58"/>
        <v>-1</v>
      </c>
      <c r="BN84">
        <f t="shared" si="59"/>
        <v>-1.054822062341612</v>
      </c>
      <c r="BO84">
        <f t="shared" si="60"/>
        <v>1.054822062341612</v>
      </c>
      <c r="BP84" s="14" t="str">
        <f t="shared" si="61"/>
        <v>4_Decreasing_Stable</v>
      </c>
    </row>
    <row r="85" spans="1:68" x14ac:dyDescent="0.25">
      <c r="A85" t="s">
        <v>2526</v>
      </c>
      <c r="B85" t="s">
        <v>366</v>
      </c>
      <c r="C85">
        <v>0</v>
      </c>
      <c r="D85">
        <v>0</v>
      </c>
      <c r="E85">
        <v>0</v>
      </c>
      <c r="F85" s="1">
        <v>2.1890600000000002E-28</v>
      </c>
      <c r="G85">
        <v>3</v>
      </c>
      <c r="H85">
        <v>-0.40078000000000003</v>
      </c>
      <c r="I85">
        <v>1</v>
      </c>
      <c r="J85">
        <v>0.99989499999999998</v>
      </c>
      <c r="K85" t="s">
        <v>2525</v>
      </c>
      <c r="L85">
        <v>372</v>
      </c>
      <c r="M85" t="s">
        <v>764</v>
      </c>
      <c r="N85">
        <v>8502</v>
      </c>
      <c r="O85" t="s">
        <v>369</v>
      </c>
      <c r="P85" t="s">
        <v>370</v>
      </c>
      <c r="Q85" t="s">
        <v>57</v>
      </c>
      <c r="R85" t="s">
        <v>291</v>
      </c>
      <c r="S85" t="s">
        <v>371</v>
      </c>
      <c r="T85" s="6">
        <v>22.204775254419399</v>
      </c>
      <c r="U85">
        <v>22.534811534458001</v>
      </c>
      <c r="V85">
        <v>22.085320386646</v>
      </c>
      <c r="W85">
        <v>22.487103261417101</v>
      </c>
      <c r="X85">
        <v>22.055382930421199</v>
      </c>
      <c r="Y85">
        <v>21.904890126580401</v>
      </c>
      <c r="Z85">
        <v>21.101085831479299</v>
      </c>
      <c r="AA85">
        <v>21.123999808446399</v>
      </c>
      <c r="AB85">
        <v>21.408201723051</v>
      </c>
      <c r="AC85">
        <v>21.1526201460015</v>
      </c>
      <c r="AD85">
        <v>20.873951701328799</v>
      </c>
      <c r="AE85">
        <v>21.108853271341101</v>
      </c>
      <c r="AF85">
        <v>21.506848335662699</v>
      </c>
      <c r="AG85">
        <v>21.583732445682099</v>
      </c>
      <c r="AH85">
        <v>20.808496653205601</v>
      </c>
      <c r="AI85">
        <v>20.990426040238599</v>
      </c>
      <c r="AJ85">
        <v>20.663856077962802</v>
      </c>
      <c r="AL85" s="6">
        <f t="shared" si="31"/>
        <v>22.369793394438702</v>
      </c>
      <c r="AM85">
        <f t="shared" si="32"/>
        <v>22.28621182403155</v>
      </c>
      <c r="AN85">
        <f t="shared" si="33"/>
        <v>21.9801365285008</v>
      </c>
      <c r="AO85">
        <f t="shared" si="34"/>
        <v>21.112542819962847</v>
      </c>
      <c r="AP85">
        <f t="shared" si="35"/>
        <v>21.280410934526252</v>
      </c>
      <c r="AQ85">
        <f t="shared" si="36"/>
        <v>20.991402486334948</v>
      </c>
      <c r="AR85">
        <f t="shared" si="37"/>
        <v>21.545290390672399</v>
      </c>
      <c r="AS85">
        <f t="shared" si="38"/>
        <v>20.899461346722099</v>
      </c>
      <c r="AT85">
        <f t="shared" si="39"/>
        <v>20.663856077962802</v>
      </c>
      <c r="AU85" s="6">
        <f t="shared" si="40"/>
        <v>22.212047248990348</v>
      </c>
      <c r="AV85">
        <f t="shared" si="41"/>
        <v>21.12811874694135</v>
      </c>
      <c r="AW85">
        <f t="shared" si="42"/>
        <v>21.036202605119101</v>
      </c>
      <c r="AX85" s="6">
        <f t="shared" si="43"/>
        <v>-1.0839285020489982</v>
      </c>
      <c r="AY85">
        <f t="shared" si="44"/>
        <v>-1.1758446438712475</v>
      </c>
      <c r="AZ85">
        <f t="shared" si="45"/>
        <v>-9.1916141822249386E-2</v>
      </c>
      <c r="BA85" s="6">
        <f t="shared" si="46"/>
        <v>2.5733656524559007E-3</v>
      </c>
      <c r="BB85">
        <f t="shared" si="47"/>
        <v>3.0945814361479616E-2</v>
      </c>
      <c r="BC85">
        <f t="shared" si="48"/>
        <v>0.76638929732761862</v>
      </c>
      <c r="BD85" s="7">
        <f t="shared" si="49"/>
        <v>1</v>
      </c>
      <c r="BE85" s="6">
        <f t="shared" si="50"/>
        <v>1</v>
      </c>
      <c r="BF85">
        <f t="shared" si="51"/>
        <v>1</v>
      </c>
      <c r="BG85">
        <f t="shared" si="52"/>
        <v>0</v>
      </c>
      <c r="BH85" s="6">
        <f t="shared" si="53"/>
        <v>2</v>
      </c>
      <c r="BI85" s="14">
        <f t="shared" si="54"/>
        <v>1</v>
      </c>
      <c r="BJ85" s="6">
        <f t="shared" si="55"/>
        <v>-1.6753600300148472</v>
      </c>
      <c r="BK85" s="14">
        <f t="shared" si="56"/>
        <v>-1.3322228239287757</v>
      </c>
      <c r="BL85" s="14">
        <f t="shared" si="57"/>
        <v>-0.10305805389552518</v>
      </c>
      <c r="BM85" s="14">
        <f t="shared" si="58"/>
        <v>-1</v>
      </c>
      <c r="BN85">
        <f t="shared" si="59"/>
        <v>-1.0368803026130493</v>
      </c>
      <c r="BO85">
        <f t="shared" si="60"/>
        <v>1.0368803026130493</v>
      </c>
      <c r="BP85" s="14" t="str">
        <f t="shared" si="61"/>
        <v>4_Decreasing_Stable</v>
      </c>
    </row>
    <row r="86" spans="1:68" x14ac:dyDescent="0.25">
      <c r="A86" t="s">
        <v>1354</v>
      </c>
      <c r="B86" t="s">
        <v>1352</v>
      </c>
      <c r="C86">
        <v>0</v>
      </c>
      <c r="D86">
        <v>0</v>
      </c>
      <c r="E86">
        <v>0</v>
      </c>
      <c r="F86">
        <v>2.6127500000000001E-3</v>
      </c>
      <c r="G86">
        <v>2</v>
      </c>
      <c r="H86">
        <v>-2.8983999999999999E-2</v>
      </c>
      <c r="I86">
        <v>1</v>
      </c>
      <c r="J86">
        <v>0.99995999999999996</v>
      </c>
      <c r="K86" t="s">
        <v>1353</v>
      </c>
      <c r="L86">
        <v>460</v>
      </c>
      <c r="M86" t="s">
        <v>764</v>
      </c>
      <c r="N86">
        <v>5921</v>
      </c>
      <c r="O86" t="s">
        <v>1355</v>
      </c>
      <c r="P86" t="s">
        <v>1356</v>
      </c>
      <c r="Q86" t="s">
        <v>57</v>
      </c>
      <c r="R86" t="s">
        <v>1357</v>
      </c>
      <c r="S86" t="s">
        <v>1358</v>
      </c>
      <c r="T86" s="6">
        <v>20.603258880021102</v>
      </c>
      <c r="U86">
        <v>20.5318303541099</v>
      </c>
      <c r="V86">
        <v>20.8085313209194</v>
      </c>
      <c r="W86">
        <v>20.796653477989501</v>
      </c>
      <c r="X86">
        <v>20.203066593371599</v>
      </c>
      <c r="AA86">
        <v>19.710576950830902</v>
      </c>
      <c r="AB86">
        <v>19.668309768772101</v>
      </c>
      <c r="AC86">
        <v>19.669131478068099</v>
      </c>
      <c r="AD86">
        <v>19.102467862359301</v>
      </c>
      <c r="AE86">
        <v>19.178255616155099</v>
      </c>
      <c r="AF86">
        <v>19.552707530695798</v>
      </c>
      <c r="AG86">
        <v>19.863372950714599</v>
      </c>
      <c r="AH86">
        <v>19.180000403495399</v>
      </c>
      <c r="AI86">
        <v>19.362150879167501</v>
      </c>
      <c r="AJ86">
        <v>18.909396388676001</v>
      </c>
      <c r="AK86">
        <v>19.044762545993699</v>
      </c>
      <c r="AL86" s="6">
        <f t="shared" si="31"/>
        <v>20.567544617065501</v>
      </c>
      <c r="AM86">
        <f t="shared" si="32"/>
        <v>20.802592399454451</v>
      </c>
      <c r="AN86">
        <f t="shared" si="33"/>
        <v>20.203066593371599</v>
      </c>
      <c r="AO86">
        <f t="shared" si="34"/>
        <v>19.710576950830902</v>
      </c>
      <c r="AP86">
        <f t="shared" si="35"/>
        <v>19.6687206234201</v>
      </c>
      <c r="AQ86">
        <f t="shared" si="36"/>
        <v>19.140361739257202</v>
      </c>
      <c r="AR86">
        <f t="shared" si="37"/>
        <v>19.708040240705198</v>
      </c>
      <c r="AS86">
        <f t="shared" si="38"/>
        <v>19.27107564133145</v>
      </c>
      <c r="AT86">
        <f t="shared" si="39"/>
        <v>18.97707946733485</v>
      </c>
      <c r="AU86" s="6">
        <f t="shared" si="40"/>
        <v>20.524401203297185</v>
      </c>
      <c r="AV86">
        <f t="shared" si="41"/>
        <v>19.506553104502732</v>
      </c>
      <c r="AW86">
        <f t="shared" si="42"/>
        <v>19.318731783123834</v>
      </c>
      <c r="AX86" s="6">
        <f t="shared" si="43"/>
        <v>-1.0178480987944525</v>
      </c>
      <c r="AY86">
        <f t="shared" si="44"/>
        <v>-1.2056694201733507</v>
      </c>
      <c r="AZ86">
        <f t="shared" si="45"/>
        <v>-0.18782132137889818</v>
      </c>
      <c r="BA86" s="6">
        <f t="shared" si="46"/>
        <v>1.5937143762727798E-2</v>
      </c>
      <c r="BB86">
        <f t="shared" si="47"/>
        <v>1.2817012786115871E-2</v>
      </c>
      <c r="BC86">
        <f t="shared" si="48"/>
        <v>0.54071153434446284</v>
      </c>
      <c r="BD86" s="7">
        <f t="shared" si="49"/>
        <v>1</v>
      </c>
      <c r="BE86" s="6">
        <f t="shared" si="50"/>
        <v>1</v>
      </c>
      <c r="BF86">
        <f t="shared" si="51"/>
        <v>1</v>
      </c>
      <c r="BG86">
        <f t="shared" si="52"/>
        <v>0</v>
      </c>
      <c r="BH86" s="6">
        <f t="shared" si="53"/>
        <v>2</v>
      </c>
      <c r="BI86" s="14">
        <f t="shared" si="54"/>
        <v>1</v>
      </c>
      <c r="BJ86" s="6">
        <f t="shared" si="55"/>
        <v>-1.3526540817608901</v>
      </c>
      <c r="BK86" s="14">
        <f t="shared" si="56"/>
        <v>-1.5104249635491014</v>
      </c>
      <c r="BL86" s="14">
        <f t="shared" si="57"/>
        <v>-0.22395255632514394</v>
      </c>
      <c r="BM86" s="14">
        <f t="shared" si="58"/>
        <v>-1</v>
      </c>
      <c r="BN86">
        <f t="shared" si="59"/>
        <v>-1.0290105338783784</v>
      </c>
      <c r="BO86">
        <f t="shared" si="60"/>
        <v>1.0290105338783784</v>
      </c>
      <c r="BP86" s="14" t="str">
        <f t="shared" si="61"/>
        <v>4_Decreasing_Stable</v>
      </c>
    </row>
    <row r="87" spans="1:68" x14ac:dyDescent="0.25">
      <c r="A87" t="s">
        <v>1882</v>
      </c>
      <c r="B87" t="s">
        <v>1880</v>
      </c>
      <c r="C87">
        <v>0</v>
      </c>
      <c r="D87">
        <v>0</v>
      </c>
      <c r="E87">
        <v>0</v>
      </c>
      <c r="F87" s="1">
        <v>2.4566299999999998E-15</v>
      </c>
      <c r="G87">
        <v>2</v>
      </c>
      <c r="H87">
        <v>-0.87124000000000001</v>
      </c>
      <c r="I87">
        <v>1</v>
      </c>
      <c r="J87">
        <v>0.74793900000000002</v>
      </c>
      <c r="K87" t="s">
        <v>1881</v>
      </c>
      <c r="L87">
        <v>1066</v>
      </c>
      <c r="M87" t="s">
        <v>764</v>
      </c>
      <c r="N87">
        <v>7082</v>
      </c>
      <c r="O87" t="s">
        <v>1883</v>
      </c>
      <c r="P87" t="s">
        <v>1884</v>
      </c>
      <c r="Q87" t="s">
        <v>57</v>
      </c>
      <c r="R87" t="s">
        <v>1885</v>
      </c>
      <c r="S87" t="s">
        <v>1886</v>
      </c>
      <c r="T87" s="6">
        <v>19.426224959889499</v>
      </c>
      <c r="U87">
        <v>19.704365478806501</v>
      </c>
      <c r="V87">
        <v>20.664530054953399</v>
      </c>
      <c r="W87">
        <v>20.417237866275599</v>
      </c>
      <c r="X87">
        <v>20.140176061339201</v>
      </c>
      <c r="Y87">
        <v>19.678739909070998</v>
      </c>
      <c r="AC87">
        <v>19.106567400532501</v>
      </c>
      <c r="AD87">
        <v>18.963133152333501</v>
      </c>
      <c r="AE87">
        <v>19.418326722518898</v>
      </c>
      <c r="AF87">
        <v>18.655733778890301</v>
      </c>
      <c r="AI87">
        <v>18.597987969601601</v>
      </c>
      <c r="AJ87">
        <v>19.114400118789298</v>
      </c>
      <c r="AK87">
        <v>18.741423291493302</v>
      </c>
      <c r="AL87" s="6">
        <f t="shared" si="31"/>
        <v>19.565295219348002</v>
      </c>
      <c r="AM87">
        <f t="shared" si="32"/>
        <v>20.540883960614501</v>
      </c>
      <c r="AN87">
        <f t="shared" si="33"/>
        <v>19.909457985205101</v>
      </c>
      <c r="AO87" t="str">
        <f t="shared" si="34"/>
        <v>NA</v>
      </c>
      <c r="AP87">
        <f t="shared" si="35"/>
        <v>19.106567400532501</v>
      </c>
      <c r="AQ87">
        <f t="shared" si="36"/>
        <v>19.190729937426198</v>
      </c>
      <c r="AR87">
        <f t="shared" si="37"/>
        <v>18.655733778890301</v>
      </c>
      <c r="AS87">
        <f t="shared" si="38"/>
        <v>18.597987969601601</v>
      </c>
      <c r="AT87">
        <f t="shared" si="39"/>
        <v>18.927911705141298</v>
      </c>
      <c r="AU87" s="6">
        <f t="shared" si="40"/>
        <v>20.0052123883892</v>
      </c>
      <c r="AV87">
        <f t="shared" si="41"/>
        <v>19.148648668979348</v>
      </c>
      <c r="AW87">
        <f t="shared" si="42"/>
        <v>18.727211151211065</v>
      </c>
      <c r="AX87" s="6">
        <f t="shared" si="43"/>
        <v>-0.8565637194098521</v>
      </c>
      <c r="AY87">
        <f t="shared" si="44"/>
        <v>-1.2780012371781346</v>
      </c>
      <c r="AZ87">
        <f t="shared" si="45"/>
        <v>-0.42143751776828253</v>
      </c>
      <c r="BA87" s="6">
        <f t="shared" si="46"/>
        <v>9.2573791064274907E-2</v>
      </c>
      <c r="BB87">
        <f t="shared" si="47"/>
        <v>3.4714811897104111E-2</v>
      </c>
      <c r="BC87">
        <f t="shared" si="48"/>
        <v>4.0474451319525477E-2</v>
      </c>
      <c r="BD87" s="7">
        <f t="shared" si="49"/>
        <v>1</v>
      </c>
      <c r="BE87" s="6">
        <f t="shared" si="50"/>
        <v>0</v>
      </c>
      <c r="BF87">
        <f t="shared" si="51"/>
        <v>1</v>
      </c>
      <c r="BG87">
        <f t="shared" si="52"/>
        <v>0</v>
      </c>
      <c r="BH87" s="6">
        <f t="shared" si="53"/>
        <v>1</v>
      </c>
      <c r="BI87" s="14">
        <f t="shared" si="54"/>
        <v>1</v>
      </c>
      <c r="BJ87" s="6">
        <f t="shared" si="55"/>
        <v>-0.94088726242778697</v>
      </c>
      <c r="BK87" s="14">
        <f t="shared" si="56"/>
        <v>-1.3657319906657377</v>
      </c>
      <c r="BL87" s="14">
        <f t="shared" si="57"/>
        <v>-0.76615024288459233</v>
      </c>
      <c r="BM87" s="14">
        <f t="shared" si="58"/>
        <v>-1</v>
      </c>
      <c r="BN87">
        <f t="shared" si="59"/>
        <v>-1.0242564986593725</v>
      </c>
      <c r="BO87">
        <f t="shared" si="60"/>
        <v>1.0242564986593725</v>
      </c>
      <c r="BP87" s="14" t="str">
        <f t="shared" si="61"/>
        <v>4_Decreasing_Stable</v>
      </c>
    </row>
    <row r="88" spans="1:68" x14ac:dyDescent="0.25">
      <c r="A88" t="s">
        <v>2126</v>
      </c>
      <c r="B88" t="s">
        <v>2124</v>
      </c>
      <c r="C88">
        <v>0</v>
      </c>
      <c r="D88">
        <v>0</v>
      </c>
      <c r="E88">
        <v>0</v>
      </c>
      <c r="F88">
        <v>6.0050800000000003E-4</v>
      </c>
      <c r="G88">
        <v>2</v>
      </c>
      <c r="H88">
        <v>-2.4899</v>
      </c>
      <c r="I88">
        <v>1</v>
      </c>
      <c r="J88">
        <v>1</v>
      </c>
      <c r="K88" t="s">
        <v>2125</v>
      </c>
      <c r="L88">
        <v>502</v>
      </c>
      <c r="M88" t="s">
        <v>764</v>
      </c>
      <c r="N88">
        <v>114794</v>
      </c>
      <c r="O88" t="s">
        <v>2127</v>
      </c>
      <c r="P88" t="s">
        <v>2128</v>
      </c>
      <c r="Q88" t="s">
        <v>57</v>
      </c>
      <c r="R88" t="s">
        <v>2129</v>
      </c>
      <c r="S88" t="s">
        <v>2130</v>
      </c>
      <c r="T88" s="6">
        <v>18.668254142550499</v>
      </c>
      <c r="U88">
        <v>19.3523573451501</v>
      </c>
      <c r="W88">
        <v>19.544261683212198</v>
      </c>
      <c r="Y88">
        <v>19.440603114951799</v>
      </c>
      <c r="Z88">
        <v>18.2166611982394</v>
      </c>
      <c r="AB88">
        <v>18.4460905769823</v>
      </c>
      <c r="AC88">
        <v>18.518272437845699</v>
      </c>
      <c r="AD88">
        <v>18.606499195342199</v>
      </c>
      <c r="AF88">
        <v>18.3260416115628</v>
      </c>
      <c r="AH88">
        <v>18.355116193557699</v>
      </c>
      <c r="AJ88">
        <v>18.133448288405699</v>
      </c>
      <c r="AL88" s="6">
        <f t="shared" si="31"/>
        <v>19.010305743850299</v>
      </c>
      <c r="AM88">
        <f t="shared" si="32"/>
        <v>19.544261683212198</v>
      </c>
      <c r="AN88">
        <f t="shared" si="33"/>
        <v>19.440603114951799</v>
      </c>
      <c r="AO88">
        <f t="shared" si="34"/>
        <v>18.2166611982394</v>
      </c>
      <c r="AP88">
        <f t="shared" si="35"/>
        <v>18.482181507413998</v>
      </c>
      <c r="AQ88">
        <f t="shared" si="36"/>
        <v>18.606499195342199</v>
      </c>
      <c r="AR88">
        <f t="shared" si="37"/>
        <v>18.3260416115628</v>
      </c>
      <c r="AS88">
        <f t="shared" si="38"/>
        <v>18.355116193557699</v>
      </c>
      <c r="AT88">
        <f t="shared" si="39"/>
        <v>18.133448288405699</v>
      </c>
      <c r="AU88" s="6">
        <f t="shared" si="40"/>
        <v>19.331723514004764</v>
      </c>
      <c r="AV88">
        <f t="shared" si="41"/>
        <v>18.435113966998532</v>
      </c>
      <c r="AW88">
        <f t="shared" si="42"/>
        <v>18.271535364508733</v>
      </c>
      <c r="AX88" s="6">
        <f t="shared" si="43"/>
        <v>-0.89660954700623208</v>
      </c>
      <c r="AY88">
        <f t="shared" si="44"/>
        <v>-1.0601881494960317</v>
      </c>
      <c r="AZ88">
        <f t="shared" si="45"/>
        <v>-0.16357860248979961</v>
      </c>
      <c r="BA88" s="6">
        <f t="shared" si="46"/>
        <v>1.3971337664507763E-2</v>
      </c>
      <c r="BB88">
        <f t="shared" si="47"/>
        <v>1.2595171078329239E-2</v>
      </c>
      <c r="BC88">
        <f t="shared" si="48"/>
        <v>0.30349860286994229</v>
      </c>
      <c r="BD88" s="7">
        <f t="shared" si="49"/>
        <v>1</v>
      </c>
      <c r="BE88" s="6">
        <f t="shared" si="50"/>
        <v>1</v>
      </c>
      <c r="BF88">
        <f t="shared" si="51"/>
        <v>1</v>
      </c>
      <c r="BG88">
        <f t="shared" si="52"/>
        <v>0</v>
      </c>
      <c r="BH88" s="6">
        <f t="shared" si="53"/>
        <v>2</v>
      </c>
      <c r="BI88" s="14">
        <f t="shared" si="54"/>
        <v>1</v>
      </c>
      <c r="BJ88" s="6">
        <f t="shared" si="55"/>
        <v>-1.2895725363520745</v>
      </c>
      <c r="BK88" s="14">
        <f t="shared" si="56"/>
        <v>-1.4192044005587854</v>
      </c>
      <c r="BL88" s="14">
        <f t="shared" si="57"/>
        <v>-0.29104653227257021</v>
      </c>
      <c r="BM88" s="14">
        <f t="shared" si="58"/>
        <v>-1</v>
      </c>
      <c r="BN88">
        <f t="shared" si="59"/>
        <v>-0.99994115639447667</v>
      </c>
      <c r="BO88">
        <f t="shared" si="60"/>
        <v>0.99994115639447667</v>
      </c>
      <c r="BP88" s="14" t="str">
        <f t="shared" si="61"/>
        <v>4_Decreasing_Stable</v>
      </c>
    </row>
    <row r="89" spans="1:68" x14ac:dyDescent="0.25">
      <c r="A89" t="s">
        <v>2615</v>
      </c>
      <c r="B89" t="s">
        <v>2613</v>
      </c>
      <c r="C89">
        <v>0</v>
      </c>
      <c r="D89">
        <v>0</v>
      </c>
      <c r="E89">
        <v>0</v>
      </c>
      <c r="F89">
        <v>6.9050000000000003E-4</v>
      </c>
      <c r="G89">
        <v>2</v>
      </c>
      <c r="H89">
        <v>1.9078999999999999</v>
      </c>
      <c r="I89">
        <v>1</v>
      </c>
      <c r="J89">
        <v>1</v>
      </c>
      <c r="K89" t="s">
        <v>2614</v>
      </c>
      <c r="L89">
        <v>41</v>
      </c>
      <c r="M89" t="s">
        <v>764</v>
      </c>
      <c r="N89">
        <v>56006</v>
      </c>
      <c r="O89" t="s">
        <v>2616</v>
      </c>
      <c r="P89" t="s">
        <v>2617</v>
      </c>
      <c r="Q89" t="s">
        <v>57</v>
      </c>
      <c r="R89" t="s">
        <v>2618</v>
      </c>
      <c r="S89" t="s">
        <v>2619</v>
      </c>
      <c r="T89" s="6">
        <v>19.0256070245686</v>
      </c>
      <c r="V89">
        <v>19.613129199818399</v>
      </c>
      <c r="Y89">
        <v>19.064551929689902</v>
      </c>
      <c r="Z89">
        <v>18.636708237826198</v>
      </c>
      <c r="AA89">
        <v>18.768125530999701</v>
      </c>
      <c r="AC89">
        <v>18.805281768223999</v>
      </c>
      <c r="AD89">
        <v>18.063026354803299</v>
      </c>
      <c r="AE89">
        <v>18.0502792930994</v>
      </c>
      <c r="AF89">
        <v>18.383665518254102</v>
      </c>
      <c r="AI89">
        <v>18.045419920070302</v>
      </c>
      <c r="AJ89">
        <v>17.681594355200001</v>
      </c>
      <c r="AL89" s="6">
        <f t="shared" si="31"/>
        <v>19.0256070245686</v>
      </c>
      <c r="AM89">
        <f t="shared" si="32"/>
        <v>19.613129199818399</v>
      </c>
      <c r="AN89">
        <f t="shared" si="33"/>
        <v>19.064551929689902</v>
      </c>
      <c r="AO89">
        <f t="shared" si="34"/>
        <v>18.702416884412948</v>
      </c>
      <c r="AP89">
        <f t="shared" si="35"/>
        <v>18.805281768223999</v>
      </c>
      <c r="AQ89">
        <f t="shared" si="36"/>
        <v>18.05665282395135</v>
      </c>
      <c r="AR89">
        <f t="shared" si="37"/>
        <v>18.383665518254102</v>
      </c>
      <c r="AS89">
        <f t="shared" si="38"/>
        <v>18.045419920070302</v>
      </c>
      <c r="AT89">
        <f t="shared" si="39"/>
        <v>17.681594355200001</v>
      </c>
      <c r="AU89" s="6">
        <f t="shared" si="40"/>
        <v>19.234429384692302</v>
      </c>
      <c r="AV89">
        <f t="shared" si="41"/>
        <v>18.521450492196099</v>
      </c>
      <c r="AW89">
        <f t="shared" si="42"/>
        <v>18.036893264508137</v>
      </c>
      <c r="AX89" s="6">
        <f t="shared" si="43"/>
        <v>-0.71297889249620283</v>
      </c>
      <c r="AY89">
        <f t="shared" si="44"/>
        <v>-1.1975361201841643</v>
      </c>
      <c r="AZ89">
        <f t="shared" si="45"/>
        <v>-0.4845572276879615</v>
      </c>
      <c r="BA89" s="6">
        <f t="shared" si="46"/>
        <v>8.0037726172494897E-2</v>
      </c>
      <c r="BB89">
        <f t="shared" si="47"/>
        <v>1.2630991391864525E-2</v>
      </c>
      <c r="BC89">
        <f t="shared" si="48"/>
        <v>0.19430843082888119</v>
      </c>
      <c r="BD89" s="7">
        <f t="shared" si="49"/>
        <v>1</v>
      </c>
      <c r="BE89" s="6">
        <f t="shared" si="50"/>
        <v>0</v>
      </c>
      <c r="BF89">
        <f t="shared" si="51"/>
        <v>1</v>
      </c>
      <c r="BG89">
        <f t="shared" si="52"/>
        <v>0</v>
      </c>
      <c r="BH89" s="6">
        <f t="shared" si="53"/>
        <v>1</v>
      </c>
      <c r="BI89" s="14">
        <f t="shared" si="54"/>
        <v>1</v>
      </c>
      <c r="BJ89" s="6">
        <f t="shared" si="55"/>
        <v>-0.88426675850173297</v>
      </c>
      <c r="BK89" s="14">
        <f t="shared" si="56"/>
        <v>-1.5078452317898143</v>
      </c>
      <c r="BL89" s="14">
        <f t="shared" si="57"/>
        <v>-0.58716821796223462</v>
      </c>
      <c r="BM89" s="14">
        <f t="shared" si="58"/>
        <v>-1</v>
      </c>
      <c r="BN89">
        <f t="shared" si="59"/>
        <v>-0.99309340275126068</v>
      </c>
      <c r="BO89">
        <f t="shared" si="60"/>
        <v>0.99309340275126068</v>
      </c>
      <c r="BP89" s="14" t="str">
        <f t="shared" si="61"/>
        <v>4_Decreasing_Stable</v>
      </c>
    </row>
    <row r="90" spans="1:68" x14ac:dyDescent="0.25">
      <c r="A90" t="s">
        <v>1067</v>
      </c>
      <c r="B90" t="s">
        <v>1065</v>
      </c>
      <c r="C90">
        <v>0</v>
      </c>
      <c r="D90">
        <v>0</v>
      </c>
      <c r="E90">
        <v>0</v>
      </c>
      <c r="F90" s="1">
        <v>3.3458499999999998E-106</v>
      </c>
      <c r="G90">
        <v>2</v>
      </c>
      <c r="H90">
        <v>0.18629000000000001</v>
      </c>
      <c r="I90">
        <v>1</v>
      </c>
      <c r="J90">
        <v>1</v>
      </c>
      <c r="K90" t="s">
        <v>1066</v>
      </c>
      <c r="L90">
        <v>1197</v>
      </c>
      <c r="M90" t="s">
        <v>764</v>
      </c>
      <c r="N90">
        <v>1956</v>
      </c>
      <c r="O90" t="s">
        <v>1068</v>
      </c>
      <c r="P90" t="s">
        <v>1069</v>
      </c>
      <c r="Q90" t="s">
        <v>57</v>
      </c>
      <c r="R90" t="s">
        <v>1070</v>
      </c>
      <c r="S90" t="s">
        <v>1071</v>
      </c>
      <c r="T90" s="6">
        <v>24.902665353557499</v>
      </c>
      <c r="U90">
        <v>24.706036154400898</v>
      </c>
      <c r="V90">
        <v>24.839842661258398</v>
      </c>
      <c r="W90">
        <v>24.560397259702299</v>
      </c>
      <c r="X90">
        <v>24.354491568179299</v>
      </c>
      <c r="Y90">
        <v>24.510656720395598</v>
      </c>
      <c r="Z90">
        <v>23.6949894475493</v>
      </c>
      <c r="AA90">
        <v>23.547988311374301</v>
      </c>
      <c r="AB90">
        <v>23.535685124372701</v>
      </c>
      <c r="AC90">
        <v>23.1348481764201</v>
      </c>
      <c r="AD90">
        <v>23.441011062404399</v>
      </c>
      <c r="AE90">
        <v>23.478111835341899</v>
      </c>
      <c r="AF90">
        <v>23.916577059978099</v>
      </c>
      <c r="AG90">
        <v>23.9060577235743</v>
      </c>
      <c r="AH90">
        <v>23.6079438530885</v>
      </c>
      <c r="AI90">
        <v>23.434030562722</v>
      </c>
      <c r="AJ90">
        <v>23.602189237589599</v>
      </c>
      <c r="AK90">
        <v>23.637853723865899</v>
      </c>
      <c r="AL90" s="6">
        <f t="shared" si="31"/>
        <v>24.8043507539792</v>
      </c>
      <c r="AM90">
        <f t="shared" si="32"/>
        <v>24.70011996048035</v>
      </c>
      <c r="AN90">
        <f t="shared" si="33"/>
        <v>24.43257414428745</v>
      </c>
      <c r="AO90">
        <f t="shared" si="34"/>
        <v>23.621488879461801</v>
      </c>
      <c r="AP90">
        <f t="shared" si="35"/>
        <v>23.335266650396399</v>
      </c>
      <c r="AQ90">
        <f t="shared" si="36"/>
        <v>23.459561448873149</v>
      </c>
      <c r="AR90">
        <f t="shared" si="37"/>
        <v>23.911317391776201</v>
      </c>
      <c r="AS90">
        <f t="shared" si="38"/>
        <v>23.52098720790525</v>
      </c>
      <c r="AT90">
        <f t="shared" si="39"/>
        <v>23.62002148072775</v>
      </c>
      <c r="AU90" s="6">
        <f t="shared" si="40"/>
        <v>24.645681619582334</v>
      </c>
      <c r="AV90">
        <f t="shared" si="41"/>
        <v>23.472105659577114</v>
      </c>
      <c r="AW90">
        <f t="shared" si="42"/>
        <v>23.684108693469735</v>
      </c>
      <c r="AX90" s="6">
        <f t="shared" si="43"/>
        <v>-1.1735759600052198</v>
      </c>
      <c r="AY90">
        <f t="shared" si="44"/>
        <v>-0.96157292611259848</v>
      </c>
      <c r="AZ90">
        <f t="shared" si="45"/>
        <v>0.21200303389262132</v>
      </c>
      <c r="BA90" s="6">
        <f t="shared" si="46"/>
        <v>1.4718725859030495E-3</v>
      </c>
      <c r="BB90">
        <f t="shared" si="47"/>
        <v>4.0057212739104285E-3</v>
      </c>
      <c r="BC90">
        <f t="shared" si="48"/>
        <v>0.2212089171818305</v>
      </c>
      <c r="BD90" s="7">
        <f t="shared" si="49"/>
        <v>1</v>
      </c>
      <c r="BE90" s="6">
        <f t="shared" si="50"/>
        <v>1</v>
      </c>
      <c r="BF90">
        <f t="shared" si="51"/>
        <v>1</v>
      </c>
      <c r="BG90">
        <f t="shared" si="52"/>
        <v>0</v>
      </c>
      <c r="BH90" s="6">
        <f t="shared" si="53"/>
        <v>2</v>
      </c>
      <c r="BI90" s="14">
        <f t="shared" si="54"/>
        <v>1</v>
      </c>
      <c r="BJ90" s="6">
        <f t="shared" si="55"/>
        <v>-1.8231070812024255</v>
      </c>
      <c r="BK90" s="14">
        <f t="shared" si="56"/>
        <v>-1.5182876236836649</v>
      </c>
      <c r="BL90" s="14">
        <f t="shared" si="57"/>
        <v>0.37269804166681997</v>
      </c>
      <c r="BM90" s="14">
        <f t="shared" si="58"/>
        <v>-1</v>
      </c>
      <c r="BN90">
        <f t="shared" si="59"/>
        <v>-0.98956555440642335</v>
      </c>
      <c r="BO90">
        <f t="shared" si="60"/>
        <v>0.98956555440642335</v>
      </c>
      <c r="BP90" s="14" t="str">
        <f t="shared" si="61"/>
        <v>4_Decreasing_Stable</v>
      </c>
    </row>
    <row r="91" spans="1:68" x14ac:dyDescent="0.25">
      <c r="A91" t="s">
        <v>2246</v>
      </c>
      <c r="B91" t="s">
        <v>2244</v>
      </c>
      <c r="C91">
        <v>0</v>
      </c>
      <c r="D91">
        <v>0</v>
      </c>
      <c r="E91">
        <v>0</v>
      </c>
      <c r="F91">
        <v>4.7297499999999996E-3</v>
      </c>
      <c r="G91">
        <v>2</v>
      </c>
      <c r="H91">
        <v>5.4488000000000002E-2</v>
      </c>
      <c r="I91">
        <v>1</v>
      </c>
      <c r="J91">
        <v>0.99943499999999996</v>
      </c>
      <c r="K91" t="s">
        <v>2245</v>
      </c>
      <c r="L91">
        <v>4795</v>
      </c>
      <c r="M91" t="s">
        <v>764</v>
      </c>
      <c r="N91">
        <v>113146</v>
      </c>
      <c r="O91" t="s">
        <v>2247</v>
      </c>
      <c r="P91" t="s">
        <v>2248</v>
      </c>
      <c r="Q91" t="s">
        <v>57</v>
      </c>
      <c r="R91" t="s">
        <v>2249</v>
      </c>
      <c r="S91" t="s">
        <v>2250</v>
      </c>
      <c r="T91" s="6">
        <v>20.064309970027399</v>
      </c>
      <c r="U91">
        <v>20.4157501293496</v>
      </c>
      <c r="V91">
        <v>20.643344400992699</v>
      </c>
      <c r="Y91">
        <v>20.406152492320899</v>
      </c>
      <c r="Z91">
        <v>19.4946892329531</v>
      </c>
      <c r="AA91">
        <v>19.443458060675098</v>
      </c>
      <c r="AC91">
        <v>19.9961392737046</v>
      </c>
      <c r="AD91">
        <v>19.601067082490101</v>
      </c>
      <c r="AE91">
        <v>19.361071786583199</v>
      </c>
      <c r="AF91">
        <v>19.416460670072901</v>
      </c>
      <c r="AG91">
        <v>19.614848467314701</v>
      </c>
      <c r="AH91">
        <v>19.551760414203599</v>
      </c>
      <c r="AI91">
        <v>19.475411591920299</v>
      </c>
      <c r="AJ91">
        <v>19.257512078668402</v>
      </c>
      <c r="AK91">
        <v>19.346338427313398</v>
      </c>
      <c r="AL91" s="6">
        <f t="shared" si="31"/>
        <v>20.2400300496885</v>
      </c>
      <c r="AM91">
        <f t="shared" si="32"/>
        <v>20.643344400992699</v>
      </c>
      <c r="AN91">
        <f t="shared" si="33"/>
        <v>20.406152492320899</v>
      </c>
      <c r="AO91">
        <f t="shared" si="34"/>
        <v>19.469073646814099</v>
      </c>
      <c r="AP91">
        <f t="shared" si="35"/>
        <v>19.9961392737046</v>
      </c>
      <c r="AQ91">
        <f t="shared" si="36"/>
        <v>19.48106943453665</v>
      </c>
      <c r="AR91">
        <f t="shared" si="37"/>
        <v>19.515654568693801</v>
      </c>
      <c r="AS91">
        <f t="shared" si="38"/>
        <v>19.513586003061949</v>
      </c>
      <c r="AT91">
        <f t="shared" si="39"/>
        <v>19.301925252990898</v>
      </c>
      <c r="AU91" s="6">
        <f t="shared" si="40"/>
        <v>20.429842314334035</v>
      </c>
      <c r="AV91">
        <f t="shared" si="41"/>
        <v>19.64876078501845</v>
      </c>
      <c r="AW91">
        <f t="shared" si="42"/>
        <v>19.443721941582215</v>
      </c>
      <c r="AX91" s="6">
        <f t="shared" si="43"/>
        <v>-0.7810815293155855</v>
      </c>
      <c r="AY91">
        <f t="shared" si="44"/>
        <v>-0.98612037275182018</v>
      </c>
      <c r="AZ91">
        <f t="shared" si="45"/>
        <v>-0.20503884343623469</v>
      </c>
      <c r="BA91" s="6">
        <f t="shared" si="46"/>
        <v>2.5664799046041041E-2</v>
      </c>
      <c r="BB91">
        <f t="shared" si="47"/>
        <v>4.0009990307273034E-3</v>
      </c>
      <c r="BC91">
        <f t="shared" si="48"/>
        <v>0.36383450207973567</v>
      </c>
      <c r="BD91" s="7">
        <f t="shared" si="49"/>
        <v>1</v>
      </c>
      <c r="BE91" s="6">
        <f t="shared" si="50"/>
        <v>1</v>
      </c>
      <c r="BF91">
        <f t="shared" si="51"/>
        <v>1</v>
      </c>
      <c r="BG91">
        <f t="shared" si="52"/>
        <v>0</v>
      </c>
      <c r="BH91" s="6">
        <f t="shared" si="53"/>
        <v>2</v>
      </c>
      <c r="BI91" s="14">
        <f t="shared" si="54"/>
        <v>1</v>
      </c>
      <c r="BJ91" s="6">
        <f t="shared" si="55"/>
        <v>-1.1146464958014122</v>
      </c>
      <c r="BK91" s="14">
        <f t="shared" si="56"/>
        <v>-1.5377095127692502</v>
      </c>
      <c r="BL91" s="14">
        <f t="shared" si="57"/>
        <v>-0.30005292952657381</v>
      </c>
      <c r="BM91" s="14">
        <f t="shared" si="58"/>
        <v>-1</v>
      </c>
      <c r="BN91">
        <f t="shared" si="59"/>
        <v>-0.98413631269907886</v>
      </c>
      <c r="BO91">
        <f t="shared" si="60"/>
        <v>0.98413631269907886</v>
      </c>
      <c r="BP91" s="14" t="str">
        <f t="shared" si="61"/>
        <v>4_Decreasing_Stable</v>
      </c>
    </row>
    <row r="92" spans="1:68" x14ac:dyDescent="0.25">
      <c r="A92" t="s">
        <v>2905</v>
      </c>
      <c r="B92" t="s">
        <v>2903</v>
      </c>
      <c r="C92">
        <v>0</v>
      </c>
      <c r="D92">
        <v>0</v>
      </c>
      <c r="E92">
        <v>0</v>
      </c>
      <c r="F92" s="1">
        <v>4.8068600000000003E-6</v>
      </c>
      <c r="G92">
        <v>2</v>
      </c>
      <c r="H92">
        <v>0.18609000000000001</v>
      </c>
      <c r="I92">
        <v>1</v>
      </c>
      <c r="J92">
        <v>1</v>
      </c>
      <c r="K92" t="s">
        <v>2904</v>
      </c>
      <c r="L92">
        <v>44</v>
      </c>
      <c r="M92" t="s">
        <v>764</v>
      </c>
      <c r="N92">
        <v>9497</v>
      </c>
      <c r="O92" t="s">
        <v>2906</v>
      </c>
      <c r="P92" t="s">
        <v>2907</v>
      </c>
      <c r="Q92" t="s">
        <v>57</v>
      </c>
      <c r="R92" t="s">
        <v>2908</v>
      </c>
      <c r="S92" t="s">
        <v>2909</v>
      </c>
      <c r="U92">
        <v>19.428266983771099</v>
      </c>
      <c r="V92">
        <v>19.901758437920499</v>
      </c>
      <c r="W92">
        <v>19.917227584476802</v>
      </c>
      <c r="X92">
        <v>19.5311923895452</v>
      </c>
      <c r="Z92">
        <v>18.179996138560998</v>
      </c>
      <c r="AA92">
        <v>18.531137520479501</v>
      </c>
      <c r="AE92">
        <v>18.6555047720238</v>
      </c>
      <c r="AF92">
        <v>18.7901658763436</v>
      </c>
      <c r="AG92">
        <v>18.761157347524399</v>
      </c>
      <c r="AH92">
        <v>18.9190997109012</v>
      </c>
      <c r="AI92">
        <v>18.128315569354701</v>
      </c>
      <c r="AJ92">
        <v>18.2810598824131</v>
      </c>
      <c r="AK92">
        <v>18.357757678635299</v>
      </c>
      <c r="AL92" s="6">
        <f t="shared" si="31"/>
        <v>19.428266983771099</v>
      </c>
      <c r="AM92">
        <f t="shared" si="32"/>
        <v>19.909493011198649</v>
      </c>
      <c r="AN92">
        <f t="shared" si="33"/>
        <v>19.5311923895452</v>
      </c>
      <c r="AO92">
        <f t="shared" si="34"/>
        <v>18.355566829520249</v>
      </c>
      <c r="AP92" t="str">
        <f t="shared" si="35"/>
        <v>NA</v>
      </c>
      <c r="AQ92">
        <f t="shared" si="36"/>
        <v>18.6555047720238</v>
      </c>
      <c r="AR92">
        <f t="shared" si="37"/>
        <v>18.775661611933998</v>
      </c>
      <c r="AS92">
        <f t="shared" si="38"/>
        <v>18.523707640127952</v>
      </c>
      <c r="AT92">
        <f t="shared" si="39"/>
        <v>18.319408780524199</v>
      </c>
      <c r="AU92" s="6">
        <f t="shared" si="40"/>
        <v>19.622984128171648</v>
      </c>
      <c r="AV92">
        <f t="shared" si="41"/>
        <v>18.505535800772023</v>
      </c>
      <c r="AW92">
        <f t="shared" si="42"/>
        <v>18.539592677528717</v>
      </c>
      <c r="AX92" s="6">
        <f t="shared" si="43"/>
        <v>-1.1174483273996252</v>
      </c>
      <c r="AY92">
        <f t="shared" si="44"/>
        <v>-1.0833914506429316</v>
      </c>
      <c r="AZ92">
        <f t="shared" si="45"/>
        <v>3.4056876756693555E-2</v>
      </c>
      <c r="BA92" s="6">
        <f t="shared" si="46"/>
        <v>1.8001039745413672E-2</v>
      </c>
      <c r="BB92">
        <f t="shared" si="47"/>
        <v>5.4975056779155446E-3</v>
      </c>
      <c r="BC92">
        <f t="shared" si="48"/>
        <v>0.87783203678377353</v>
      </c>
      <c r="BD92" s="7">
        <f t="shared" si="49"/>
        <v>1</v>
      </c>
      <c r="BE92" s="6">
        <f t="shared" si="50"/>
        <v>1</v>
      </c>
      <c r="BF92">
        <f t="shared" si="51"/>
        <v>1</v>
      </c>
      <c r="BG92">
        <f t="shared" si="52"/>
        <v>0</v>
      </c>
      <c r="BH92" s="6">
        <f t="shared" si="53"/>
        <v>2</v>
      </c>
      <c r="BI92" s="14">
        <f t="shared" si="54"/>
        <v>1</v>
      </c>
      <c r="BJ92" s="6">
        <f t="shared" si="55"/>
        <v>-1.396286069888101</v>
      </c>
      <c r="BK92" s="14">
        <f t="shared" si="56"/>
        <v>-1.5646997076209714</v>
      </c>
      <c r="BL92" s="14">
        <f t="shared" si="57"/>
        <v>4.390022861738041E-2</v>
      </c>
      <c r="BM92" s="14">
        <f t="shared" si="58"/>
        <v>-1</v>
      </c>
      <c r="BN92">
        <f t="shared" si="59"/>
        <v>-0.97236184963056393</v>
      </c>
      <c r="BO92">
        <f t="shared" si="60"/>
        <v>0.97236184963056393</v>
      </c>
      <c r="BP92" s="14" t="str">
        <f t="shared" si="61"/>
        <v>4_Decreasing_Stable</v>
      </c>
    </row>
    <row r="93" spans="1:68" x14ac:dyDescent="0.25">
      <c r="A93" t="s">
        <v>2037</v>
      </c>
      <c r="B93" t="s">
        <v>2035</v>
      </c>
      <c r="C93">
        <v>0</v>
      </c>
      <c r="D93">
        <v>0</v>
      </c>
      <c r="E93">
        <v>0</v>
      </c>
      <c r="F93" s="1">
        <v>3.4011300000000001E-214</v>
      </c>
      <c r="G93">
        <v>3</v>
      </c>
      <c r="H93">
        <v>-3.3456E-2</v>
      </c>
      <c r="I93">
        <v>1</v>
      </c>
      <c r="J93">
        <v>1</v>
      </c>
      <c r="K93" t="s">
        <v>2036</v>
      </c>
      <c r="L93">
        <v>36</v>
      </c>
      <c r="M93" t="s">
        <v>764</v>
      </c>
      <c r="N93">
        <v>9610</v>
      </c>
      <c r="O93" t="s">
        <v>2038</v>
      </c>
      <c r="P93" t="s">
        <v>37</v>
      </c>
      <c r="Q93" t="s">
        <v>57</v>
      </c>
      <c r="R93" t="s">
        <v>1744</v>
      </c>
      <c r="S93" t="s">
        <v>2039</v>
      </c>
      <c r="T93" s="6">
        <v>24.478773610929998</v>
      </c>
      <c r="U93">
        <v>24.219834374330201</v>
      </c>
      <c r="V93">
        <v>24.539151021224601</v>
      </c>
      <c r="W93">
        <v>23.9525170219645</v>
      </c>
      <c r="X93">
        <v>24.033125536206398</v>
      </c>
      <c r="Y93">
        <v>23.861913530429099</v>
      </c>
      <c r="Z93">
        <v>23.5997956663285</v>
      </c>
      <c r="AA93">
        <v>23.336427392922602</v>
      </c>
      <c r="AB93">
        <v>23.506746874735999</v>
      </c>
      <c r="AC93">
        <v>23.237253994423401</v>
      </c>
      <c r="AD93">
        <v>23.382977522910402</v>
      </c>
      <c r="AE93">
        <v>23.321910942506001</v>
      </c>
      <c r="AF93">
        <v>23.613549955948301</v>
      </c>
      <c r="AG93">
        <v>23.165441153427</v>
      </c>
      <c r="AH93">
        <v>23.356389374824602</v>
      </c>
      <c r="AI93">
        <v>23.277500203619098</v>
      </c>
      <c r="AJ93">
        <v>22.909294914191602</v>
      </c>
      <c r="AK93">
        <v>22.8757714712969</v>
      </c>
      <c r="AL93" s="6">
        <f t="shared" si="31"/>
        <v>24.349303992630098</v>
      </c>
      <c r="AM93">
        <f t="shared" si="32"/>
        <v>24.24583402159455</v>
      </c>
      <c r="AN93">
        <f t="shared" si="33"/>
        <v>23.947519533317749</v>
      </c>
      <c r="AO93">
        <f t="shared" si="34"/>
        <v>23.468111529625553</v>
      </c>
      <c r="AP93">
        <f t="shared" si="35"/>
        <v>23.3720004345797</v>
      </c>
      <c r="AQ93">
        <f t="shared" si="36"/>
        <v>23.352444232708201</v>
      </c>
      <c r="AR93">
        <f t="shared" si="37"/>
        <v>23.389495554687649</v>
      </c>
      <c r="AS93">
        <f t="shared" si="38"/>
        <v>23.31694478922185</v>
      </c>
      <c r="AT93">
        <f t="shared" si="39"/>
        <v>22.892533192744253</v>
      </c>
      <c r="AU93" s="6">
        <f t="shared" si="40"/>
        <v>24.180885849180797</v>
      </c>
      <c r="AV93">
        <f t="shared" si="41"/>
        <v>23.39751873230448</v>
      </c>
      <c r="AW93">
        <f t="shared" si="42"/>
        <v>23.199657845551247</v>
      </c>
      <c r="AX93" s="6">
        <f t="shared" si="43"/>
        <v>-0.78336711687631677</v>
      </c>
      <c r="AY93">
        <f t="shared" si="44"/>
        <v>-0.98122800362954976</v>
      </c>
      <c r="AZ93">
        <f t="shared" si="45"/>
        <v>-0.19786088675323299</v>
      </c>
      <c r="BA93" s="6">
        <f t="shared" si="46"/>
        <v>1.6466241877445865E-2</v>
      </c>
      <c r="BB93">
        <f t="shared" si="47"/>
        <v>8.7387868882604289E-3</v>
      </c>
      <c r="BC93">
        <f t="shared" si="48"/>
        <v>0.32909997213734848</v>
      </c>
      <c r="BD93" s="7">
        <f t="shared" si="49"/>
        <v>1</v>
      </c>
      <c r="BE93" s="6">
        <f t="shared" si="50"/>
        <v>1</v>
      </c>
      <c r="BF93">
        <f t="shared" si="51"/>
        <v>1</v>
      </c>
      <c r="BG93">
        <f t="shared" si="52"/>
        <v>0</v>
      </c>
      <c r="BH93" s="6">
        <f t="shared" si="53"/>
        <v>2</v>
      </c>
      <c r="BI93" s="14">
        <f t="shared" si="54"/>
        <v>1</v>
      </c>
      <c r="BJ93" s="6">
        <f t="shared" si="55"/>
        <v>-1.1819734481447353</v>
      </c>
      <c r="BK93" s="14">
        <f t="shared" si="56"/>
        <v>-1.4212338935023112</v>
      </c>
      <c r="BL93" s="14">
        <f t="shared" si="57"/>
        <v>-0.309033882439117</v>
      </c>
      <c r="BM93" s="14">
        <f t="shared" si="58"/>
        <v>-1</v>
      </c>
      <c r="BN93">
        <f t="shared" si="59"/>
        <v>-0.9707470746953879</v>
      </c>
      <c r="BO93">
        <f t="shared" si="60"/>
        <v>0.9707470746953879</v>
      </c>
      <c r="BP93" s="14" t="str">
        <f t="shared" si="61"/>
        <v>4_Decreasing_Stable</v>
      </c>
    </row>
    <row r="94" spans="1:68" x14ac:dyDescent="0.25">
      <c r="A94" t="s">
        <v>2584</v>
      </c>
      <c r="B94" t="s">
        <v>2581</v>
      </c>
      <c r="C94">
        <v>0</v>
      </c>
      <c r="D94">
        <v>0</v>
      </c>
      <c r="E94">
        <v>0</v>
      </c>
      <c r="F94" s="1">
        <v>6.8086500000000006E-5</v>
      </c>
      <c r="G94">
        <v>2</v>
      </c>
      <c r="H94">
        <v>-0.29582000000000003</v>
      </c>
      <c r="I94">
        <v>1</v>
      </c>
      <c r="J94">
        <v>0.98403399999999996</v>
      </c>
      <c r="K94" t="s">
        <v>2583</v>
      </c>
      <c r="L94" t="s">
        <v>2582</v>
      </c>
      <c r="M94" t="s">
        <v>764</v>
      </c>
      <c r="N94" t="s">
        <v>2585</v>
      </c>
      <c r="O94" t="s">
        <v>2586</v>
      </c>
      <c r="P94" t="s">
        <v>2587</v>
      </c>
      <c r="Q94" t="s">
        <v>57</v>
      </c>
      <c r="R94" t="s">
        <v>2588</v>
      </c>
      <c r="S94" t="s">
        <v>2589</v>
      </c>
      <c r="T94" s="6">
        <v>20.0565587355815</v>
      </c>
      <c r="V94">
        <v>20.337966637075201</v>
      </c>
      <c r="X94">
        <v>20.306053783049801</v>
      </c>
      <c r="Z94">
        <v>19.5562191042237</v>
      </c>
      <c r="AA94">
        <v>19.686825787030799</v>
      </c>
      <c r="AB94">
        <v>19.329122182767499</v>
      </c>
      <c r="AD94">
        <v>19.373222017691301</v>
      </c>
      <c r="AE94">
        <v>19.5604502196094</v>
      </c>
      <c r="AF94">
        <v>19.431959376940899</v>
      </c>
      <c r="AG94">
        <v>19.584490609283002</v>
      </c>
      <c r="AH94">
        <v>19.258031571830202</v>
      </c>
      <c r="AI94">
        <v>19.048723534099501</v>
      </c>
      <c r="AJ94">
        <v>19.5442226158934</v>
      </c>
      <c r="AK94">
        <v>19.4634587249924</v>
      </c>
      <c r="AL94" s="6">
        <f t="shared" si="31"/>
        <v>20.0565587355815</v>
      </c>
      <c r="AM94">
        <f t="shared" si="32"/>
        <v>20.337966637075201</v>
      </c>
      <c r="AN94">
        <f t="shared" si="33"/>
        <v>20.306053783049801</v>
      </c>
      <c r="AO94">
        <f t="shared" si="34"/>
        <v>19.621522445627249</v>
      </c>
      <c r="AP94">
        <f t="shared" si="35"/>
        <v>19.329122182767499</v>
      </c>
      <c r="AQ94">
        <f t="shared" si="36"/>
        <v>19.466836118650349</v>
      </c>
      <c r="AR94">
        <f t="shared" si="37"/>
        <v>19.508224993111952</v>
      </c>
      <c r="AS94">
        <f t="shared" si="38"/>
        <v>19.153377552964852</v>
      </c>
      <c r="AT94">
        <f t="shared" si="39"/>
        <v>19.503840670442898</v>
      </c>
      <c r="AU94" s="6">
        <f t="shared" si="40"/>
        <v>20.233526385235503</v>
      </c>
      <c r="AV94">
        <f t="shared" si="41"/>
        <v>19.472493582348367</v>
      </c>
      <c r="AW94">
        <f t="shared" si="42"/>
        <v>19.388481072173235</v>
      </c>
      <c r="AX94" s="6">
        <f t="shared" si="43"/>
        <v>-0.76103280288713648</v>
      </c>
      <c r="AY94">
        <f t="shared" si="44"/>
        <v>-0.84504531306226838</v>
      </c>
      <c r="AZ94">
        <f t="shared" si="45"/>
        <v>-8.4012510175131894E-2</v>
      </c>
      <c r="BA94" s="6">
        <f t="shared" si="46"/>
        <v>3.464196314763903E-3</v>
      </c>
      <c r="BB94">
        <f t="shared" si="47"/>
        <v>5.6849062694350957E-3</v>
      </c>
      <c r="BC94">
        <f t="shared" si="48"/>
        <v>0.59575141792179764</v>
      </c>
      <c r="BD94" s="7">
        <f t="shared" si="49"/>
        <v>1</v>
      </c>
      <c r="BE94" s="6">
        <f t="shared" si="50"/>
        <v>1</v>
      </c>
      <c r="BF94">
        <f t="shared" si="51"/>
        <v>1</v>
      </c>
      <c r="BG94">
        <f t="shared" si="52"/>
        <v>0</v>
      </c>
      <c r="BH94" s="6">
        <f t="shared" si="53"/>
        <v>2</v>
      </c>
      <c r="BI94" s="14">
        <f t="shared" si="54"/>
        <v>1</v>
      </c>
      <c r="BJ94" s="6">
        <f t="shared" si="55"/>
        <v>-1.3683724672676731</v>
      </c>
      <c r="BK94" s="14">
        <f t="shared" si="56"/>
        <v>-1.3774471113602091</v>
      </c>
      <c r="BL94" s="14">
        <f t="shared" si="57"/>
        <v>-0.13746762114522768</v>
      </c>
      <c r="BM94" s="14">
        <f t="shared" si="58"/>
        <v>-1</v>
      </c>
      <c r="BN94">
        <f t="shared" si="59"/>
        <v>-0.96109573325770337</v>
      </c>
      <c r="BO94">
        <f t="shared" si="60"/>
        <v>0.96109573325770337</v>
      </c>
      <c r="BP94" s="14" t="str">
        <f t="shared" si="61"/>
        <v>4_Decreasing_Stable</v>
      </c>
    </row>
    <row r="95" spans="1:68" x14ac:dyDescent="0.25">
      <c r="A95" t="s">
        <v>1787</v>
      </c>
      <c r="B95" t="s">
        <v>1785</v>
      </c>
      <c r="C95">
        <v>0</v>
      </c>
      <c r="D95">
        <v>0</v>
      </c>
      <c r="E95">
        <v>0</v>
      </c>
      <c r="F95">
        <v>3.1272800000000001E-3</v>
      </c>
      <c r="G95">
        <v>2</v>
      </c>
      <c r="H95">
        <v>-0.22375</v>
      </c>
      <c r="I95" t="s">
        <v>37</v>
      </c>
      <c r="J95">
        <v>0.87110200000000004</v>
      </c>
      <c r="K95" t="s">
        <v>1786</v>
      </c>
      <c r="L95">
        <v>53</v>
      </c>
      <c r="M95" t="s">
        <v>764</v>
      </c>
      <c r="N95">
        <v>6227</v>
      </c>
      <c r="O95" t="s">
        <v>1788</v>
      </c>
      <c r="P95" t="s">
        <v>1789</v>
      </c>
      <c r="Q95" t="s">
        <v>57</v>
      </c>
      <c r="R95" t="s">
        <v>892</v>
      </c>
      <c r="S95" t="s">
        <v>1790</v>
      </c>
      <c r="T95" s="6">
        <v>18.8674234817931</v>
      </c>
      <c r="U95">
        <v>19.3625081080732</v>
      </c>
      <c r="V95">
        <v>19.375388510649099</v>
      </c>
      <c r="W95">
        <v>19.454919958562801</v>
      </c>
      <c r="Y95">
        <v>19.2290349168502</v>
      </c>
      <c r="Z95">
        <v>18.631916309199799</v>
      </c>
      <c r="AB95">
        <v>18.827829186194801</v>
      </c>
      <c r="AC95">
        <v>18.622845481337901</v>
      </c>
      <c r="AD95">
        <v>18.220009822005999</v>
      </c>
      <c r="AG95">
        <v>18.163944356281402</v>
      </c>
      <c r="AH95">
        <v>18.352261864354301</v>
      </c>
      <c r="AI95">
        <v>18.390016064010801</v>
      </c>
      <c r="AL95" s="6">
        <f t="shared" si="31"/>
        <v>19.114965794933148</v>
      </c>
      <c r="AM95">
        <f t="shared" si="32"/>
        <v>19.41515423460595</v>
      </c>
      <c r="AN95">
        <f t="shared" si="33"/>
        <v>19.2290349168502</v>
      </c>
      <c r="AO95">
        <f t="shared" si="34"/>
        <v>18.631916309199799</v>
      </c>
      <c r="AP95">
        <f t="shared" si="35"/>
        <v>18.725337333766351</v>
      </c>
      <c r="AQ95">
        <f t="shared" si="36"/>
        <v>18.220009822005999</v>
      </c>
      <c r="AR95">
        <f t="shared" si="37"/>
        <v>18.163944356281402</v>
      </c>
      <c r="AS95">
        <f t="shared" si="38"/>
        <v>18.371138964182549</v>
      </c>
      <c r="AT95" t="str">
        <f t="shared" si="39"/>
        <v>NA</v>
      </c>
      <c r="AU95" s="6">
        <f t="shared" si="40"/>
        <v>19.253051648796433</v>
      </c>
      <c r="AV95">
        <f t="shared" si="41"/>
        <v>18.525754488324051</v>
      </c>
      <c r="AW95">
        <f t="shared" si="42"/>
        <v>18.267541660231977</v>
      </c>
      <c r="AX95" s="6">
        <f t="shared" si="43"/>
        <v>-0.72729716047238213</v>
      </c>
      <c r="AY95">
        <f t="shared" si="44"/>
        <v>-0.9855099885644556</v>
      </c>
      <c r="AZ95">
        <f t="shared" si="45"/>
        <v>-0.25821282809207347</v>
      </c>
      <c r="BA95" s="6">
        <f t="shared" si="46"/>
        <v>2.4130856689217169E-2</v>
      </c>
      <c r="BB95">
        <f t="shared" si="47"/>
        <v>1.1789727821064305E-2</v>
      </c>
      <c r="BC95">
        <f t="shared" si="48"/>
        <v>0.26070724875271328</v>
      </c>
      <c r="BD95" s="7">
        <f t="shared" si="49"/>
        <v>1</v>
      </c>
      <c r="BE95" s="6">
        <f t="shared" si="50"/>
        <v>1</v>
      </c>
      <c r="BF95">
        <f t="shared" si="51"/>
        <v>1</v>
      </c>
      <c r="BG95">
        <f t="shared" si="52"/>
        <v>0</v>
      </c>
      <c r="BH95" s="6">
        <f t="shared" si="53"/>
        <v>2</v>
      </c>
      <c r="BI95" s="14">
        <f t="shared" si="54"/>
        <v>1</v>
      </c>
      <c r="BJ95" s="6">
        <f t="shared" si="55"/>
        <v>-1.0845968159457007</v>
      </c>
      <c r="BK95" s="14">
        <f t="shared" si="56"/>
        <v>-1.3786051968071262</v>
      </c>
      <c r="BL95" s="14">
        <f t="shared" si="57"/>
        <v>-0.38827407527793506</v>
      </c>
      <c r="BM95" s="14">
        <f t="shared" si="58"/>
        <v>-1</v>
      </c>
      <c r="BN95">
        <f t="shared" si="59"/>
        <v>-0.95049202934358734</v>
      </c>
      <c r="BO95">
        <f t="shared" si="60"/>
        <v>0.95049202934358734</v>
      </c>
      <c r="BP95" s="14" t="str">
        <f t="shared" si="61"/>
        <v>4_Decreasing_Stable</v>
      </c>
    </row>
    <row r="96" spans="1:68" x14ac:dyDescent="0.25">
      <c r="A96" t="s">
        <v>859</v>
      </c>
      <c r="B96" t="s">
        <v>857</v>
      </c>
      <c r="C96">
        <v>0</v>
      </c>
      <c r="D96">
        <v>0</v>
      </c>
      <c r="E96">
        <v>0</v>
      </c>
      <c r="F96" s="1">
        <v>1.61925E-131</v>
      </c>
      <c r="G96">
        <v>3</v>
      </c>
      <c r="H96">
        <v>-0.16986999999999999</v>
      </c>
      <c r="I96">
        <v>1</v>
      </c>
      <c r="J96">
        <v>1</v>
      </c>
      <c r="K96" t="s">
        <v>858</v>
      </c>
      <c r="L96">
        <v>886</v>
      </c>
      <c r="M96" t="s">
        <v>764</v>
      </c>
      <c r="N96">
        <v>3636</v>
      </c>
      <c r="O96" t="s">
        <v>860</v>
      </c>
      <c r="P96" t="s">
        <v>861</v>
      </c>
      <c r="Q96" t="s">
        <v>57</v>
      </c>
      <c r="R96" t="s">
        <v>862</v>
      </c>
      <c r="S96" t="s">
        <v>863</v>
      </c>
      <c r="T96" s="6">
        <v>22.804629576202601</v>
      </c>
      <c r="U96">
        <v>23.277277622929098</v>
      </c>
      <c r="V96">
        <v>23.417724846050302</v>
      </c>
      <c r="W96">
        <v>23.325170624966201</v>
      </c>
      <c r="X96">
        <v>22.652854729358499</v>
      </c>
      <c r="Y96">
        <v>22.7196305834279</v>
      </c>
      <c r="Z96">
        <v>21.717509933600901</v>
      </c>
      <c r="AA96">
        <v>21.7940360125911</v>
      </c>
      <c r="AB96">
        <v>21.5789280777249</v>
      </c>
      <c r="AC96">
        <v>21.583159027230501</v>
      </c>
      <c r="AD96">
        <v>21.494824340757201</v>
      </c>
      <c r="AE96">
        <v>21.519471510862399</v>
      </c>
      <c r="AF96">
        <v>21.999286803881301</v>
      </c>
      <c r="AG96">
        <v>21.970070330399199</v>
      </c>
      <c r="AH96">
        <v>21.599826659320399</v>
      </c>
      <c r="AI96">
        <v>21.778012382540801</v>
      </c>
      <c r="AJ96">
        <v>21.7943134702492</v>
      </c>
      <c r="AK96">
        <v>21.6341085531392</v>
      </c>
      <c r="AL96" s="6">
        <f t="shared" si="31"/>
        <v>23.040953599565849</v>
      </c>
      <c r="AM96">
        <f t="shared" si="32"/>
        <v>23.371447735508251</v>
      </c>
      <c r="AN96">
        <f t="shared" si="33"/>
        <v>22.686242656393198</v>
      </c>
      <c r="AO96">
        <f t="shared" si="34"/>
        <v>21.755772973096001</v>
      </c>
      <c r="AP96">
        <f t="shared" si="35"/>
        <v>21.581043552477702</v>
      </c>
      <c r="AQ96">
        <f t="shared" si="36"/>
        <v>21.5071479258098</v>
      </c>
      <c r="AR96">
        <f t="shared" si="37"/>
        <v>21.98467856714025</v>
      </c>
      <c r="AS96">
        <f t="shared" si="38"/>
        <v>21.6889195209306</v>
      </c>
      <c r="AT96">
        <f t="shared" si="39"/>
        <v>21.7142110116942</v>
      </c>
      <c r="AU96" s="6">
        <f t="shared" si="40"/>
        <v>23.032881330489101</v>
      </c>
      <c r="AV96">
        <f t="shared" si="41"/>
        <v>21.614654817127832</v>
      </c>
      <c r="AW96">
        <f t="shared" si="42"/>
        <v>21.79593636658835</v>
      </c>
      <c r="AX96" s="6">
        <f t="shared" si="43"/>
        <v>-1.4182265133612688</v>
      </c>
      <c r="AY96">
        <f t="shared" si="44"/>
        <v>-1.2369449639007506</v>
      </c>
      <c r="AZ96">
        <f t="shared" si="45"/>
        <v>0.18128154946051822</v>
      </c>
      <c r="BA96" s="6">
        <f t="shared" si="46"/>
        <v>1.1087144495201528E-2</v>
      </c>
      <c r="BB96">
        <f t="shared" si="47"/>
        <v>1.2412758045186675E-2</v>
      </c>
      <c r="BC96">
        <f t="shared" si="48"/>
        <v>0.20946122855307867</v>
      </c>
      <c r="BD96" s="7">
        <f t="shared" si="49"/>
        <v>1</v>
      </c>
      <c r="BE96" s="6">
        <f t="shared" si="50"/>
        <v>1</v>
      </c>
      <c r="BF96">
        <f t="shared" si="51"/>
        <v>1</v>
      </c>
      <c r="BG96">
        <f t="shared" si="52"/>
        <v>0</v>
      </c>
      <c r="BH96" s="6">
        <f t="shared" si="53"/>
        <v>2</v>
      </c>
      <c r="BI96" s="14">
        <f t="shared" si="54"/>
        <v>1</v>
      </c>
      <c r="BJ96" s="6">
        <f t="shared" si="55"/>
        <v>-1.665199246067115</v>
      </c>
      <c r="BK96" s="14">
        <f t="shared" si="56"/>
        <v>-1.5355064373664749</v>
      </c>
      <c r="BL96" s="14">
        <f t="shared" si="57"/>
        <v>0.35081531165339813</v>
      </c>
      <c r="BM96" s="14">
        <f t="shared" si="58"/>
        <v>-1</v>
      </c>
      <c r="BN96">
        <f t="shared" si="59"/>
        <v>-0.94996345726006393</v>
      </c>
      <c r="BO96">
        <f t="shared" si="60"/>
        <v>0.94996345726006393</v>
      </c>
      <c r="BP96" s="14" t="str">
        <f t="shared" si="61"/>
        <v>4_Decreasing_Stable</v>
      </c>
    </row>
    <row r="97" spans="1:68" x14ac:dyDescent="0.25">
      <c r="A97" t="s">
        <v>2508</v>
      </c>
      <c r="B97" t="s">
        <v>366</v>
      </c>
      <c r="C97">
        <v>0</v>
      </c>
      <c r="D97">
        <v>0</v>
      </c>
      <c r="E97">
        <v>0</v>
      </c>
      <c r="F97" s="1">
        <v>1.8458899999999999E-258</v>
      </c>
      <c r="G97">
        <v>3</v>
      </c>
      <c r="H97">
        <v>-0.43469000000000002</v>
      </c>
      <c r="I97">
        <v>1</v>
      </c>
      <c r="J97">
        <v>0.97661900000000001</v>
      </c>
      <c r="K97" t="s">
        <v>2507</v>
      </c>
      <c r="L97">
        <v>478</v>
      </c>
      <c r="M97" t="s">
        <v>764</v>
      </c>
      <c r="N97">
        <v>8502</v>
      </c>
      <c r="O97" t="s">
        <v>369</v>
      </c>
      <c r="P97" t="s">
        <v>370</v>
      </c>
      <c r="Q97" t="s">
        <v>57</v>
      </c>
      <c r="R97" t="s">
        <v>291</v>
      </c>
      <c r="S97" t="s">
        <v>371</v>
      </c>
      <c r="T97" s="6">
        <v>24.439361043569999</v>
      </c>
      <c r="U97">
        <v>24.473545697838599</v>
      </c>
      <c r="W97">
        <v>24.1666867343151</v>
      </c>
      <c r="X97">
        <v>24.4759905963557</v>
      </c>
      <c r="Z97">
        <v>23.866955036376801</v>
      </c>
      <c r="AA97">
        <v>23.9270589160434</v>
      </c>
      <c r="AB97">
        <v>23.806709638126499</v>
      </c>
      <c r="AC97">
        <v>23.4777561181759</v>
      </c>
      <c r="AD97">
        <v>23.302290844472299</v>
      </c>
      <c r="AE97">
        <v>23.480041366034001</v>
      </c>
      <c r="AF97">
        <v>23.734020134120598</v>
      </c>
      <c r="AG97">
        <v>23.491513541815401</v>
      </c>
      <c r="AH97">
        <v>23.427408266406701</v>
      </c>
      <c r="AI97">
        <v>23.421969210245301</v>
      </c>
      <c r="AJ97">
        <v>23.538439523677798</v>
      </c>
      <c r="AK97">
        <v>23.3085572180462</v>
      </c>
      <c r="AL97" s="6">
        <f t="shared" si="31"/>
        <v>24.456453370704299</v>
      </c>
      <c r="AM97">
        <f t="shared" si="32"/>
        <v>24.1666867343151</v>
      </c>
      <c r="AN97">
        <f t="shared" si="33"/>
        <v>24.4759905963557</v>
      </c>
      <c r="AO97">
        <f t="shared" si="34"/>
        <v>23.897006976210101</v>
      </c>
      <c r="AP97">
        <f t="shared" si="35"/>
        <v>23.642232878151198</v>
      </c>
      <c r="AQ97">
        <f t="shared" si="36"/>
        <v>23.391166105253149</v>
      </c>
      <c r="AR97">
        <f t="shared" si="37"/>
        <v>23.612766837968</v>
      </c>
      <c r="AS97">
        <f t="shared" si="38"/>
        <v>23.424688738326001</v>
      </c>
      <c r="AT97">
        <f t="shared" si="39"/>
        <v>23.423498370861999</v>
      </c>
      <c r="AU97" s="6">
        <f t="shared" si="40"/>
        <v>24.366376900458366</v>
      </c>
      <c r="AV97">
        <f t="shared" si="41"/>
        <v>23.643468653204817</v>
      </c>
      <c r="AW97">
        <f t="shared" si="42"/>
        <v>23.486984649052001</v>
      </c>
      <c r="AX97" s="6">
        <f t="shared" si="43"/>
        <v>-0.72290824725354952</v>
      </c>
      <c r="AY97">
        <f t="shared" si="44"/>
        <v>-0.87939225140636523</v>
      </c>
      <c r="AZ97">
        <f t="shared" si="45"/>
        <v>-0.15648400415281571</v>
      </c>
      <c r="BA97" s="6">
        <f t="shared" si="46"/>
        <v>1.9239436622786175E-2</v>
      </c>
      <c r="BB97">
        <f t="shared" si="47"/>
        <v>3.3353802974989055E-3</v>
      </c>
      <c r="BC97">
        <f t="shared" si="48"/>
        <v>0.40433954135124534</v>
      </c>
      <c r="BD97" s="7">
        <f t="shared" si="49"/>
        <v>1</v>
      </c>
      <c r="BE97" s="6">
        <f t="shared" si="50"/>
        <v>1</v>
      </c>
      <c r="BF97">
        <f t="shared" si="51"/>
        <v>1</v>
      </c>
      <c r="BG97">
        <f t="shared" si="52"/>
        <v>0</v>
      </c>
      <c r="BH97" s="6">
        <f t="shared" si="53"/>
        <v>2</v>
      </c>
      <c r="BI97" s="14">
        <f t="shared" si="54"/>
        <v>1</v>
      </c>
      <c r="BJ97" s="6">
        <f t="shared" si="55"/>
        <v>-1.1137196686701782</v>
      </c>
      <c r="BK97" s="14">
        <f t="shared" si="56"/>
        <v>-1.4758478170720155</v>
      </c>
      <c r="BL97" s="14">
        <f t="shared" si="57"/>
        <v>-0.24806839190317109</v>
      </c>
      <c r="BM97" s="14">
        <f t="shared" si="58"/>
        <v>-1</v>
      </c>
      <c r="BN97">
        <f t="shared" si="59"/>
        <v>-0.94587862588178828</v>
      </c>
      <c r="BO97">
        <f t="shared" si="60"/>
        <v>0.94587862588178828</v>
      </c>
      <c r="BP97" s="14" t="str">
        <f t="shared" si="61"/>
        <v>4_Decreasing_Stable</v>
      </c>
    </row>
    <row r="98" spans="1:68" x14ac:dyDescent="0.25">
      <c r="A98" t="s">
        <v>2514</v>
      </c>
      <c r="B98" t="s">
        <v>366</v>
      </c>
      <c r="C98">
        <v>0</v>
      </c>
      <c r="D98">
        <v>0</v>
      </c>
      <c r="E98">
        <v>0</v>
      </c>
      <c r="F98" s="1">
        <v>1.27791E-8</v>
      </c>
      <c r="G98">
        <v>2</v>
      </c>
      <c r="H98">
        <v>0.48681000000000002</v>
      </c>
      <c r="I98">
        <v>1</v>
      </c>
      <c r="J98">
        <v>0.98731599999999997</v>
      </c>
      <c r="K98" t="s">
        <v>2513</v>
      </c>
      <c r="L98">
        <v>420</v>
      </c>
      <c r="M98" t="s">
        <v>764</v>
      </c>
      <c r="N98">
        <v>8502</v>
      </c>
      <c r="O98" t="s">
        <v>369</v>
      </c>
      <c r="P98" t="s">
        <v>370</v>
      </c>
      <c r="Q98" t="s">
        <v>57</v>
      </c>
      <c r="R98" t="s">
        <v>291</v>
      </c>
      <c r="S98" t="s">
        <v>371</v>
      </c>
      <c r="T98" s="6">
        <v>20.759969712715598</v>
      </c>
      <c r="U98">
        <v>21.361355118533002</v>
      </c>
      <c r="V98">
        <v>21.313132280129601</v>
      </c>
      <c r="W98">
        <v>21.792044689026</v>
      </c>
      <c r="X98">
        <v>21.269830441954699</v>
      </c>
      <c r="Y98">
        <v>21.607466995201701</v>
      </c>
      <c r="Z98">
        <v>20.832325886344702</v>
      </c>
      <c r="AA98">
        <v>20.819298557401801</v>
      </c>
      <c r="AB98">
        <v>20.686211261142301</v>
      </c>
      <c r="AC98">
        <v>20.8476099842891</v>
      </c>
      <c r="AD98">
        <v>20.440909710404501</v>
      </c>
      <c r="AE98">
        <v>20.830854135388599</v>
      </c>
      <c r="AF98">
        <v>20.422298492414999</v>
      </c>
      <c r="AG98">
        <v>20.328620998078399</v>
      </c>
      <c r="AH98">
        <v>20.288543043659999</v>
      </c>
      <c r="AI98">
        <v>20.851319489644901</v>
      </c>
      <c r="AK98">
        <v>20.456541899122701</v>
      </c>
      <c r="AL98" s="6">
        <f t="shared" si="31"/>
        <v>21.0606624156243</v>
      </c>
      <c r="AM98">
        <f t="shared" si="32"/>
        <v>21.5525884845778</v>
      </c>
      <c r="AN98">
        <f t="shared" si="33"/>
        <v>21.4386487185782</v>
      </c>
      <c r="AO98">
        <f t="shared" si="34"/>
        <v>20.82581222187325</v>
      </c>
      <c r="AP98">
        <f t="shared" si="35"/>
        <v>20.766910622715699</v>
      </c>
      <c r="AQ98">
        <f t="shared" si="36"/>
        <v>20.635881922896552</v>
      </c>
      <c r="AR98">
        <f t="shared" si="37"/>
        <v>20.375459745246701</v>
      </c>
      <c r="AS98">
        <f t="shared" si="38"/>
        <v>20.56993126665245</v>
      </c>
      <c r="AT98">
        <f t="shared" si="39"/>
        <v>20.456541899122701</v>
      </c>
      <c r="AU98" s="6">
        <f t="shared" si="40"/>
        <v>21.350633206260103</v>
      </c>
      <c r="AV98">
        <f t="shared" si="41"/>
        <v>20.742868255828501</v>
      </c>
      <c r="AW98">
        <f t="shared" si="42"/>
        <v>20.467310970340616</v>
      </c>
      <c r="AX98" s="6">
        <f t="shared" si="43"/>
        <v>-0.60776495043160139</v>
      </c>
      <c r="AY98">
        <f t="shared" si="44"/>
        <v>-0.88332223591948633</v>
      </c>
      <c r="AZ98">
        <f t="shared" si="45"/>
        <v>-0.27555728548788494</v>
      </c>
      <c r="BA98" s="6">
        <f t="shared" si="46"/>
        <v>4.1443569831248687E-2</v>
      </c>
      <c r="BB98">
        <f t="shared" si="47"/>
        <v>1.7223414259699182E-2</v>
      </c>
      <c r="BC98">
        <f t="shared" si="48"/>
        <v>2.574528032052318E-2</v>
      </c>
      <c r="BD98" s="7">
        <f t="shared" si="49"/>
        <v>1</v>
      </c>
      <c r="BE98" s="6">
        <f t="shared" si="50"/>
        <v>1</v>
      </c>
      <c r="BF98">
        <f t="shared" si="51"/>
        <v>1</v>
      </c>
      <c r="BG98">
        <f t="shared" si="52"/>
        <v>0</v>
      </c>
      <c r="BH98" s="6">
        <f t="shared" si="53"/>
        <v>2</v>
      </c>
      <c r="BI98" s="14">
        <f t="shared" si="54"/>
        <v>1</v>
      </c>
      <c r="BJ98" s="6">
        <f t="shared" si="55"/>
        <v>-0.91665755999695286</v>
      </c>
      <c r="BK98" s="14">
        <f t="shared" si="56"/>
        <v>-1.2482287812201407</v>
      </c>
      <c r="BL98" s="14">
        <f t="shared" si="57"/>
        <v>-0.66177326049454321</v>
      </c>
      <c r="BM98" s="14">
        <f t="shared" si="58"/>
        <v>-1</v>
      </c>
      <c r="BN98">
        <f t="shared" si="59"/>
        <v>-0.94221986723721241</v>
      </c>
      <c r="BO98">
        <f t="shared" si="60"/>
        <v>0.94221986723721241</v>
      </c>
      <c r="BP98" s="14" t="str">
        <f t="shared" si="61"/>
        <v>4_Decreasing_Stable</v>
      </c>
    </row>
    <row r="99" spans="1:68" x14ac:dyDescent="0.25">
      <c r="A99" t="s">
        <v>2669</v>
      </c>
      <c r="B99" t="s">
        <v>409</v>
      </c>
      <c r="C99">
        <v>0</v>
      </c>
      <c r="D99">
        <v>0</v>
      </c>
      <c r="E99">
        <v>0</v>
      </c>
      <c r="F99" s="1">
        <v>8.88965E-25</v>
      </c>
      <c r="G99">
        <v>2</v>
      </c>
      <c r="H99">
        <v>0.16175</v>
      </c>
      <c r="I99">
        <v>1</v>
      </c>
      <c r="J99">
        <v>0.969024</v>
      </c>
      <c r="K99" t="s">
        <v>2668</v>
      </c>
      <c r="L99">
        <v>436</v>
      </c>
      <c r="M99" t="s">
        <v>764</v>
      </c>
      <c r="N99">
        <v>54477</v>
      </c>
      <c r="O99" t="s">
        <v>412</v>
      </c>
      <c r="P99" t="s">
        <v>413</v>
      </c>
      <c r="Q99" t="s">
        <v>57</v>
      </c>
      <c r="R99" t="s">
        <v>414</v>
      </c>
      <c r="S99" t="s">
        <v>415</v>
      </c>
      <c r="U99">
        <v>21.651466091149398</v>
      </c>
      <c r="V99">
        <v>21.657447644752999</v>
      </c>
      <c r="W99">
        <v>21.513246166331399</v>
      </c>
      <c r="X99">
        <v>21.5667209124999</v>
      </c>
      <c r="Y99">
        <v>21.524494282039299</v>
      </c>
      <c r="Z99">
        <v>19.9110458473899</v>
      </c>
      <c r="AB99">
        <v>21.2664412154183</v>
      </c>
      <c r="AC99">
        <v>21.152809042242701</v>
      </c>
      <c r="AD99">
        <v>20.009221754974298</v>
      </c>
      <c r="AG99">
        <v>20.7014358091844</v>
      </c>
      <c r="AI99">
        <v>19.6765344601307</v>
      </c>
      <c r="AJ99">
        <v>19.9867812038412</v>
      </c>
      <c r="AK99">
        <v>19.8230241411881</v>
      </c>
      <c r="AL99" s="6">
        <f t="shared" si="31"/>
        <v>21.651466091149398</v>
      </c>
      <c r="AM99">
        <f t="shared" si="32"/>
        <v>21.585346905542199</v>
      </c>
      <c r="AN99">
        <f t="shared" si="33"/>
        <v>21.545607597269601</v>
      </c>
      <c r="AO99">
        <f t="shared" si="34"/>
        <v>19.9110458473899</v>
      </c>
      <c r="AP99">
        <f t="shared" si="35"/>
        <v>21.209625128830503</v>
      </c>
      <c r="AQ99">
        <f t="shared" si="36"/>
        <v>20.009221754974298</v>
      </c>
      <c r="AR99">
        <f t="shared" si="37"/>
        <v>20.7014358091844</v>
      </c>
      <c r="AS99">
        <f t="shared" si="38"/>
        <v>19.6765344601307</v>
      </c>
      <c r="AT99">
        <f t="shared" si="39"/>
        <v>19.904902672514652</v>
      </c>
      <c r="AU99" s="6">
        <f t="shared" si="40"/>
        <v>21.59414019798707</v>
      </c>
      <c r="AV99">
        <f t="shared" si="41"/>
        <v>20.376630910398234</v>
      </c>
      <c r="AW99">
        <f t="shared" si="42"/>
        <v>20.094290980609916</v>
      </c>
      <c r="AX99" s="6">
        <f t="shared" si="43"/>
        <v>-1.217509287588836</v>
      </c>
      <c r="AY99">
        <f t="shared" si="44"/>
        <v>-1.4998492173771538</v>
      </c>
      <c r="AZ99">
        <f t="shared" si="45"/>
        <v>-0.28233992978831779</v>
      </c>
      <c r="BA99" s="6">
        <f t="shared" si="46"/>
        <v>9.9410081902303424E-2</v>
      </c>
      <c r="BB99">
        <f t="shared" si="47"/>
        <v>3.9155164136828416E-2</v>
      </c>
      <c r="BC99">
        <f t="shared" si="48"/>
        <v>0.61846887356643299</v>
      </c>
      <c r="BD99" s="7">
        <f t="shared" si="49"/>
        <v>1</v>
      </c>
      <c r="BE99" s="6">
        <f t="shared" si="50"/>
        <v>0</v>
      </c>
      <c r="BF99">
        <f t="shared" si="51"/>
        <v>1</v>
      </c>
      <c r="BG99">
        <f t="shared" si="52"/>
        <v>0</v>
      </c>
      <c r="BH99" s="6">
        <f t="shared" si="53"/>
        <v>1</v>
      </c>
      <c r="BI99" s="14">
        <f t="shared" si="54"/>
        <v>1</v>
      </c>
      <c r="BJ99" s="6">
        <f t="shared" si="55"/>
        <v>-1.104824764826595</v>
      </c>
      <c r="BK99" s="14">
        <f t="shared" si="56"/>
        <v>-1.4527918790260999</v>
      </c>
      <c r="BL99" s="14">
        <f t="shared" si="57"/>
        <v>-0.24273298983779781</v>
      </c>
      <c r="BM99" s="14">
        <f t="shared" si="58"/>
        <v>-1</v>
      </c>
      <c r="BN99">
        <f t="shared" si="59"/>
        <v>-0.93344987789683087</v>
      </c>
      <c r="BO99">
        <f t="shared" si="60"/>
        <v>0.93344987789683087</v>
      </c>
      <c r="BP99" s="14" t="str">
        <f t="shared" si="61"/>
        <v>4_Decreasing_Stable</v>
      </c>
    </row>
    <row r="100" spans="1:68" x14ac:dyDescent="0.25">
      <c r="A100" t="s">
        <v>2165</v>
      </c>
      <c r="B100" t="s">
        <v>2158</v>
      </c>
      <c r="C100">
        <v>0</v>
      </c>
      <c r="D100">
        <v>0</v>
      </c>
      <c r="E100">
        <v>0</v>
      </c>
      <c r="F100" s="1">
        <v>5.1082500000000002E-12</v>
      </c>
      <c r="G100">
        <v>2</v>
      </c>
      <c r="H100">
        <v>-0.40773999999999999</v>
      </c>
      <c r="I100">
        <v>1</v>
      </c>
      <c r="J100">
        <v>1</v>
      </c>
      <c r="K100" t="s">
        <v>2164</v>
      </c>
      <c r="L100">
        <v>156</v>
      </c>
      <c r="M100" t="s">
        <v>764</v>
      </c>
      <c r="N100">
        <v>284119</v>
      </c>
      <c r="O100" t="s">
        <v>2161</v>
      </c>
      <c r="P100" t="s">
        <v>2162</v>
      </c>
      <c r="Q100" t="s">
        <v>57</v>
      </c>
      <c r="R100" t="s">
        <v>580</v>
      </c>
      <c r="S100" t="s">
        <v>2163</v>
      </c>
      <c r="T100" s="6">
        <v>21.387397166510102</v>
      </c>
      <c r="U100">
        <v>21.5499234404795</v>
      </c>
      <c r="V100">
        <v>21.555169290169498</v>
      </c>
      <c r="W100">
        <v>21.376327775259501</v>
      </c>
      <c r="X100">
        <v>22.057089401875299</v>
      </c>
      <c r="Y100">
        <v>21.790960806202499</v>
      </c>
      <c r="Z100">
        <v>21.0355426453328</v>
      </c>
      <c r="AA100">
        <v>21.132087009031402</v>
      </c>
      <c r="AB100">
        <v>21.026305368467298</v>
      </c>
      <c r="AC100">
        <v>20.862546691640301</v>
      </c>
      <c r="AD100">
        <v>21.4071204362317</v>
      </c>
      <c r="AE100">
        <v>20.852670718084799</v>
      </c>
      <c r="AF100">
        <v>20.764425395909299</v>
      </c>
      <c r="AH100">
        <v>20.5010049613491</v>
      </c>
      <c r="AI100">
        <v>20.592784489432798</v>
      </c>
      <c r="AL100" s="6">
        <f t="shared" si="31"/>
        <v>21.468660303494801</v>
      </c>
      <c r="AM100">
        <f t="shared" si="32"/>
        <v>21.4657485327145</v>
      </c>
      <c r="AN100">
        <f t="shared" si="33"/>
        <v>21.924025104038897</v>
      </c>
      <c r="AO100">
        <f t="shared" si="34"/>
        <v>21.083814827182103</v>
      </c>
      <c r="AP100">
        <f t="shared" si="35"/>
        <v>20.944426030053798</v>
      </c>
      <c r="AQ100">
        <f t="shared" si="36"/>
        <v>21.129895577158251</v>
      </c>
      <c r="AR100">
        <f t="shared" si="37"/>
        <v>20.764425395909299</v>
      </c>
      <c r="AS100">
        <f t="shared" si="38"/>
        <v>20.546894725390949</v>
      </c>
      <c r="AT100" t="str">
        <f t="shared" si="39"/>
        <v>NA</v>
      </c>
      <c r="AU100" s="6">
        <f t="shared" si="40"/>
        <v>21.619477980082735</v>
      </c>
      <c r="AV100">
        <f t="shared" si="41"/>
        <v>21.052712144798051</v>
      </c>
      <c r="AW100">
        <f t="shared" si="42"/>
        <v>20.655660060650124</v>
      </c>
      <c r="AX100" s="6">
        <f t="shared" si="43"/>
        <v>-0.56676583528468427</v>
      </c>
      <c r="AY100">
        <f t="shared" si="44"/>
        <v>-0.96381791943261064</v>
      </c>
      <c r="AZ100">
        <f t="shared" si="45"/>
        <v>-0.39705208414792637</v>
      </c>
      <c r="BA100" s="6">
        <f t="shared" si="46"/>
        <v>5.1663992936377467E-2</v>
      </c>
      <c r="BB100">
        <f t="shared" si="47"/>
        <v>1.4190889807827808E-2</v>
      </c>
      <c r="BC100">
        <f t="shared" si="48"/>
        <v>0.11596110346275017</v>
      </c>
      <c r="BD100" s="7">
        <f t="shared" si="49"/>
        <v>1</v>
      </c>
      <c r="BE100" s="6">
        <f t="shared" si="50"/>
        <v>0</v>
      </c>
      <c r="BF100">
        <f t="shared" si="51"/>
        <v>1</v>
      </c>
      <c r="BG100">
        <f t="shared" si="52"/>
        <v>0</v>
      </c>
      <c r="BH100" s="6">
        <f t="shared" si="53"/>
        <v>1</v>
      </c>
      <c r="BI100" s="14">
        <f t="shared" si="54"/>
        <v>1</v>
      </c>
      <c r="BJ100" s="6">
        <f t="shared" si="55"/>
        <v>-0.85400298360338289</v>
      </c>
      <c r="BK100" s="14">
        <f t="shared" si="56"/>
        <v>-1.3345884143413913</v>
      </c>
      <c r="BL100" s="14">
        <f t="shared" si="57"/>
        <v>-0.60952172706776619</v>
      </c>
      <c r="BM100" s="14">
        <f t="shared" si="58"/>
        <v>-1</v>
      </c>
      <c r="BN100">
        <f t="shared" si="59"/>
        <v>-0.93270437500418024</v>
      </c>
      <c r="BO100">
        <f t="shared" si="60"/>
        <v>0.93270437500418024</v>
      </c>
      <c r="BP100" s="14" t="str">
        <f t="shared" si="61"/>
        <v>4_Decreasing_Stable</v>
      </c>
    </row>
    <row r="101" spans="1:68" x14ac:dyDescent="0.25">
      <c r="A101" t="s">
        <v>2444</v>
      </c>
      <c r="B101" t="s">
        <v>702</v>
      </c>
      <c r="C101">
        <v>0</v>
      </c>
      <c r="D101">
        <v>0</v>
      </c>
      <c r="E101">
        <v>0</v>
      </c>
      <c r="F101" s="1">
        <v>1.80514E-67</v>
      </c>
      <c r="G101">
        <v>3</v>
      </c>
      <c r="H101">
        <v>1.0685</v>
      </c>
      <c r="I101">
        <v>1</v>
      </c>
      <c r="J101">
        <v>1</v>
      </c>
      <c r="K101" t="s">
        <v>2443</v>
      </c>
      <c r="L101">
        <v>750</v>
      </c>
      <c r="M101" t="s">
        <v>764</v>
      </c>
      <c r="N101">
        <v>131566</v>
      </c>
      <c r="O101" t="s">
        <v>705</v>
      </c>
      <c r="P101" t="s">
        <v>706</v>
      </c>
      <c r="Q101" t="s">
        <v>57</v>
      </c>
      <c r="R101" t="s">
        <v>707</v>
      </c>
      <c r="S101" t="s">
        <v>708</v>
      </c>
      <c r="T101" s="6">
        <v>22.713189925027098</v>
      </c>
      <c r="U101">
        <v>23.067779305547401</v>
      </c>
      <c r="V101">
        <v>23.142748666695098</v>
      </c>
      <c r="W101">
        <v>23.232306438731101</v>
      </c>
      <c r="X101">
        <v>23.260178077083399</v>
      </c>
      <c r="Y101">
        <v>23.2833338519123</v>
      </c>
      <c r="Z101">
        <v>22.633604883910401</v>
      </c>
      <c r="AA101">
        <v>22.758281637912901</v>
      </c>
      <c r="AB101">
        <v>22.637840616789401</v>
      </c>
      <c r="AC101">
        <v>22.551008832657899</v>
      </c>
      <c r="AD101">
        <v>22.890355576803799</v>
      </c>
      <c r="AE101">
        <v>22.633315796539598</v>
      </c>
      <c r="AF101">
        <v>21.834979801327101</v>
      </c>
      <c r="AG101">
        <v>21.619576536882601</v>
      </c>
      <c r="AH101">
        <v>22.1340187746476</v>
      </c>
      <c r="AI101">
        <v>22.4336224478199</v>
      </c>
      <c r="AJ101">
        <v>22.5056363907612</v>
      </c>
      <c r="AK101">
        <v>22.2567160716868</v>
      </c>
      <c r="AL101" s="6">
        <f t="shared" si="31"/>
        <v>22.890484615287249</v>
      </c>
      <c r="AM101">
        <f t="shared" si="32"/>
        <v>23.1875275527131</v>
      </c>
      <c r="AN101">
        <f t="shared" si="33"/>
        <v>23.271755964497849</v>
      </c>
      <c r="AO101">
        <f t="shared" si="34"/>
        <v>22.695943260911651</v>
      </c>
      <c r="AP101">
        <f t="shared" si="35"/>
        <v>22.594424724723652</v>
      </c>
      <c r="AQ101">
        <f t="shared" si="36"/>
        <v>22.761835686671699</v>
      </c>
      <c r="AR101">
        <f t="shared" si="37"/>
        <v>21.727278169104849</v>
      </c>
      <c r="AS101">
        <f t="shared" si="38"/>
        <v>22.28382061123375</v>
      </c>
      <c r="AT101">
        <f t="shared" si="39"/>
        <v>22.381176231224</v>
      </c>
      <c r="AU101" s="6">
        <f t="shared" si="40"/>
        <v>23.116589377499398</v>
      </c>
      <c r="AV101">
        <f t="shared" si="41"/>
        <v>22.684067890769001</v>
      </c>
      <c r="AW101">
        <f t="shared" si="42"/>
        <v>22.130758337187533</v>
      </c>
      <c r="AX101" s="6">
        <f t="shared" si="43"/>
        <v>-0.4325214867303977</v>
      </c>
      <c r="AY101">
        <f t="shared" si="44"/>
        <v>-0.98583104031186508</v>
      </c>
      <c r="AZ101">
        <f t="shared" si="45"/>
        <v>-0.55330955358146738</v>
      </c>
      <c r="BA101" s="6">
        <f t="shared" si="46"/>
        <v>4.8523456343171158E-2</v>
      </c>
      <c r="BB101">
        <f t="shared" si="47"/>
        <v>2.1978771173109767E-2</v>
      </c>
      <c r="BC101">
        <f t="shared" si="48"/>
        <v>0.10586703666759957</v>
      </c>
      <c r="BD101" s="7">
        <f t="shared" si="49"/>
        <v>1</v>
      </c>
      <c r="BE101" s="6">
        <f t="shared" si="50"/>
        <v>0</v>
      </c>
      <c r="BF101">
        <f t="shared" si="51"/>
        <v>1</v>
      </c>
      <c r="BG101">
        <f t="shared" si="52"/>
        <v>0</v>
      </c>
      <c r="BH101" s="6">
        <f t="shared" si="53"/>
        <v>1</v>
      </c>
      <c r="BI101" s="14">
        <f t="shared" si="54"/>
        <v>1</v>
      </c>
      <c r="BJ101" s="6">
        <f t="shared" si="55"/>
        <v>-0.75389263966016351</v>
      </c>
      <c r="BK101" s="14">
        <f t="shared" si="56"/>
        <v>-1.2784774169429853</v>
      </c>
      <c r="BL101" s="14">
        <f t="shared" si="57"/>
        <v>-0.73458096234942039</v>
      </c>
      <c r="BM101" s="14">
        <f t="shared" si="58"/>
        <v>-1</v>
      </c>
      <c r="BN101">
        <f t="shared" si="59"/>
        <v>-0.92231700631752311</v>
      </c>
      <c r="BO101">
        <f t="shared" si="60"/>
        <v>0.92231700631752311</v>
      </c>
      <c r="BP101" s="14" t="str">
        <f t="shared" si="61"/>
        <v>4_Decreasing_Stable</v>
      </c>
    </row>
    <row r="102" spans="1:68" x14ac:dyDescent="0.25">
      <c r="A102" t="s">
        <v>1669</v>
      </c>
      <c r="B102" t="s">
        <v>1667</v>
      </c>
      <c r="C102">
        <v>0</v>
      </c>
      <c r="D102">
        <v>0</v>
      </c>
      <c r="E102">
        <v>0</v>
      </c>
      <c r="F102" s="1">
        <v>1.67368E-23</v>
      </c>
      <c r="G102">
        <v>2</v>
      </c>
      <c r="H102">
        <v>0.45834999999999998</v>
      </c>
      <c r="I102">
        <v>1</v>
      </c>
      <c r="J102">
        <v>0.98055700000000001</v>
      </c>
      <c r="K102" t="s">
        <v>1668</v>
      </c>
      <c r="L102">
        <v>574</v>
      </c>
      <c r="M102" t="s">
        <v>764</v>
      </c>
      <c r="N102">
        <v>2050</v>
      </c>
      <c r="O102" t="s">
        <v>1670</v>
      </c>
      <c r="P102" t="s">
        <v>1671</v>
      </c>
      <c r="Q102" t="s">
        <v>57</v>
      </c>
      <c r="R102" t="s">
        <v>1672</v>
      </c>
      <c r="S102" t="s">
        <v>1673</v>
      </c>
      <c r="T102" s="6">
        <v>24.393707567407301</v>
      </c>
      <c r="U102">
        <v>24.391203541073398</v>
      </c>
      <c r="V102">
        <v>24.788592868022601</v>
      </c>
      <c r="W102">
        <v>24.262620064265999</v>
      </c>
      <c r="X102">
        <v>23.9828062112284</v>
      </c>
      <c r="Y102">
        <v>23.725167592049701</v>
      </c>
      <c r="Z102">
        <v>23.858570223395599</v>
      </c>
      <c r="AA102">
        <v>23.575007330625098</v>
      </c>
      <c r="AB102">
        <v>23.938959884265898</v>
      </c>
      <c r="AC102">
        <v>23.391674868068399</v>
      </c>
      <c r="AD102">
        <v>23.4868939283134</v>
      </c>
      <c r="AE102">
        <v>23.382896794640398</v>
      </c>
      <c r="AF102">
        <v>23.514892808880099</v>
      </c>
      <c r="AG102">
        <v>23.432982714469802</v>
      </c>
      <c r="AH102">
        <v>23.43610671247</v>
      </c>
      <c r="AI102">
        <v>23.120403792495999</v>
      </c>
      <c r="AJ102">
        <v>23.088207011697499</v>
      </c>
      <c r="AL102" s="6">
        <f t="shared" si="31"/>
        <v>24.39245555424035</v>
      </c>
      <c r="AM102">
        <f t="shared" si="32"/>
        <v>24.5256064661443</v>
      </c>
      <c r="AN102">
        <f t="shared" si="33"/>
        <v>23.85398690163905</v>
      </c>
      <c r="AO102">
        <f t="shared" si="34"/>
        <v>23.71678877701035</v>
      </c>
      <c r="AP102">
        <f t="shared" si="35"/>
        <v>23.665317376167149</v>
      </c>
      <c r="AQ102">
        <f t="shared" si="36"/>
        <v>23.434895361476897</v>
      </c>
      <c r="AR102">
        <f t="shared" si="37"/>
        <v>23.47393776167495</v>
      </c>
      <c r="AS102">
        <f t="shared" si="38"/>
        <v>23.278255252483</v>
      </c>
      <c r="AT102">
        <f t="shared" si="39"/>
        <v>23.088207011697499</v>
      </c>
      <c r="AU102" s="6">
        <f t="shared" si="40"/>
        <v>24.257349640674565</v>
      </c>
      <c r="AV102">
        <f t="shared" si="41"/>
        <v>23.60566717155147</v>
      </c>
      <c r="AW102">
        <f t="shared" si="42"/>
        <v>23.280133341951814</v>
      </c>
      <c r="AX102" s="6">
        <f t="shared" si="43"/>
        <v>-0.65168246912309513</v>
      </c>
      <c r="AY102">
        <f t="shared" si="44"/>
        <v>-0.97721629872275173</v>
      </c>
      <c r="AZ102">
        <f t="shared" si="45"/>
        <v>-0.3255338295996566</v>
      </c>
      <c r="BA102" s="6">
        <f t="shared" si="46"/>
        <v>6.9982436594988012E-2</v>
      </c>
      <c r="BB102">
        <f t="shared" si="47"/>
        <v>2.3582507782453445E-2</v>
      </c>
      <c r="BC102">
        <f t="shared" si="48"/>
        <v>8.6283995380401782E-2</v>
      </c>
      <c r="BD102" s="7">
        <f t="shared" si="49"/>
        <v>1</v>
      </c>
      <c r="BE102" s="6">
        <f t="shared" si="50"/>
        <v>0</v>
      </c>
      <c r="BF102">
        <f t="shared" si="51"/>
        <v>1</v>
      </c>
      <c r="BG102">
        <f t="shared" si="52"/>
        <v>0</v>
      </c>
      <c r="BH102" s="6">
        <f t="shared" si="53"/>
        <v>1</v>
      </c>
      <c r="BI102" s="14">
        <f t="shared" si="54"/>
        <v>1</v>
      </c>
      <c r="BJ102" s="6">
        <f t="shared" si="55"/>
        <v>-0.86758306903215021</v>
      </c>
      <c r="BK102" s="14">
        <f t="shared" si="56"/>
        <v>-1.2610834984104522</v>
      </c>
      <c r="BL102" s="14">
        <f t="shared" si="57"/>
        <v>-0.58854965949113114</v>
      </c>
      <c r="BM102" s="14">
        <f t="shared" si="58"/>
        <v>-1</v>
      </c>
      <c r="BN102">
        <f t="shared" si="59"/>
        <v>-0.9057387423112444</v>
      </c>
      <c r="BO102">
        <f t="shared" si="60"/>
        <v>0.9057387423112444</v>
      </c>
      <c r="BP102" s="14" t="str">
        <f t="shared" si="61"/>
        <v>4_Decreasing_Stable</v>
      </c>
    </row>
    <row r="103" spans="1:68" x14ac:dyDescent="0.25">
      <c r="A103" t="s">
        <v>2095</v>
      </c>
      <c r="B103" t="s">
        <v>258</v>
      </c>
      <c r="C103">
        <v>0</v>
      </c>
      <c r="D103">
        <v>0</v>
      </c>
      <c r="E103">
        <v>0</v>
      </c>
      <c r="F103" s="1">
        <v>7.5182400000000002E-84</v>
      </c>
      <c r="G103">
        <v>2</v>
      </c>
      <c r="H103">
        <v>-0.11877</v>
      </c>
      <c r="I103">
        <v>1</v>
      </c>
      <c r="J103">
        <v>1</v>
      </c>
      <c r="K103" t="s">
        <v>2094</v>
      </c>
      <c r="L103">
        <v>114</v>
      </c>
      <c r="M103" t="s">
        <v>764</v>
      </c>
      <c r="N103">
        <v>6461</v>
      </c>
      <c r="O103" t="s">
        <v>261</v>
      </c>
      <c r="P103" t="s">
        <v>262</v>
      </c>
      <c r="Q103" t="s">
        <v>57</v>
      </c>
      <c r="R103" t="s">
        <v>263</v>
      </c>
      <c r="S103" t="s">
        <v>264</v>
      </c>
      <c r="T103" s="6">
        <v>22.7217462861909</v>
      </c>
      <c r="U103">
        <v>22.867224068510499</v>
      </c>
      <c r="V103">
        <v>22.844896100964998</v>
      </c>
      <c r="W103">
        <v>22.809180336935899</v>
      </c>
      <c r="X103">
        <v>22.781602060379399</v>
      </c>
      <c r="Y103">
        <v>22.5521845597004</v>
      </c>
      <c r="Z103">
        <v>22.273197458192399</v>
      </c>
      <c r="AA103">
        <v>22.086193503756299</v>
      </c>
      <c r="AB103">
        <v>22.2387894032777</v>
      </c>
      <c r="AC103">
        <v>22.158652591914201</v>
      </c>
      <c r="AD103">
        <v>22.228290263028601</v>
      </c>
      <c r="AE103">
        <v>22.0060421932459</v>
      </c>
      <c r="AF103">
        <v>22.412566157690598</v>
      </c>
      <c r="AG103">
        <v>22.1464964008665</v>
      </c>
      <c r="AH103">
        <v>22.1631119633855</v>
      </c>
      <c r="AI103">
        <v>21.844874952857499</v>
      </c>
      <c r="AJ103">
        <v>21.957423229654498</v>
      </c>
      <c r="AK103">
        <v>21.7818589671868</v>
      </c>
      <c r="AL103" s="6">
        <f t="shared" si="31"/>
        <v>22.794485177350701</v>
      </c>
      <c r="AM103">
        <f t="shared" si="32"/>
        <v>22.827038218950449</v>
      </c>
      <c r="AN103">
        <f t="shared" si="33"/>
        <v>22.666893310039899</v>
      </c>
      <c r="AO103">
        <f t="shared" si="34"/>
        <v>22.179695480974349</v>
      </c>
      <c r="AP103">
        <f t="shared" si="35"/>
        <v>22.198720997595949</v>
      </c>
      <c r="AQ103">
        <f t="shared" si="36"/>
        <v>22.117166228137251</v>
      </c>
      <c r="AR103">
        <f t="shared" si="37"/>
        <v>22.279531279278551</v>
      </c>
      <c r="AS103">
        <f t="shared" si="38"/>
        <v>22.003993458121499</v>
      </c>
      <c r="AT103">
        <f t="shared" si="39"/>
        <v>21.869641098420651</v>
      </c>
      <c r="AU103" s="6">
        <f t="shared" si="40"/>
        <v>22.762805568780351</v>
      </c>
      <c r="AV103">
        <f t="shared" si="41"/>
        <v>22.165194235569185</v>
      </c>
      <c r="AW103">
        <f t="shared" si="42"/>
        <v>22.051055278606899</v>
      </c>
      <c r="AX103" s="6">
        <f t="shared" si="43"/>
        <v>-0.59761133321116588</v>
      </c>
      <c r="AY103">
        <f t="shared" si="44"/>
        <v>-0.71175029017345182</v>
      </c>
      <c r="AZ103">
        <f t="shared" si="45"/>
        <v>-0.11413895696228593</v>
      </c>
      <c r="BA103" s="6">
        <f t="shared" si="46"/>
        <v>1.7596877210526141E-3</v>
      </c>
      <c r="BB103">
        <f t="shared" si="47"/>
        <v>1.6661118715686783E-2</v>
      </c>
      <c r="BC103">
        <f t="shared" si="48"/>
        <v>0.44527152841071205</v>
      </c>
      <c r="BD103" s="7">
        <f t="shared" si="49"/>
        <v>1</v>
      </c>
      <c r="BE103" s="6">
        <f t="shared" si="50"/>
        <v>1</v>
      </c>
      <c r="BF103">
        <f t="shared" si="51"/>
        <v>1</v>
      </c>
      <c r="BG103">
        <f t="shared" si="52"/>
        <v>0</v>
      </c>
      <c r="BH103" s="6">
        <f t="shared" si="53"/>
        <v>2</v>
      </c>
      <c r="BI103" s="14">
        <f t="shared" si="54"/>
        <v>1</v>
      </c>
      <c r="BJ103" s="6">
        <f t="shared" si="55"/>
        <v>-1.28302724108343</v>
      </c>
      <c r="BK103" s="14">
        <f t="shared" si="56"/>
        <v>-1.1250344798856475</v>
      </c>
      <c r="BL103" s="14">
        <f t="shared" si="57"/>
        <v>-0.2002637870704955</v>
      </c>
      <c r="BM103" s="14">
        <f t="shared" si="58"/>
        <v>-1</v>
      </c>
      <c r="BN103">
        <f t="shared" si="59"/>
        <v>-0.86944183601319092</v>
      </c>
      <c r="BO103">
        <f t="shared" si="60"/>
        <v>0.86944183601319092</v>
      </c>
      <c r="BP103" s="14" t="str">
        <f t="shared" si="61"/>
        <v>4_Decreasing_Stable</v>
      </c>
    </row>
    <row r="104" spans="1:68" x14ac:dyDescent="0.25">
      <c r="A104" t="s">
        <v>2102</v>
      </c>
      <c r="B104" t="s">
        <v>2100</v>
      </c>
      <c r="C104">
        <v>0</v>
      </c>
      <c r="D104">
        <v>0</v>
      </c>
      <c r="E104">
        <v>0</v>
      </c>
      <c r="F104">
        <v>2.8166900000000002E-3</v>
      </c>
      <c r="G104">
        <v>2</v>
      </c>
      <c r="H104">
        <v>0.39006000000000002</v>
      </c>
      <c r="I104">
        <v>1</v>
      </c>
      <c r="J104">
        <v>0.83715700000000004</v>
      </c>
      <c r="K104" t="s">
        <v>2101</v>
      </c>
      <c r="L104">
        <v>342</v>
      </c>
      <c r="M104" t="s">
        <v>764</v>
      </c>
      <c r="N104">
        <v>100506658</v>
      </c>
      <c r="O104" t="s">
        <v>2103</v>
      </c>
      <c r="P104" t="s">
        <v>2104</v>
      </c>
      <c r="Q104" t="s">
        <v>57</v>
      </c>
      <c r="R104" t="s">
        <v>1581</v>
      </c>
      <c r="S104" t="s">
        <v>2105</v>
      </c>
      <c r="T104" s="6">
        <v>19.101191885922098</v>
      </c>
      <c r="U104">
        <v>19.684349421701299</v>
      </c>
      <c r="V104">
        <v>19.4609999801296</v>
      </c>
      <c r="W104">
        <v>19.8815575359524</v>
      </c>
      <c r="Y104">
        <v>19.823211756287598</v>
      </c>
      <c r="Z104">
        <v>19.277082083940101</v>
      </c>
      <c r="AA104">
        <v>19.2321998883336</v>
      </c>
      <c r="AB104">
        <v>19.140514454562599</v>
      </c>
      <c r="AC104">
        <v>19.3090670752002</v>
      </c>
      <c r="AD104">
        <v>18.6606644774613</v>
      </c>
      <c r="AE104">
        <v>19.162075551628501</v>
      </c>
      <c r="AF104">
        <v>18.6941786961087</v>
      </c>
      <c r="AG104">
        <v>18.4102640697594</v>
      </c>
      <c r="AI104">
        <v>19.0619730745249</v>
      </c>
      <c r="AJ104">
        <v>18.621598390500299</v>
      </c>
      <c r="AK104">
        <v>18.944965182792501</v>
      </c>
      <c r="AL104" s="6">
        <f t="shared" si="31"/>
        <v>19.392770653811699</v>
      </c>
      <c r="AM104">
        <f t="shared" si="32"/>
        <v>19.671278758040998</v>
      </c>
      <c r="AN104">
        <f t="shared" si="33"/>
        <v>19.823211756287598</v>
      </c>
      <c r="AO104">
        <f t="shared" si="34"/>
        <v>19.254640986136849</v>
      </c>
      <c r="AP104">
        <f t="shared" si="35"/>
        <v>19.224790764881398</v>
      </c>
      <c r="AQ104">
        <f t="shared" si="36"/>
        <v>18.9113700145449</v>
      </c>
      <c r="AR104">
        <f t="shared" si="37"/>
        <v>18.55222138293405</v>
      </c>
      <c r="AS104">
        <f t="shared" si="38"/>
        <v>19.0619730745249</v>
      </c>
      <c r="AT104">
        <f t="shared" si="39"/>
        <v>18.783281786646398</v>
      </c>
      <c r="AU104" s="6">
        <f t="shared" si="40"/>
        <v>19.629087056046764</v>
      </c>
      <c r="AV104">
        <f t="shared" si="41"/>
        <v>19.130267255187714</v>
      </c>
      <c r="AW104">
        <f t="shared" si="42"/>
        <v>18.799158748035115</v>
      </c>
      <c r="AX104" s="6">
        <f t="shared" si="43"/>
        <v>-0.49881980085904942</v>
      </c>
      <c r="AY104">
        <f t="shared" si="44"/>
        <v>-0.82992830801164885</v>
      </c>
      <c r="AZ104">
        <f t="shared" si="45"/>
        <v>-0.33110850715259943</v>
      </c>
      <c r="BA104" s="6">
        <f t="shared" si="46"/>
        <v>4.1533939193079981E-2</v>
      </c>
      <c r="BB104">
        <f t="shared" si="47"/>
        <v>1.3522665056499704E-2</v>
      </c>
      <c r="BC104">
        <f t="shared" si="48"/>
        <v>0.1517767930919757</v>
      </c>
      <c r="BD104" s="7">
        <f t="shared" si="49"/>
        <v>1</v>
      </c>
      <c r="BE104" s="6">
        <f t="shared" si="50"/>
        <v>0</v>
      </c>
      <c r="BF104">
        <f t="shared" si="51"/>
        <v>1</v>
      </c>
      <c r="BG104">
        <f t="shared" si="52"/>
        <v>0</v>
      </c>
      <c r="BH104" s="6">
        <f t="shared" si="53"/>
        <v>1</v>
      </c>
      <c r="BI104" s="14">
        <f t="shared" si="54"/>
        <v>1</v>
      </c>
      <c r="BJ104" s="6">
        <f t="shared" si="55"/>
        <v>-0.83016135731485607</v>
      </c>
      <c r="BK104" s="14">
        <f t="shared" si="56"/>
        <v>-1.245425353250821</v>
      </c>
      <c r="BL104" s="14">
        <f t="shared" si="57"/>
        <v>-0.52068211687303911</v>
      </c>
      <c r="BM104" s="14">
        <f t="shared" si="58"/>
        <v>-1</v>
      </c>
      <c r="BN104">
        <f t="shared" si="59"/>
        <v>-0.86542294247957197</v>
      </c>
      <c r="BO104">
        <f t="shared" si="60"/>
        <v>0.86542294247957197</v>
      </c>
      <c r="BP104" s="14" t="str">
        <f t="shared" si="61"/>
        <v>4_Decreasing_Stable</v>
      </c>
    </row>
    <row r="105" spans="1:68" x14ac:dyDescent="0.25">
      <c r="A105" t="s">
        <v>2446</v>
      </c>
      <c r="B105" t="s">
        <v>702</v>
      </c>
      <c r="C105">
        <v>0</v>
      </c>
      <c r="D105">
        <v>0</v>
      </c>
      <c r="E105">
        <v>0</v>
      </c>
      <c r="F105" s="1">
        <v>3.1517E-31</v>
      </c>
      <c r="G105">
        <v>3</v>
      </c>
      <c r="H105">
        <v>0.68386999999999998</v>
      </c>
      <c r="I105">
        <v>1</v>
      </c>
      <c r="J105">
        <v>0.94929799999999998</v>
      </c>
      <c r="K105" t="s">
        <v>2445</v>
      </c>
      <c r="L105">
        <v>715</v>
      </c>
      <c r="M105" t="s">
        <v>764</v>
      </c>
      <c r="N105">
        <v>131566</v>
      </c>
      <c r="O105" t="s">
        <v>705</v>
      </c>
      <c r="P105" t="s">
        <v>706</v>
      </c>
      <c r="Q105" t="s">
        <v>57</v>
      </c>
      <c r="R105" t="s">
        <v>707</v>
      </c>
      <c r="S105" t="s">
        <v>708</v>
      </c>
      <c r="T105" s="6">
        <v>19.6128044067522</v>
      </c>
      <c r="U105">
        <v>19.500824952359299</v>
      </c>
      <c r="V105">
        <v>19.646231568754999</v>
      </c>
      <c r="W105">
        <v>20.0254865392636</v>
      </c>
      <c r="Z105">
        <v>19.291204467673101</v>
      </c>
      <c r="AA105">
        <v>19.472866201231199</v>
      </c>
      <c r="AB105">
        <v>19.018098132846401</v>
      </c>
      <c r="AE105">
        <v>19.500732118332198</v>
      </c>
      <c r="AF105">
        <v>17.974291509155599</v>
      </c>
      <c r="AG105">
        <v>19.1184523029101</v>
      </c>
      <c r="AH105">
        <v>18.797691394986401</v>
      </c>
      <c r="AJ105">
        <v>19.035622025481501</v>
      </c>
      <c r="AK105">
        <v>18.993084753386601</v>
      </c>
      <c r="AL105" s="6">
        <f t="shared" si="31"/>
        <v>19.55681467955575</v>
      </c>
      <c r="AM105">
        <f t="shared" si="32"/>
        <v>19.835859054009298</v>
      </c>
      <c r="AN105" t="str">
        <f t="shared" si="33"/>
        <v>NA</v>
      </c>
      <c r="AO105">
        <f t="shared" si="34"/>
        <v>19.382035334452148</v>
      </c>
      <c r="AP105">
        <f t="shared" si="35"/>
        <v>19.018098132846401</v>
      </c>
      <c r="AQ105">
        <f t="shared" si="36"/>
        <v>19.500732118332198</v>
      </c>
      <c r="AR105">
        <f t="shared" si="37"/>
        <v>18.546371906032849</v>
      </c>
      <c r="AS105">
        <f t="shared" si="38"/>
        <v>18.797691394986401</v>
      </c>
      <c r="AT105">
        <f t="shared" si="39"/>
        <v>19.014353389434049</v>
      </c>
      <c r="AU105" s="6">
        <f t="shared" si="40"/>
        <v>19.696336866782524</v>
      </c>
      <c r="AV105">
        <f t="shared" si="41"/>
        <v>19.300288528543579</v>
      </c>
      <c r="AW105">
        <f t="shared" si="42"/>
        <v>18.786138896817764</v>
      </c>
      <c r="AX105" s="6">
        <f t="shared" si="43"/>
        <v>-0.39604833823894481</v>
      </c>
      <c r="AY105">
        <f t="shared" si="44"/>
        <v>-0.91019796996475932</v>
      </c>
      <c r="AZ105">
        <f t="shared" si="45"/>
        <v>-0.51414963172581452</v>
      </c>
      <c r="BA105" s="6">
        <f t="shared" si="46"/>
        <v>0.15272435142711852</v>
      </c>
      <c r="BB105">
        <f t="shared" si="47"/>
        <v>2.4902442811946399E-2</v>
      </c>
      <c r="BC105">
        <f t="shared" si="48"/>
        <v>6.0900251004220647E-2</v>
      </c>
      <c r="BD105" s="7">
        <f t="shared" si="49"/>
        <v>1</v>
      </c>
      <c r="BE105" s="6">
        <f t="shared" si="50"/>
        <v>0</v>
      </c>
      <c r="BF105">
        <f t="shared" si="51"/>
        <v>1</v>
      </c>
      <c r="BG105">
        <f t="shared" si="52"/>
        <v>0</v>
      </c>
      <c r="BH105" s="6">
        <f t="shared" si="53"/>
        <v>1</v>
      </c>
      <c r="BI105" s="14">
        <f t="shared" si="54"/>
        <v>1</v>
      </c>
      <c r="BJ105" s="6">
        <f t="shared" si="55"/>
        <v>-0.56851716402972452</v>
      </c>
      <c r="BK105" s="14">
        <f t="shared" si="56"/>
        <v>-1.2081958947665585</v>
      </c>
      <c r="BL105" s="14">
        <f t="shared" si="57"/>
        <v>-0.79049835615474662</v>
      </c>
      <c r="BM105" s="14">
        <f t="shared" si="58"/>
        <v>-1</v>
      </c>
      <c r="BN105">
        <f t="shared" si="59"/>
        <v>-0.85573713831700982</v>
      </c>
      <c r="BO105">
        <f t="shared" si="60"/>
        <v>0.85573713831700982</v>
      </c>
      <c r="BP105" s="14" t="str">
        <f t="shared" si="61"/>
        <v>4_Decreasing_Stable</v>
      </c>
    </row>
    <row r="106" spans="1:68" x14ac:dyDescent="0.25">
      <c r="A106" t="s">
        <v>846</v>
      </c>
      <c r="B106" t="s">
        <v>844</v>
      </c>
      <c r="C106">
        <v>0</v>
      </c>
      <c r="D106">
        <v>0</v>
      </c>
      <c r="E106">
        <v>0</v>
      </c>
      <c r="F106" s="1">
        <v>1.82116E-5</v>
      </c>
      <c r="G106">
        <v>2</v>
      </c>
      <c r="H106">
        <v>0.59536</v>
      </c>
      <c r="I106">
        <v>1</v>
      </c>
      <c r="J106">
        <v>0.94107600000000002</v>
      </c>
      <c r="K106" t="s">
        <v>845</v>
      </c>
      <c r="L106">
        <v>83</v>
      </c>
      <c r="M106" t="s">
        <v>764</v>
      </c>
      <c r="N106">
        <v>23138</v>
      </c>
      <c r="O106" t="s">
        <v>847</v>
      </c>
      <c r="P106" t="s">
        <v>848</v>
      </c>
      <c r="Q106" t="s">
        <v>57</v>
      </c>
      <c r="R106" t="s">
        <v>422</v>
      </c>
      <c r="S106" t="s">
        <v>849</v>
      </c>
      <c r="U106">
        <v>18.882651465794599</v>
      </c>
      <c r="W106">
        <v>19.167280016973301</v>
      </c>
      <c r="X106">
        <v>18.957977775747999</v>
      </c>
      <c r="Y106">
        <v>18.6416732944211</v>
      </c>
      <c r="Z106">
        <v>18.3602779244533</v>
      </c>
      <c r="AA106">
        <v>18.4541571870725</v>
      </c>
      <c r="AB106">
        <v>18.209737203838301</v>
      </c>
      <c r="AC106">
        <v>18.097175161229199</v>
      </c>
      <c r="AD106">
        <v>17.7624728791262</v>
      </c>
      <c r="AE106">
        <v>18.2975504814742</v>
      </c>
      <c r="AF106">
        <v>18.4150479942769</v>
      </c>
      <c r="AG106">
        <v>18.234462501981898</v>
      </c>
      <c r="AH106">
        <v>17.848083370377299</v>
      </c>
      <c r="AI106">
        <v>18.044155865574002</v>
      </c>
      <c r="AJ106">
        <v>18.0891805272732</v>
      </c>
      <c r="AK106">
        <v>18.394429235069701</v>
      </c>
      <c r="AL106" s="6">
        <f t="shared" si="31"/>
        <v>18.882651465794599</v>
      </c>
      <c r="AM106">
        <f t="shared" si="32"/>
        <v>19.167280016973301</v>
      </c>
      <c r="AN106">
        <f t="shared" si="33"/>
        <v>18.799825535084551</v>
      </c>
      <c r="AO106">
        <f t="shared" si="34"/>
        <v>18.407217555762898</v>
      </c>
      <c r="AP106">
        <f t="shared" si="35"/>
        <v>18.153456182533752</v>
      </c>
      <c r="AQ106">
        <f t="shared" si="36"/>
        <v>18.030011680300198</v>
      </c>
      <c r="AR106">
        <f t="shared" si="37"/>
        <v>18.324755248129399</v>
      </c>
      <c r="AS106">
        <f t="shared" si="38"/>
        <v>17.946119617975651</v>
      </c>
      <c r="AT106">
        <f t="shared" si="39"/>
        <v>18.241804881171451</v>
      </c>
      <c r="AU106" s="6">
        <f t="shared" si="40"/>
        <v>18.949919005950818</v>
      </c>
      <c r="AV106">
        <f t="shared" si="41"/>
        <v>18.196895139532284</v>
      </c>
      <c r="AW106">
        <f t="shared" si="42"/>
        <v>18.170893249092163</v>
      </c>
      <c r="AX106" s="6">
        <f t="shared" si="43"/>
        <v>-0.75302386641853403</v>
      </c>
      <c r="AY106">
        <f t="shared" si="44"/>
        <v>-0.77902575685865472</v>
      </c>
      <c r="AZ106">
        <f t="shared" si="45"/>
        <v>-2.600189044012069E-2</v>
      </c>
      <c r="BA106" s="6">
        <f t="shared" si="46"/>
        <v>8.7102435759297825E-3</v>
      </c>
      <c r="BB106">
        <f t="shared" si="47"/>
        <v>8.2404694564295264E-3</v>
      </c>
      <c r="BC106">
        <f t="shared" si="48"/>
        <v>0.87863364843926262</v>
      </c>
      <c r="BD106" s="7">
        <f t="shared" si="49"/>
        <v>1</v>
      </c>
      <c r="BE106" s="6">
        <f t="shared" si="50"/>
        <v>1</v>
      </c>
      <c r="BF106">
        <f t="shared" si="51"/>
        <v>1</v>
      </c>
      <c r="BG106">
        <f t="shared" si="52"/>
        <v>0</v>
      </c>
      <c r="BH106" s="6">
        <f t="shared" si="53"/>
        <v>2</v>
      </c>
      <c r="BI106" s="14">
        <f t="shared" si="54"/>
        <v>1</v>
      </c>
      <c r="BJ106" s="6">
        <f t="shared" si="55"/>
        <v>-1.2454743466879707</v>
      </c>
      <c r="BK106" s="14">
        <f t="shared" si="56"/>
        <v>-1.2741770310162379</v>
      </c>
      <c r="BL106" s="14">
        <f t="shared" si="57"/>
        <v>-3.8224372049077977E-2</v>
      </c>
      <c r="BM106" s="14">
        <f t="shared" si="58"/>
        <v>-1</v>
      </c>
      <c r="BN106">
        <f t="shared" si="59"/>
        <v>-0.85262524991776223</v>
      </c>
      <c r="BO106">
        <f t="shared" si="60"/>
        <v>0.85262524991776223</v>
      </c>
      <c r="BP106" s="14" t="str">
        <f t="shared" si="61"/>
        <v>4_Decreasing_Stable</v>
      </c>
    </row>
    <row r="107" spans="1:68" x14ac:dyDescent="0.25">
      <c r="A107" t="s">
        <v>1702</v>
      </c>
      <c r="B107" t="s">
        <v>1693</v>
      </c>
      <c r="C107">
        <v>0</v>
      </c>
      <c r="D107">
        <v>0</v>
      </c>
      <c r="E107">
        <v>0</v>
      </c>
      <c r="F107" s="1">
        <v>9.57177E-6</v>
      </c>
      <c r="G107">
        <v>2</v>
      </c>
      <c r="H107">
        <v>0.33435999999999999</v>
      </c>
      <c r="I107">
        <v>1</v>
      </c>
      <c r="J107">
        <v>0.84226599999999996</v>
      </c>
      <c r="K107" t="s">
        <v>1701</v>
      </c>
      <c r="L107">
        <v>381</v>
      </c>
      <c r="M107" t="s">
        <v>764</v>
      </c>
      <c r="N107" t="s">
        <v>1696</v>
      </c>
      <c r="O107" t="s">
        <v>1697</v>
      </c>
      <c r="P107" t="s">
        <v>1698</v>
      </c>
      <c r="Q107" t="s">
        <v>57</v>
      </c>
      <c r="R107" t="s">
        <v>1699</v>
      </c>
      <c r="S107" t="s">
        <v>1700</v>
      </c>
      <c r="T107" s="6">
        <v>19.5489082969608</v>
      </c>
      <c r="V107">
        <v>19.651325523379001</v>
      </c>
      <c r="W107">
        <v>19.857023513563998</v>
      </c>
      <c r="X107">
        <v>19.9994847612749</v>
      </c>
      <c r="AB107">
        <v>19.422698463651201</v>
      </c>
      <c r="AC107">
        <v>19.3415357595782</v>
      </c>
      <c r="AD107">
        <v>19.037809671093999</v>
      </c>
      <c r="AF107">
        <v>19.1745812781948</v>
      </c>
      <c r="AG107">
        <v>18.3869439608956</v>
      </c>
      <c r="AJ107">
        <v>18.995827873443702</v>
      </c>
      <c r="AK107">
        <v>18.8243458026399</v>
      </c>
      <c r="AL107" s="6">
        <f t="shared" si="31"/>
        <v>19.5489082969608</v>
      </c>
      <c r="AM107">
        <f t="shared" si="32"/>
        <v>19.754174518471501</v>
      </c>
      <c r="AN107">
        <f t="shared" si="33"/>
        <v>19.9994847612749</v>
      </c>
      <c r="AO107" t="str">
        <f t="shared" si="34"/>
        <v>NA</v>
      </c>
      <c r="AP107">
        <f t="shared" si="35"/>
        <v>19.382117111614701</v>
      </c>
      <c r="AQ107">
        <f t="shared" si="36"/>
        <v>19.037809671093999</v>
      </c>
      <c r="AR107">
        <f t="shared" si="37"/>
        <v>18.7807626195452</v>
      </c>
      <c r="AS107" t="str">
        <f t="shared" si="38"/>
        <v>NA</v>
      </c>
      <c r="AT107">
        <f t="shared" si="39"/>
        <v>18.910086838041799</v>
      </c>
      <c r="AU107" s="6">
        <f t="shared" si="40"/>
        <v>19.767522525569067</v>
      </c>
      <c r="AV107">
        <f t="shared" si="41"/>
        <v>19.20996339135435</v>
      </c>
      <c r="AW107">
        <f t="shared" si="42"/>
        <v>18.8454247287935</v>
      </c>
      <c r="AX107" s="6">
        <f t="shared" si="43"/>
        <v>-0.55755913421471703</v>
      </c>
      <c r="AY107">
        <f t="shared" si="44"/>
        <v>-0.92209779677556725</v>
      </c>
      <c r="AZ107">
        <f t="shared" si="45"/>
        <v>-0.36453866256085021</v>
      </c>
      <c r="BA107" s="6">
        <f t="shared" si="46"/>
        <v>0.11567591237618485</v>
      </c>
      <c r="BB107">
        <f t="shared" si="47"/>
        <v>1.0021922540125227E-2</v>
      </c>
      <c r="BC107">
        <f t="shared" si="48"/>
        <v>0.25290163790777687</v>
      </c>
      <c r="BD107" s="7">
        <f t="shared" si="49"/>
        <v>1</v>
      </c>
      <c r="BE107" s="6">
        <f t="shared" si="50"/>
        <v>0</v>
      </c>
      <c r="BF107">
        <f t="shared" si="51"/>
        <v>1</v>
      </c>
      <c r="BG107">
        <f t="shared" si="52"/>
        <v>0</v>
      </c>
      <c r="BH107" s="6">
        <f t="shared" si="53"/>
        <v>1</v>
      </c>
      <c r="BI107" s="14">
        <f t="shared" si="54"/>
        <v>1</v>
      </c>
      <c r="BJ107" s="6">
        <f t="shared" si="55"/>
        <v>-0.72270150055324922</v>
      </c>
      <c r="BK107" s="14">
        <f t="shared" si="56"/>
        <v>-1.3576887125035009</v>
      </c>
      <c r="BL107" s="14">
        <f t="shared" si="57"/>
        <v>-0.46652675152988915</v>
      </c>
      <c r="BM107" s="14">
        <f t="shared" si="58"/>
        <v>-1</v>
      </c>
      <c r="BN107">
        <f t="shared" si="59"/>
        <v>-0.84897232152887969</v>
      </c>
      <c r="BO107">
        <f t="shared" si="60"/>
        <v>0.84897232152887969</v>
      </c>
      <c r="BP107" s="14" t="str">
        <f t="shared" si="61"/>
        <v>4_Decreasing_Stable</v>
      </c>
    </row>
    <row r="108" spans="1:68" x14ac:dyDescent="0.25">
      <c r="A108" t="s">
        <v>2397</v>
      </c>
      <c r="B108" t="s">
        <v>2395</v>
      </c>
      <c r="C108">
        <v>0</v>
      </c>
      <c r="D108">
        <v>0</v>
      </c>
      <c r="E108">
        <v>0</v>
      </c>
      <c r="F108" s="1">
        <v>1.6032299999999999E-53</v>
      </c>
      <c r="G108">
        <v>2</v>
      </c>
      <c r="H108">
        <v>0.37873000000000001</v>
      </c>
      <c r="I108">
        <v>1</v>
      </c>
      <c r="J108">
        <v>0.999969</v>
      </c>
      <c r="K108" t="s">
        <v>2396</v>
      </c>
      <c r="L108">
        <v>79</v>
      </c>
      <c r="M108" t="s">
        <v>764</v>
      </c>
      <c r="N108">
        <v>23197</v>
      </c>
      <c r="O108" t="s">
        <v>2398</v>
      </c>
      <c r="P108" t="s">
        <v>2399</v>
      </c>
      <c r="Q108" t="s">
        <v>57</v>
      </c>
      <c r="R108" t="s">
        <v>2400</v>
      </c>
      <c r="S108" t="s">
        <v>2401</v>
      </c>
      <c r="T108" s="6">
        <v>21.086032443577299</v>
      </c>
      <c r="U108">
        <v>21.141459677610701</v>
      </c>
      <c r="V108">
        <v>21.346560348756999</v>
      </c>
      <c r="W108">
        <v>20.754762584280702</v>
      </c>
      <c r="X108">
        <v>20.913274514445099</v>
      </c>
      <c r="Y108">
        <v>20.824684751589999</v>
      </c>
      <c r="Z108">
        <v>20.337713090808201</v>
      </c>
      <c r="AB108">
        <v>20.641244657490802</v>
      </c>
      <c r="AC108">
        <v>20.195488833146999</v>
      </c>
      <c r="AD108">
        <v>20.530791132484001</v>
      </c>
      <c r="AE108">
        <v>20.108181647926699</v>
      </c>
      <c r="AF108">
        <v>20.2707138746919</v>
      </c>
      <c r="AG108">
        <v>20.356281432528</v>
      </c>
      <c r="AH108">
        <v>20.357985812162401</v>
      </c>
      <c r="AI108">
        <v>20.3204079258633</v>
      </c>
      <c r="AJ108">
        <v>20.312986954335301</v>
      </c>
      <c r="AL108" s="6">
        <f t="shared" si="31"/>
        <v>21.113746060594</v>
      </c>
      <c r="AM108">
        <f t="shared" si="32"/>
        <v>21.05066146651885</v>
      </c>
      <c r="AN108">
        <f t="shared" si="33"/>
        <v>20.868979633017549</v>
      </c>
      <c r="AO108">
        <f t="shared" si="34"/>
        <v>20.337713090808201</v>
      </c>
      <c r="AP108">
        <f t="shared" si="35"/>
        <v>20.418366745318899</v>
      </c>
      <c r="AQ108">
        <f t="shared" si="36"/>
        <v>20.319486390205348</v>
      </c>
      <c r="AR108">
        <f t="shared" si="37"/>
        <v>20.31349765360995</v>
      </c>
      <c r="AS108">
        <f t="shared" si="38"/>
        <v>20.339196869012852</v>
      </c>
      <c r="AT108">
        <f t="shared" si="39"/>
        <v>20.312986954335301</v>
      </c>
      <c r="AU108" s="6">
        <f t="shared" si="40"/>
        <v>21.011129053376802</v>
      </c>
      <c r="AV108">
        <f t="shared" si="41"/>
        <v>20.358522075444149</v>
      </c>
      <c r="AW108">
        <f t="shared" si="42"/>
        <v>20.321893825652701</v>
      </c>
      <c r="AX108" s="6">
        <f t="shared" si="43"/>
        <v>-0.65260697793265265</v>
      </c>
      <c r="AY108">
        <f t="shared" si="44"/>
        <v>-0.68923522772410095</v>
      </c>
      <c r="AZ108">
        <f t="shared" si="45"/>
        <v>-3.6628249791448297E-2</v>
      </c>
      <c r="BA108" s="6">
        <f t="shared" si="46"/>
        <v>5.7576659965980024E-3</v>
      </c>
      <c r="BB108">
        <f t="shared" si="47"/>
        <v>1.0339622063188865E-2</v>
      </c>
      <c r="BC108">
        <f t="shared" si="48"/>
        <v>0.35152542146693982</v>
      </c>
      <c r="BD108" s="7">
        <f t="shared" si="49"/>
        <v>1</v>
      </c>
      <c r="BE108" s="6">
        <f t="shared" si="50"/>
        <v>1</v>
      </c>
      <c r="BF108">
        <f t="shared" si="51"/>
        <v>1</v>
      </c>
      <c r="BG108">
        <f t="shared" si="52"/>
        <v>0</v>
      </c>
      <c r="BH108" s="6">
        <f t="shared" si="53"/>
        <v>2</v>
      </c>
      <c r="BI108" s="14">
        <f t="shared" si="54"/>
        <v>1</v>
      </c>
      <c r="BJ108" s="6">
        <f t="shared" si="55"/>
        <v>-1.2089990835353943</v>
      </c>
      <c r="BK108" s="14">
        <f t="shared" si="56"/>
        <v>-1.1698176480310016</v>
      </c>
      <c r="BL108" s="14">
        <f t="shared" si="57"/>
        <v>-0.12896049794688869</v>
      </c>
      <c r="BM108" s="14">
        <f t="shared" si="58"/>
        <v>-1</v>
      </c>
      <c r="BN108">
        <f t="shared" si="59"/>
        <v>-0.83592574317109491</v>
      </c>
      <c r="BO108">
        <f t="shared" si="60"/>
        <v>0.83592574317109491</v>
      </c>
      <c r="BP108" s="14" t="str">
        <f t="shared" si="61"/>
        <v>4_Decreasing_Stable</v>
      </c>
    </row>
    <row r="109" spans="1:68" x14ac:dyDescent="0.25">
      <c r="A109" t="s">
        <v>824</v>
      </c>
      <c r="B109" t="s">
        <v>822</v>
      </c>
      <c r="C109">
        <v>0</v>
      </c>
      <c r="D109">
        <v>0</v>
      </c>
      <c r="E109">
        <v>0</v>
      </c>
      <c r="F109" s="1">
        <v>1.2834500000000001E-5</v>
      </c>
      <c r="G109">
        <v>2</v>
      </c>
      <c r="H109">
        <v>-0.22650000000000001</v>
      </c>
      <c r="I109">
        <v>1</v>
      </c>
      <c r="J109">
        <v>0.84526800000000002</v>
      </c>
      <c r="K109" t="s">
        <v>823</v>
      </c>
      <c r="L109">
        <v>920</v>
      </c>
      <c r="M109" t="s">
        <v>764</v>
      </c>
      <c r="N109">
        <v>8829</v>
      </c>
      <c r="O109" t="s">
        <v>825</v>
      </c>
      <c r="P109" t="s">
        <v>826</v>
      </c>
      <c r="Q109" t="s">
        <v>57</v>
      </c>
      <c r="R109" t="s">
        <v>307</v>
      </c>
      <c r="S109" t="s">
        <v>827</v>
      </c>
      <c r="T109" s="6">
        <v>21.229696939662301</v>
      </c>
      <c r="V109">
        <v>21.3699576550055</v>
      </c>
      <c r="Y109">
        <v>21.399346331620801</v>
      </c>
      <c r="Z109">
        <v>20.8796639416563</v>
      </c>
      <c r="AA109">
        <v>20.500973293961099</v>
      </c>
      <c r="AB109">
        <v>20.831473090902499</v>
      </c>
      <c r="AC109">
        <v>21.596089739623601</v>
      </c>
      <c r="AD109">
        <v>20.968318045752</v>
      </c>
      <c r="AE109">
        <v>20.7676117013965</v>
      </c>
      <c r="AF109">
        <v>20.312366674663799</v>
      </c>
      <c r="AG109">
        <v>20.337814547704301</v>
      </c>
      <c r="AH109">
        <v>21.144034676373899</v>
      </c>
      <c r="AI109">
        <v>20.386763878972101</v>
      </c>
      <c r="AK109">
        <v>20.4009172589241</v>
      </c>
      <c r="AL109" s="6">
        <f t="shared" si="31"/>
        <v>21.229696939662301</v>
      </c>
      <c r="AM109">
        <f t="shared" si="32"/>
        <v>21.3699576550055</v>
      </c>
      <c r="AN109">
        <f t="shared" si="33"/>
        <v>21.399346331620801</v>
      </c>
      <c r="AO109">
        <f t="shared" si="34"/>
        <v>20.6903186178087</v>
      </c>
      <c r="AP109">
        <f t="shared" si="35"/>
        <v>21.21378141526305</v>
      </c>
      <c r="AQ109">
        <f t="shared" si="36"/>
        <v>20.867964873574252</v>
      </c>
      <c r="AR109">
        <f t="shared" si="37"/>
        <v>20.325090611184052</v>
      </c>
      <c r="AS109">
        <f t="shared" si="38"/>
        <v>20.765399277672998</v>
      </c>
      <c r="AT109">
        <f t="shared" si="39"/>
        <v>20.4009172589241</v>
      </c>
      <c r="AU109" s="6">
        <f t="shared" si="40"/>
        <v>21.333000308762866</v>
      </c>
      <c r="AV109">
        <f t="shared" si="41"/>
        <v>20.924021635548666</v>
      </c>
      <c r="AW109">
        <f t="shared" si="42"/>
        <v>20.497135715927048</v>
      </c>
      <c r="AX109" s="6">
        <f t="shared" si="43"/>
        <v>-0.40897867321420023</v>
      </c>
      <c r="AY109">
        <f t="shared" si="44"/>
        <v>-0.8358645928358186</v>
      </c>
      <c r="AZ109">
        <f t="shared" si="45"/>
        <v>-0.42688591962161837</v>
      </c>
      <c r="BA109" s="6">
        <f t="shared" si="46"/>
        <v>0.1047753987105992</v>
      </c>
      <c r="BB109">
        <f t="shared" si="47"/>
        <v>1.5657908100155625E-2</v>
      </c>
      <c r="BC109">
        <f t="shared" si="48"/>
        <v>0.10697414948075001</v>
      </c>
      <c r="BD109" s="7">
        <f t="shared" si="49"/>
        <v>1</v>
      </c>
      <c r="BE109" s="6">
        <f t="shared" si="50"/>
        <v>0</v>
      </c>
      <c r="BF109">
        <f t="shared" si="51"/>
        <v>1</v>
      </c>
      <c r="BG109">
        <f t="shared" si="52"/>
        <v>0</v>
      </c>
      <c r="BH109" s="6">
        <f t="shared" si="53"/>
        <v>1</v>
      </c>
      <c r="BI109" s="14">
        <f t="shared" si="54"/>
        <v>1</v>
      </c>
      <c r="BJ109" s="6">
        <f t="shared" si="55"/>
        <v>-0.6330031931313248</v>
      </c>
      <c r="BK109" s="14">
        <f t="shared" si="56"/>
        <v>-1.2283965758555522</v>
      </c>
      <c r="BL109" s="14">
        <f t="shared" si="57"/>
        <v>-0.64372913102711338</v>
      </c>
      <c r="BM109" s="14">
        <f t="shared" si="58"/>
        <v>-1</v>
      </c>
      <c r="BN109">
        <f t="shared" si="59"/>
        <v>-0.83504296667133016</v>
      </c>
      <c r="BO109">
        <f t="shared" si="60"/>
        <v>0.83504296667133016</v>
      </c>
      <c r="BP109" s="14" t="str">
        <f t="shared" si="61"/>
        <v>4_Decreasing_Stable</v>
      </c>
    </row>
    <row r="110" spans="1:68" x14ac:dyDescent="0.25">
      <c r="A110" t="s">
        <v>2596</v>
      </c>
      <c r="B110" t="s">
        <v>2594</v>
      </c>
      <c r="C110">
        <v>0</v>
      </c>
      <c r="D110">
        <v>0</v>
      </c>
      <c r="E110">
        <v>0</v>
      </c>
      <c r="F110" s="1">
        <v>2.41217E-8</v>
      </c>
      <c r="G110">
        <v>2</v>
      </c>
      <c r="H110">
        <v>0.23155999999999999</v>
      </c>
      <c r="I110">
        <v>1</v>
      </c>
      <c r="J110">
        <v>0.99898200000000004</v>
      </c>
      <c r="K110" t="s">
        <v>2595</v>
      </c>
      <c r="L110">
        <v>448</v>
      </c>
      <c r="M110" t="s">
        <v>764</v>
      </c>
      <c r="N110">
        <v>80728</v>
      </c>
      <c r="O110" t="s">
        <v>2597</v>
      </c>
      <c r="P110" t="s">
        <v>2598</v>
      </c>
      <c r="Q110" t="s">
        <v>57</v>
      </c>
      <c r="R110" t="s">
        <v>1846</v>
      </c>
      <c r="S110" t="s">
        <v>2599</v>
      </c>
      <c r="T110" s="6">
        <v>20.1750370428562</v>
      </c>
      <c r="U110">
        <v>20.426296478224302</v>
      </c>
      <c r="V110">
        <v>20.335767196853698</v>
      </c>
      <c r="W110">
        <v>20.046416905987801</v>
      </c>
      <c r="X110">
        <v>20.300088263046799</v>
      </c>
      <c r="Y110">
        <v>20.2662621348362</v>
      </c>
      <c r="Z110">
        <v>19.833712105588699</v>
      </c>
      <c r="AA110">
        <v>19.6399278583831</v>
      </c>
      <c r="AB110">
        <v>20.097861602438801</v>
      </c>
      <c r="AC110">
        <v>19.808850282160002</v>
      </c>
      <c r="AD110">
        <v>19.346115468882399</v>
      </c>
      <c r="AF110">
        <v>19.6244672531401</v>
      </c>
      <c r="AH110">
        <v>19.319647955157301</v>
      </c>
      <c r="AJ110">
        <v>19.388864997132799</v>
      </c>
      <c r="AL110" s="6">
        <f t="shared" si="31"/>
        <v>20.300666760540253</v>
      </c>
      <c r="AM110">
        <f t="shared" si="32"/>
        <v>20.19109205142075</v>
      </c>
      <c r="AN110">
        <f t="shared" si="33"/>
        <v>20.2831751989415</v>
      </c>
      <c r="AO110">
        <f t="shared" si="34"/>
        <v>19.736819981985899</v>
      </c>
      <c r="AP110">
        <f t="shared" si="35"/>
        <v>19.953355942299403</v>
      </c>
      <c r="AQ110">
        <f t="shared" si="36"/>
        <v>19.346115468882399</v>
      </c>
      <c r="AR110">
        <f t="shared" si="37"/>
        <v>19.6244672531401</v>
      </c>
      <c r="AS110">
        <f t="shared" si="38"/>
        <v>19.319647955157301</v>
      </c>
      <c r="AT110">
        <f t="shared" si="39"/>
        <v>19.388864997132799</v>
      </c>
      <c r="AU110" s="6">
        <f t="shared" si="40"/>
        <v>20.258311336967502</v>
      </c>
      <c r="AV110">
        <f t="shared" si="41"/>
        <v>19.678763797722567</v>
      </c>
      <c r="AW110">
        <f t="shared" si="42"/>
        <v>19.444326735143402</v>
      </c>
      <c r="AX110" s="6">
        <f t="shared" si="43"/>
        <v>-0.57954753924493474</v>
      </c>
      <c r="AY110">
        <f t="shared" si="44"/>
        <v>-0.81398460182409949</v>
      </c>
      <c r="AZ110">
        <f t="shared" si="45"/>
        <v>-0.23443706257916475</v>
      </c>
      <c r="BA110" s="6">
        <f t="shared" si="46"/>
        <v>7.7642197733841817E-2</v>
      </c>
      <c r="BB110">
        <f t="shared" si="47"/>
        <v>6.7395210287242496E-3</v>
      </c>
      <c r="BC110">
        <f t="shared" si="48"/>
        <v>0.32602216576030113</v>
      </c>
      <c r="BD110" s="7">
        <f t="shared" si="49"/>
        <v>1</v>
      </c>
      <c r="BE110" s="6">
        <f t="shared" si="50"/>
        <v>0</v>
      </c>
      <c r="BF110">
        <f t="shared" si="51"/>
        <v>1</v>
      </c>
      <c r="BG110">
        <f t="shared" si="52"/>
        <v>0</v>
      </c>
      <c r="BH110" s="6">
        <f t="shared" si="53"/>
        <v>1</v>
      </c>
      <c r="BI110" s="14">
        <f t="shared" si="54"/>
        <v>1</v>
      </c>
      <c r="BJ110" s="6">
        <f t="shared" si="55"/>
        <v>-0.8020231151434305</v>
      </c>
      <c r="BK110" s="14">
        <f t="shared" si="56"/>
        <v>-1.3294594887384532</v>
      </c>
      <c r="BL110" s="14">
        <f t="shared" si="57"/>
        <v>-0.33780602938520621</v>
      </c>
      <c r="BM110" s="14">
        <f t="shared" si="58"/>
        <v>-1</v>
      </c>
      <c r="BN110">
        <f t="shared" si="59"/>
        <v>-0.82309621108902997</v>
      </c>
      <c r="BO110">
        <f t="shared" si="60"/>
        <v>0.82309621108902997</v>
      </c>
      <c r="BP110" s="14" t="str">
        <f t="shared" si="61"/>
        <v>4_Decreasing_Stable</v>
      </c>
    </row>
    <row r="111" spans="1:68" x14ac:dyDescent="0.25">
      <c r="A111" t="s">
        <v>2819</v>
      </c>
      <c r="B111" t="s">
        <v>2817</v>
      </c>
      <c r="C111">
        <v>0</v>
      </c>
      <c r="D111">
        <v>0</v>
      </c>
      <c r="E111">
        <v>0</v>
      </c>
      <c r="F111">
        <v>3.3734900000000003E-4</v>
      </c>
      <c r="G111">
        <v>2</v>
      </c>
      <c r="H111">
        <v>-2.9115000000000002</v>
      </c>
      <c r="I111" t="s">
        <v>37</v>
      </c>
      <c r="J111">
        <v>0.81458399999999997</v>
      </c>
      <c r="K111" t="s">
        <v>2818</v>
      </c>
      <c r="L111">
        <v>337</v>
      </c>
      <c r="M111" t="s">
        <v>764</v>
      </c>
      <c r="N111">
        <v>10458</v>
      </c>
      <c r="O111" t="s">
        <v>2820</v>
      </c>
      <c r="P111" t="s">
        <v>2821</v>
      </c>
      <c r="Q111" t="s">
        <v>57</v>
      </c>
      <c r="R111" t="s">
        <v>833</v>
      </c>
      <c r="S111" t="s">
        <v>2822</v>
      </c>
      <c r="T111" s="6">
        <v>20.5224936357133</v>
      </c>
      <c r="U111">
        <v>20.496679628622498</v>
      </c>
      <c r="V111">
        <v>21.0684066177433</v>
      </c>
      <c r="W111">
        <v>20.563177912745999</v>
      </c>
      <c r="Y111">
        <v>19.998054695679802</v>
      </c>
      <c r="Z111">
        <v>19.4154157123263</v>
      </c>
      <c r="AB111">
        <v>19.942639186135001</v>
      </c>
      <c r="AC111">
        <v>19.189682422743399</v>
      </c>
      <c r="AD111">
        <v>19.615417705454298</v>
      </c>
      <c r="AE111">
        <v>19.022399675753999</v>
      </c>
      <c r="AF111">
        <v>19.4346508799585</v>
      </c>
      <c r="AG111">
        <v>19.357084514824201</v>
      </c>
      <c r="AH111">
        <v>19.528075881553701</v>
      </c>
      <c r="AI111">
        <v>19.102543622561601</v>
      </c>
      <c r="AJ111">
        <v>19.4882577517633</v>
      </c>
      <c r="AK111">
        <v>19.452849180760001</v>
      </c>
      <c r="AL111" s="6">
        <f t="shared" si="31"/>
        <v>20.509586632167899</v>
      </c>
      <c r="AM111">
        <f t="shared" si="32"/>
        <v>20.815792265244649</v>
      </c>
      <c r="AN111">
        <f t="shared" si="33"/>
        <v>19.998054695679802</v>
      </c>
      <c r="AO111">
        <f t="shared" si="34"/>
        <v>19.4154157123263</v>
      </c>
      <c r="AP111">
        <f t="shared" si="35"/>
        <v>19.5661608044392</v>
      </c>
      <c r="AQ111">
        <f t="shared" si="36"/>
        <v>19.318908690604147</v>
      </c>
      <c r="AR111">
        <f t="shared" si="37"/>
        <v>19.395867697391353</v>
      </c>
      <c r="AS111">
        <f t="shared" si="38"/>
        <v>19.315309752057651</v>
      </c>
      <c r="AT111">
        <f t="shared" si="39"/>
        <v>19.470553466261649</v>
      </c>
      <c r="AU111" s="6">
        <f t="shared" si="40"/>
        <v>20.441144531030783</v>
      </c>
      <c r="AV111">
        <f t="shared" si="41"/>
        <v>19.433495069123214</v>
      </c>
      <c r="AW111">
        <f t="shared" si="42"/>
        <v>19.393910305236883</v>
      </c>
      <c r="AX111" s="6">
        <f t="shared" si="43"/>
        <v>-1.0076494619075689</v>
      </c>
      <c r="AY111">
        <f t="shared" si="44"/>
        <v>-1.0472342257939005</v>
      </c>
      <c r="AZ111">
        <f t="shared" si="45"/>
        <v>-3.9584763886331586E-2</v>
      </c>
      <c r="BA111" s="6">
        <f t="shared" si="46"/>
        <v>4.2141232498219994E-2</v>
      </c>
      <c r="BB111">
        <f t="shared" si="47"/>
        <v>4.3986716116414887E-2</v>
      </c>
      <c r="BC111">
        <f t="shared" si="48"/>
        <v>0.66923653345037448</v>
      </c>
      <c r="BD111" s="7">
        <f t="shared" si="49"/>
        <v>1</v>
      </c>
      <c r="BE111" s="6">
        <f t="shared" si="50"/>
        <v>1</v>
      </c>
      <c r="BF111">
        <f t="shared" si="51"/>
        <v>1</v>
      </c>
      <c r="BG111">
        <f t="shared" si="52"/>
        <v>0</v>
      </c>
      <c r="BH111" s="6">
        <f t="shared" si="53"/>
        <v>2</v>
      </c>
      <c r="BI111" s="14">
        <f t="shared" si="54"/>
        <v>1</v>
      </c>
      <c r="BJ111" s="6">
        <f t="shared" si="55"/>
        <v>-1.1772055964991244</v>
      </c>
      <c r="BK111" s="14">
        <f t="shared" si="56"/>
        <v>-1.1919564238278555</v>
      </c>
      <c r="BL111" s="14">
        <f t="shared" si="57"/>
        <v>-8.3092651477145826E-2</v>
      </c>
      <c r="BM111" s="14">
        <f t="shared" si="58"/>
        <v>-1</v>
      </c>
      <c r="BN111">
        <f t="shared" si="59"/>
        <v>-0.81741822393470853</v>
      </c>
      <c r="BO111">
        <f t="shared" si="60"/>
        <v>0.81741822393470853</v>
      </c>
      <c r="BP111" s="14" t="str">
        <f t="shared" si="61"/>
        <v>4_Decreasing_Stable</v>
      </c>
    </row>
    <row r="112" spans="1:68" x14ac:dyDescent="0.25">
      <c r="A112" t="s">
        <v>2687</v>
      </c>
      <c r="B112" t="s">
        <v>424</v>
      </c>
      <c r="C112">
        <v>0</v>
      </c>
      <c r="D112">
        <v>0</v>
      </c>
      <c r="E112">
        <v>0</v>
      </c>
      <c r="F112" s="1">
        <v>7.3312200000000001E-112</v>
      </c>
      <c r="G112">
        <v>3</v>
      </c>
      <c r="H112">
        <v>-4.2644000000000001E-2</v>
      </c>
      <c r="I112">
        <v>1</v>
      </c>
      <c r="J112">
        <v>0.98329699999999998</v>
      </c>
      <c r="K112" t="s">
        <v>2686</v>
      </c>
      <c r="L112">
        <v>1105</v>
      </c>
      <c r="M112" t="s">
        <v>764</v>
      </c>
      <c r="N112">
        <v>2909</v>
      </c>
      <c r="O112" t="s">
        <v>427</v>
      </c>
      <c r="P112" t="s">
        <v>428</v>
      </c>
      <c r="Q112" t="s">
        <v>57</v>
      </c>
      <c r="R112" t="s">
        <v>339</v>
      </c>
      <c r="S112" t="s">
        <v>429</v>
      </c>
      <c r="T112" s="6">
        <v>24.622656350141099</v>
      </c>
      <c r="U112">
        <v>24.6712234949301</v>
      </c>
      <c r="V112">
        <v>24.576814318047301</v>
      </c>
      <c r="W112">
        <v>24.712992300648899</v>
      </c>
      <c r="X112">
        <v>24.394348082183601</v>
      </c>
      <c r="Y112">
        <v>24.325781692163002</v>
      </c>
      <c r="Z112">
        <v>24.4038866107662</v>
      </c>
      <c r="AA112">
        <v>24.062435545131802</v>
      </c>
      <c r="AB112">
        <v>24.0935797906434</v>
      </c>
      <c r="AC112">
        <v>24.1364092072997</v>
      </c>
      <c r="AD112">
        <v>24.250391530657598</v>
      </c>
      <c r="AE112">
        <v>24.284840695897699</v>
      </c>
      <c r="AF112">
        <v>23.967264606072298</v>
      </c>
      <c r="AG112">
        <v>24.040124129454401</v>
      </c>
      <c r="AH112">
        <v>23.8241643076176</v>
      </c>
      <c r="AI112">
        <v>23.918902223939401</v>
      </c>
      <c r="AJ112">
        <v>24.075561044887699</v>
      </c>
      <c r="AK112">
        <v>23.831555459955101</v>
      </c>
      <c r="AL112" s="6">
        <f t="shared" si="31"/>
        <v>24.646939922535601</v>
      </c>
      <c r="AM112">
        <f t="shared" si="32"/>
        <v>24.644903309348102</v>
      </c>
      <c r="AN112">
        <f t="shared" si="33"/>
        <v>24.360064887173301</v>
      </c>
      <c r="AO112">
        <f t="shared" si="34"/>
        <v>24.233161077948999</v>
      </c>
      <c r="AP112">
        <f t="shared" si="35"/>
        <v>24.114994498971548</v>
      </c>
      <c r="AQ112">
        <f t="shared" si="36"/>
        <v>24.267616113277647</v>
      </c>
      <c r="AR112">
        <f t="shared" si="37"/>
        <v>24.003694367763352</v>
      </c>
      <c r="AS112">
        <f t="shared" si="38"/>
        <v>23.871533265778503</v>
      </c>
      <c r="AT112">
        <f t="shared" si="39"/>
        <v>23.953558252421402</v>
      </c>
      <c r="AU112" s="6">
        <f t="shared" si="40"/>
        <v>24.550636039685667</v>
      </c>
      <c r="AV112">
        <f t="shared" si="41"/>
        <v>24.205257230066064</v>
      </c>
      <c r="AW112">
        <f t="shared" si="42"/>
        <v>23.942928628654418</v>
      </c>
      <c r="AX112" s="6">
        <f t="shared" si="43"/>
        <v>-0.34537880961960354</v>
      </c>
      <c r="AY112">
        <f t="shared" si="44"/>
        <v>-0.60770741103124948</v>
      </c>
      <c r="AZ112">
        <f t="shared" si="45"/>
        <v>-0.26232860141164593</v>
      </c>
      <c r="BA112" s="6">
        <f t="shared" si="46"/>
        <v>4.9625444486141999E-2</v>
      </c>
      <c r="BB112">
        <f t="shared" si="47"/>
        <v>1.3756252848345758E-2</v>
      </c>
      <c r="BC112">
        <f t="shared" si="48"/>
        <v>1.2937596310664708E-2</v>
      </c>
      <c r="BD112" s="7">
        <f t="shared" si="49"/>
        <v>1</v>
      </c>
      <c r="BE112" s="6">
        <f t="shared" si="50"/>
        <v>0</v>
      </c>
      <c r="BF112">
        <f t="shared" si="51"/>
        <v>1</v>
      </c>
      <c r="BG112">
        <f t="shared" si="52"/>
        <v>0</v>
      </c>
      <c r="BH112" s="6">
        <f t="shared" si="53"/>
        <v>1</v>
      </c>
      <c r="BI112" s="14">
        <f t="shared" si="54"/>
        <v>1</v>
      </c>
      <c r="BJ112" s="6">
        <f t="shared" si="55"/>
        <v>-0.67117513241687587</v>
      </c>
      <c r="BK112" s="14">
        <f t="shared" si="56"/>
        <v>-1.0636010786883014</v>
      </c>
      <c r="BL112" s="14">
        <f t="shared" si="57"/>
        <v>-0.70378605092171731</v>
      </c>
      <c r="BM112" s="14">
        <f t="shared" si="58"/>
        <v>-1</v>
      </c>
      <c r="BN112">
        <f t="shared" si="59"/>
        <v>-0.81285408734229814</v>
      </c>
      <c r="BO112">
        <f t="shared" si="60"/>
        <v>0.81285408734229814</v>
      </c>
      <c r="BP112" s="14" t="str">
        <f t="shared" si="61"/>
        <v>4_Decreasing_Stable</v>
      </c>
    </row>
    <row r="113" spans="1:68" x14ac:dyDescent="0.25">
      <c r="A113" t="s">
        <v>2543</v>
      </c>
      <c r="B113" t="s">
        <v>715</v>
      </c>
      <c r="C113">
        <v>0</v>
      </c>
      <c r="D113">
        <v>0</v>
      </c>
      <c r="E113">
        <v>0</v>
      </c>
      <c r="F113" s="1">
        <v>1.62814E-5</v>
      </c>
      <c r="G113">
        <v>2</v>
      </c>
      <c r="H113">
        <v>-0.22259000000000001</v>
      </c>
      <c r="I113">
        <v>1</v>
      </c>
      <c r="J113">
        <v>0.97110200000000002</v>
      </c>
      <c r="K113" t="s">
        <v>2542</v>
      </c>
      <c r="L113">
        <v>108</v>
      </c>
      <c r="M113" t="s">
        <v>764</v>
      </c>
      <c r="N113">
        <v>5318</v>
      </c>
      <c r="O113" t="s">
        <v>718</v>
      </c>
      <c r="P113" t="s">
        <v>719</v>
      </c>
      <c r="Q113" t="s">
        <v>57</v>
      </c>
      <c r="R113" t="s">
        <v>720</v>
      </c>
      <c r="S113" t="s">
        <v>721</v>
      </c>
      <c r="T113" s="6">
        <v>20.814645079564499</v>
      </c>
      <c r="V113">
        <v>21.153949406535499</v>
      </c>
      <c r="W113">
        <v>21.246200243894801</v>
      </c>
      <c r="X113">
        <v>20.7269263623316</v>
      </c>
      <c r="AA113">
        <v>20.016622592469002</v>
      </c>
      <c r="AC113">
        <v>19.655598235074901</v>
      </c>
      <c r="AE113">
        <v>19.364321862101601</v>
      </c>
      <c r="AF113">
        <v>20.074286152136398</v>
      </c>
      <c r="AG113">
        <v>20.398507431993799</v>
      </c>
      <c r="AI113">
        <v>19.088761864548701</v>
      </c>
      <c r="AJ113">
        <v>20.3310052839742</v>
      </c>
      <c r="AL113" s="6">
        <f t="shared" si="31"/>
        <v>20.814645079564499</v>
      </c>
      <c r="AM113">
        <f t="shared" si="32"/>
        <v>21.20007482521515</v>
      </c>
      <c r="AN113">
        <f t="shared" si="33"/>
        <v>20.7269263623316</v>
      </c>
      <c r="AO113">
        <f t="shared" si="34"/>
        <v>20.016622592469002</v>
      </c>
      <c r="AP113">
        <f t="shared" si="35"/>
        <v>19.655598235074901</v>
      </c>
      <c r="AQ113">
        <f t="shared" si="36"/>
        <v>19.364321862101601</v>
      </c>
      <c r="AR113">
        <f t="shared" si="37"/>
        <v>20.236396792065101</v>
      </c>
      <c r="AS113">
        <f t="shared" si="38"/>
        <v>19.088761864548701</v>
      </c>
      <c r="AT113">
        <f t="shared" si="39"/>
        <v>20.3310052839742</v>
      </c>
      <c r="AU113" s="6">
        <f t="shared" si="40"/>
        <v>20.913882089037084</v>
      </c>
      <c r="AV113">
        <f t="shared" si="41"/>
        <v>19.678847563215168</v>
      </c>
      <c r="AW113">
        <f t="shared" si="42"/>
        <v>19.885387980196001</v>
      </c>
      <c r="AX113" s="6">
        <f t="shared" si="43"/>
        <v>-1.2350345258219164</v>
      </c>
      <c r="AY113">
        <f t="shared" si="44"/>
        <v>-1.0284941088410839</v>
      </c>
      <c r="AZ113">
        <f t="shared" si="45"/>
        <v>0.20654041698083248</v>
      </c>
      <c r="BA113" s="6">
        <f t="shared" si="46"/>
        <v>7.8021817094676262E-3</v>
      </c>
      <c r="BB113">
        <f t="shared" si="47"/>
        <v>0.11039368591117052</v>
      </c>
      <c r="BC113">
        <f t="shared" si="48"/>
        <v>0.673396672852275</v>
      </c>
      <c r="BD113" s="7">
        <f t="shared" si="49"/>
        <v>1</v>
      </c>
      <c r="BE113" s="6">
        <f t="shared" si="50"/>
        <v>1</v>
      </c>
      <c r="BF113">
        <f t="shared" si="51"/>
        <v>0</v>
      </c>
      <c r="BG113">
        <f t="shared" si="52"/>
        <v>0</v>
      </c>
      <c r="BH113" s="6">
        <f t="shared" si="53"/>
        <v>1</v>
      </c>
      <c r="BI113" s="14">
        <f t="shared" si="54"/>
        <v>1</v>
      </c>
      <c r="BJ113" s="6">
        <f t="shared" si="55"/>
        <v>-1.6134391646727704</v>
      </c>
      <c r="BK113" s="14">
        <f t="shared" si="56"/>
        <v>-0.99213215702761626</v>
      </c>
      <c r="BL113" s="14">
        <f t="shared" si="57"/>
        <v>0.18833211683891835</v>
      </c>
      <c r="BM113" s="14">
        <f t="shared" si="58"/>
        <v>-1</v>
      </c>
      <c r="BN113">
        <f t="shared" si="59"/>
        <v>-0.80574640162048938</v>
      </c>
      <c r="BO113">
        <f t="shared" si="60"/>
        <v>0.80574640162048938</v>
      </c>
      <c r="BP113" s="14" t="str">
        <f t="shared" si="61"/>
        <v>4_Decreasing_Stable</v>
      </c>
    </row>
    <row r="114" spans="1:68" x14ac:dyDescent="0.25">
      <c r="A114" t="s">
        <v>1661</v>
      </c>
      <c r="B114" t="s">
        <v>1654</v>
      </c>
      <c r="C114">
        <v>0</v>
      </c>
      <c r="D114">
        <v>0</v>
      </c>
      <c r="E114">
        <v>0</v>
      </c>
      <c r="F114" s="1">
        <v>9.949919999999999E-193</v>
      </c>
      <c r="G114">
        <v>2</v>
      </c>
      <c r="H114">
        <v>0.30556</v>
      </c>
      <c r="I114" t="s">
        <v>71</v>
      </c>
      <c r="J114">
        <v>1</v>
      </c>
      <c r="K114" t="s">
        <v>1655</v>
      </c>
      <c r="L114">
        <v>174</v>
      </c>
      <c r="M114" t="s">
        <v>764</v>
      </c>
      <c r="N114">
        <v>754</v>
      </c>
      <c r="O114" t="s">
        <v>1657</v>
      </c>
      <c r="P114" t="s">
        <v>1658</v>
      </c>
      <c r="Q114" t="s">
        <v>57</v>
      </c>
      <c r="R114" t="s">
        <v>1659</v>
      </c>
      <c r="S114" t="s">
        <v>1660</v>
      </c>
      <c r="T114" s="6">
        <v>25.189805621770599</v>
      </c>
      <c r="U114">
        <v>25.2447374287092</v>
      </c>
      <c r="V114">
        <v>25.361717955513999</v>
      </c>
      <c r="W114">
        <v>24.536890256148101</v>
      </c>
      <c r="X114">
        <v>25.539761398968199</v>
      </c>
      <c r="Y114">
        <v>25.417101498479301</v>
      </c>
      <c r="Z114">
        <v>24.3285169148267</v>
      </c>
      <c r="AA114">
        <v>24.371434342146198</v>
      </c>
      <c r="AB114">
        <v>24.524595383682499</v>
      </c>
      <c r="AC114">
        <v>24.5396775315395</v>
      </c>
      <c r="AD114">
        <v>24.415513296806701</v>
      </c>
      <c r="AE114">
        <v>24.289397303803199</v>
      </c>
      <c r="AF114">
        <v>24.717359037382199</v>
      </c>
      <c r="AG114">
        <v>24.365978285151201</v>
      </c>
      <c r="AH114">
        <v>24.319658699527299</v>
      </c>
      <c r="AI114">
        <v>24.4295527333792</v>
      </c>
      <c r="AJ114">
        <v>24.345447173640402</v>
      </c>
      <c r="AK114">
        <v>24.517744883413801</v>
      </c>
      <c r="AL114" s="6">
        <f t="shared" si="31"/>
        <v>25.217271525239902</v>
      </c>
      <c r="AM114">
        <f t="shared" si="32"/>
        <v>24.94930410583105</v>
      </c>
      <c r="AN114">
        <f t="shared" si="33"/>
        <v>25.47843144872375</v>
      </c>
      <c r="AO114">
        <f t="shared" si="34"/>
        <v>24.349975628486447</v>
      </c>
      <c r="AP114">
        <f t="shared" si="35"/>
        <v>24.532136457610999</v>
      </c>
      <c r="AQ114">
        <f t="shared" si="36"/>
        <v>24.35245530030495</v>
      </c>
      <c r="AR114">
        <f t="shared" si="37"/>
        <v>24.541668661266698</v>
      </c>
      <c r="AS114">
        <f t="shared" si="38"/>
        <v>24.374605716453249</v>
      </c>
      <c r="AT114">
        <f t="shared" si="39"/>
        <v>24.431596028527103</v>
      </c>
      <c r="AU114" s="6">
        <f t="shared" si="40"/>
        <v>25.215002359931571</v>
      </c>
      <c r="AV114">
        <f t="shared" si="41"/>
        <v>24.411522462134133</v>
      </c>
      <c r="AW114">
        <f t="shared" si="42"/>
        <v>24.44929013541568</v>
      </c>
      <c r="AX114" s="6">
        <f t="shared" si="43"/>
        <v>-0.80347989779743756</v>
      </c>
      <c r="AY114">
        <f t="shared" si="44"/>
        <v>-0.76571222451589094</v>
      </c>
      <c r="AZ114">
        <f t="shared" si="45"/>
        <v>3.7767673281546621E-2</v>
      </c>
      <c r="BA114" s="6">
        <f t="shared" si="46"/>
        <v>2.2454321912501955E-2</v>
      </c>
      <c r="BB114">
        <f t="shared" si="47"/>
        <v>2.8276458995820694E-2</v>
      </c>
      <c r="BC114">
        <f t="shared" si="48"/>
        <v>0.65345666066111097</v>
      </c>
      <c r="BD114" s="7">
        <f t="shared" si="49"/>
        <v>1</v>
      </c>
      <c r="BE114" s="6">
        <f t="shared" si="50"/>
        <v>1</v>
      </c>
      <c r="BF114">
        <f t="shared" si="51"/>
        <v>1</v>
      </c>
      <c r="BG114">
        <f t="shared" si="52"/>
        <v>0</v>
      </c>
      <c r="BH114" s="6">
        <f t="shared" si="53"/>
        <v>2</v>
      </c>
      <c r="BI114" s="14">
        <f t="shared" si="54"/>
        <v>1</v>
      </c>
      <c r="BJ114" s="6">
        <f t="shared" si="55"/>
        <v>-1.1509549739489917</v>
      </c>
      <c r="BK114" s="14">
        <f t="shared" si="56"/>
        <v>-1.0889273578595393</v>
      </c>
      <c r="BL114" s="14">
        <f t="shared" si="57"/>
        <v>8.3539403506964371E-2</v>
      </c>
      <c r="BM114" s="14">
        <f t="shared" si="58"/>
        <v>-1</v>
      </c>
      <c r="BN114">
        <f t="shared" si="59"/>
        <v>-0.71878097610052227</v>
      </c>
      <c r="BO114">
        <f t="shared" si="60"/>
        <v>0.71878097610052227</v>
      </c>
      <c r="BP114" s="14" t="str">
        <f t="shared" si="61"/>
        <v>4_Decreasing_Stable</v>
      </c>
    </row>
    <row r="115" spans="1:68" x14ac:dyDescent="0.25">
      <c r="A115" t="s">
        <v>2607</v>
      </c>
      <c r="B115" t="s">
        <v>389</v>
      </c>
      <c r="C115">
        <v>0</v>
      </c>
      <c r="D115">
        <v>0</v>
      </c>
      <c r="E115">
        <v>0</v>
      </c>
      <c r="F115">
        <v>9.3747899999999996E-4</v>
      </c>
      <c r="G115">
        <v>2</v>
      </c>
      <c r="H115">
        <v>0.12218</v>
      </c>
      <c r="I115">
        <v>1</v>
      </c>
      <c r="J115">
        <v>1</v>
      </c>
      <c r="K115" t="s">
        <v>2606</v>
      </c>
      <c r="L115">
        <v>40</v>
      </c>
      <c r="M115" t="s">
        <v>764</v>
      </c>
      <c r="N115">
        <v>7462</v>
      </c>
      <c r="O115" t="s">
        <v>392</v>
      </c>
      <c r="P115" t="s">
        <v>393</v>
      </c>
      <c r="Q115" t="s">
        <v>57</v>
      </c>
      <c r="R115" t="s">
        <v>394</v>
      </c>
      <c r="S115" t="s">
        <v>395</v>
      </c>
      <c r="T115" s="6">
        <v>20.903961818278699</v>
      </c>
      <c r="V115">
        <v>21.021283029027199</v>
      </c>
      <c r="W115">
        <v>21.277786354932601</v>
      </c>
      <c r="X115">
        <v>20.965158601189</v>
      </c>
      <c r="Y115">
        <v>20.761421288187901</v>
      </c>
      <c r="Z115">
        <v>20.113652098888402</v>
      </c>
      <c r="AB115">
        <v>19.8745480179076</v>
      </c>
      <c r="AC115">
        <v>19.7273664850842</v>
      </c>
      <c r="AD115">
        <v>20.015496724386502</v>
      </c>
      <c r="AE115">
        <v>19.762059683111499</v>
      </c>
      <c r="AF115">
        <v>20.7186376823663</v>
      </c>
      <c r="AG115">
        <v>20.774270174139499</v>
      </c>
      <c r="AH115">
        <v>20.3258234996072</v>
      </c>
      <c r="AI115">
        <v>19.828047982130599</v>
      </c>
      <c r="AJ115">
        <v>19.9612192584</v>
      </c>
      <c r="AK115">
        <v>20.143079504715001</v>
      </c>
      <c r="AL115" s="6">
        <f t="shared" si="31"/>
        <v>20.903961818278699</v>
      </c>
      <c r="AM115">
        <f t="shared" si="32"/>
        <v>21.149534691979902</v>
      </c>
      <c r="AN115">
        <f t="shared" si="33"/>
        <v>20.86328994468845</v>
      </c>
      <c r="AO115">
        <f t="shared" si="34"/>
        <v>20.113652098888402</v>
      </c>
      <c r="AP115">
        <f t="shared" si="35"/>
        <v>19.800957251495902</v>
      </c>
      <c r="AQ115">
        <f t="shared" si="36"/>
        <v>19.888778203748998</v>
      </c>
      <c r="AR115">
        <f t="shared" si="37"/>
        <v>20.746453928252897</v>
      </c>
      <c r="AS115">
        <f t="shared" si="38"/>
        <v>20.076935740868898</v>
      </c>
      <c r="AT115">
        <f t="shared" si="39"/>
        <v>20.052149381557498</v>
      </c>
      <c r="AU115" s="6">
        <f t="shared" si="40"/>
        <v>20.972262151649016</v>
      </c>
      <c r="AV115">
        <f t="shared" si="41"/>
        <v>19.934462518044434</v>
      </c>
      <c r="AW115">
        <f t="shared" si="42"/>
        <v>20.291846350226432</v>
      </c>
      <c r="AX115" s="6">
        <f t="shared" si="43"/>
        <v>-1.0377996336045818</v>
      </c>
      <c r="AY115">
        <f t="shared" si="44"/>
        <v>-0.6804158014225834</v>
      </c>
      <c r="AZ115">
        <f t="shared" si="45"/>
        <v>0.35738383218199843</v>
      </c>
      <c r="BA115" s="6">
        <f t="shared" si="46"/>
        <v>1.308430595675526E-3</v>
      </c>
      <c r="BB115">
        <f t="shared" si="47"/>
        <v>8.0723321584035015E-2</v>
      </c>
      <c r="BC115">
        <f t="shared" si="48"/>
        <v>0.25308204548788504</v>
      </c>
      <c r="BD115" s="7">
        <f t="shared" si="49"/>
        <v>1</v>
      </c>
      <c r="BE115" s="6">
        <f t="shared" si="50"/>
        <v>1</v>
      </c>
      <c r="BF115">
        <f t="shared" si="51"/>
        <v>0</v>
      </c>
      <c r="BG115">
        <f t="shared" si="52"/>
        <v>0</v>
      </c>
      <c r="BH115" s="6">
        <f t="shared" si="53"/>
        <v>1</v>
      </c>
      <c r="BI115" s="14">
        <f t="shared" si="54"/>
        <v>1</v>
      </c>
      <c r="BJ115" s="6">
        <f t="shared" si="55"/>
        <v>-1.7298078149268394</v>
      </c>
      <c r="BK115" s="14">
        <f t="shared" si="56"/>
        <v>-0.86237760589421031</v>
      </c>
      <c r="BL115" s="14">
        <f t="shared" si="57"/>
        <v>0.4618059663815664</v>
      </c>
      <c r="BM115" s="14">
        <f t="shared" si="58"/>
        <v>-1</v>
      </c>
      <c r="BN115">
        <f t="shared" si="59"/>
        <v>-0.7101264848131611</v>
      </c>
      <c r="BO115">
        <f t="shared" si="60"/>
        <v>0.7101264848131611</v>
      </c>
      <c r="BP115" s="14" t="str">
        <f t="shared" si="61"/>
        <v>4_Decreasing_Stable</v>
      </c>
    </row>
    <row r="116" spans="1:68" x14ac:dyDescent="0.25">
      <c r="A116" t="s">
        <v>2663</v>
      </c>
      <c r="B116" t="s">
        <v>409</v>
      </c>
      <c r="C116">
        <v>0</v>
      </c>
      <c r="D116">
        <v>0</v>
      </c>
      <c r="E116">
        <v>0</v>
      </c>
      <c r="F116" s="1">
        <v>1.8506099999999999E-26</v>
      </c>
      <c r="G116">
        <v>3</v>
      </c>
      <c r="H116">
        <v>0.71101000000000003</v>
      </c>
      <c r="I116">
        <v>2</v>
      </c>
      <c r="J116">
        <v>0.94997299999999996</v>
      </c>
      <c r="K116" t="s">
        <v>2662</v>
      </c>
      <c r="L116">
        <v>866</v>
      </c>
      <c r="M116" t="s">
        <v>764</v>
      </c>
      <c r="N116">
        <v>54477</v>
      </c>
      <c r="O116" t="s">
        <v>412</v>
      </c>
      <c r="P116" t="s">
        <v>413</v>
      </c>
      <c r="Q116" t="s">
        <v>57</v>
      </c>
      <c r="R116" t="s">
        <v>414</v>
      </c>
      <c r="S116" t="s">
        <v>415</v>
      </c>
      <c r="T116" s="6">
        <v>21.102077015370199</v>
      </c>
      <c r="V116">
        <v>21.376057571107498</v>
      </c>
      <c r="W116">
        <v>21.360317810023499</v>
      </c>
      <c r="X116">
        <v>21.185318075801302</v>
      </c>
      <c r="Y116">
        <v>21.397535213085401</v>
      </c>
      <c r="AA116">
        <v>20.311048829458699</v>
      </c>
      <c r="AE116">
        <v>19.446898303087199</v>
      </c>
      <c r="AF116">
        <v>20.119175611949998</v>
      </c>
      <c r="AH116">
        <v>20.291832863512099</v>
      </c>
      <c r="AI116">
        <v>20.293249636010799</v>
      </c>
      <c r="AK116">
        <v>20.5530157475274</v>
      </c>
      <c r="AL116" s="6">
        <f t="shared" si="31"/>
        <v>21.102077015370199</v>
      </c>
      <c r="AM116">
        <f t="shared" si="32"/>
        <v>21.368187690565499</v>
      </c>
      <c r="AN116">
        <f t="shared" si="33"/>
        <v>21.291426644443352</v>
      </c>
      <c r="AO116">
        <f t="shared" si="34"/>
        <v>20.311048829458699</v>
      </c>
      <c r="AP116" t="str">
        <f t="shared" si="35"/>
        <v>NA</v>
      </c>
      <c r="AQ116">
        <f t="shared" si="36"/>
        <v>19.446898303087199</v>
      </c>
      <c r="AR116">
        <f t="shared" si="37"/>
        <v>20.119175611949998</v>
      </c>
      <c r="AS116">
        <f t="shared" si="38"/>
        <v>20.292541249761449</v>
      </c>
      <c r="AT116">
        <f t="shared" si="39"/>
        <v>20.5530157475274</v>
      </c>
      <c r="AU116" s="6">
        <f t="shared" si="40"/>
        <v>21.253897116793016</v>
      </c>
      <c r="AV116">
        <f t="shared" si="41"/>
        <v>19.878973566272947</v>
      </c>
      <c r="AW116">
        <f t="shared" si="42"/>
        <v>20.321577536412949</v>
      </c>
      <c r="AX116" s="6">
        <f t="shared" si="43"/>
        <v>-1.3749235505200694</v>
      </c>
      <c r="AY116">
        <f t="shared" si="44"/>
        <v>-0.93231958038006724</v>
      </c>
      <c r="AZ116">
        <f t="shared" si="45"/>
        <v>0.44260397014000219</v>
      </c>
      <c r="BA116" s="6">
        <f t="shared" si="46"/>
        <v>0.18403945130475219</v>
      </c>
      <c r="BB116">
        <f t="shared" si="47"/>
        <v>5.8029562380983802E-3</v>
      </c>
      <c r="BC116">
        <f t="shared" si="48"/>
        <v>0.48519265474171192</v>
      </c>
      <c r="BD116" s="7">
        <f t="shared" si="49"/>
        <v>1</v>
      </c>
      <c r="BE116" s="6">
        <f t="shared" si="50"/>
        <v>0</v>
      </c>
      <c r="BF116">
        <f t="shared" si="51"/>
        <v>1</v>
      </c>
      <c r="BG116">
        <f t="shared" si="52"/>
        <v>0</v>
      </c>
      <c r="BH116" s="6">
        <f t="shared" si="53"/>
        <v>1</v>
      </c>
      <c r="BI116" s="14">
        <f t="shared" si="54"/>
        <v>1</v>
      </c>
      <c r="BJ116" s="6">
        <f t="shared" si="55"/>
        <v>-1.0053314251344823</v>
      </c>
      <c r="BK116" s="14">
        <f t="shared" si="56"/>
        <v>-1.4439506745281578</v>
      </c>
      <c r="BL116" s="14">
        <f t="shared" si="57"/>
        <v>0.3728479774487547</v>
      </c>
      <c r="BM116" s="14">
        <f t="shared" si="58"/>
        <v>-1</v>
      </c>
      <c r="BN116">
        <f t="shared" si="59"/>
        <v>-0.69214470740462852</v>
      </c>
      <c r="BO116">
        <f t="shared" si="60"/>
        <v>0.69214470740462852</v>
      </c>
      <c r="BP116" s="14" t="str">
        <f t="shared" si="61"/>
        <v>4_Decreasing_Stable</v>
      </c>
    </row>
    <row r="117" spans="1:68" x14ac:dyDescent="0.25">
      <c r="A117" t="s">
        <v>2898</v>
      </c>
      <c r="B117" t="s">
        <v>2896</v>
      </c>
      <c r="C117">
        <v>0</v>
      </c>
      <c r="D117">
        <v>0</v>
      </c>
      <c r="E117">
        <v>0</v>
      </c>
      <c r="F117">
        <v>1.18476E-3</v>
      </c>
      <c r="G117">
        <v>2</v>
      </c>
      <c r="H117">
        <v>0.59824999999999995</v>
      </c>
      <c r="I117">
        <v>1</v>
      </c>
      <c r="J117">
        <v>0.97430099999999997</v>
      </c>
      <c r="K117" t="s">
        <v>2897</v>
      </c>
      <c r="L117">
        <v>280</v>
      </c>
      <c r="M117" t="s">
        <v>764</v>
      </c>
      <c r="N117">
        <v>50848</v>
      </c>
      <c r="O117" t="s">
        <v>2899</v>
      </c>
      <c r="P117" t="s">
        <v>2900</v>
      </c>
      <c r="Q117" t="s">
        <v>57</v>
      </c>
      <c r="R117" t="s">
        <v>2901</v>
      </c>
      <c r="S117" t="s">
        <v>2902</v>
      </c>
      <c r="T117" s="6">
        <v>20.1854697543341</v>
      </c>
      <c r="V117">
        <v>20.281663296473901</v>
      </c>
      <c r="X117">
        <v>20.4318061214741</v>
      </c>
      <c r="Y117">
        <v>20.4012942276226</v>
      </c>
      <c r="Z117">
        <v>19.868137255920299</v>
      </c>
      <c r="AA117">
        <v>20.4076913970109</v>
      </c>
      <c r="AB117">
        <v>19.547517298587401</v>
      </c>
      <c r="AD117">
        <v>19.573687863299501</v>
      </c>
      <c r="AG117">
        <v>19.3206258130066</v>
      </c>
      <c r="AH117">
        <v>19.777760338550301</v>
      </c>
      <c r="AI117">
        <v>19.870010109504801</v>
      </c>
      <c r="AJ117">
        <v>20.026005662407101</v>
      </c>
      <c r="AK117">
        <v>19.356493327284401</v>
      </c>
      <c r="AL117" s="6">
        <f t="shared" si="31"/>
        <v>20.1854697543341</v>
      </c>
      <c r="AM117">
        <f t="shared" si="32"/>
        <v>20.281663296473901</v>
      </c>
      <c r="AN117">
        <f t="shared" si="33"/>
        <v>20.416550174548348</v>
      </c>
      <c r="AO117">
        <f t="shared" si="34"/>
        <v>20.137914326465598</v>
      </c>
      <c r="AP117">
        <f t="shared" si="35"/>
        <v>19.547517298587401</v>
      </c>
      <c r="AQ117">
        <f t="shared" si="36"/>
        <v>19.573687863299501</v>
      </c>
      <c r="AR117">
        <f t="shared" si="37"/>
        <v>19.3206258130066</v>
      </c>
      <c r="AS117">
        <f t="shared" si="38"/>
        <v>19.823885224027549</v>
      </c>
      <c r="AT117">
        <f t="shared" si="39"/>
        <v>19.691249494845749</v>
      </c>
      <c r="AU117" s="6">
        <f t="shared" si="40"/>
        <v>20.294561075118782</v>
      </c>
      <c r="AV117">
        <f t="shared" si="41"/>
        <v>19.753039829450831</v>
      </c>
      <c r="AW117">
        <f t="shared" si="42"/>
        <v>19.6119201772933</v>
      </c>
      <c r="AX117" s="6">
        <f t="shared" si="43"/>
        <v>-0.54152124566795123</v>
      </c>
      <c r="AY117">
        <f t="shared" si="44"/>
        <v>-0.68264089782548254</v>
      </c>
      <c r="AZ117">
        <f t="shared" si="45"/>
        <v>-0.14111965215753131</v>
      </c>
      <c r="BA117" s="6">
        <f t="shared" si="46"/>
        <v>9.3810986800300436E-2</v>
      </c>
      <c r="BB117">
        <f t="shared" si="47"/>
        <v>2.9950042381712005E-2</v>
      </c>
      <c r="BC117">
        <f t="shared" si="48"/>
        <v>0.59640584317106993</v>
      </c>
      <c r="BD117" s="7">
        <f t="shared" si="49"/>
        <v>1</v>
      </c>
      <c r="BE117" s="6">
        <f t="shared" si="50"/>
        <v>0</v>
      </c>
      <c r="BF117">
        <f t="shared" si="51"/>
        <v>1</v>
      </c>
      <c r="BG117">
        <f t="shared" si="52"/>
        <v>0</v>
      </c>
      <c r="BH117" s="6">
        <f t="shared" si="53"/>
        <v>1</v>
      </c>
      <c r="BI117" s="14">
        <f t="shared" si="54"/>
        <v>1</v>
      </c>
      <c r="BJ117" s="6">
        <f t="shared" si="55"/>
        <v>-0.74602041142005426</v>
      </c>
      <c r="BK117" s="14">
        <f t="shared" si="56"/>
        <v>-1.0198398985178254</v>
      </c>
      <c r="BL117" s="14">
        <f t="shared" si="57"/>
        <v>-0.1779759827811504</v>
      </c>
      <c r="BM117" s="14">
        <f t="shared" si="58"/>
        <v>-1</v>
      </c>
      <c r="BN117">
        <f t="shared" si="59"/>
        <v>-0.64794543090634338</v>
      </c>
      <c r="BO117">
        <f t="shared" si="60"/>
        <v>0.64794543090634338</v>
      </c>
      <c r="BP117" s="14" t="str">
        <f t="shared" si="61"/>
        <v>4_Decreasing_Stable</v>
      </c>
    </row>
    <row r="118" spans="1:68" x14ac:dyDescent="0.25">
      <c r="A118" t="s">
        <v>2270</v>
      </c>
      <c r="B118" t="s">
        <v>309</v>
      </c>
      <c r="C118">
        <v>0</v>
      </c>
      <c r="D118">
        <v>0</v>
      </c>
      <c r="E118">
        <v>0</v>
      </c>
      <c r="F118" s="1">
        <v>2.81817E-191</v>
      </c>
      <c r="G118">
        <v>3</v>
      </c>
      <c r="H118">
        <v>2.4132000000000001E-2</v>
      </c>
      <c r="I118" t="s">
        <v>71</v>
      </c>
      <c r="J118">
        <v>0.96090100000000001</v>
      </c>
      <c r="K118" t="s">
        <v>2269</v>
      </c>
      <c r="L118">
        <v>213</v>
      </c>
      <c r="M118" t="s">
        <v>764</v>
      </c>
      <c r="N118">
        <v>10006</v>
      </c>
      <c r="O118" t="s">
        <v>312</v>
      </c>
      <c r="P118" t="s">
        <v>313</v>
      </c>
      <c r="Q118" t="s">
        <v>57</v>
      </c>
      <c r="R118" t="s">
        <v>314</v>
      </c>
      <c r="S118" t="s">
        <v>315</v>
      </c>
      <c r="T118" s="6">
        <v>24.606406268500699</v>
      </c>
      <c r="U118">
        <v>24.8506804730937</v>
      </c>
      <c r="V118">
        <v>24.7224595074664</v>
      </c>
      <c r="W118">
        <v>24.623162884418701</v>
      </c>
      <c r="X118">
        <v>24.756994545525199</v>
      </c>
      <c r="Y118">
        <v>24.3428950651215</v>
      </c>
      <c r="Z118">
        <v>23.674513858518299</v>
      </c>
      <c r="AA118">
        <v>23.8870847370791</v>
      </c>
      <c r="AB118">
        <v>24.2602146663661</v>
      </c>
      <c r="AC118">
        <v>24.073193995214201</v>
      </c>
      <c r="AD118">
        <v>23.9072904571808</v>
      </c>
      <c r="AE118">
        <v>24.136994464364001</v>
      </c>
      <c r="AF118">
        <v>24.29496868507</v>
      </c>
      <c r="AG118">
        <v>24.434034697914001</v>
      </c>
      <c r="AH118">
        <v>23.912746063058201</v>
      </c>
      <c r="AI118">
        <v>24.016441930248899</v>
      </c>
      <c r="AJ118">
        <v>23.778188753441601</v>
      </c>
      <c r="AK118">
        <v>23.854936964980599</v>
      </c>
      <c r="AL118" s="6">
        <f t="shared" si="31"/>
        <v>24.728543370797198</v>
      </c>
      <c r="AM118">
        <f t="shared" si="32"/>
        <v>24.67281119594255</v>
      </c>
      <c r="AN118">
        <f t="shared" si="33"/>
        <v>24.549944805323349</v>
      </c>
      <c r="AO118">
        <f t="shared" si="34"/>
        <v>23.780799297798701</v>
      </c>
      <c r="AP118">
        <f t="shared" si="35"/>
        <v>24.16670433079015</v>
      </c>
      <c r="AQ118">
        <f t="shared" si="36"/>
        <v>24.0221424607724</v>
      </c>
      <c r="AR118">
        <f t="shared" si="37"/>
        <v>24.364501691492002</v>
      </c>
      <c r="AS118">
        <f t="shared" si="38"/>
        <v>23.964593996653548</v>
      </c>
      <c r="AT118">
        <f t="shared" si="39"/>
        <v>23.8165628592111</v>
      </c>
      <c r="AU118" s="6">
        <f t="shared" si="40"/>
        <v>24.650433124021031</v>
      </c>
      <c r="AV118">
        <f t="shared" si="41"/>
        <v>23.989882029787083</v>
      </c>
      <c r="AW118">
        <f t="shared" si="42"/>
        <v>24.048552849118881</v>
      </c>
      <c r="AX118" s="6">
        <f t="shared" si="43"/>
        <v>-0.66055109423394853</v>
      </c>
      <c r="AY118">
        <f t="shared" si="44"/>
        <v>-0.60188027490215035</v>
      </c>
      <c r="AZ118">
        <f t="shared" si="45"/>
        <v>5.8670819331798185E-2</v>
      </c>
      <c r="BA118" s="6">
        <f t="shared" si="46"/>
        <v>1.4962281082004036E-2</v>
      </c>
      <c r="BB118">
        <f t="shared" si="47"/>
        <v>5.5274651222154483E-2</v>
      </c>
      <c r="BC118">
        <f t="shared" si="48"/>
        <v>0.7841735465593791</v>
      </c>
      <c r="BD118" s="7">
        <f t="shared" si="49"/>
        <v>1</v>
      </c>
      <c r="BE118" s="6">
        <f t="shared" si="50"/>
        <v>1</v>
      </c>
      <c r="BF118">
        <f t="shared" si="51"/>
        <v>0</v>
      </c>
      <c r="BG118">
        <f t="shared" si="52"/>
        <v>0</v>
      </c>
      <c r="BH118" s="6">
        <f t="shared" si="53"/>
        <v>1</v>
      </c>
      <c r="BI118" s="14">
        <f t="shared" si="54"/>
        <v>1</v>
      </c>
      <c r="BJ118" s="6">
        <f t="shared" si="55"/>
        <v>-1.0979559163010655</v>
      </c>
      <c r="BK118" s="14">
        <f t="shared" si="56"/>
        <v>-0.86997056860594224</v>
      </c>
      <c r="BL118" s="14">
        <f t="shared" si="57"/>
        <v>7.8707836090680966E-2</v>
      </c>
      <c r="BM118" s="14">
        <f t="shared" si="58"/>
        <v>-1</v>
      </c>
      <c r="BN118">
        <f t="shared" si="59"/>
        <v>-0.62973954960544221</v>
      </c>
      <c r="BO118">
        <f t="shared" si="60"/>
        <v>0.62973954960544221</v>
      </c>
      <c r="BP118" s="14" t="str">
        <f t="shared" si="61"/>
        <v>4_Decreasing_Stable</v>
      </c>
    </row>
    <row r="119" spans="1:68" x14ac:dyDescent="0.25">
      <c r="A119" t="s">
        <v>2160</v>
      </c>
      <c r="B119" t="s">
        <v>2158</v>
      </c>
      <c r="C119">
        <v>0</v>
      </c>
      <c r="D119">
        <v>0</v>
      </c>
      <c r="E119">
        <v>0</v>
      </c>
      <c r="F119" s="1">
        <v>2.8683799999999999E-30</v>
      </c>
      <c r="G119">
        <v>2</v>
      </c>
      <c r="H119">
        <v>7.8757999999999995E-2</v>
      </c>
      <c r="I119">
        <v>1</v>
      </c>
      <c r="J119">
        <v>1</v>
      </c>
      <c r="K119" t="s">
        <v>2159</v>
      </c>
      <c r="L119">
        <v>308</v>
      </c>
      <c r="M119" t="s">
        <v>764</v>
      </c>
      <c r="N119">
        <v>284119</v>
      </c>
      <c r="O119" t="s">
        <v>2161</v>
      </c>
      <c r="P119" t="s">
        <v>2162</v>
      </c>
      <c r="Q119" t="s">
        <v>57</v>
      </c>
      <c r="R119" t="s">
        <v>580</v>
      </c>
      <c r="S119" t="s">
        <v>2163</v>
      </c>
      <c r="T119" s="6">
        <v>23.233268341590598</v>
      </c>
      <c r="U119">
        <v>23.365927740965098</v>
      </c>
      <c r="V119">
        <v>23.3759405079233</v>
      </c>
      <c r="W119">
        <v>23.018003241300999</v>
      </c>
      <c r="X119">
        <v>23.650868049879701</v>
      </c>
      <c r="Y119">
        <v>23.685326772101</v>
      </c>
      <c r="Z119">
        <v>22.533382437391399</v>
      </c>
      <c r="AA119">
        <v>22.350276442870801</v>
      </c>
      <c r="AB119">
        <v>22.358408980764601</v>
      </c>
      <c r="AC119">
        <v>22.308942773615701</v>
      </c>
      <c r="AD119">
        <v>22.589528629845301</v>
      </c>
      <c r="AE119">
        <v>22.2422523967582</v>
      </c>
      <c r="AF119">
        <v>22.768431442202399</v>
      </c>
      <c r="AG119">
        <v>22.540803242676301</v>
      </c>
      <c r="AH119">
        <v>22.6968473371656</v>
      </c>
      <c r="AI119">
        <v>22.689974582400801</v>
      </c>
      <c r="AJ119">
        <v>22.696564296942</v>
      </c>
      <c r="AK119">
        <v>22.468181668329802</v>
      </c>
      <c r="AL119" s="6">
        <f t="shared" si="31"/>
        <v>23.299598041277847</v>
      </c>
      <c r="AM119">
        <f t="shared" si="32"/>
        <v>23.196971874612149</v>
      </c>
      <c r="AN119">
        <f t="shared" si="33"/>
        <v>23.668097410990349</v>
      </c>
      <c r="AO119">
        <f t="shared" si="34"/>
        <v>22.441829440131102</v>
      </c>
      <c r="AP119">
        <f t="shared" si="35"/>
        <v>22.333675877190153</v>
      </c>
      <c r="AQ119">
        <f t="shared" si="36"/>
        <v>22.415890513301751</v>
      </c>
      <c r="AR119">
        <f t="shared" si="37"/>
        <v>22.654617342439352</v>
      </c>
      <c r="AS119">
        <f t="shared" si="38"/>
        <v>22.693410959783201</v>
      </c>
      <c r="AT119">
        <f t="shared" si="39"/>
        <v>22.582372982635903</v>
      </c>
      <c r="AU119" s="6">
        <f t="shared" si="40"/>
        <v>23.388222442293443</v>
      </c>
      <c r="AV119">
        <f t="shared" si="41"/>
        <v>22.397131943541002</v>
      </c>
      <c r="AW119">
        <f t="shared" si="42"/>
        <v>22.643467094952815</v>
      </c>
      <c r="AX119" s="6">
        <f t="shared" si="43"/>
        <v>-0.99109049875244182</v>
      </c>
      <c r="AY119">
        <f t="shared" si="44"/>
        <v>-0.74475534734062876</v>
      </c>
      <c r="AZ119">
        <f t="shared" si="45"/>
        <v>0.24633515141181306</v>
      </c>
      <c r="BA119" s="6">
        <f t="shared" si="46"/>
        <v>1.6337022807361073E-2</v>
      </c>
      <c r="BB119">
        <f t="shared" si="47"/>
        <v>2.9820309890243361E-2</v>
      </c>
      <c r="BC119">
        <f t="shared" si="48"/>
        <v>5.8918172912110949E-3</v>
      </c>
      <c r="BD119" s="7">
        <f t="shared" si="49"/>
        <v>1</v>
      </c>
      <c r="BE119" s="6">
        <f t="shared" si="50"/>
        <v>1</v>
      </c>
      <c r="BF119">
        <f t="shared" si="51"/>
        <v>1</v>
      </c>
      <c r="BG119">
        <f t="shared" si="52"/>
        <v>0</v>
      </c>
      <c r="BH119" s="6">
        <f t="shared" si="53"/>
        <v>2</v>
      </c>
      <c r="BI119" s="14">
        <f t="shared" si="54"/>
        <v>1</v>
      </c>
      <c r="BJ119" s="6">
        <f t="shared" si="55"/>
        <v>-1.330754427576494</v>
      </c>
      <c r="BK119" s="14">
        <f t="shared" si="56"/>
        <v>-1.0658870633808146</v>
      </c>
      <c r="BL119" s="14">
        <f t="shared" si="57"/>
        <v>0.74112480968172778</v>
      </c>
      <c r="BM119" s="14">
        <f t="shared" si="58"/>
        <v>-1</v>
      </c>
      <c r="BN119">
        <f t="shared" si="59"/>
        <v>-0.5518388937585269</v>
      </c>
      <c r="BO119">
        <f t="shared" si="60"/>
        <v>0.5518388937585269</v>
      </c>
      <c r="BP119" s="14" t="str">
        <f t="shared" si="61"/>
        <v>4_Decreasing_Stable</v>
      </c>
    </row>
    <row r="120" spans="1:68" x14ac:dyDescent="0.25">
      <c r="A120" t="s">
        <v>349</v>
      </c>
      <c r="B120" t="s">
        <v>341</v>
      </c>
      <c r="C120">
        <v>0</v>
      </c>
      <c r="D120">
        <v>0</v>
      </c>
      <c r="E120">
        <v>0</v>
      </c>
      <c r="F120" s="1">
        <v>1.89291E-68</v>
      </c>
      <c r="G120">
        <v>2</v>
      </c>
      <c r="H120">
        <v>0.61045000000000005</v>
      </c>
      <c r="I120">
        <v>1</v>
      </c>
      <c r="J120">
        <v>0.96287</v>
      </c>
      <c r="K120" t="s">
        <v>348</v>
      </c>
      <c r="L120">
        <v>644</v>
      </c>
      <c r="M120" t="s">
        <v>39</v>
      </c>
      <c r="N120">
        <v>55243</v>
      </c>
      <c r="O120" t="s">
        <v>344</v>
      </c>
      <c r="P120" t="s">
        <v>345</v>
      </c>
      <c r="Q120" t="s">
        <v>57</v>
      </c>
      <c r="R120" t="s">
        <v>346</v>
      </c>
      <c r="S120" t="s">
        <v>347</v>
      </c>
      <c r="V120">
        <v>22.3496293334086</v>
      </c>
      <c r="X120">
        <v>22.394698026405798</v>
      </c>
      <c r="Y120">
        <v>22.204631218221301</v>
      </c>
      <c r="AA120">
        <v>20.352247602819698</v>
      </c>
      <c r="AB120">
        <v>22.005535455036199</v>
      </c>
      <c r="AC120">
        <v>21.5389430261218</v>
      </c>
      <c r="AD120">
        <v>22.1141337515453</v>
      </c>
      <c r="AF120">
        <v>21.7489900299434</v>
      </c>
      <c r="AH120">
        <v>21.620209134537902</v>
      </c>
      <c r="AL120" s="6" t="str">
        <f t="shared" si="31"/>
        <v>NA</v>
      </c>
      <c r="AM120">
        <f t="shared" si="32"/>
        <v>22.3496293334086</v>
      </c>
      <c r="AN120">
        <f t="shared" si="33"/>
        <v>22.29966462231355</v>
      </c>
      <c r="AO120">
        <f t="shared" si="34"/>
        <v>20.352247602819698</v>
      </c>
      <c r="AP120">
        <f t="shared" si="35"/>
        <v>21.772239240578998</v>
      </c>
      <c r="AQ120">
        <f t="shared" si="36"/>
        <v>22.1141337515453</v>
      </c>
      <c r="AR120">
        <f t="shared" si="37"/>
        <v>21.7489900299434</v>
      </c>
      <c r="AS120">
        <f t="shared" si="38"/>
        <v>21.620209134537902</v>
      </c>
      <c r="AT120" t="str">
        <f t="shared" si="39"/>
        <v>NA</v>
      </c>
      <c r="AU120" s="6">
        <f t="shared" si="40"/>
        <v>22.324646977861075</v>
      </c>
      <c r="AV120">
        <f t="shared" si="41"/>
        <v>21.412873531648</v>
      </c>
      <c r="AW120">
        <f t="shared" si="42"/>
        <v>21.684599582240651</v>
      </c>
      <c r="AX120" s="6">
        <f t="shared" si="43"/>
        <v>-0.91177344621307554</v>
      </c>
      <c r="AY120">
        <f t="shared" si="44"/>
        <v>-0.64004739562042445</v>
      </c>
      <c r="AZ120">
        <f t="shared" si="45"/>
        <v>0.27172605059265109</v>
      </c>
      <c r="BA120" s="6">
        <f t="shared" si="46"/>
        <v>0.23284736047768448</v>
      </c>
      <c r="BB120">
        <f t="shared" si="47"/>
        <v>3.8517820895763194E-2</v>
      </c>
      <c r="BC120">
        <f t="shared" si="48"/>
        <v>0.66535027207293618</v>
      </c>
      <c r="BD120" s="7">
        <f t="shared" si="49"/>
        <v>1</v>
      </c>
      <c r="BE120" s="6">
        <f t="shared" si="50"/>
        <v>0</v>
      </c>
      <c r="BF120">
        <f t="shared" si="51"/>
        <v>1</v>
      </c>
      <c r="BG120">
        <f t="shared" si="52"/>
        <v>0</v>
      </c>
      <c r="BH120" s="6">
        <f t="shared" si="53"/>
        <v>1</v>
      </c>
      <c r="BI120" s="14">
        <f t="shared" si="54"/>
        <v>1</v>
      </c>
      <c r="BJ120" s="6">
        <f t="shared" si="55"/>
        <v>-0.75966279657475666</v>
      </c>
      <c r="BK120" s="14">
        <f t="shared" si="56"/>
        <v>-0.95144287238996306</v>
      </c>
      <c r="BL120" s="14">
        <f t="shared" si="57"/>
        <v>0.21927569995311838</v>
      </c>
      <c r="BM120" s="14">
        <f t="shared" si="58"/>
        <v>-1</v>
      </c>
      <c r="BN120">
        <f t="shared" si="59"/>
        <v>-0.49727665633720042</v>
      </c>
      <c r="BO120">
        <f t="shared" si="60"/>
        <v>0.49727665633720042</v>
      </c>
      <c r="BP120" s="14" t="str">
        <f t="shared" si="61"/>
        <v>4_Decreasing_Stable</v>
      </c>
    </row>
    <row r="121" spans="1:68" x14ac:dyDescent="0.25">
      <c r="A121" t="s">
        <v>2512</v>
      </c>
      <c r="B121" t="s">
        <v>366</v>
      </c>
      <c r="C121">
        <v>0</v>
      </c>
      <c r="D121">
        <v>0</v>
      </c>
      <c r="E121">
        <v>0</v>
      </c>
      <c r="F121" s="1">
        <v>8.2125500000000005E-34</v>
      </c>
      <c r="G121">
        <v>2</v>
      </c>
      <c r="H121">
        <v>7.8216999999999995E-2</v>
      </c>
      <c r="I121">
        <v>1</v>
      </c>
      <c r="J121">
        <v>0.998587</v>
      </c>
      <c r="K121" t="s">
        <v>2511</v>
      </c>
      <c r="L121">
        <v>415</v>
      </c>
      <c r="M121" t="s">
        <v>764</v>
      </c>
      <c r="N121">
        <v>8502</v>
      </c>
      <c r="O121" t="s">
        <v>369</v>
      </c>
      <c r="P121" t="s">
        <v>370</v>
      </c>
      <c r="Q121" t="s">
        <v>57</v>
      </c>
      <c r="R121" t="s">
        <v>291</v>
      </c>
      <c r="S121" t="s">
        <v>371</v>
      </c>
      <c r="T121" s="6">
        <v>21.5048723897341</v>
      </c>
      <c r="U121">
        <v>21.8656463858403</v>
      </c>
      <c r="V121">
        <v>21.644760945624402</v>
      </c>
      <c r="W121">
        <v>21.598228758752299</v>
      </c>
      <c r="X121">
        <v>21.330404089265901</v>
      </c>
      <c r="Y121">
        <v>21.123220838616401</v>
      </c>
      <c r="Z121">
        <v>20.769137047747599</v>
      </c>
      <c r="AB121">
        <v>21.2920406465445</v>
      </c>
      <c r="AC121">
        <v>20.796378099955199</v>
      </c>
      <c r="AD121">
        <v>20.582976224913399</v>
      </c>
      <c r="AE121">
        <v>20.813065976375</v>
      </c>
      <c r="AF121">
        <v>21.583688053850299</v>
      </c>
      <c r="AG121">
        <v>21.160365066116501</v>
      </c>
      <c r="AH121">
        <v>20.985118197689399</v>
      </c>
      <c r="AI121">
        <v>21.220052650476301</v>
      </c>
      <c r="AK121">
        <v>20.652755818035502</v>
      </c>
      <c r="AL121" s="6">
        <f t="shared" si="31"/>
        <v>21.685259387787198</v>
      </c>
      <c r="AM121">
        <f t="shared" si="32"/>
        <v>21.621494852188349</v>
      </c>
      <c r="AN121">
        <f t="shared" si="33"/>
        <v>21.226812463941151</v>
      </c>
      <c r="AO121">
        <f t="shared" si="34"/>
        <v>20.769137047747599</v>
      </c>
      <c r="AP121">
        <f t="shared" si="35"/>
        <v>21.044209373249849</v>
      </c>
      <c r="AQ121">
        <f t="shared" si="36"/>
        <v>20.698021100644198</v>
      </c>
      <c r="AR121">
        <f t="shared" si="37"/>
        <v>21.3720265599834</v>
      </c>
      <c r="AS121">
        <f t="shared" si="38"/>
        <v>21.10258542408285</v>
      </c>
      <c r="AT121">
        <f t="shared" si="39"/>
        <v>20.652755818035502</v>
      </c>
      <c r="AU121" s="6">
        <f t="shared" si="40"/>
        <v>21.511188901305569</v>
      </c>
      <c r="AV121">
        <f t="shared" si="41"/>
        <v>20.837122507213881</v>
      </c>
      <c r="AW121">
        <f t="shared" si="42"/>
        <v>21.042455934033917</v>
      </c>
      <c r="AX121" s="6">
        <f t="shared" si="43"/>
        <v>-0.67406639409168889</v>
      </c>
      <c r="AY121">
        <f t="shared" si="44"/>
        <v>-0.46873296727165226</v>
      </c>
      <c r="AZ121">
        <f t="shared" si="45"/>
        <v>0.20533342682003664</v>
      </c>
      <c r="BA121" s="6">
        <f t="shared" si="46"/>
        <v>2.2539340404057629E-2</v>
      </c>
      <c r="BB121">
        <f t="shared" si="47"/>
        <v>0.14823957247035036</v>
      </c>
      <c r="BC121">
        <f t="shared" si="48"/>
        <v>0.4472737829543455</v>
      </c>
      <c r="BD121" s="7">
        <f t="shared" si="49"/>
        <v>1</v>
      </c>
      <c r="BE121" s="6">
        <f t="shared" si="50"/>
        <v>1</v>
      </c>
      <c r="BF121">
        <f t="shared" si="51"/>
        <v>0</v>
      </c>
      <c r="BG121">
        <f t="shared" si="52"/>
        <v>0</v>
      </c>
      <c r="BH121" s="6">
        <f t="shared" si="53"/>
        <v>1</v>
      </c>
      <c r="BI121" s="14">
        <f t="shared" si="54"/>
        <v>1</v>
      </c>
      <c r="BJ121" s="6">
        <f t="shared" si="55"/>
        <v>-1.0536730918137187</v>
      </c>
      <c r="BK121" s="14">
        <f t="shared" si="56"/>
        <v>-0.6233750333223752</v>
      </c>
      <c r="BL121" s="14">
        <f t="shared" si="57"/>
        <v>0.26785994930386942</v>
      </c>
      <c r="BM121" s="14">
        <f t="shared" si="58"/>
        <v>-1</v>
      </c>
      <c r="BN121">
        <f t="shared" si="59"/>
        <v>-0.46972939194407487</v>
      </c>
      <c r="BO121">
        <f t="shared" si="60"/>
        <v>0.46972939194407487</v>
      </c>
      <c r="BP121" s="14" t="str">
        <f t="shared" si="61"/>
        <v>4_Decreasing_Stable</v>
      </c>
    </row>
    <row r="122" spans="1:68" x14ac:dyDescent="0.25">
      <c r="A122" t="s">
        <v>1857</v>
      </c>
      <c r="B122" t="s">
        <v>207</v>
      </c>
      <c r="C122">
        <v>0</v>
      </c>
      <c r="D122">
        <v>0</v>
      </c>
      <c r="E122">
        <v>0</v>
      </c>
      <c r="F122" s="1">
        <v>6.2378799999999999E-106</v>
      </c>
      <c r="G122">
        <v>3</v>
      </c>
      <c r="H122">
        <v>-0.14698</v>
      </c>
      <c r="I122" t="s">
        <v>71</v>
      </c>
      <c r="J122">
        <v>1</v>
      </c>
      <c r="K122" t="s">
        <v>1856</v>
      </c>
      <c r="L122">
        <v>313</v>
      </c>
      <c r="M122" t="s">
        <v>764</v>
      </c>
      <c r="N122">
        <v>5580</v>
      </c>
      <c r="O122" t="s">
        <v>210</v>
      </c>
      <c r="P122" t="s">
        <v>211</v>
      </c>
      <c r="Q122" t="s">
        <v>57</v>
      </c>
      <c r="R122" t="s">
        <v>212</v>
      </c>
      <c r="S122" t="s">
        <v>213</v>
      </c>
      <c r="T122" s="6">
        <v>23.296847363315202</v>
      </c>
      <c r="U122">
        <v>23.144833896659701</v>
      </c>
      <c r="V122">
        <v>23.135358047201699</v>
      </c>
      <c r="W122">
        <v>22.597491287963599</v>
      </c>
      <c r="X122">
        <v>23.030361289941499</v>
      </c>
      <c r="Y122">
        <v>22.504828750474601</v>
      </c>
      <c r="Z122">
        <v>22.3977457955177</v>
      </c>
      <c r="AA122">
        <v>22.287312331801999</v>
      </c>
      <c r="AB122">
        <v>22.6748210804904</v>
      </c>
      <c r="AC122">
        <v>22.097227509603101</v>
      </c>
      <c r="AD122">
        <v>22.468093999167699</v>
      </c>
      <c r="AE122">
        <v>22.0621086021102</v>
      </c>
      <c r="AF122">
        <v>22.7373293878168</v>
      </c>
      <c r="AG122">
        <v>22.5413611833354</v>
      </c>
      <c r="AH122">
        <v>22.495332387600399</v>
      </c>
      <c r="AI122">
        <v>22.3527065478082</v>
      </c>
      <c r="AJ122">
        <v>22.373854211843899</v>
      </c>
      <c r="AK122">
        <v>22.379801404628601</v>
      </c>
      <c r="AL122" s="6">
        <f t="shared" si="31"/>
        <v>23.22084062998745</v>
      </c>
      <c r="AM122">
        <f t="shared" si="32"/>
        <v>22.866424667582649</v>
      </c>
      <c r="AN122">
        <f t="shared" si="33"/>
        <v>22.767595020208049</v>
      </c>
      <c r="AO122">
        <f t="shared" si="34"/>
        <v>22.34252906365985</v>
      </c>
      <c r="AP122">
        <f t="shared" si="35"/>
        <v>22.386024295046752</v>
      </c>
      <c r="AQ122">
        <f t="shared" si="36"/>
        <v>22.26510130063895</v>
      </c>
      <c r="AR122">
        <f t="shared" si="37"/>
        <v>22.639345285576098</v>
      </c>
      <c r="AS122">
        <f t="shared" si="38"/>
        <v>22.424019467704298</v>
      </c>
      <c r="AT122">
        <f t="shared" si="39"/>
        <v>22.37682780823625</v>
      </c>
      <c r="AU122" s="6">
        <f t="shared" si="40"/>
        <v>22.95162010592605</v>
      </c>
      <c r="AV122">
        <f t="shared" si="41"/>
        <v>22.331218219781849</v>
      </c>
      <c r="AW122">
        <f t="shared" si="42"/>
        <v>22.480064187172218</v>
      </c>
      <c r="AX122" s="6">
        <f t="shared" si="43"/>
        <v>-0.62040188614420089</v>
      </c>
      <c r="AY122">
        <f t="shared" si="44"/>
        <v>-0.47155591875383251</v>
      </c>
      <c r="AZ122">
        <f t="shared" si="45"/>
        <v>0.14884596739036837</v>
      </c>
      <c r="BA122" s="6">
        <f t="shared" si="46"/>
        <v>3.8742822577978439E-2</v>
      </c>
      <c r="BB122">
        <f t="shared" si="47"/>
        <v>5.4465212788996013E-2</v>
      </c>
      <c r="BC122">
        <f t="shared" si="48"/>
        <v>0.1986691848197914</v>
      </c>
      <c r="BD122" s="7">
        <f t="shared" si="49"/>
        <v>1</v>
      </c>
      <c r="BE122" s="6">
        <f t="shared" si="50"/>
        <v>1</v>
      </c>
      <c r="BF122">
        <f t="shared" si="51"/>
        <v>0</v>
      </c>
      <c r="BG122">
        <f t="shared" si="52"/>
        <v>0</v>
      </c>
      <c r="BH122" s="6">
        <f t="shared" si="53"/>
        <v>1</v>
      </c>
      <c r="BI122" s="14">
        <f t="shared" si="54"/>
        <v>1</v>
      </c>
      <c r="BJ122" s="6">
        <f t="shared" si="55"/>
        <v>-0.93588931321255786</v>
      </c>
      <c r="BK122" s="14">
        <f t="shared" si="56"/>
        <v>-0.77200419015656951</v>
      </c>
      <c r="BL122" s="14">
        <f t="shared" si="57"/>
        <v>0.32321887824341095</v>
      </c>
      <c r="BM122" s="14">
        <f t="shared" si="58"/>
        <v>-1</v>
      </c>
      <c r="BN122">
        <f t="shared" si="59"/>
        <v>-0.46155820837523881</v>
      </c>
      <c r="BO122">
        <f t="shared" si="60"/>
        <v>0.46155820837523881</v>
      </c>
      <c r="BP122" s="14" t="str">
        <f t="shared" si="61"/>
        <v>4_Decreasing_Stable</v>
      </c>
    </row>
    <row r="123" spans="1:68" x14ac:dyDescent="0.25">
      <c r="A123" t="s">
        <v>1182</v>
      </c>
      <c r="B123" t="s">
        <v>518</v>
      </c>
      <c r="C123">
        <v>0</v>
      </c>
      <c r="D123">
        <v>0</v>
      </c>
      <c r="E123">
        <v>0</v>
      </c>
      <c r="F123" s="1">
        <v>4.4919799999999998E-27</v>
      </c>
      <c r="G123">
        <v>2</v>
      </c>
      <c r="H123">
        <v>-4.4115000000000002</v>
      </c>
      <c r="I123">
        <v>1</v>
      </c>
      <c r="J123">
        <v>0.99983999999999995</v>
      </c>
      <c r="K123" t="s">
        <v>1181</v>
      </c>
      <c r="L123">
        <v>32</v>
      </c>
      <c r="M123" t="s">
        <v>764</v>
      </c>
      <c r="N123">
        <v>4067</v>
      </c>
      <c r="O123" t="s">
        <v>1175</v>
      </c>
      <c r="P123" t="s">
        <v>1176</v>
      </c>
      <c r="Q123" t="s">
        <v>57</v>
      </c>
      <c r="R123" t="s">
        <v>1177</v>
      </c>
      <c r="S123" t="s">
        <v>1178</v>
      </c>
      <c r="V123">
        <v>21.190276308706</v>
      </c>
      <c r="W123">
        <v>21.217875132583199</v>
      </c>
      <c r="Y123">
        <v>21.291627657472599</v>
      </c>
      <c r="Z123">
        <v>20.5299608314211</v>
      </c>
      <c r="AA123">
        <v>20.4984582150358</v>
      </c>
      <c r="AB123">
        <v>20.490938907556799</v>
      </c>
      <c r="AD123">
        <v>20.435019078329699</v>
      </c>
      <c r="AE123">
        <v>20.656502613593702</v>
      </c>
      <c r="AF123">
        <v>21.385676027828602</v>
      </c>
      <c r="AG123">
        <v>20.645947549006902</v>
      </c>
      <c r="AH123">
        <v>20.536568783148599</v>
      </c>
      <c r="AI123">
        <v>21.549222521336301</v>
      </c>
      <c r="AK123">
        <v>20.735734519233102</v>
      </c>
      <c r="AL123" s="6" t="str">
        <f t="shared" si="31"/>
        <v>NA</v>
      </c>
      <c r="AM123">
        <f t="shared" si="32"/>
        <v>21.2040757206446</v>
      </c>
      <c r="AN123">
        <f t="shared" si="33"/>
        <v>21.291627657472599</v>
      </c>
      <c r="AO123">
        <f t="shared" si="34"/>
        <v>20.514209523228452</v>
      </c>
      <c r="AP123">
        <f t="shared" si="35"/>
        <v>20.490938907556799</v>
      </c>
      <c r="AQ123">
        <f t="shared" si="36"/>
        <v>20.545760845961702</v>
      </c>
      <c r="AR123">
        <f t="shared" si="37"/>
        <v>21.01581178841775</v>
      </c>
      <c r="AS123">
        <f t="shared" si="38"/>
        <v>21.04289565224245</v>
      </c>
      <c r="AT123">
        <f t="shared" si="39"/>
        <v>20.735734519233102</v>
      </c>
      <c r="AU123" s="6">
        <f t="shared" si="40"/>
        <v>21.247851689058599</v>
      </c>
      <c r="AV123">
        <f t="shared" si="41"/>
        <v>20.516969758915653</v>
      </c>
      <c r="AW123">
        <f t="shared" si="42"/>
        <v>20.931480653297768</v>
      </c>
      <c r="AX123" s="6">
        <f t="shared" si="43"/>
        <v>-0.73088193014294589</v>
      </c>
      <c r="AY123">
        <f t="shared" si="44"/>
        <v>-0.31637103576083092</v>
      </c>
      <c r="AZ123">
        <f t="shared" si="45"/>
        <v>0.41451089438211497</v>
      </c>
      <c r="BA123" s="6">
        <f t="shared" si="46"/>
        <v>2.0753472767204916E-2</v>
      </c>
      <c r="BB123">
        <f t="shared" si="47"/>
        <v>6.9882521843598763E-2</v>
      </c>
      <c r="BC123">
        <f t="shared" si="48"/>
        <v>4.8540543736899026E-2</v>
      </c>
      <c r="BD123" s="7">
        <f t="shared" si="49"/>
        <v>1</v>
      </c>
      <c r="BE123" s="6">
        <f t="shared" si="50"/>
        <v>1</v>
      </c>
      <c r="BF123">
        <f t="shared" si="51"/>
        <v>0</v>
      </c>
      <c r="BG123">
        <f t="shared" si="52"/>
        <v>0</v>
      </c>
      <c r="BH123" s="6">
        <f t="shared" si="53"/>
        <v>1</v>
      </c>
      <c r="BI123" s="14">
        <f t="shared" si="54"/>
        <v>1</v>
      </c>
      <c r="BJ123" s="6">
        <f t="shared" si="55"/>
        <v>-1.1090572299704757</v>
      </c>
      <c r="BK123" s="14">
        <f t="shared" si="56"/>
        <v>-0.60465553235184522</v>
      </c>
      <c r="BL123" s="14">
        <f t="shared" si="57"/>
        <v>0.73798641051088409</v>
      </c>
      <c r="BM123" s="14">
        <f t="shared" si="58"/>
        <v>-1</v>
      </c>
      <c r="BN123">
        <f t="shared" si="59"/>
        <v>-0.32524211727047897</v>
      </c>
      <c r="BO123">
        <f t="shared" si="60"/>
        <v>0.32524211727047897</v>
      </c>
      <c r="BP123" s="14" t="str">
        <f t="shared" si="61"/>
        <v>4_Decreasing_Stable</v>
      </c>
    </row>
    <row r="124" spans="1:68" x14ac:dyDescent="0.25">
      <c r="A124" t="s">
        <v>1532</v>
      </c>
      <c r="B124" t="s">
        <v>1530</v>
      </c>
      <c r="C124">
        <v>0</v>
      </c>
      <c r="D124">
        <v>0</v>
      </c>
      <c r="E124">
        <v>0</v>
      </c>
      <c r="F124">
        <v>5.2782700000000003E-4</v>
      </c>
      <c r="G124">
        <v>2</v>
      </c>
      <c r="H124">
        <v>-0.18834000000000001</v>
      </c>
      <c r="I124">
        <v>1</v>
      </c>
      <c r="J124">
        <v>0.99396200000000001</v>
      </c>
      <c r="K124" t="s">
        <v>1531</v>
      </c>
      <c r="L124">
        <v>335</v>
      </c>
      <c r="M124" t="s">
        <v>764</v>
      </c>
      <c r="N124">
        <v>27316</v>
      </c>
      <c r="O124" t="s">
        <v>1533</v>
      </c>
      <c r="P124" t="s">
        <v>1534</v>
      </c>
      <c r="Q124" t="s">
        <v>57</v>
      </c>
      <c r="R124" t="s">
        <v>1535</v>
      </c>
      <c r="S124" t="s">
        <v>1536</v>
      </c>
      <c r="T124" s="6">
        <v>20.527619166739399</v>
      </c>
      <c r="V124">
        <v>20.5223032949532</v>
      </c>
      <c r="Z124">
        <v>19.875404928750701</v>
      </c>
      <c r="AD124">
        <v>19.979525676720801</v>
      </c>
      <c r="AE124">
        <v>19.9011991544638</v>
      </c>
      <c r="AI124">
        <v>20.5675172815533</v>
      </c>
      <c r="AK124">
        <v>20.105815978136899</v>
      </c>
      <c r="AL124" s="6">
        <f t="shared" si="31"/>
        <v>20.527619166739399</v>
      </c>
      <c r="AM124">
        <f t="shared" si="32"/>
        <v>20.5223032949532</v>
      </c>
      <c r="AN124" t="str">
        <f t="shared" si="33"/>
        <v>NA</v>
      </c>
      <c r="AO124">
        <f t="shared" si="34"/>
        <v>19.875404928750701</v>
      </c>
      <c r="AP124" t="str">
        <f t="shared" si="35"/>
        <v>NA</v>
      </c>
      <c r="AQ124">
        <f t="shared" si="36"/>
        <v>19.9403624155923</v>
      </c>
      <c r="AR124" t="str">
        <f t="shared" si="37"/>
        <v>NA</v>
      </c>
      <c r="AS124">
        <f t="shared" si="38"/>
        <v>20.5675172815533</v>
      </c>
      <c r="AT124">
        <f t="shared" si="39"/>
        <v>20.105815978136899</v>
      </c>
      <c r="AU124" s="6">
        <f t="shared" si="40"/>
        <v>20.524961230846301</v>
      </c>
      <c r="AV124">
        <f t="shared" si="41"/>
        <v>19.907883672171501</v>
      </c>
      <c r="AW124">
        <f t="shared" si="42"/>
        <v>20.336666629845098</v>
      </c>
      <c r="AX124" s="6">
        <f t="shared" si="43"/>
        <v>-0.61707755867480074</v>
      </c>
      <c r="AY124">
        <f t="shared" si="44"/>
        <v>-0.18829460100120343</v>
      </c>
      <c r="AZ124">
        <f t="shared" si="45"/>
        <v>0.42878295767359731</v>
      </c>
      <c r="BA124" s="6">
        <f t="shared" si="46"/>
        <v>3.2375470566173702E-2</v>
      </c>
      <c r="BB124">
        <f t="shared" si="47"/>
        <v>0.56440705837597749</v>
      </c>
      <c r="BC124">
        <f t="shared" si="48"/>
        <v>0.30974800152800946</v>
      </c>
      <c r="BD124" s="7">
        <f t="shared" si="49"/>
        <v>1</v>
      </c>
      <c r="BE124" s="6">
        <f t="shared" si="50"/>
        <v>1</v>
      </c>
      <c r="BF124">
        <f t="shared" si="51"/>
        <v>0</v>
      </c>
      <c r="BG124">
        <f t="shared" si="52"/>
        <v>0</v>
      </c>
      <c r="BH124" s="6">
        <f t="shared" si="53"/>
        <v>1</v>
      </c>
      <c r="BI124" s="14">
        <f t="shared" si="54"/>
        <v>1</v>
      </c>
      <c r="BJ124" s="6">
        <f t="shared" si="55"/>
        <v>-0.95880770672367532</v>
      </c>
      <c r="BK124" s="14">
        <f t="shared" si="56"/>
        <v>-0.21627252041687142</v>
      </c>
      <c r="BL124" s="14">
        <f t="shared" si="57"/>
        <v>0.46716900070306688</v>
      </c>
      <c r="BM124" s="14">
        <f t="shared" si="58"/>
        <v>-1</v>
      </c>
      <c r="BN124">
        <f t="shared" si="59"/>
        <v>-0.23597040881249329</v>
      </c>
      <c r="BO124">
        <f t="shared" si="60"/>
        <v>0.23597040881249329</v>
      </c>
      <c r="BP124" s="14" t="str">
        <f t="shared" si="61"/>
        <v>4_Decreasing_Stable</v>
      </c>
    </row>
    <row r="125" spans="1:68" x14ac:dyDescent="0.25">
      <c r="A125" t="s">
        <v>1895</v>
      </c>
      <c r="B125" t="s">
        <v>1893</v>
      </c>
      <c r="C125">
        <v>0</v>
      </c>
      <c r="D125">
        <v>0</v>
      </c>
      <c r="E125">
        <v>0</v>
      </c>
      <c r="F125">
        <v>3.2425899999999997E-4</v>
      </c>
      <c r="G125">
        <v>2</v>
      </c>
      <c r="H125">
        <v>0.95174999999999998</v>
      </c>
      <c r="I125">
        <v>1</v>
      </c>
      <c r="J125">
        <v>0.99853599999999998</v>
      </c>
      <c r="K125" t="s">
        <v>1894</v>
      </c>
      <c r="L125">
        <v>440</v>
      </c>
      <c r="M125" t="s">
        <v>764</v>
      </c>
      <c r="N125" t="s">
        <v>1896</v>
      </c>
      <c r="O125" t="s">
        <v>1897</v>
      </c>
      <c r="P125" t="s">
        <v>1898</v>
      </c>
      <c r="Q125" t="s">
        <v>57</v>
      </c>
      <c r="R125" t="s">
        <v>1899</v>
      </c>
      <c r="S125" t="s">
        <v>1900</v>
      </c>
      <c r="T125" s="6">
        <v>21.4409621144572</v>
      </c>
      <c r="U125">
        <v>21.707304575193699</v>
      </c>
      <c r="V125">
        <v>21.697985665994501</v>
      </c>
      <c r="X125">
        <v>21.545175741676701</v>
      </c>
      <c r="Y125">
        <v>21.794300072809801</v>
      </c>
      <c r="Z125">
        <v>21.897222476045801</v>
      </c>
      <c r="AA125">
        <v>22.233202729940899</v>
      </c>
      <c r="AB125">
        <v>22.102327476363001</v>
      </c>
      <c r="AC125">
        <v>22.0794843079189</v>
      </c>
      <c r="AD125">
        <v>22.302235054722299</v>
      </c>
      <c r="AE125">
        <v>22.279545459741399</v>
      </c>
      <c r="AF125">
        <v>22.208621869945599</v>
      </c>
      <c r="AG125">
        <v>22.522033549380499</v>
      </c>
      <c r="AH125">
        <v>22.7251289524336</v>
      </c>
      <c r="AI125">
        <v>22.846288823721899</v>
      </c>
      <c r="AJ125">
        <v>22.792263938653299</v>
      </c>
      <c r="AK125">
        <v>22.712724975498901</v>
      </c>
      <c r="AL125" s="6">
        <f t="shared" si="31"/>
        <v>21.574133344825448</v>
      </c>
      <c r="AM125">
        <f t="shared" si="32"/>
        <v>21.697985665994501</v>
      </c>
      <c r="AN125">
        <f t="shared" si="33"/>
        <v>21.669737907243253</v>
      </c>
      <c r="AO125">
        <f t="shared" si="34"/>
        <v>22.065212602993348</v>
      </c>
      <c r="AP125">
        <f t="shared" si="35"/>
        <v>22.090905892140952</v>
      </c>
      <c r="AQ125">
        <f t="shared" si="36"/>
        <v>22.290890257231851</v>
      </c>
      <c r="AR125">
        <f t="shared" si="37"/>
        <v>22.365327709663049</v>
      </c>
      <c r="AS125">
        <f t="shared" si="38"/>
        <v>22.78570888807775</v>
      </c>
      <c r="AT125">
        <f t="shared" si="39"/>
        <v>22.7524944570761</v>
      </c>
      <c r="AU125" s="6">
        <f t="shared" si="40"/>
        <v>21.647285639354397</v>
      </c>
      <c r="AV125">
        <f t="shared" si="41"/>
        <v>22.14900291745538</v>
      </c>
      <c r="AW125">
        <f t="shared" si="42"/>
        <v>22.634510351605631</v>
      </c>
      <c r="AX125" s="6">
        <f t="shared" si="43"/>
        <v>0.50171727810098332</v>
      </c>
      <c r="AY125">
        <f t="shared" si="44"/>
        <v>0.98722471225123343</v>
      </c>
      <c r="AZ125">
        <f t="shared" si="45"/>
        <v>0.48550743415025011</v>
      </c>
      <c r="BA125" s="6">
        <f t="shared" si="46"/>
        <v>8.1424767691245896E-3</v>
      </c>
      <c r="BB125">
        <f t="shared" si="47"/>
        <v>1.3162411635256759E-2</v>
      </c>
      <c r="BC125">
        <f t="shared" si="48"/>
        <v>4.9217000923821821E-2</v>
      </c>
      <c r="BD125" s="7">
        <f t="shared" si="49"/>
        <v>1</v>
      </c>
      <c r="BE125" s="6">
        <f t="shared" si="50"/>
        <v>0</v>
      </c>
      <c r="BF125">
        <f t="shared" si="51"/>
        <v>1</v>
      </c>
      <c r="BG125">
        <f t="shared" si="52"/>
        <v>0</v>
      </c>
      <c r="BH125" s="6">
        <f t="shared" si="53"/>
        <v>1</v>
      </c>
      <c r="BI125" s="14">
        <f t="shared" si="54"/>
        <v>1</v>
      </c>
      <c r="BJ125" s="6">
        <f t="shared" si="55"/>
        <v>1.0238210527108262</v>
      </c>
      <c r="BK125" s="14">
        <f t="shared" si="56"/>
        <v>1.3625852270036745</v>
      </c>
      <c r="BL125" s="14">
        <f t="shared" si="57"/>
        <v>0.79686122981372576</v>
      </c>
      <c r="BM125" s="14">
        <f t="shared" si="58"/>
        <v>1</v>
      </c>
      <c r="BN125">
        <f t="shared" si="59"/>
        <v>1.061089169842742</v>
      </c>
      <c r="BO125">
        <f t="shared" si="60"/>
        <v>1.061089169842742</v>
      </c>
      <c r="BP125" s="14" t="str">
        <f t="shared" si="61"/>
        <v>4_Increasing_Stable</v>
      </c>
    </row>
    <row r="126" spans="1:68" x14ac:dyDescent="0.25">
      <c r="A126" t="s">
        <v>2012</v>
      </c>
      <c r="B126" t="s">
        <v>2010</v>
      </c>
      <c r="C126">
        <v>0</v>
      </c>
      <c r="D126">
        <v>0</v>
      </c>
      <c r="E126">
        <v>0</v>
      </c>
      <c r="F126">
        <v>0</v>
      </c>
      <c r="G126">
        <v>2</v>
      </c>
      <c r="H126">
        <v>-0.49654999999999999</v>
      </c>
      <c r="I126" t="s">
        <v>71</v>
      </c>
      <c r="J126">
        <v>0.99992800000000004</v>
      </c>
      <c r="K126" t="s">
        <v>2011</v>
      </c>
      <c r="L126">
        <v>849</v>
      </c>
      <c r="M126" t="s">
        <v>764</v>
      </c>
      <c r="N126">
        <v>8899</v>
      </c>
      <c r="O126" t="s">
        <v>2013</v>
      </c>
      <c r="P126" t="s">
        <v>2014</v>
      </c>
      <c r="Q126" t="s">
        <v>57</v>
      </c>
      <c r="R126" t="s">
        <v>256</v>
      </c>
      <c r="S126" t="s">
        <v>2015</v>
      </c>
      <c r="T126" s="6">
        <v>28.0802710920815</v>
      </c>
      <c r="U126">
        <v>28.8725137299508</v>
      </c>
      <c r="V126">
        <v>28.4172932320899</v>
      </c>
      <c r="W126">
        <v>28.313674267654601</v>
      </c>
      <c r="X126">
        <v>28.797564293278299</v>
      </c>
      <c r="Y126">
        <v>28.656200818035</v>
      </c>
      <c r="Z126">
        <v>28.965470777017899</v>
      </c>
      <c r="AA126">
        <v>29.371777412884999</v>
      </c>
      <c r="AB126">
        <v>28.736578090972301</v>
      </c>
      <c r="AC126">
        <v>28.9381755380304</v>
      </c>
      <c r="AD126">
        <v>29.1701404987177</v>
      </c>
      <c r="AE126">
        <v>29.060137986307801</v>
      </c>
      <c r="AF126">
        <v>29.417045792136602</v>
      </c>
      <c r="AG126">
        <v>29.1543006250483</v>
      </c>
      <c r="AH126">
        <v>29.406200868720099</v>
      </c>
      <c r="AJ126">
        <v>29.5410150887589</v>
      </c>
      <c r="AK126">
        <v>29.467077386148102</v>
      </c>
      <c r="AL126" s="6">
        <f t="shared" si="31"/>
        <v>28.47639241101615</v>
      </c>
      <c r="AM126">
        <f t="shared" si="32"/>
        <v>28.365483749872251</v>
      </c>
      <c r="AN126">
        <f t="shared" si="33"/>
        <v>28.726882555656651</v>
      </c>
      <c r="AO126">
        <f t="shared" si="34"/>
        <v>29.168624094951447</v>
      </c>
      <c r="AP126">
        <f t="shared" si="35"/>
        <v>28.837376814501351</v>
      </c>
      <c r="AQ126">
        <f t="shared" si="36"/>
        <v>29.11513924251275</v>
      </c>
      <c r="AR126">
        <f t="shared" si="37"/>
        <v>29.285673208592449</v>
      </c>
      <c r="AS126">
        <f t="shared" si="38"/>
        <v>29.406200868720099</v>
      </c>
      <c r="AT126">
        <f t="shared" si="39"/>
        <v>29.504046237453501</v>
      </c>
      <c r="AU126" s="6">
        <f t="shared" si="40"/>
        <v>28.522919572181689</v>
      </c>
      <c r="AV126">
        <f t="shared" si="41"/>
        <v>29.040380050655184</v>
      </c>
      <c r="AW126">
        <f t="shared" si="42"/>
        <v>29.39864010492202</v>
      </c>
      <c r="AX126" s="6">
        <f t="shared" si="43"/>
        <v>0.5174604784734953</v>
      </c>
      <c r="AY126">
        <f t="shared" si="44"/>
        <v>0.87572053274033124</v>
      </c>
      <c r="AZ126">
        <f t="shared" si="45"/>
        <v>0.35826005426683594</v>
      </c>
      <c r="BA126" s="6">
        <f t="shared" si="46"/>
        <v>2.5156965950326834E-2</v>
      </c>
      <c r="BB126">
        <f t="shared" si="47"/>
        <v>4.505853141684335E-3</v>
      </c>
      <c r="BC126">
        <f t="shared" si="48"/>
        <v>5.1835578357761328E-2</v>
      </c>
      <c r="BD126" s="7">
        <f t="shared" si="49"/>
        <v>1</v>
      </c>
      <c r="BE126" s="6">
        <f t="shared" si="50"/>
        <v>0</v>
      </c>
      <c r="BF126">
        <f t="shared" si="51"/>
        <v>1</v>
      </c>
      <c r="BG126">
        <f t="shared" si="52"/>
        <v>0</v>
      </c>
      <c r="BH126" s="6">
        <f t="shared" si="53"/>
        <v>1</v>
      </c>
      <c r="BI126" s="14">
        <f t="shared" si="54"/>
        <v>1</v>
      </c>
      <c r="BJ126" s="6">
        <f t="shared" si="55"/>
        <v>0.9097231122779198</v>
      </c>
      <c r="BK126" s="14">
        <f t="shared" si="56"/>
        <v>1.4334000233037829</v>
      </c>
      <c r="BL126" s="14">
        <f t="shared" si="57"/>
        <v>0.67859963225935338</v>
      </c>
      <c r="BM126" s="14">
        <f t="shared" si="58"/>
        <v>1</v>
      </c>
      <c r="BN126">
        <f t="shared" si="59"/>
        <v>1.0072409226136854</v>
      </c>
      <c r="BO126">
        <f t="shared" si="60"/>
        <v>1.0072409226136854</v>
      </c>
      <c r="BP126" s="14" t="str">
        <f t="shared" si="61"/>
        <v>4_Increasing_Stable</v>
      </c>
    </row>
    <row r="127" spans="1:68" x14ac:dyDescent="0.25">
      <c r="A127" t="s">
        <v>1500</v>
      </c>
      <c r="B127" t="s">
        <v>1498</v>
      </c>
      <c r="C127">
        <v>0</v>
      </c>
      <c r="D127">
        <v>0</v>
      </c>
      <c r="E127">
        <v>0</v>
      </c>
      <c r="F127">
        <v>1.13133E-4</v>
      </c>
      <c r="G127">
        <v>2</v>
      </c>
      <c r="H127">
        <v>0.33360000000000001</v>
      </c>
      <c r="I127">
        <v>1</v>
      </c>
      <c r="J127">
        <v>0.92771700000000001</v>
      </c>
      <c r="K127" t="s">
        <v>1499</v>
      </c>
      <c r="L127">
        <v>249</v>
      </c>
      <c r="M127" t="s">
        <v>764</v>
      </c>
      <c r="N127">
        <v>5245</v>
      </c>
      <c r="O127" t="s">
        <v>1501</v>
      </c>
      <c r="P127" t="s">
        <v>1502</v>
      </c>
      <c r="Q127" t="s">
        <v>57</v>
      </c>
      <c r="R127" t="s">
        <v>1503</v>
      </c>
      <c r="S127" t="s">
        <v>1504</v>
      </c>
      <c r="T127" s="6">
        <v>17.802982982661</v>
      </c>
      <c r="U127">
        <v>18.5633399871192</v>
      </c>
      <c r="V127">
        <v>18.1436683643275</v>
      </c>
      <c r="W127">
        <v>18.282139524474101</v>
      </c>
      <c r="Y127">
        <v>18.565150451005501</v>
      </c>
      <c r="AA127">
        <v>19.1804793598617</v>
      </c>
      <c r="AB127">
        <v>18.755975481043102</v>
      </c>
      <c r="AC127">
        <v>18.785536192866601</v>
      </c>
      <c r="AD127">
        <v>18.5999418910055</v>
      </c>
      <c r="AE127">
        <v>19.1073944912056</v>
      </c>
      <c r="AF127">
        <v>19.345691821464499</v>
      </c>
      <c r="AG127">
        <v>19.2594551255577</v>
      </c>
      <c r="AJ127">
        <v>19.1130870783829</v>
      </c>
      <c r="AK127">
        <v>19.141122754995099</v>
      </c>
      <c r="AL127" s="6">
        <f t="shared" si="31"/>
        <v>18.1831614848901</v>
      </c>
      <c r="AM127">
        <f t="shared" si="32"/>
        <v>18.2129039444008</v>
      </c>
      <c r="AN127">
        <f t="shared" si="33"/>
        <v>18.565150451005501</v>
      </c>
      <c r="AO127">
        <f t="shared" si="34"/>
        <v>19.1804793598617</v>
      </c>
      <c r="AP127">
        <f t="shared" si="35"/>
        <v>18.770755836954852</v>
      </c>
      <c r="AQ127">
        <f t="shared" si="36"/>
        <v>18.853668191105548</v>
      </c>
      <c r="AR127">
        <f t="shared" si="37"/>
        <v>19.302573473511099</v>
      </c>
      <c r="AS127" t="str">
        <f t="shared" si="38"/>
        <v>NA</v>
      </c>
      <c r="AT127">
        <f t="shared" si="39"/>
        <v>19.127104916688999</v>
      </c>
      <c r="AU127" s="6">
        <f t="shared" si="40"/>
        <v>18.320405293432135</v>
      </c>
      <c r="AV127">
        <f t="shared" si="41"/>
        <v>18.934967795974035</v>
      </c>
      <c r="AW127">
        <f t="shared" si="42"/>
        <v>19.214839195100048</v>
      </c>
      <c r="AX127" s="6">
        <f t="shared" si="43"/>
        <v>0.61456250254190081</v>
      </c>
      <c r="AY127">
        <f t="shared" si="44"/>
        <v>0.89443390166791303</v>
      </c>
      <c r="AZ127">
        <f t="shared" si="45"/>
        <v>0.27987139912601222</v>
      </c>
      <c r="BA127" s="6">
        <f t="shared" si="46"/>
        <v>2.4730974673896115E-2</v>
      </c>
      <c r="BB127">
        <f t="shared" si="47"/>
        <v>9.5844922127980431E-3</v>
      </c>
      <c r="BC127">
        <f t="shared" si="48"/>
        <v>0.16435363781173618</v>
      </c>
      <c r="BD127" s="7">
        <f t="shared" si="49"/>
        <v>1</v>
      </c>
      <c r="BE127" s="6">
        <f t="shared" si="50"/>
        <v>1</v>
      </c>
      <c r="BF127">
        <f t="shared" si="51"/>
        <v>1</v>
      </c>
      <c r="BG127">
        <f t="shared" si="52"/>
        <v>0</v>
      </c>
      <c r="BH127" s="6">
        <f t="shared" si="53"/>
        <v>2</v>
      </c>
      <c r="BI127" s="14">
        <f t="shared" si="54"/>
        <v>1</v>
      </c>
      <c r="BJ127" s="6">
        <f t="shared" si="55"/>
        <v>0.99370704385679531</v>
      </c>
      <c r="BK127" s="14">
        <f t="shared" si="56"/>
        <v>1.3436342572309279</v>
      </c>
      <c r="BL127" s="14">
        <f t="shared" si="57"/>
        <v>0.46848792790603538</v>
      </c>
      <c r="BM127" s="14">
        <f t="shared" si="58"/>
        <v>1</v>
      </c>
      <c r="BN127">
        <f t="shared" si="59"/>
        <v>0.93527640966458614</v>
      </c>
      <c r="BO127">
        <f t="shared" si="60"/>
        <v>0.93527640966458614</v>
      </c>
      <c r="BP127" s="14" t="str">
        <f t="shared" si="61"/>
        <v>4_Increasing_Stable</v>
      </c>
    </row>
    <row r="128" spans="1:68" x14ac:dyDescent="0.25">
      <c r="A128" t="s">
        <v>1143</v>
      </c>
      <c r="B128" t="s">
        <v>510</v>
      </c>
      <c r="C128">
        <v>0</v>
      </c>
      <c r="D128">
        <v>0</v>
      </c>
      <c r="E128">
        <v>0</v>
      </c>
      <c r="F128" s="1">
        <v>2.6417300000000001E-8</v>
      </c>
      <c r="G128">
        <v>3</v>
      </c>
      <c r="H128">
        <v>-0.68157000000000001</v>
      </c>
      <c r="I128">
        <v>1</v>
      </c>
      <c r="J128">
        <v>0.952322</v>
      </c>
      <c r="K128" t="s">
        <v>1142</v>
      </c>
      <c r="L128">
        <v>194</v>
      </c>
      <c r="M128" t="s">
        <v>764</v>
      </c>
      <c r="N128" t="s">
        <v>1144</v>
      </c>
      <c r="O128" t="s">
        <v>1145</v>
      </c>
      <c r="P128" t="s">
        <v>1146</v>
      </c>
      <c r="Q128" t="s">
        <v>57</v>
      </c>
      <c r="R128" t="s">
        <v>1147</v>
      </c>
      <c r="S128" t="s">
        <v>1148</v>
      </c>
      <c r="U128">
        <v>20.257650343283998</v>
      </c>
      <c r="V128">
        <v>20.543066172414701</v>
      </c>
      <c r="W128">
        <v>20.063882489701999</v>
      </c>
      <c r="Z128">
        <v>20.939294798249499</v>
      </c>
      <c r="AB128">
        <v>20.945468670434298</v>
      </c>
      <c r="AC128">
        <v>20.773220378967899</v>
      </c>
      <c r="AF128">
        <v>21.238273378008898</v>
      </c>
      <c r="AH128">
        <v>21.143670573981201</v>
      </c>
      <c r="AK128">
        <v>20.920693873027499</v>
      </c>
      <c r="AL128" s="6">
        <f t="shared" si="31"/>
        <v>20.257650343283998</v>
      </c>
      <c r="AM128">
        <f t="shared" si="32"/>
        <v>20.30347433105835</v>
      </c>
      <c r="AN128" t="str">
        <f t="shared" si="33"/>
        <v>NA</v>
      </c>
      <c r="AO128">
        <f t="shared" si="34"/>
        <v>20.939294798249499</v>
      </c>
      <c r="AP128">
        <f t="shared" si="35"/>
        <v>20.8593445247011</v>
      </c>
      <c r="AQ128" t="str">
        <f t="shared" si="36"/>
        <v>NA</v>
      </c>
      <c r="AR128">
        <f t="shared" si="37"/>
        <v>21.238273378008898</v>
      </c>
      <c r="AS128">
        <f t="shared" si="38"/>
        <v>21.143670573981201</v>
      </c>
      <c r="AT128">
        <f t="shared" si="39"/>
        <v>20.920693873027499</v>
      </c>
      <c r="AU128" s="6">
        <f t="shared" si="40"/>
        <v>20.280562337171176</v>
      </c>
      <c r="AV128">
        <f t="shared" si="41"/>
        <v>20.8993196614753</v>
      </c>
      <c r="AW128">
        <f t="shared" si="42"/>
        <v>21.100879275005866</v>
      </c>
      <c r="AX128" s="6">
        <f t="shared" si="43"/>
        <v>0.61875732430412356</v>
      </c>
      <c r="AY128">
        <f t="shared" si="44"/>
        <v>0.82031693783468995</v>
      </c>
      <c r="AZ128">
        <f t="shared" si="45"/>
        <v>0.20155961353056639</v>
      </c>
      <c r="BA128" s="6">
        <f t="shared" si="46"/>
        <v>1.2527905543760596E-2</v>
      </c>
      <c r="BB128">
        <f t="shared" si="47"/>
        <v>9.7667171595092507E-3</v>
      </c>
      <c r="BC128">
        <f t="shared" si="48"/>
        <v>0.15666562801294567</v>
      </c>
      <c r="BD128" s="7">
        <f t="shared" si="49"/>
        <v>1</v>
      </c>
      <c r="BE128" s="6">
        <f t="shared" si="50"/>
        <v>1</v>
      </c>
      <c r="BF128">
        <f t="shared" si="51"/>
        <v>1</v>
      </c>
      <c r="BG128">
        <f t="shared" si="52"/>
        <v>0</v>
      </c>
      <c r="BH128" s="6">
        <f t="shared" si="53"/>
        <v>2</v>
      </c>
      <c r="BI128" s="14">
        <f t="shared" si="54"/>
        <v>1</v>
      </c>
      <c r="BJ128" s="6">
        <f t="shared" si="55"/>
        <v>1.0848740149088407</v>
      </c>
      <c r="BK128" s="14">
        <f t="shared" si="56"/>
        <v>1.284150794801366</v>
      </c>
      <c r="BL128" s="14">
        <f t="shared" si="57"/>
        <v>0.40281606854753527</v>
      </c>
      <c r="BM128" s="14">
        <f t="shared" si="58"/>
        <v>1</v>
      </c>
      <c r="BN128">
        <f t="shared" si="59"/>
        <v>0.92394695941924743</v>
      </c>
      <c r="BO128">
        <f t="shared" si="60"/>
        <v>0.92394695941924743</v>
      </c>
      <c r="BP128" s="14" t="str">
        <f t="shared" si="61"/>
        <v>4_Increasing_Stable</v>
      </c>
    </row>
    <row r="129" spans="1:68" x14ac:dyDescent="0.25">
      <c r="A129" t="s">
        <v>1794</v>
      </c>
      <c r="B129" t="s">
        <v>1791</v>
      </c>
      <c r="C129">
        <v>0</v>
      </c>
      <c r="D129">
        <v>0</v>
      </c>
      <c r="E129">
        <v>0</v>
      </c>
      <c r="F129" s="1">
        <v>3.8625099999999996E-68</v>
      </c>
      <c r="G129">
        <v>2</v>
      </c>
      <c r="H129">
        <v>-0.53417999999999999</v>
      </c>
      <c r="I129">
        <v>1</v>
      </c>
      <c r="J129">
        <v>0.99821599999999999</v>
      </c>
      <c r="K129" t="s">
        <v>1792</v>
      </c>
      <c r="L129" t="s">
        <v>1793</v>
      </c>
      <c r="M129" t="s">
        <v>764</v>
      </c>
      <c r="N129" t="s">
        <v>1795</v>
      </c>
      <c r="O129" t="s">
        <v>1796</v>
      </c>
      <c r="P129" t="s">
        <v>1797</v>
      </c>
      <c r="Q129" t="s">
        <v>1125</v>
      </c>
      <c r="R129" t="s">
        <v>1798</v>
      </c>
      <c r="S129" t="s">
        <v>1799</v>
      </c>
      <c r="T129" s="6">
        <v>21.1758869632183</v>
      </c>
      <c r="U129">
        <v>21.508614489996901</v>
      </c>
      <c r="V129">
        <v>20.971860105273901</v>
      </c>
      <c r="W129">
        <v>21.329532344539398</v>
      </c>
      <c r="X129">
        <v>21.103151651190501</v>
      </c>
      <c r="Y129">
        <v>21.070597300805201</v>
      </c>
      <c r="Z129">
        <v>21.439945801718501</v>
      </c>
      <c r="AA129">
        <v>21.6604954231885</v>
      </c>
      <c r="AB129">
        <v>21.467813822359901</v>
      </c>
      <c r="AC129">
        <v>21.690541379757398</v>
      </c>
      <c r="AD129">
        <v>21.523056507722099</v>
      </c>
      <c r="AE129">
        <v>21.682065336920498</v>
      </c>
      <c r="AF129">
        <v>21.858138273306299</v>
      </c>
      <c r="AG129">
        <v>21.748552548712201</v>
      </c>
      <c r="AH129">
        <v>22.060122700496699</v>
      </c>
      <c r="AI129">
        <v>22.165403819457399</v>
      </c>
      <c r="AJ129">
        <v>21.891986356757201</v>
      </c>
      <c r="AK129">
        <v>21.864975084618301</v>
      </c>
      <c r="AL129" s="6">
        <f t="shared" si="31"/>
        <v>21.342250726607602</v>
      </c>
      <c r="AM129">
        <f t="shared" si="32"/>
        <v>21.15069622490665</v>
      </c>
      <c r="AN129">
        <f t="shared" si="33"/>
        <v>21.086874475997853</v>
      </c>
      <c r="AO129">
        <f t="shared" si="34"/>
        <v>21.550220612453501</v>
      </c>
      <c r="AP129">
        <f t="shared" si="35"/>
        <v>21.57917760105865</v>
      </c>
      <c r="AQ129">
        <f t="shared" si="36"/>
        <v>21.602560922321299</v>
      </c>
      <c r="AR129">
        <f t="shared" si="37"/>
        <v>21.80334541100925</v>
      </c>
      <c r="AS129">
        <f t="shared" si="38"/>
        <v>22.112763259977051</v>
      </c>
      <c r="AT129">
        <f t="shared" si="39"/>
        <v>21.878480720687751</v>
      </c>
      <c r="AU129" s="6">
        <f t="shared" si="40"/>
        <v>21.193273809170702</v>
      </c>
      <c r="AV129">
        <f t="shared" si="41"/>
        <v>21.577319711944483</v>
      </c>
      <c r="AW129">
        <f t="shared" si="42"/>
        <v>21.931529797224684</v>
      </c>
      <c r="AX129" s="6">
        <f t="shared" si="43"/>
        <v>0.38404590277378148</v>
      </c>
      <c r="AY129">
        <f t="shared" si="44"/>
        <v>0.73825598805398229</v>
      </c>
      <c r="AZ129">
        <f t="shared" si="45"/>
        <v>0.35421008528020081</v>
      </c>
      <c r="BA129" s="6">
        <f t="shared" si="46"/>
        <v>3.354103967361606E-2</v>
      </c>
      <c r="BB129">
        <f t="shared" si="47"/>
        <v>4.0679488964329791E-3</v>
      </c>
      <c r="BC129">
        <f t="shared" si="48"/>
        <v>5.9299649122204631E-2</v>
      </c>
      <c r="BD129" s="7">
        <f t="shared" si="49"/>
        <v>1</v>
      </c>
      <c r="BE129" s="6">
        <f t="shared" si="50"/>
        <v>0</v>
      </c>
      <c r="BF129">
        <f t="shared" si="51"/>
        <v>1</v>
      </c>
      <c r="BG129">
        <f t="shared" si="52"/>
        <v>0</v>
      </c>
      <c r="BH129" s="6">
        <f t="shared" si="53"/>
        <v>1</v>
      </c>
      <c r="BI129" s="14">
        <f t="shared" si="54"/>
        <v>1</v>
      </c>
      <c r="BJ129" s="6">
        <f t="shared" si="55"/>
        <v>0.75249338623035411</v>
      </c>
      <c r="BK129" s="14">
        <f t="shared" si="56"/>
        <v>1.3284927025879356</v>
      </c>
      <c r="BL129" s="14">
        <f t="shared" si="57"/>
        <v>0.65923995018535464</v>
      </c>
      <c r="BM129" s="14">
        <f t="shared" si="58"/>
        <v>1</v>
      </c>
      <c r="BN129">
        <f t="shared" si="59"/>
        <v>0.91340867966788153</v>
      </c>
      <c r="BO129">
        <f t="shared" si="60"/>
        <v>0.91340867966788153</v>
      </c>
      <c r="BP129" s="14" t="str">
        <f t="shared" si="61"/>
        <v>4_Increasing_Stable</v>
      </c>
    </row>
    <row r="130" spans="1:68" x14ac:dyDescent="0.25">
      <c r="A130" t="s">
        <v>968</v>
      </c>
      <c r="B130" t="s">
        <v>86</v>
      </c>
      <c r="C130">
        <v>0</v>
      </c>
      <c r="D130">
        <v>0</v>
      </c>
      <c r="E130">
        <v>0</v>
      </c>
      <c r="F130" s="1">
        <v>2.9626600000000002E-9</v>
      </c>
      <c r="G130">
        <v>2</v>
      </c>
      <c r="H130">
        <v>-0.41099000000000002</v>
      </c>
      <c r="I130">
        <v>1</v>
      </c>
      <c r="J130">
        <v>0.986572</v>
      </c>
      <c r="K130" t="s">
        <v>967</v>
      </c>
      <c r="L130">
        <v>266</v>
      </c>
      <c r="M130" t="s">
        <v>764</v>
      </c>
      <c r="N130">
        <v>8412</v>
      </c>
      <c r="O130" t="s">
        <v>89</v>
      </c>
      <c r="P130" t="s">
        <v>90</v>
      </c>
      <c r="Q130" t="s">
        <v>57</v>
      </c>
      <c r="R130" t="s">
        <v>91</v>
      </c>
      <c r="S130" t="s">
        <v>92</v>
      </c>
      <c r="T130" s="6">
        <v>19.873568638961</v>
      </c>
      <c r="U130">
        <v>20.108820874498601</v>
      </c>
      <c r="W130">
        <v>19.795608449427998</v>
      </c>
      <c r="X130">
        <v>20.422716247645202</v>
      </c>
      <c r="Y130">
        <v>20.004256451730601</v>
      </c>
      <c r="Z130">
        <v>20.459550897869001</v>
      </c>
      <c r="AA130">
        <v>19.998263530906499</v>
      </c>
      <c r="AB130">
        <v>20.533255116992301</v>
      </c>
      <c r="AC130">
        <v>20.223815858260298</v>
      </c>
      <c r="AD130">
        <v>20.509686100948102</v>
      </c>
      <c r="AF130">
        <v>20.900532508770102</v>
      </c>
      <c r="AG130">
        <v>20.816508450581701</v>
      </c>
      <c r="AH130">
        <v>21.020515733239701</v>
      </c>
      <c r="AI130">
        <v>20.633278132452698</v>
      </c>
      <c r="AJ130">
        <v>20.936391793190101</v>
      </c>
      <c r="AK130">
        <v>20.6862705547457</v>
      </c>
      <c r="AL130" s="6">
        <f t="shared" si="31"/>
        <v>19.991194756729801</v>
      </c>
      <c r="AM130">
        <f t="shared" si="32"/>
        <v>19.795608449427998</v>
      </c>
      <c r="AN130">
        <f t="shared" si="33"/>
        <v>20.213486349687901</v>
      </c>
      <c r="AO130">
        <f t="shared" si="34"/>
        <v>20.22890721438775</v>
      </c>
      <c r="AP130">
        <f t="shared" si="35"/>
        <v>20.378535487626301</v>
      </c>
      <c r="AQ130">
        <f t="shared" si="36"/>
        <v>20.509686100948102</v>
      </c>
      <c r="AR130">
        <f t="shared" si="37"/>
        <v>20.858520479675903</v>
      </c>
      <c r="AS130">
        <f t="shared" si="38"/>
        <v>20.8268969328462</v>
      </c>
      <c r="AT130">
        <f t="shared" si="39"/>
        <v>20.811331173967901</v>
      </c>
      <c r="AU130" s="6">
        <f t="shared" si="40"/>
        <v>20.000096518615234</v>
      </c>
      <c r="AV130">
        <f t="shared" si="41"/>
        <v>20.372376267654051</v>
      </c>
      <c r="AW130">
        <f t="shared" si="42"/>
        <v>20.832249528830001</v>
      </c>
      <c r="AX130" s="6">
        <f t="shared" si="43"/>
        <v>0.37227974903881744</v>
      </c>
      <c r="AY130">
        <f t="shared" si="44"/>
        <v>0.83215301021476762</v>
      </c>
      <c r="AZ130">
        <f t="shared" si="45"/>
        <v>0.45987326117595018</v>
      </c>
      <c r="BA130" s="6">
        <f t="shared" si="46"/>
        <v>7.1404949809132298E-2</v>
      </c>
      <c r="BB130">
        <f t="shared" si="47"/>
        <v>1.9293155111574107E-2</v>
      </c>
      <c r="BC130">
        <f t="shared" si="48"/>
        <v>2.6867232175731018E-2</v>
      </c>
      <c r="BD130" s="7">
        <f t="shared" si="49"/>
        <v>1</v>
      </c>
      <c r="BE130" s="6">
        <f t="shared" si="50"/>
        <v>0</v>
      </c>
      <c r="BF130">
        <f t="shared" si="51"/>
        <v>1</v>
      </c>
      <c r="BG130">
        <f t="shared" si="52"/>
        <v>0</v>
      </c>
      <c r="BH130" s="6">
        <f t="shared" si="53"/>
        <v>1</v>
      </c>
      <c r="BI130" s="14">
        <f t="shared" si="54"/>
        <v>1</v>
      </c>
      <c r="BJ130" s="6">
        <f t="shared" si="55"/>
        <v>0.65324860047485089</v>
      </c>
      <c r="BK130" s="14">
        <f t="shared" si="56"/>
        <v>1.1944902016711407</v>
      </c>
      <c r="BL130" s="14">
        <f t="shared" si="57"/>
        <v>0.84991668681547816</v>
      </c>
      <c r="BM130" s="14">
        <f t="shared" si="58"/>
        <v>1</v>
      </c>
      <c r="BN130">
        <f t="shared" si="59"/>
        <v>0.89921849632048989</v>
      </c>
      <c r="BO130">
        <f t="shared" si="60"/>
        <v>0.89921849632048989</v>
      </c>
      <c r="BP130" s="14" t="str">
        <f t="shared" si="61"/>
        <v>4_Increasing_Stable</v>
      </c>
    </row>
    <row r="131" spans="1:68" x14ac:dyDescent="0.25">
      <c r="A131" t="s">
        <v>1851</v>
      </c>
      <c r="B131" t="s">
        <v>1841</v>
      </c>
      <c r="C131">
        <v>0</v>
      </c>
      <c r="D131">
        <v>0</v>
      </c>
      <c r="E131">
        <v>0</v>
      </c>
      <c r="F131" s="1">
        <v>9.6842900000000007E-84</v>
      </c>
      <c r="G131">
        <v>3</v>
      </c>
      <c r="H131">
        <v>0.23547999999999999</v>
      </c>
      <c r="I131" t="s">
        <v>71</v>
      </c>
      <c r="J131">
        <v>0.98277099999999995</v>
      </c>
      <c r="K131" t="s">
        <v>1850</v>
      </c>
      <c r="L131">
        <v>576</v>
      </c>
      <c r="M131" t="s">
        <v>764</v>
      </c>
      <c r="N131">
        <v>5747</v>
      </c>
      <c r="O131" t="s">
        <v>1844</v>
      </c>
      <c r="P131" t="s">
        <v>1845</v>
      </c>
      <c r="Q131" t="s">
        <v>57</v>
      </c>
      <c r="R131" t="s">
        <v>1846</v>
      </c>
      <c r="S131" t="s">
        <v>1847</v>
      </c>
      <c r="T131" s="6">
        <v>24.370937898354601</v>
      </c>
      <c r="U131">
        <v>24.480278130345798</v>
      </c>
      <c r="V131">
        <v>24.5519383841674</v>
      </c>
      <c r="W131">
        <v>24.623455052151101</v>
      </c>
      <c r="X131">
        <v>24.915462404111199</v>
      </c>
      <c r="Y131">
        <v>24.732093649715399</v>
      </c>
      <c r="Z131">
        <v>25.034453681858398</v>
      </c>
      <c r="AA131">
        <v>24.911062037139001</v>
      </c>
      <c r="AB131">
        <v>24.9812328390956</v>
      </c>
      <c r="AC131">
        <v>24.991455694055102</v>
      </c>
      <c r="AD131">
        <v>25.3030228850293</v>
      </c>
      <c r="AE131">
        <v>25.210968588120799</v>
      </c>
      <c r="AF131">
        <v>25.2553867470528</v>
      </c>
      <c r="AG131">
        <v>25.340157254203401</v>
      </c>
      <c r="AH131">
        <v>25.5246695658983</v>
      </c>
      <c r="AI131">
        <v>25.457750199299099</v>
      </c>
      <c r="AJ131">
        <v>25.388975815716499</v>
      </c>
      <c r="AK131">
        <v>25.333003393895599</v>
      </c>
      <c r="AL131" s="6">
        <f t="shared" si="31"/>
        <v>24.4256080143502</v>
      </c>
      <c r="AM131">
        <f t="shared" si="32"/>
        <v>24.587696718159251</v>
      </c>
      <c r="AN131">
        <f t="shared" si="33"/>
        <v>24.823778026913299</v>
      </c>
      <c r="AO131">
        <f t="shared" si="34"/>
        <v>24.972757859498699</v>
      </c>
      <c r="AP131">
        <f t="shared" si="35"/>
        <v>24.986344266575351</v>
      </c>
      <c r="AQ131">
        <f t="shared" si="36"/>
        <v>25.25699573657505</v>
      </c>
      <c r="AR131">
        <f t="shared" si="37"/>
        <v>25.2977720006281</v>
      </c>
      <c r="AS131">
        <f t="shared" si="38"/>
        <v>25.491209882598699</v>
      </c>
      <c r="AT131">
        <f t="shared" si="39"/>
        <v>25.360989604806051</v>
      </c>
      <c r="AU131" s="6">
        <f t="shared" si="40"/>
        <v>24.612360919807585</v>
      </c>
      <c r="AV131">
        <f t="shared" si="41"/>
        <v>25.072032620883032</v>
      </c>
      <c r="AW131">
        <f t="shared" si="42"/>
        <v>25.383323829344281</v>
      </c>
      <c r="AX131" s="6">
        <f t="shared" si="43"/>
        <v>0.45967170107544675</v>
      </c>
      <c r="AY131">
        <f t="shared" si="44"/>
        <v>0.77096290953669566</v>
      </c>
      <c r="AZ131">
        <f t="shared" si="45"/>
        <v>0.31129120846124891</v>
      </c>
      <c r="BA131" s="6">
        <f t="shared" si="46"/>
        <v>3.8431460290314336E-2</v>
      </c>
      <c r="BB131">
        <f t="shared" si="47"/>
        <v>1.0123311501481819E-2</v>
      </c>
      <c r="BC131">
        <f t="shared" si="48"/>
        <v>5.6959503104423562E-2</v>
      </c>
      <c r="BD131" s="7">
        <f t="shared" si="49"/>
        <v>1</v>
      </c>
      <c r="BE131" s="6">
        <f t="shared" si="50"/>
        <v>0</v>
      </c>
      <c r="BF131">
        <f t="shared" si="51"/>
        <v>1</v>
      </c>
      <c r="BG131">
        <f t="shared" si="52"/>
        <v>0</v>
      </c>
      <c r="BH131" s="6">
        <f t="shared" si="53"/>
        <v>1</v>
      </c>
      <c r="BI131" s="14">
        <f t="shared" si="54"/>
        <v>1</v>
      </c>
      <c r="BJ131" s="6">
        <f t="shared" si="55"/>
        <v>0.80658501492923307</v>
      </c>
      <c r="BK131" s="14">
        <f t="shared" si="56"/>
        <v>1.2400896304000355</v>
      </c>
      <c r="BL131" s="14">
        <f t="shared" si="57"/>
        <v>0.62239963362814621</v>
      </c>
      <c r="BM131" s="14">
        <f t="shared" si="58"/>
        <v>1</v>
      </c>
      <c r="BN131">
        <f t="shared" si="59"/>
        <v>0.88969142631913822</v>
      </c>
      <c r="BO131">
        <f t="shared" si="60"/>
        <v>0.88969142631913822</v>
      </c>
      <c r="BP131" s="14" t="str">
        <f t="shared" si="61"/>
        <v>4_Increasing_Stable</v>
      </c>
    </row>
    <row r="132" spans="1:68" x14ac:dyDescent="0.25">
      <c r="A132" t="s">
        <v>1180</v>
      </c>
      <c r="B132" t="s">
        <v>518</v>
      </c>
      <c r="C132">
        <v>0</v>
      </c>
      <c r="D132">
        <v>0</v>
      </c>
      <c r="E132">
        <v>0</v>
      </c>
      <c r="F132" s="1">
        <v>3.4074700000000002E-22</v>
      </c>
      <c r="G132">
        <v>2</v>
      </c>
      <c r="H132">
        <v>-0.45490000000000003</v>
      </c>
      <c r="I132">
        <v>1</v>
      </c>
      <c r="J132">
        <v>0.98194800000000004</v>
      </c>
      <c r="K132" t="s">
        <v>1179</v>
      </c>
      <c r="L132">
        <v>194</v>
      </c>
      <c r="M132" t="s">
        <v>764</v>
      </c>
      <c r="N132">
        <v>4067</v>
      </c>
      <c r="O132" t="s">
        <v>1175</v>
      </c>
      <c r="P132" t="s">
        <v>1176</v>
      </c>
      <c r="Q132" t="s">
        <v>57</v>
      </c>
      <c r="R132" t="s">
        <v>1177</v>
      </c>
      <c r="S132" t="s">
        <v>1178</v>
      </c>
      <c r="T132" s="6">
        <v>21.495944571936299</v>
      </c>
      <c r="V132">
        <v>21.466978832618299</v>
      </c>
      <c r="W132">
        <v>21.4795054354454</v>
      </c>
      <c r="Y132">
        <v>21.980498200609802</v>
      </c>
      <c r="Z132">
        <v>22.5622060067248</v>
      </c>
      <c r="AA132">
        <v>22.679375197323299</v>
      </c>
      <c r="AB132">
        <v>22.319057023852899</v>
      </c>
      <c r="AC132">
        <v>22.321320219929401</v>
      </c>
      <c r="AD132">
        <v>22.4666510552231</v>
      </c>
      <c r="AE132">
        <v>22.399440807155901</v>
      </c>
      <c r="AF132">
        <v>22.6708470683201</v>
      </c>
      <c r="AG132">
        <v>22.6095906136031</v>
      </c>
      <c r="AH132">
        <v>22.419559634088898</v>
      </c>
      <c r="AI132">
        <v>22.841561605255901</v>
      </c>
      <c r="AJ132">
        <v>22.449964193499898</v>
      </c>
      <c r="AK132">
        <v>22.535563749601501</v>
      </c>
      <c r="AL132" s="6">
        <f t="shared" si="31"/>
        <v>21.495944571936299</v>
      </c>
      <c r="AM132">
        <f t="shared" si="32"/>
        <v>21.47324213403185</v>
      </c>
      <c r="AN132">
        <f t="shared" si="33"/>
        <v>21.980498200609802</v>
      </c>
      <c r="AO132">
        <f t="shared" si="34"/>
        <v>22.620790602024051</v>
      </c>
      <c r="AP132">
        <f t="shared" si="35"/>
        <v>22.320188621891148</v>
      </c>
      <c r="AQ132">
        <f t="shared" si="36"/>
        <v>22.433045931189501</v>
      </c>
      <c r="AR132">
        <f t="shared" si="37"/>
        <v>22.640218840961602</v>
      </c>
      <c r="AS132">
        <f t="shared" si="38"/>
        <v>22.630560619672401</v>
      </c>
      <c r="AT132">
        <f t="shared" si="39"/>
        <v>22.492763971550701</v>
      </c>
      <c r="AU132" s="6">
        <f t="shared" si="40"/>
        <v>21.649894968859314</v>
      </c>
      <c r="AV132">
        <f t="shared" si="41"/>
        <v>22.458008385034901</v>
      </c>
      <c r="AW132">
        <f t="shared" si="42"/>
        <v>22.587847810728235</v>
      </c>
      <c r="AX132" s="6">
        <f t="shared" si="43"/>
        <v>0.80811341617558696</v>
      </c>
      <c r="AY132">
        <f t="shared" si="44"/>
        <v>0.93795284186892047</v>
      </c>
      <c r="AZ132">
        <f t="shared" si="45"/>
        <v>0.12983942569333351</v>
      </c>
      <c r="BA132" s="6">
        <f t="shared" si="46"/>
        <v>2.2280454297155611E-2</v>
      </c>
      <c r="BB132">
        <f t="shared" si="47"/>
        <v>2.2708143972707082E-2</v>
      </c>
      <c r="BC132">
        <f t="shared" si="48"/>
        <v>0.28176405407162741</v>
      </c>
      <c r="BD132" s="7">
        <f t="shared" si="49"/>
        <v>1</v>
      </c>
      <c r="BE132" s="6">
        <f t="shared" si="50"/>
        <v>1</v>
      </c>
      <c r="BF132">
        <f t="shared" si="51"/>
        <v>1</v>
      </c>
      <c r="BG132">
        <f t="shared" si="52"/>
        <v>0</v>
      </c>
      <c r="BH132" s="6">
        <f t="shared" si="53"/>
        <v>2</v>
      </c>
      <c r="BI132" s="14">
        <f t="shared" si="54"/>
        <v>1</v>
      </c>
      <c r="BJ132" s="6">
        <f t="shared" si="55"/>
        <v>1.1554500189698946</v>
      </c>
      <c r="BK132" s="14">
        <f t="shared" si="56"/>
        <v>1.2417020992054892</v>
      </c>
      <c r="BL132" s="14">
        <f t="shared" si="57"/>
        <v>0.2672574403096612</v>
      </c>
      <c r="BM132" s="14">
        <f t="shared" si="58"/>
        <v>1</v>
      </c>
      <c r="BN132">
        <f t="shared" si="59"/>
        <v>0.88813651949501493</v>
      </c>
      <c r="BO132">
        <f t="shared" si="60"/>
        <v>0.88813651949501493</v>
      </c>
      <c r="BP132" s="14" t="str">
        <f t="shared" si="61"/>
        <v>4_Increasing_Stable</v>
      </c>
    </row>
    <row r="133" spans="1:68" x14ac:dyDescent="0.25">
      <c r="A133" t="s">
        <v>1561</v>
      </c>
      <c r="B133" t="s">
        <v>1559</v>
      </c>
      <c r="C133">
        <v>0</v>
      </c>
      <c r="D133">
        <v>0</v>
      </c>
      <c r="E133">
        <v>0</v>
      </c>
      <c r="F133" s="1">
        <v>8.9113099999999996E-6</v>
      </c>
      <c r="G133">
        <v>2</v>
      </c>
      <c r="H133">
        <v>1.3871E-2</v>
      </c>
      <c r="I133">
        <v>1</v>
      </c>
      <c r="J133">
        <v>0.62837600000000005</v>
      </c>
      <c r="K133" t="s">
        <v>1560</v>
      </c>
      <c r="L133">
        <v>185</v>
      </c>
      <c r="M133" t="s">
        <v>764</v>
      </c>
      <c r="N133">
        <v>5601</v>
      </c>
      <c r="O133" t="s">
        <v>1562</v>
      </c>
      <c r="P133" t="s">
        <v>1563</v>
      </c>
      <c r="Q133" t="s">
        <v>57</v>
      </c>
      <c r="R133" t="s">
        <v>422</v>
      </c>
      <c r="S133" t="s">
        <v>1564</v>
      </c>
      <c r="V133">
        <v>17.811116308488799</v>
      </c>
      <c r="X133">
        <v>17.9077788463206</v>
      </c>
      <c r="Z133">
        <v>18.381307964744799</v>
      </c>
      <c r="AA133">
        <v>18.470225652909999</v>
      </c>
      <c r="AC133">
        <v>18.458278714397601</v>
      </c>
      <c r="AD133">
        <v>17.890181137233501</v>
      </c>
      <c r="AE133">
        <v>18.430597180637601</v>
      </c>
      <c r="AG133">
        <v>18.8164777186519</v>
      </c>
      <c r="AJ133">
        <v>18.575695889542601</v>
      </c>
      <c r="AK133">
        <v>18.667841846229699</v>
      </c>
      <c r="AL133" s="6" t="str">
        <f t="shared" ref="AL133:AL196" si="62">IF(COUNTA(T133:U133),AVERAGE(T133:U133),"NA")</f>
        <v>NA</v>
      </c>
      <c r="AM133">
        <f t="shared" ref="AM133:AM196" si="63">IF(COUNTA(V133:W133),AVERAGE(V133:W133),"NA")</f>
        <v>17.811116308488799</v>
      </c>
      <c r="AN133">
        <f t="shared" ref="AN133:AN196" si="64">IF(COUNTA(X133:Y133),AVERAGE(X133:Y133),"NA")</f>
        <v>17.9077788463206</v>
      </c>
      <c r="AO133">
        <f t="shared" ref="AO133:AO196" si="65">IF(COUNTA(Z133:AA133),AVERAGE(Z133:AA133),"NA")</f>
        <v>18.425766808827397</v>
      </c>
      <c r="AP133">
        <f t="shared" ref="AP133:AP196" si="66">IF(COUNTA(AB133:AC133),AVERAGE(AB133:AC133),"NA")</f>
        <v>18.458278714397601</v>
      </c>
      <c r="AQ133">
        <f t="shared" ref="AQ133:AQ196" si="67">IF(COUNTA(AD133:AE133),AVERAGE(AD133:AE133),"NA")</f>
        <v>18.160389158935551</v>
      </c>
      <c r="AR133">
        <f t="shared" ref="AR133:AR196" si="68">IF(COUNTA(AF133:AG133),AVERAGE(AF133:AG133),"NA")</f>
        <v>18.8164777186519</v>
      </c>
      <c r="AS133" t="str">
        <f t="shared" ref="AS133:AS196" si="69">IF(COUNTA(AH133:AI133),AVERAGE(AH133:AI133),"NA")</f>
        <v>NA</v>
      </c>
      <c r="AT133">
        <f t="shared" ref="AT133:AT196" si="70">IF(COUNTA(AJ133:AK133),AVERAGE(AJ133:AK133),"NA")</f>
        <v>18.62176886788615</v>
      </c>
      <c r="AU133" s="6">
        <f t="shared" ref="AU133:AU196" si="71">IF(COUNTIF(AL133:AN133,"&lt;&gt;NA"),AVERAGE(AL133:AN133),"NA")</f>
        <v>17.859447577404701</v>
      </c>
      <c r="AV133">
        <f t="shared" ref="AV133:AV196" si="72">IF(COUNTIF(AO133:AQ133,"&lt;&gt;NA"),AVERAGE(AO133:AQ133),"NA")</f>
        <v>18.348144894053515</v>
      </c>
      <c r="AW133">
        <f t="shared" ref="AW133:AW196" si="73">IF(COUNTIF(AR133:AT133,"&lt;&gt;NA"),AVERAGE(AR133:AT133),"NA")</f>
        <v>18.719123293269025</v>
      </c>
      <c r="AX133" s="6">
        <f t="shared" ref="AX133:AX196" si="74">IF(AND(AU133&lt;&gt;"NA",AV133&lt;&gt;"NA"),AV133-AU133,"NA")</f>
        <v>0.488697316648814</v>
      </c>
      <c r="AY133">
        <f t="shared" ref="AY133:AY196" si="75">IF(AND(AU133&lt;&gt;"NA",AW133&lt;&gt;"NA"),AW133-AU133,"NA")</f>
        <v>0.85967571586432356</v>
      </c>
      <c r="AZ133">
        <f t="shared" ref="AZ133:AZ196" si="76">IF(AND(AV133&lt;&gt;"NA",AW133&lt;&gt;"NA"),AW133-AV133,"NA")</f>
        <v>0.37097839921550957</v>
      </c>
      <c r="BA133" s="6">
        <f t="shared" ref="BA133:BA196" si="77">IF(AND(COUNTIF(AL133:AN133,"&lt;&gt;NA")&gt;=2,COUNTIF(AO133:AQ133,"&lt;&gt;NA")&gt;=2),TTEST(AL133:AN133,AO133:AQ133,2,3),"NA")</f>
        <v>2.2264742224401817E-2</v>
      </c>
      <c r="BB133">
        <f t="shared" ref="BB133:BB196" si="78">IF(AND(COUNTIF(AL133:AN133,"&lt;&gt;NA")&gt;=2,COUNTIF(AR133:AT133,"&lt;&gt;NA")&gt;=2),TTEST(AL133:AN133,AR133:AT133,2,3),"NA")</f>
        <v>3.5458022893065336E-2</v>
      </c>
      <c r="BC133">
        <f t="shared" ref="BC133:BC196" si="79">IF(AND(COUNTIF(AO133:AQ133,"&lt;&gt;NA")&gt;=2,COUNTIF(AR133:AT133,"&lt;&gt;NA")&gt;=2),TTEST(AO133:AQ133,AR133:AT133,2,3),"NA")</f>
        <v>8.3490027546426454E-2</v>
      </c>
      <c r="BD133" s="7">
        <f t="shared" ref="BD133:BD196" si="80">IF(OR(D133,AND(C133,N133="---")),0,1)</f>
        <v>1</v>
      </c>
      <c r="BE133" s="6">
        <f t="shared" ref="BE133:BE196" si="81">IF(AND(BD133,AX133&lt;&gt;"NA",BA133&lt;&gt;"NA"),IF(AND(ABS(AX133)&gt;=LOG(1.5,2),BA133&lt;0.05),1,0),0)</f>
        <v>0</v>
      </c>
      <c r="BF133">
        <f t="shared" ref="BF133:BF196" si="82">IF(AND(BD133,AY133&lt;&gt;"NA",BB133&lt;&gt;"NA"),IF(AND(ABS(AY133)&gt;=LOG(1.5,2),BB133&lt;0.05),1,0),0)</f>
        <v>1</v>
      </c>
      <c r="BG133">
        <f t="shared" ref="BG133:BG196" si="83">IF(AND(BD133,AZ133&lt;&gt;"NA",BC133&lt;&gt;"NA"),IF(AND(ABS(AZ133)&gt;=LOG(1.5,2),BC133&lt;0.05),1,0),0)</f>
        <v>0</v>
      </c>
      <c r="BH133" s="6">
        <f t="shared" ref="BH133:BH196" si="84">COUNTIF(BE133:BG133,"&gt;0")</f>
        <v>1</v>
      </c>
      <c r="BI133" s="14">
        <f t="shared" ref="BI133:BI196" si="85">IF(BH133,1,0)</f>
        <v>1</v>
      </c>
      <c r="BJ133" s="6">
        <f t="shared" ref="BJ133:BJ196" si="86">IF(AND(AX133&lt;&gt;"NA",BA133&lt;&gt;"NA"),SIGN(AX133)*SQRT(ABS(AX133)*-LOG10(BA133)),0)</f>
        <v>0.89861827829851793</v>
      </c>
      <c r="BK133" s="14">
        <f t="shared" ref="BK133:BK196" si="87">IF(AND(AY133&lt;&gt;"NA",BB133&lt;&gt;"NA"),SIGN(AY133)*SQRT(ABS(AY133)*-LOG10(BB133)),0)</f>
        <v>1.1165908881946496</v>
      </c>
      <c r="BL133" s="14">
        <f t="shared" ref="BL133:BL196" si="88">IF(AND(AZ133&lt;&gt;"NA",BC133&lt;&gt;"NA"),SIGN(AZ133)*SQRT(ABS(AZ133)*-LOG10(BC133)),0)</f>
        <v>0.63249527132625605</v>
      </c>
      <c r="BM133" s="14">
        <f t="shared" ref="BM133:BM196" si="89">SIGN(BN133)</f>
        <v>1</v>
      </c>
      <c r="BN133">
        <f t="shared" ref="BN133:BN196" si="90">AVERAGE(BJ133:BL133)</f>
        <v>0.88256814593980781</v>
      </c>
      <c r="BO133">
        <f t="shared" ref="BO133:BO196" si="91">ABS(BN133)</f>
        <v>0.88256814593980781</v>
      </c>
      <c r="BP133" s="14" t="str">
        <f t="shared" ref="BP133:BP196" si="92">IF(AND(BI133, BA133&lt;&gt;"NA",BB133&lt;&gt;"NA"),IF(AZ133&lt;&gt;"NA",IF(ABS(AZ133)&gt;=LOG(1.5,2),IF(SIGN(AX133)&gt;0,IF(SIGN(AX133)&lt;&gt;SIGN(AY133),"2_Increasing_Opposite",IF(SIGN(AZ133)&lt;&gt;SIGN(AY133),"1_Increasing_Attenuated","3_Increasing_Ramp")),IF(SIGN(AX133)&lt;0,IF(SIGN(AX133)&lt;&gt;SIGN(AY133),"2_Decreasing_Opposite",IF(SIGN(AZ133)&lt;&gt;SIGN(AX133),"1_Decreasing_Attenuated","3_Decreasing_Ramp")),"Uncertain")),IF(AX133&lt;0,IF(AY133&lt;0,"4_Decreasing_Stable","2_Decreasing_Opposite"),IF(AY133&gt;0,"4_Increasing_Stable","2_Increasing_Opposite"))),"NA"),"NA")</f>
        <v>4_Increasing_Stable</v>
      </c>
    </row>
    <row r="134" spans="1:68" x14ac:dyDescent="0.25">
      <c r="A134" t="s">
        <v>1174</v>
      </c>
      <c r="B134" t="s">
        <v>518</v>
      </c>
      <c r="C134">
        <v>0</v>
      </c>
      <c r="D134">
        <v>0</v>
      </c>
      <c r="E134">
        <v>0</v>
      </c>
      <c r="F134" s="1">
        <v>3.4074700000000002E-22</v>
      </c>
      <c r="G134">
        <v>2</v>
      </c>
      <c r="H134">
        <v>0.25988</v>
      </c>
      <c r="I134">
        <v>1</v>
      </c>
      <c r="J134">
        <v>0.84974799999999995</v>
      </c>
      <c r="K134" t="s">
        <v>1173</v>
      </c>
      <c r="L134">
        <v>193</v>
      </c>
      <c r="M134" t="s">
        <v>764</v>
      </c>
      <c r="N134">
        <v>4067</v>
      </c>
      <c r="O134" t="s">
        <v>1175</v>
      </c>
      <c r="P134" t="s">
        <v>1176</v>
      </c>
      <c r="Q134" t="s">
        <v>57</v>
      </c>
      <c r="R134" t="s">
        <v>1177</v>
      </c>
      <c r="S134" t="s">
        <v>1178</v>
      </c>
      <c r="U134">
        <v>19.335822449639</v>
      </c>
      <c r="V134">
        <v>19.101601328887899</v>
      </c>
      <c r="W134">
        <v>18.8146644333704</v>
      </c>
      <c r="Z134">
        <v>20.007047803079701</v>
      </c>
      <c r="AA134">
        <v>20.427916204254402</v>
      </c>
      <c r="AB134">
        <v>19.47846306257</v>
      </c>
      <c r="AD134">
        <v>19.909471236259201</v>
      </c>
      <c r="AE134">
        <v>20.564652654974601</v>
      </c>
      <c r="AF134">
        <v>20.138426912214499</v>
      </c>
      <c r="AI134">
        <v>20.5129301480587</v>
      </c>
      <c r="AL134" s="6">
        <f t="shared" si="62"/>
        <v>19.335822449639</v>
      </c>
      <c r="AM134">
        <f t="shared" si="63"/>
        <v>18.958132881129149</v>
      </c>
      <c r="AN134" t="str">
        <f t="shared" si="64"/>
        <v>NA</v>
      </c>
      <c r="AO134">
        <f t="shared" si="65"/>
        <v>20.217482003667051</v>
      </c>
      <c r="AP134">
        <f t="shared" si="66"/>
        <v>19.47846306257</v>
      </c>
      <c r="AQ134">
        <f t="shared" si="67"/>
        <v>20.237061945616901</v>
      </c>
      <c r="AR134">
        <f t="shared" si="68"/>
        <v>20.138426912214499</v>
      </c>
      <c r="AS134">
        <f t="shared" si="69"/>
        <v>20.5129301480587</v>
      </c>
      <c r="AT134" t="str">
        <f t="shared" si="70"/>
        <v>NA</v>
      </c>
      <c r="AU134" s="6">
        <f t="shared" si="71"/>
        <v>19.146977665384075</v>
      </c>
      <c r="AV134">
        <f t="shared" si="72"/>
        <v>19.977669003951316</v>
      </c>
      <c r="AW134">
        <f t="shared" si="73"/>
        <v>20.325678530136599</v>
      </c>
      <c r="AX134" s="6">
        <f t="shared" si="74"/>
        <v>0.83069133856724164</v>
      </c>
      <c r="AY134">
        <f t="shared" si="75"/>
        <v>1.1787008647525248</v>
      </c>
      <c r="AZ134">
        <f t="shared" si="76"/>
        <v>0.34800952618528314</v>
      </c>
      <c r="BA134" s="6">
        <f t="shared" si="77"/>
        <v>7.709852504760302E-2</v>
      </c>
      <c r="BB134">
        <f t="shared" si="78"/>
        <v>4.7327947186424933E-2</v>
      </c>
      <c r="BC134">
        <f t="shared" si="79"/>
        <v>0.34632075091790221</v>
      </c>
      <c r="BD134" s="7">
        <f t="shared" si="80"/>
        <v>1</v>
      </c>
      <c r="BE134" s="6">
        <f t="shared" si="81"/>
        <v>0</v>
      </c>
      <c r="BF134">
        <f t="shared" si="82"/>
        <v>1</v>
      </c>
      <c r="BG134">
        <f t="shared" si="83"/>
        <v>0</v>
      </c>
      <c r="BH134" s="6">
        <f t="shared" si="84"/>
        <v>1</v>
      </c>
      <c r="BI134" s="14">
        <f t="shared" si="85"/>
        <v>1</v>
      </c>
      <c r="BJ134" s="6">
        <f t="shared" si="86"/>
        <v>0.96152024943887848</v>
      </c>
      <c r="BK134" s="14">
        <f t="shared" si="87"/>
        <v>1.2496559329651957</v>
      </c>
      <c r="BL134" s="14">
        <f t="shared" si="88"/>
        <v>0.40033219203015608</v>
      </c>
      <c r="BM134" s="14">
        <f t="shared" si="89"/>
        <v>1</v>
      </c>
      <c r="BN134">
        <f t="shared" si="90"/>
        <v>0.87050279147807663</v>
      </c>
      <c r="BO134">
        <f t="shared" si="91"/>
        <v>0.87050279147807663</v>
      </c>
      <c r="BP134" s="14" t="str">
        <f t="shared" si="92"/>
        <v>4_Increasing_Stable</v>
      </c>
    </row>
    <row r="135" spans="1:68" x14ac:dyDescent="0.25">
      <c r="A135" t="s">
        <v>2223</v>
      </c>
      <c r="B135" t="s">
        <v>293</v>
      </c>
      <c r="C135">
        <v>0</v>
      </c>
      <c r="D135">
        <v>0</v>
      </c>
      <c r="E135">
        <v>0</v>
      </c>
      <c r="F135">
        <v>5.0628399999999999E-3</v>
      </c>
      <c r="G135">
        <v>2</v>
      </c>
      <c r="H135">
        <v>3.3673000000000002</v>
      </c>
      <c r="I135">
        <v>1</v>
      </c>
      <c r="J135">
        <v>0.98085299999999997</v>
      </c>
      <c r="K135" t="s">
        <v>2222</v>
      </c>
      <c r="L135">
        <v>523</v>
      </c>
      <c r="M135" t="s">
        <v>764</v>
      </c>
      <c r="N135">
        <v>51599</v>
      </c>
      <c r="O135" t="s">
        <v>296</v>
      </c>
      <c r="P135" t="s">
        <v>297</v>
      </c>
      <c r="Q135" t="s">
        <v>57</v>
      </c>
      <c r="R135" t="s">
        <v>298</v>
      </c>
      <c r="S135" t="s">
        <v>299</v>
      </c>
      <c r="T135" s="6">
        <v>18.2034465050194</v>
      </c>
      <c r="U135">
        <v>18.470925659656601</v>
      </c>
      <c r="V135">
        <v>18.452854141392201</v>
      </c>
      <c r="W135">
        <v>18.6736784422163</v>
      </c>
      <c r="Y135">
        <v>19.016598706466599</v>
      </c>
      <c r="Z135">
        <v>19.7350978527368</v>
      </c>
      <c r="AA135">
        <v>19.5957767874668</v>
      </c>
      <c r="AB135">
        <v>19.420596328584999</v>
      </c>
      <c r="AC135">
        <v>19.183852548830799</v>
      </c>
      <c r="AD135">
        <v>19.426137785922801</v>
      </c>
      <c r="AE135">
        <v>19.739585887928399</v>
      </c>
      <c r="AF135">
        <v>19.165068377013998</v>
      </c>
      <c r="AG135">
        <v>19.448246200604601</v>
      </c>
      <c r="AI135">
        <v>20.830336021785399</v>
      </c>
      <c r="AK135">
        <v>19.496709374445</v>
      </c>
      <c r="AL135" s="6">
        <f t="shared" si="62"/>
        <v>18.337186082338</v>
      </c>
      <c r="AM135">
        <f t="shared" si="63"/>
        <v>18.563266291804251</v>
      </c>
      <c r="AN135">
        <f t="shared" si="64"/>
        <v>19.016598706466599</v>
      </c>
      <c r="AO135">
        <f t="shared" si="65"/>
        <v>19.665437320101802</v>
      </c>
      <c r="AP135">
        <f t="shared" si="66"/>
        <v>19.302224438707899</v>
      </c>
      <c r="AQ135">
        <f t="shared" si="67"/>
        <v>19.582861836925602</v>
      </c>
      <c r="AR135">
        <f t="shared" si="68"/>
        <v>19.306657288809298</v>
      </c>
      <c r="AS135">
        <f t="shared" si="69"/>
        <v>20.830336021785399</v>
      </c>
      <c r="AT135">
        <f t="shared" si="70"/>
        <v>19.496709374445</v>
      </c>
      <c r="AU135" s="6">
        <f t="shared" si="71"/>
        <v>18.639017026869613</v>
      </c>
      <c r="AV135">
        <f t="shared" si="72"/>
        <v>19.516841198578433</v>
      </c>
      <c r="AW135">
        <f t="shared" si="73"/>
        <v>19.87790089501323</v>
      </c>
      <c r="AX135" s="6">
        <f t="shared" si="74"/>
        <v>0.87782417170881999</v>
      </c>
      <c r="AY135">
        <f t="shared" si="75"/>
        <v>1.238883868143617</v>
      </c>
      <c r="AZ135">
        <f t="shared" si="76"/>
        <v>0.36105969643479696</v>
      </c>
      <c r="BA135" s="6">
        <f t="shared" si="77"/>
        <v>2.9022407051713443E-2</v>
      </c>
      <c r="BB135">
        <f t="shared" si="78"/>
        <v>0.1076461481465765</v>
      </c>
      <c r="BC135">
        <f t="shared" si="79"/>
        <v>0.53287428779275481</v>
      </c>
      <c r="BD135" s="7">
        <f t="shared" si="80"/>
        <v>1</v>
      </c>
      <c r="BE135" s="6">
        <f t="shared" si="81"/>
        <v>1</v>
      </c>
      <c r="BF135">
        <f t="shared" si="82"/>
        <v>0</v>
      </c>
      <c r="BG135">
        <f t="shared" si="83"/>
        <v>0</v>
      </c>
      <c r="BH135" s="6">
        <f t="shared" si="84"/>
        <v>1</v>
      </c>
      <c r="BI135" s="14">
        <f t="shared" si="85"/>
        <v>1</v>
      </c>
      <c r="BJ135" s="6">
        <f t="shared" si="86"/>
        <v>1.1616581917242925</v>
      </c>
      <c r="BK135" s="14">
        <f t="shared" si="87"/>
        <v>1.0950988310568111</v>
      </c>
      <c r="BL135" s="14">
        <f t="shared" si="88"/>
        <v>0.31417316767700798</v>
      </c>
      <c r="BM135" s="14">
        <f t="shared" si="89"/>
        <v>1</v>
      </c>
      <c r="BN135">
        <f t="shared" si="90"/>
        <v>0.85697673015270392</v>
      </c>
      <c r="BO135">
        <f t="shared" si="91"/>
        <v>0.85697673015270392</v>
      </c>
      <c r="BP135" s="14" t="str">
        <f t="shared" si="92"/>
        <v>4_Increasing_Stable</v>
      </c>
    </row>
    <row r="136" spans="1:68" x14ac:dyDescent="0.25">
      <c r="A136" t="s">
        <v>756</v>
      </c>
      <c r="B136" t="s">
        <v>754</v>
      </c>
      <c r="C136">
        <v>0</v>
      </c>
      <c r="D136">
        <v>0</v>
      </c>
      <c r="E136">
        <v>0</v>
      </c>
      <c r="F136" s="1">
        <v>2.30958E-5</v>
      </c>
      <c r="G136">
        <v>2</v>
      </c>
      <c r="H136">
        <v>1.2517</v>
      </c>
      <c r="I136">
        <v>2</v>
      </c>
      <c r="J136">
        <v>0.97118099999999996</v>
      </c>
      <c r="K136" t="s">
        <v>755</v>
      </c>
      <c r="L136">
        <v>157</v>
      </c>
      <c r="M136" t="s">
        <v>472</v>
      </c>
      <c r="N136">
        <v>22858</v>
      </c>
      <c r="O136" t="s">
        <v>757</v>
      </c>
      <c r="P136" t="s">
        <v>758</v>
      </c>
      <c r="Q136" t="s">
        <v>57</v>
      </c>
      <c r="R136" t="s">
        <v>759</v>
      </c>
      <c r="S136" t="s">
        <v>760</v>
      </c>
      <c r="T136" s="6">
        <v>20.279450705066601</v>
      </c>
      <c r="U136">
        <v>20.139451134670601</v>
      </c>
      <c r="V136">
        <v>20.1752863398812</v>
      </c>
      <c r="W136">
        <v>20.067735182610299</v>
      </c>
      <c r="X136">
        <v>20.3033936520442</v>
      </c>
      <c r="Y136">
        <v>20.174724518238101</v>
      </c>
      <c r="Z136">
        <v>20.538794105030799</v>
      </c>
      <c r="AA136">
        <v>20.2907051471683</v>
      </c>
      <c r="AB136">
        <v>20.754618759767901</v>
      </c>
      <c r="AC136">
        <v>20.486650458673701</v>
      </c>
      <c r="AF136">
        <v>21.015441072561401</v>
      </c>
      <c r="AG136">
        <v>20.7183276238035</v>
      </c>
      <c r="AH136">
        <v>21.078240303594001</v>
      </c>
      <c r="AI136">
        <v>20.8200545913101</v>
      </c>
      <c r="AL136" s="6">
        <f t="shared" si="62"/>
        <v>20.209450919868601</v>
      </c>
      <c r="AM136">
        <f t="shared" si="63"/>
        <v>20.121510761245752</v>
      </c>
      <c r="AN136">
        <f t="shared" si="64"/>
        <v>20.23905908514115</v>
      </c>
      <c r="AO136">
        <f t="shared" si="65"/>
        <v>20.41474962609955</v>
      </c>
      <c r="AP136">
        <f t="shared" si="66"/>
        <v>20.620634609220801</v>
      </c>
      <c r="AQ136" t="str">
        <f t="shared" si="67"/>
        <v>NA</v>
      </c>
      <c r="AR136">
        <f t="shared" si="68"/>
        <v>20.866884348182452</v>
      </c>
      <c r="AS136">
        <f t="shared" si="69"/>
        <v>20.949147447452049</v>
      </c>
      <c r="AT136" t="str">
        <f t="shared" si="70"/>
        <v>NA</v>
      </c>
      <c r="AU136" s="6">
        <f t="shared" si="71"/>
        <v>20.190006922085168</v>
      </c>
      <c r="AV136">
        <f t="shared" si="72"/>
        <v>20.517692117660175</v>
      </c>
      <c r="AW136">
        <f t="shared" si="73"/>
        <v>20.908015897817251</v>
      </c>
      <c r="AX136" s="6">
        <f t="shared" si="74"/>
        <v>0.32768519557500753</v>
      </c>
      <c r="AY136">
        <f t="shared" si="75"/>
        <v>0.71800897573208289</v>
      </c>
      <c r="AZ136">
        <f t="shared" si="76"/>
        <v>0.39032378015707536</v>
      </c>
      <c r="BA136" s="6">
        <f t="shared" si="77"/>
        <v>0.16369987946106945</v>
      </c>
      <c r="BB136">
        <f t="shared" si="78"/>
        <v>2.8028300964428321E-3</v>
      </c>
      <c r="BC136">
        <f t="shared" si="79"/>
        <v>0.12763015204174796</v>
      </c>
      <c r="BD136" s="7">
        <f t="shared" si="80"/>
        <v>1</v>
      </c>
      <c r="BE136" s="6">
        <f t="shared" si="81"/>
        <v>0</v>
      </c>
      <c r="BF136">
        <f t="shared" si="82"/>
        <v>1</v>
      </c>
      <c r="BG136">
        <f t="shared" si="83"/>
        <v>0</v>
      </c>
      <c r="BH136" s="6">
        <f t="shared" si="84"/>
        <v>1</v>
      </c>
      <c r="BI136" s="14">
        <f t="shared" si="85"/>
        <v>1</v>
      </c>
      <c r="BJ136" s="6">
        <f t="shared" si="86"/>
        <v>0.50748863730073701</v>
      </c>
      <c r="BK136" s="14">
        <f t="shared" si="87"/>
        <v>1.3537534588004558</v>
      </c>
      <c r="BL136" s="14">
        <f t="shared" si="88"/>
        <v>0.59073487522904611</v>
      </c>
      <c r="BM136" s="14">
        <f t="shared" si="89"/>
        <v>1</v>
      </c>
      <c r="BN136">
        <f t="shared" si="90"/>
        <v>0.81732565711007965</v>
      </c>
      <c r="BO136">
        <f t="shared" si="91"/>
        <v>0.81732565711007965</v>
      </c>
      <c r="BP136" s="14" t="str">
        <f t="shared" si="92"/>
        <v>4_Increasing_Stable</v>
      </c>
    </row>
    <row r="137" spans="1:68" x14ac:dyDescent="0.25">
      <c r="A137" t="s">
        <v>2809</v>
      </c>
      <c r="B137" t="s">
        <v>754</v>
      </c>
      <c r="C137">
        <v>0</v>
      </c>
      <c r="D137">
        <v>0</v>
      </c>
      <c r="E137">
        <v>0</v>
      </c>
      <c r="F137" s="1">
        <v>2.30958E-5</v>
      </c>
      <c r="G137">
        <v>2</v>
      </c>
      <c r="H137">
        <v>1.2517</v>
      </c>
      <c r="I137">
        <v>2</v>
      </c>
      <c r="J137">
        <v>0.96193399999999996</v>
      </c>
      <c r="K137" t="s">
        <v>755</v>
      </c>
      <c r="L137">
        <v>159</v>
      </c>
      <c r="M137" t="s">
        <v>764</v>
      </c>
      <c r="N137">
        <v>22858</v>
      </c>
      <c r="O137" t="s">
        <v>757</v>
      </c>
      <c r="P137" t="s">
        <v>758</v>
      </c>
      <c r="Q137" t="s">
        <v>57</v>
      </c>
      <c r="R137" t="s">
        <v>759</v>
      </c>
      <c r="S137" t="s">
        <v>760</v>
      </c>
      <c r="T137" s="6">
        <v>20.279450705066601</v>
      </c>
      <c r="U137">
        <v>20.139451134670601</v>
      </c>
      <c r="V137">
        <v>20.1752863398812</v>
      </c>
      <c r="W137">
        <v>20.067735182610299</v>
      </c>
      <c r="X137">
        <v>20.3033936520442</v>
      </c>
      <c r="Y137">
        <v>20.174724518238101</v>
      </c>
      <c r="Z137">
        <v>20.538794105030799</v>
      </c>
      <c r="AA137">
        <v>20.2907051471683</v>
      </c>
      <c r="AB137">
        <v>20.754618759767901</v>
      </c>
      <c r="AC137">
        <v>20.486650458673701</v>
      </c>
      <c r="AF137">
        <v>21.015441072561401</v>
      </c>
      <c r="AG137">
        <v>20.7183276238035</v>
      </c>
      <c r="AH137">
        <v>21.078240303594001</v>
      </c>
      <c r="AI137">
        <v>20.8200545913101</v>
      </c>
      <c r="AL137" s="6">
        <f t="shared" si="62"/>
        <v>20.209450919868601</v>
      </c>
      <c r="AM137">
        <f t="shared" si="63"/>
        <v>20.121510761245752</v>
      </c>
      <c r="AN137">
        <f t="shared" si="64"/>
        <v>20.23905908514115</v>
      </c>
      <c r="AO137">
        <f t="shared" si="65"/>
        <v>20.41474962609955</v>
      </c>
      <c r="AP137">
        <f t="shared" si="66"/>
        <v>20.620634609220801</v>
      </c>
      <c r="AQ137" t="str">
        <f t="shared" si="67"/>
        <v>NA</v>
      </c>
      <c r="AR137">
        <f t="shared" si="68"/>
        <v>20.866884348182452</v>
      </c>
      <c r="AS137">
        <f t="shared" si="69"/>
        <v>20.949147447452049</v>
      </c>
      <c r="AT137" t="str">
        <f t="shared" si="70"/>
        <v>NA</v>
      </c>
      <c r="AU137" s="6">
        <f t="shared" si="71"/>
        <v>20.190006922085168</v>
      </c>
      <c r="AV137">
        <f t="shared" si="72"/>
        <v>20.517692117660175</v>
      </c>
      <c r="AW137">
        <f t="shared" si="73"/>
        <v>20.908015897817251</v>
      </c>
      <c r="AX137" s="6">
        <f t="shared" si="74"/>
        <v>0.32768519557500753</v>
      </c>
      <c r="AY137">
        <f t="shared" si="75"/>
        <v>0.71800897573208289</v>
      </c>
      <c r="AZ137">
        <f t="shared" si="76"/>
        <v>0.39032378015707536</v>
      </c>
      <c r="BA137" s="6">
        <f t="shared" si="77"/>
        <v>0.16369987946106945</v>
      </c>
      <c r="BB137">
        <f t="shared" si="78"/>
        <v>2.8028300964428321E-3</v>
      </c>
      <c r="BC137">
        <f t="shared" si="79"/>
        <v>0.12763015204174796</v>
      </c>
      <c r="BD137" s="7">
        <f t="shared" si="80"/>
        <v>1</v>
      </c>
      <c r="BE137" s="6">
        <f t="shared" si="81"/>
        <v>0</v>
      </c>
      <c r="BF137">
        <f t="shared" si="82"/>
        <v>1</v>
      </c>
      <c r="BG137">
        <f t="shared" si="83"/>
        <v>0</v>
      </c>
      <c r="BH137" s="6">
        <f t="shared" si="84"/>
        <v>1</v>
      </c>
      <c r="BI137" s="14">
        <f t="shared" si="85"/>
        <v>1</v>
      </c>
      <c r="BJ137" s="6">
        <f t="shared" si="86"/>
        <v>0.50748863730073701</v>
      </c>
      <c r="BK137" s="14">
        <f t="shared" si="87"/>
        <v>1.3537534588004558</v>
      </c>
      <c r="BL137" s="14">
        <f t="shared" si="88"/>
        <v>0.59073487522904611</v>
      </c>
      <c r="BM137" s="14">
        <f t="shared" si="89"/>
        <v>1</v>
      </c>
      <c r="BN137">
        <f t="shared" si="90"/>
        <v>0.81732565711007965</v>
      </c>
      <c r="BO137">
        <f t="shared" si="91"/>
        <v>0.81732565711007965</v>
      </c>
      <c r="BP137" s="14" t="str">
        <f t="shared" si="92"/>
        <v>4_Increasing_Stable</v>
      </c>
    </row>
    <row r="138" spans="1:68" x14ac:dyDescent="0.25">
      <c r="A138" t="s">
        <v>1317</v>
      </c>
      <c r="B138" t="s">
        <v>130</v>
      </c>
      <c r="C138">
        <v>0</v>
      </c>
      <c r="D138">
        <v>0</v>
      </c>
      <c r="E138">
        <v>0</v>
      </c>
      <c r="F138" s="1">
        <v>3.8835300000000001E-50</v>
      </c>
      <c r="G138">
        <v>2</v>
      </c>
      <c r="H138">
        <v>0.24304999999999999</v>
      </c>
      <c r="I138">
        <v>1</v>
      </c>
      <c r="J138">
        <v>0.99997100000000005</v>
      </c>
      <c r="K138" t="s">
        <v>1316</v>
      </c>
      <c r="L138">
        <v>822</v>
      </c>
      <c r="M138" t="s">
        <v>764</v>
      </c>
      <c r="N138">
        <v>7414</v>
      </c>
      <c r="O138" t="s">
        <v>133</v>
      </c>
      <c r="P138" t="s">
        <v>134</v>
      </c>
      <c r="Q138" t="s">
        <v>57</v>
      </c>
      <c r="R138" t="s">
        <v>135</v>
      </c>
      <c r="S138" t="s">
        <v>136</v>
      </c>
      <c r="T138" s="6">
        <v>20.833988192750802</v>
      </c>
      <c r="U138">
        <v>21.257125318546901</v>
      </c>
      <c r="V138">
        <v>21.104260705138</v>
      </c>
      <c r="W138">
        <v>21.068765409290801</v>
      </c>
      <c r="X138">
        <v>21.4013308894449</v>
      </c>
      <c r="Y138">
        <v>21.3803563128692</v>
      </c>
      <c r="Z138">
        <v>21.633556940303801</v>
      </c>
      <c r="AA138">
        <v>21.713043667799202</v>
      </c>
      <c r="AB138">
        <v>21.670994457106701</v>
      </c>
      <c r="AC138">
        <v>21.799075893558701</v>
      </c>
      <c r="AD138">
        <v>21.759143737551799</v>
      </c>
      <c r="AE138">
        <v>22.101689184662799</v>
      </c>
      <c r="AF138">
        <v>21.574056721275099</v>
      </c>
      <c r="AG138">
        <v>21.897621204043599</v>
      </c>
      <c r="AH138">
        <v>21.723099559721899</v>
      </c>
      <c r="AI138">
        <v>22.088004364415099</v>
      </c>
      <c r="AJ138">
        <v>21.846989607577701</v>
      </c>
      <c r="AK138">
        <v>22.017978159262899</v>
      </c>
      <c r="AL138" s="6">
        <f t="shared" si="62"/>
        <v>21.045556755648853</v>
      </c>
      <c r="AM138">
        <f t="shared" si="63"/>
        <v>21.0865130572144</v>
      </c>
      <c r="AN138">
        <f t="shared" si="64"/>
        <v>21.390843601157052</v>
      </c>
      <c r="AO138">
        <f t="shared" si="65"/>
        <v>21.673300304051502</v>
      </c>
      <c r="AP138">
        <f t="shared" si="66"/>
        <v>21.735035175332701</v>
      </c>
      <c r="AQ138">
        <f t="shared" si="67"/>
        <v>21.930416461107299</v>
      </c>
      <c r="AR138">
        <f t="shared" si="68"/>
        <v>21.735838962659351</v>
      </c>
      <c r="AS138">
        <f t="shared" si="69"/>
        <v>21.9055519620685</v>
      </c>
      <c r="AT138">
        <f t="shared" si="70"/>
        <v>21.9324838834203</v>
      </c>
      <c r="AU138" s="6">
        <f t="shared" si="71"/>
        <v>21.174304471340101</v>
      </c>
      <c r="AV138">
        <f t="shared" si="72"/>
        <v>21.779583980163835</v>
      </c>
      <c r="AW138">
        <f t="shared" si="73"/>
        <v>21.857958269382717</v>
      </c>
      <c r="AX138" s="6">
        <f t="shared" si="74"/>
        <v>0.6052795088237346</v>
      </c>
      <c r="AY138">
        <f t="shared" si="75"/>
        <v>0.6836537980426165</v>
      </c>
      <c r="AZ138">
        <f t="shared" si="76"/>
        <v>7.8374289218881898E-2</v>
      </c>
      <c r="BA138" s="6">
        <f t="shared" si="77"/>
        <v>1.3381160840474736E-2</v>
      </c>
      <c r="BB138">
        <f t="shared" si="78"/>
        <v>1.0507522214989146E-2</v>
      </c>
      <c r="BC138">
        <f t="shared" si="79"/>
        <v>0.47482969058611102</v>
      </c>
      <c r="BD138" s="7">
        <f t="shared" si="80"/>
        <v>1</v>
      </c>
      <c r="BE138" s="6">
        <f t="shared" si="81"/>
        <v>1</v>
      </c>
      <c r="BF138">
        <f t="shared" si="82"/>
        <v>1</v>
      </c>
      <c r="BG138">
        <f t="shared" si="83"/>
        <v>0</v>
      </c>
      <c r="BH138" s="6">
        <f t="shared" si="84"/>
        <v>2</v>
      </c>
      <c r="BI138" s="14">
        <f t="shared" si="85"/>
        <v>1</v>
      </c>
      <c r="BJ138" s="6">
        <f t="shared" si="86"/>
        <v>1.0648919748088674</v>
      </c>
      <c r="BK138" s="14">
        <f t="shared" si="87"/>
        <v>1.1630171205973514</v>
      </c>
      <c r="BL138" s="14">
        <f t="shared" si="88"/>
        <v>0.15922033398925589</v>
      </c>
      <c r="BM138" s="14">
        <f t="shared" si="89"/>
        <v>1</v>
      </c>
      <c r="BN138">
        <f t="shared" si="90"/>
        <v>0.79570980979849149</v>
      </c>
      <c r="BO138">
        <f t="shared" si="91"/>
        <v>0.79570980979849149</v>
      </c>
      <c r="BP138" s="14" t="str">
        <f t="shared" si="92"/>
        <v>4_Increasing_Stable</v>
      </c>
    </row>
    <row r="139" spans="1:68" x14ac:dyDescent="0.25">
      <c r="A139" t="s">
        <v>2050</v>
      </c>
      <c r="B139" t="s">
        <v>2048</v>
      </c>
      <c r="C139">
        <v>0</v>
      </c>
      <c r="D139">
        <v>0</v>
      </c>
      <c r="E139">
        <v>0</v>
      </c>
      <c r="F139" s="1">
        <v>2.0438500000000001E-46</v>
      </c>
      <c r="G139">
        <v>3</v>
      </c>
      <c r="H139">
        <v>-0.31468000000000002</v>
      </c>
      <c r="I139">
        <v>1</v>
      </c>
      <c r="J139">
        <v>0.93193899999999996</v>
      </c>
      <c r="K139" t="s">
        <v>2049</v>
      </c>
      <c r="L139">
        <v>446</v>
      </c>
      <c r="M139" t="s">
        <v>764</v>
      </c>
      <c r="N139">
        <v>2017</v>
      </c>
      <c r="O139" t="s">
        <v>2051</v>
      </c>
      <c r="P139" t="s">
        <v>2052</v>
      </c>
      <c r="Q139" t="s">
        <v>57</v>
      </c>
      <c r="R139" t="s">
        <v>2053</v>
      </c>
      <c r="S139" t="s">
        <v>2054</v>
      </c>
      <c r="T139" s="6">
        <v>21.096559649736399</v>
      </c>
      <c r="U139">
        <v>21.489868317009002</v>
      </c>
      <c r="V139">
        <v>21.109299249580701</v>
      </c>
      <c r="W139">
        <v>21.124191862987299</v>
      </c>
      <c r="X139">
        <v>21.3552751842949</v>
      </c>
      <c r="Y139">
        <v>21.439777522878099</v>
      </c>
      <c r="Z139">
        <v>21.727427261398599</v>
      </c>
      <c r="AA139">
        <v>21.697816512592699</v>
      </c>
      <c r="AB139">
        <v>21.428393848606198</v>
      </c>
      <c r="AC139">
        <v>21.176971588241699</v>
      </c>
      <c r="AD139">
        <v>21.603224268684301</v>
      </c>
      <c r="AE139">
        <v>21.508606155688</v>
      </c>
      <c r="AF139">
        <v>21.889357713569598</v>
      </c>
      <c r="AG139">
        <v>21.660727256684201</v>
      </c>
      <c r="AH139">
        <v>22.120575703550202</v>
      </c>
      <c r="AI139">
        <v>21.744069044320099</v>
      </c>
      <c r="AJ139">
        <v>22.0565900552979</v>
      </c>
      <c r="AK139">
        <v>22.123329595034601</v>
      </c>
      <c r="AL139" s="6">
        <f t="shared" si="62"/>
        <v>21.293213983372702</v>
      </c>
      <c r="AM139">
        <f t="shared" si="63"/>
        <v>21.116745556284002</v>
      </c>
      <c r="AN139">
        <f t="shared" si="64"/>
        <v>21.3975263535865</v>
      </c>
      <c r="AO139">
        <f t="shared" si="65"/>
        <v>21.712621886995649</v>
      </c>
      <c r="AP139">
        <f t="shared" si="66"/>
        <v>21.302682718423949</v>
      </c>
      <c r="AQ139">
        <f t="shared" si="67"/>
        <v>21.55591521218615</v>
      </c>
      <c r="AR139">
        <f t="shared" si="68"/>
        <v>21.7750424851269</v>
      </c>
      <c r="AS139">
        <f t="shared" si="69"/>
        <v>21.93232237393515</v>
      </c>
      <c r="AT139">
        <f t="shared" si="70"/>
        <v>22.08995982516625</v>
      </c>
      <c r="AU139" s="6">
        <f t="shared" si="71"/>
        <v>21.269161964414401</v>
      </c>
      <c r="AV139">
        <f t="shared" si="72"/>
        <v>21.523739939201917</v>
      </c>
      <c r="AW139">
        <f t="shared" si="73"/>
        <v>21.932441561409433</v>
      </c>
      <c r="AX139" s="6">
        <f t="shared" si="74"/>
        <v>0.25457797478751587</v>
      </c>
      <c r="AY139">
        <f t="shared" si="75"/>
        <v>0.66327959699503225</v>
      </c>
      <c r="AZ139">
        <f t="shared" si="76"/>
        <v>0.40870162220751638</v>
      </c>
      <c r="BA139" s="6">
        <f t="shared" si="77"/>
        <v>0.1628391036670733</v>
      </c>
      <c r="BB139">
        <f t="shared" si="78"/>
        <v>5.7929889310364543E-3</v>
      </c>
      <c r="BC139">
        <f t="shared" si="79"/>
        <v>5.6905109236813821E-2</v>
      </c>
      <c r="BD139" s="7">
        <f t="shared" si="80"/>
        <v>1</v>
      </c>
      <c r="BE139" s="6">
        <f t="shared" si="81"/>
        <v>0</v>
      </c>
      <c r="BF139">
        <f t="shared" si="82"/>
        <v>1</v>
      </c>
      <c r="BG139">
        <f t="shared" si="83"/>
        <v>0</v>
      </c>
      <c r="BH139" s="6">
        <f t="shared" si="84"/>
        <v>1</v>
      </c>
      <c r="BI139" s="14">
        <f t="shared" si="85"/>
        <v>1</v>
      </c>
      <c r="BJ139" s="6">
        <f t="shared" si="86"/>
        <v>0.4479607940304407</v>
      </c>
      <c r="BK139" s="14">
        <f t="shared" si="87"/>
        <v>1.2181219136294301</v>
      </c>
      <c r="BL139" s="14">
        <f t="shared" si="88"/>
        <v>0.71328234163160276</v>
      </c>
      <c r="BM139" s="14">
        <f t="shared" si="89"/>
        <v>1</v>
      </c>
      <c r="BN139">
        <f t="shared" si="90"/>
        <v>0.7931216830971578</v>
      </c>
      <c r="BO139">
        <f t="shared" si="91"/>
        <v>0.7931216830971578</v>
      </c>
      <c r="BP139" s="14" t="str">
        <f t="shared" si="92"/>
        <v>4_Increasing_Stable</v>
      </c>
    </row>
    <row r="140" spans="1:68" x14ac:dyDescent="0.25">
      <c r="A140" t="s">
        <v>1567</v>
      </c>
      <c r="B140" t="s">
        <v>1565</v>
      </c>
      <c r="C140">
        <v>0</v>
      </c>
      <c r="D140">
        <v>0</v>
      </c>
      <c r="E140">
        <v>0</v>
      </c>
      <c r="F140">
        <v>2.5334200000000002E-3</v>
      </c>
      <c r="G140">
        <v>2</v>
      </c>
      <c r="H140">
        <v>-0.16732</v>
      </c>
      <c r="I140">
        <v>1</v>
      </c>
      <c r="J140">
        <v>1</v>
      </c>
      <c r="K140" t="s">
        <v>1566</v>
      </c>
      <c r="L140">
        <v>251</v>
      </c>
      <c r="M140" t="s">
        <v>764</v>
      </c>
      <c r="N140">
        <v>1399</v>
      </c>
      <c r="O140" t="s">
        <v>1568</v>
      </c>
      <c r="P140" t="s">
        <v>37</v>
      </c>
      <c r="Q140" t="s">
        <v>57</v>
      </c>
      <c r="R140" t="s">
        <v>456</v>
      </c>
      <c r="S140" t="s">
        <v>1569</v>
      </c>
      <c r="T140" s="6">
        <v>19.605916756676201</v>
      </c>
      <c r="V140">
        <v>19.713527281352999</v>
      </c>
      <c r="X140">
        <v>19.275672443678999</v>
      </c>
      <c r="Y140">
        <v>19.222565421519398</v>
      </c>
      <c r="Z140">
        <v>19.650970311246201</v>
      </c>
      <c r="AB140">
        <v>19.6569256291553</v>
      </c>
      <c r="AD140">
        <v>19.966488553673301</v>
      </c>
      <c r="AF140">
        <v>20.179953120194298</v>
      </c>
      <c r="AH140">
        <v>20.3569391674265</v>
      </c>
      <c r="AL140" s="6">
        <f t="shared" si="62"/>
        <v>19.605916756676201</v>
      </c>
      <c r="AM140">
        <f t="shared" si="63"/>
        <v>19.713527281352999</v>
      </c>
      <c r="AN140">
        <f t="shared" si="64"/>
        <v>19.249118932599199</v>
      </c>
      <c r="AO140">
        <f t="shared" si="65"/>
        <v>19.650970311246201</v>
      </c>
      <c r="AP140">
        <f t="shared" si="66"/>
        <v>19.6569256291553</v>
      </c>
      <c r="AQ140">
        <f t="shared" si="67"/>
        <v>19.966488553673301</v>
      </c>
      <c r="AR140">
        <f t="shared" si="68"/>
        <v>20.179953120194298</v>
      </c>
      <c r="AS140">
        <f t="shared" si="69"/>
        <v>20.3569391674265</v>
      </c>
      <c r="AT140" t="str">
        <f t="shared" si="70"/>
        <v>NA</v>
      </c>
      <c r="AU140" s="6">
        <f t="shared" si="71"/>
        <v>19.522854323542802</v>
      </c>
      <c r="AV140">
        <f t="shared" si="72"/>
        <v>19.758128164691602</v>
      </c>
      <c r="AW140">
        <f t="shared" si="73"/>
        <v>20.268446143810401</v>
      </c>
      <c r="AX140" s="6">
        <f t="shared" si="74"/>
        <v>0.23527384114879979</v>
      </c>
      <c r="AY140">
        <f t="shared" si="75"/>
        <v>0.74559182026759885</v>
      </c>
      <c r="AZ140">
        <f t="shared" si="76"/>
        <v>0.51031797911879906</v>
      </c>
      <c r="BA140" s="6">
        <f t="shared" si="77"/>
        <v>0.25502937991385083</v>
      </c>
      <c r="BB140">
        <f t="shared" si="78"/>
        <v>2.1039737666229845E-2</v>
      </c>
      <c r="BC140">
        <f t="shared" si="79"/>
        <v>3.541232568019366E-2</v>
      </c>
      <c r="BD140" s="7">
        <f t="shared" si="80"/>
        <v>1</v>
      </c>
      <c r="BE140" s="6">
        <f t="shared" si="81"/>
        <v>0</v>
      </c>
      <c r="BF140">
        <f t="shared" si="82"/>
        <v>1</v>
      </c>
      <c r="BG140">
        <f t="shared" si="83"/>
        <v>0</v>
      </c>
      <c r="BH140" s="6">
        <f t="shared" si="84"/>
        <v>1</v>
      </c>
      <c r="BI140" s="14">
        <f t="shared" si="85"/>
        <v>1</v>
      </c>
      <c r="BJ140" s="6">
        <f t="shared" si="86"/>
        <v>0.37364930015450476</v>
      </c>
      <c r="BK140" s="14">
        <f t="shared" si="87"/>
        <v>1.1181804058110405</v>
      </c>
      <c r="BL140" s="14">
        <f t="shared" si="88"/>
        <v>0.86046067269184112</v>
      </c>
      <c r="BM140" s="14">
        <f t="shared" si="89"/>
        <v>1</v>
      </c>
      <c r="BN140">
        <f t="shared" si="90"/>
        <v>0.78409679288579548</v>
      </c>
      <c r="BO140">
        <f t="shared" si="91"/>
        <v>0.78409679288579548</v>
      </c>
      <c r="BP140" s="14" t="str">
        <f t="shared" si="92"/>
        <v>4_Increasing_Stable</v>
      </c>
    </row>
    <row r="141" spans="1:68" x14ac:dyDescent="0.25">
      <c r="A141" t="s">
        <v>1551</v>
      </c>
      <c r="B141" t="s">
        <v>172</v>
      </c>
      <c r="C141">
        <v>0</v>
      </c>
      <c r="D141">
        <v>0</v>
      </c>
      <c r="E141">
        <v>0</v>
      </c>
      <c r="F141" s="1">
        <v>9.5194499999999999E-8</v>
      </c>
      <c r="G141">
        <v>2</v>
      </c>
      <c r="H141">
        <v>-0.89742999999999995</v>
      </c>
      <c r="I141">
        <v>1</v>
      </c>
      <c r="J141">
        <v>0.79905999999999999</v>
      </c>
      <c r="K141" t="s">
        <v>1550</v>
      </c>
      <c r="L141">
        <v>31</v>
      </c>
      <c r="M141" t="s">
        <v>764</v>
      </c>
      <c r="N141" t="s">
        <v>175</v>
      </c>
      <c r="O141" t="s">
        <v>176</v>
      </c>
      <c r="P141" t="s">
        <v>177</v>
      </c>
      <c r="Q141" t="s">
        <v>57</v>
      </c>
      <c r="R141" t="s">
        <v>178</v>
      </c>
      <c r="S141" t="s">
        <v>179</v>
      </c>
      <c r="U141">
        <v>20.300730215589599</v>
      </c>
      <c r="V141">
        <v>20.094252501232798</v>
      </c>
      <c r="Y141">
        <v>20.535684921100401</v>
      </c>
      <c r="AB141">
        <v>20.588291278284</v>
      </c>
      <c r="AC141">
        <v>20.651058795410599</v>
      </c>
      <c r="AD141">
        <v>20.6583997863567</v>
      </c>
      <c r="AE141">
        <v>21.187441304992301</v>
      </c>
      <c r="AH141">
        <v>21.2110771623617</v>
      </c>
      <c r="AI141">
        <v>21.269409414095801</v>
      </c>
      <c r="AK141">
        <v>21.024848148629999</v>
      </c>
      <c r="AL141" s="6">
        <f t="shared" si="62"/>
        <v>20.300730215589599</v>
      </c>
      <c r="AM141">
        <f t="shared" si="63"/>
        <v>20.094252501232798</v>
      </c>
      <c r="AN141">
        <f t="shared" si="64"/>
        <v>20.535684921100401</v>
      </c>
      <c r="AO141" t="str">
        <f t="shared" si="65"/>
        <v>NA</v>
      </c>
      <c r="AP141">
        <f t="shared" si="66"/>
        <v>20.619675036847298</v>
      </c>
      <c r="AQ141">
        <f t="shared" si="67"/>
        <v>20.922920545674501</v>
      </c>
      <c r="AR141" t="str">
        <f t="shared" si="68"/>
        <v>NA</v>
      </c>
      <c r="AS141">
        <f t="shared" si="69"/>
        <v>21.240243288228751</v>
      </c>
      <c r="AT141">
        <f t="shared" si="70"/>
        <v>21.024848148629999</v>
      </c>
      <c r="AU141" s="6">
        <f t="shared" si="71"/>
        <v>20.310222545974266</v>
      </c>
      <c r="AV141">
        <f t="shared" si="72"/>
        <v>20.771297791260899</v>
      </c>
      <c r="AW141">
        <f t="shared" si="73"/>
        <v>21.132545718429377</v>
      </c>
      <c r="AX141" s="6">
        <f t="shared" si="74"/>
        <v>0.46107524528663291</v>
      </c>
      <c r="AY141">
        <f t="shared" si="75"/>
        <v>0.82232317245511055</v>
      </c>
      <c r="AZ141">
        <f t="shared" si="76"/>
        <v>0.36124792716847764</v>
      </c>
      <c r="BA141" s="6">
        <f t="shared" si="77"/>
        <v>0.12728329049939313</v>
      </c>
      <c r="BB141">
        <f t="shared" si="78"/>
        <v>1.7213474300077448E-2</v>
      </c>
      <c r="BC141">
        <f t="shared" si="79"/>
        <v>0.20517363655664617</v>
      </c>
      <c r="BD141" s="7">
        <f t="shared" si="80"/>
        <v>1</v>
      </c>
      <c r="BE141" s="6">
        <f t="shared" si="81"/>
        <v>0</v>
      </c>
      <c r="BF141">
        <f t="shared" si="82"/>
        <v>1</v>
      </c>
      <c r="BG141">
        <f t="shared" si="83"/>
        <v>0</v>
      </c>
      <c r="BH141" s="6">
        <f t="shared" si="84"/>
        <v>1</v>
      </c>
      <c r="BI141" s="14">
        <f t="shared" si="85"/>
        <v>1</v>
      </c>
      <c r="BJ141" s="6">
        <f t="shared" si="86"/>
        <v>0.64247003748625131</v>
      </c>
      <c r="BK141" s="14">
        <f t="shared" si="87"/>
        <v>1.2044443459710799</v>
      </c>
      <c r="BL141" s="14">
        <f t="shared" si="88"/>
        <v>0.49849238911889238</v>
      </c>
      <c r="BM141" s="14">
        <f t="shared" si="89"/>
        <v>1</v>
      </c>
      <c r="BN141">
        <f t="shared" si="90"/>
        <v>0.78180225752540788</v>
      </c>
      <c r="BO141">
        <f t="shared" si="91"/>
        <v>0.78180225752540788</v>
      </c>
      <c r="BP141" s="14" t="str">
        <f t="shared" si="92"/>
        <v>4_Increasing_Stable</v>
      </c>
    </row>
    <row r="142" spans="1:68" x14ac:dyDescent="0.25">
      <c r="A142" t="s">
        <v>1989</v>
      </c>
      <c r="B142" t="s">
        <v>1987</v>
      </c>
      <c r="C142">
        <v>0</v>
      </c>
      <c r="D142">
        <v>0</v>
      </c>
      <c r="E142">
        <v>0</v>
      </c>
      <c r="F142" s="1">
        <v>2.2736499999999999E-37</v>
      </c>
      <c r="G142">
        <v>3</v>
      </c>
      <c r="H142">
        <v>-0.27438000000000001</v>
      </c>
      <c r="I142">
        <v>1</v>
      </c>
      <c r="J142">
        <v>0.98102400000000001</v>
      </c>
      <c r="K142" t="s">
        <v>1988</v>
      </c>
      <c r="L142">
        <v>221</v>
      </c>
      <c r="M142" t="s">
        <v>764</v>
      </c>
      <c r="N142">
        <v>5598</v>
      </c>
      <c r="O142" t="s">
        <v>1990</v>
      </c>
      <c r="P142" t="s">
        <v>1991</v>
      </c>
      <c r="Q142" t="s">
        <v>57</v>
      </c>
      <c r="R142" t="s">
        <v>1992</v>
      </c>
      <c r="S142" t="s">
        <v>1993</v>
      </c>
      <c r="T142" s="6">
        <v>21.5187256564822</v>
      </c>
      <c r="U142">
        <v>21.869038659361301</v>
      </c>
      <c r="V142">
        <v>21.219386894684799</v>
      </c>
      <c r="W142">
        <v>21.563226648326999</v>
      </c>
      <c r="X142">
        <v>21.797436688696202</v>
      </c>
      <c r="Y142">
        <v>21.579353358992801</v>
      </c>
      <c r="Z142">
        <v>21.8062334558416</v>
      </c>
      <c r="AA142">
        <v>21.7454737031379</v>
      </c>
      <c r="AB142">
        <v>21.7449626160858</v>
      </c>
      <c r="AC142">
        <v>21.536676949394799</v>
      </c>
      <c r="AD142">
        <v>21.4156551287358</v>
      </c>
      <c r="AE142">
        <v>21.684834982468601</v>
      </c>
      <c r="AF142">
        <v>22.325685873662099</v>
      </c>
      <c r="AG142">
        <v>22.330559091566101</v>
      </c>
      <c r="AH142">
        <v>22.3580904348857</v>
      </c>
      <c r="AI142">
        <v>22.197571653018599</v>
      </c>
      <c r="AJ142">
        <v>22.041601968530699</v>
      </c>
      <c r="AK142">
        <v>22.054931593444799</v>
      </c>
      <c r="AL142" s="6">
        <f t="shared" si="62"/>
        <v>21.693882157921749</v>
      </c>
      <c r="AM142">
        <f t="shared" si="63"/>
        <v>21.391306771505899</v>
      </c>
      <c r="AN142">
        <f t="shared" si="64"/>
        <v>21.6883950238445</v>
      </c>
      <c r="AO142">
        <f t="shared" si="65"/>
        <v>21.775853579489748</v>
      </c>
      <c r="AP142">
        <f t="shared" si="66"/>
        <v>21.640819782740301</v>
      </c>
      <c r="AQ142">
        <f t="shared" si="67"/>
        <v>21.5502450556022</v>
      </c>
      <c r="AR142">
        <f t="shared" si="68"/>
        <v>22.328122482614098</v>
      </c>
      <c r="AS142">
        <f t="shared" si="69"/>
        <v>22.277831043952148</v>
      </c>
      <c r="AT142">
        <f t="shared" si="70"/>
        <v>22.048266780987749</v>
      </c>
      <c r="AU142" s="6">
        <f t="shared" si="71"/>
        <v>21.591194651090717</v>
      </c>
      <c r="AV142">
        <f t="shared" si="72"/>
        <v>21.655639472610748</v>
      </c>
      <c r="AW142">
        <f t="shared" si="73"/>
        <v>22.218073435851334</v>
      </c>
      <c r="AX142" s="6">
        <f t="shared" si="74"/>
        <v>6.4444821520030615E-2</v>
      </c>
      <c r="AY142">
        <f t="shared" si="75"/>
        <v>0.62687878476061698</v>
      </c>
      <c r="AZ142">
        <f t="shared" si="76"/>
        <v>0.56243396324058637</v>
      </c>
      <c r="BA142" s="6">
        <f t="shared" si="77"/>
        <v>0.6226515356129303</v>
      </c>
      <c r="BB142">
        <f t="shared" si="78"/>
        <v>9.4526536949787084E-3</v>
      </c>
      <c r="BC142">
        <f t="shared" si="79"/>
        <v>7.8670242925727423E-3</v>
      </c>
      <c r="BD142" s="7">
        <f t="shared" si="80"/>
        <v>1</v>
      </c>
      <c r="BE142" s="6">
        <f t="shared" si="81"/>
        <v>0</v>
      </c>
      <c r="BF142">
        <f t="shared" si="82"/>
        <v>1</v>
      </c>
      <c r="BG142">
        <f t="shared" si="83"/>
        <v>0</v>
      </c>
      <c r="BH142" s="6">
        <f t="shared" si="84"/>
        <v>1</v>
      </c>
      <c r="BI142" s="14">
        <f t="shared" si="85"/>
        <v>1</v>
      </c>
      <c r="BJ142" s="6">
        <f t="shared" si="86"/>
        <v>0.11515137931762165</v>
      </c>
      <c r="BK142" s="14">
        <f t="shared" si="87"/>
        <v>1.1265355771529033</v>
      </c>
      <c r="BL142" s="14">
        <f t="shared" si="88"/>
        <v>1.0878729911288454</v>
      </c>
      <c r="BM142" s="14">
        <f t="shared" si="89"/>
        <v>1</v>
      </c>
      <c r="BN142">
        <f t="shared" si="90"/>
        <v>0.77651998253312338</v>
      </c>
      <c r="BO142">
        <f t="shared" si="91"/>
        <v>0.77651998253312338</v>
      </c>
      <c r="BP142" s="14" t="str">
        <f t="shared" si="92"/>
        <v>4_Increasing_Stable</v>
      </c>
    </row>
    <row r="143" spans="1:68" x14ac:dyDescent="0.25">
      <c r="A143" t="s">
        <v>2580</v>
      </c>
      <c r="B143" t="s">
        <v>379</v>
      </c>
      <c r="C143">
        <v>0</v>
      </c>
      <c r="D143">
        <v>0</v>
      </c>
      <c r="E143">
        <v>0</v>
      </c>
      <c r="F143" s="1">
        <v>5.6780700000000004E-15</v>
      </c>
      <c r="G143">
        <v>2</v>
      </c>
      <c r="H143">
        <v>-0.37802000000000002</v>
      </c>
      <c r="I143">
        <v>1</v>
      </c>
      <c r="J143">
        <v>0.99800999999999995</v>
      </c>
      <c r="K143" t="s">
        <v>2579</v>
      </c>
      <c r="L143">
        <v>630</v>
      </c>
      <c r="M143" t="s">
        <v>764</v>
      </c>
      <c r="N143">
        <v>25921</v>
      </c>
      <c r="O143" t="s">
        <v>382</v>
      </c>
      <c r="P143" t="s">
        <v>383</v>
      </c>
      <c r="Q143" t="s">
        <v>57</v>
      </c>
      <c r="R143" t="s">
        <v>78</v>
      </c>
      <c r="S143" t="s">
        <v>384</v>
      </c>
      <c r="T143" s="6">
        <v>20.7265322616331</v>
      </c>
      <c r="U143">
        <v>21.145247730876001</v>
      </c>
      <c r="V143">
        <v>21.037867379599099</v>
      </c>
      <c r="W143">
        <v>20.926062036997902</v>
      </c>
      <c r="X143">
        <v>21.065403218011401</v>
      </c>
      <c r="Y143">
        <v>21.096075638492799</v>
      </c>
      <c r="Z143">
        <v>21.2203561401694</v>
      </c>
      <c r="AA143">
        <v>21.175028657427799</v>
      </c>
      <c r="AB143">
        <v>21.204826920814298</v>
      </c>
      <c r="AC143">
        <v>21.299134461925899</v>
      </c>
      <c r="AD143">
        <v>21.756132781413999</v>
      </c>
      <c r="AE143">
        <v>21.363469827764298</v>
      </c>
      <c r="AF143">
        <v>21.647969706447899</v>
      </c>
      <c r="AG143">
        <v>21.8251641106013</v>
      </c>
      <c r="AH143">
        <v>21.437171770277399</v>
      </c>
      <c r="AI143">
        <v>21.515011523463599</v>
      </c>
      <c r="AJ143">
        <v>22.1141920335407</v>
      </c>
      <c r="AK143">
        <v>21.740992700521701</v>
      </c>
      <c r="AL143" s="6">
        <f t="shared" si="62"/>
        <v>20.935889996254552</v>
      </c>
      <c r="AM143">
        <f t="shared" si="63"/>
        <v>20.981964708298499</v>
      </c>
      <c r="AN143">
        <f t="shared" si="64"/>
        <v>21.080739428252102</v>
      </c>
      <c r="AO143">
        <f t="shared" si="65"/>
        <v>21.197692398798601</v>
      </c>
      <c r="AP143">
        <f t="shared" si="66"/>
        <v>21.2519806913701</v>
      </c>
      <c r="AQ143">
        <f t="shared" si="67"/>
        <v>21.559801304589151</v>
      </c>
      <c r="AR143">
        <f t="shared" si="68"/>
        <v>21.736566908524601</v>
      </c>
      <c r="AS143">
        <f t="shared" si="69"/>
        <v>21.476091646870501</v>
      </c>
      <c r="AT143">
        <f t="shared" si="70"/>
        <v>21.927592367031203</v>
      </c>
      <c r="AU143" s="6">
        <f t="shared" si="71"/>
        <v>20.999531377601716</v>
      </c>
      <c r="AV143">
        <f t="shared" si="72"/>
        <v>21.336491464919288</v>
      </c>
      <c r="AW143">
        <f t="shared" si="73"/>
        <v>21.713416974142103</v>
      </c>
      <c r="AX143" s="6">
        <f t="shared" si="74"/>
        <v>0.33696008731757132</v>
      </c>
      <c r="AY143">
        <f t="shared" si="75"/>
        <v>0.7138855965403863</v>
      </c>
      <c r="AZ143">
        <f t="shared" si="76"/>
        <v>0.37692550922281498</v>
      </c>
      <c r="BA143" s="6">
        <f t="shared" si="77"/>
        <v>8.1572325451640768E-2</v>
      </c>
      <c r="BB143">
        <f t="shared" si="78"/>
        <v>2.3168317217725463E-2</v>
      </c>
      <c r="BC143">
        <f t="shared" si="79"/>
        <v>9.5997359594525072E-2</v>
      </c>
      <c r="BD143" s="7">
        <f t="shared" si="80"/>
        <v>1</v>
      </c>
      <c r="BE143" s="6">
        <f t="shared" si="81"/>
        <v>0</v>
      </c>
      <c r="BF143">
        <f t="shared" si="82"/>
        <v>1</v>
      </c>
      <c r="BG143">
        <f t="shared" si="83"/>
        <v>0</v>
      </c>
      <c r="BH143" s="6">
        <f t="shared" si="84"/>
        <v>1</v>
      </c>
      <c r="BI143" s="14">
        <f t="shared" si="85"/>
        <v>1</v>
      </c>
      <c r="BJ143" s="6">
        <f t="shared" si="86"/>
        <v>0.60561259776187237</v>
      </c>
      <c r="BK143" s="14">
        <f t="shared" si="87"/>
        <v>1.0804065308003608</v>
      </c>
      <c r="BL143" s="14">
        <f t="shared" si="88"/>
        <v>0.61936454221159765</v>
      </c>
      <c r="BM143" s="14">
        <f t="shared" si="89"/>
        <v>1</v>
      </c>
      <c r="BN143">
        <f t="shared" si="90"/>
        <v>0.768461223591277</v>
      </c>
      <c r="BO143">
        <f t="shared" si="91"/>
        <v>0.768461223591277</v>
      </c>
      <c r="BP143" s="14" t="str">
        <f t="shared" si="92"/>
        <v>4_Increasing_Stable</v>
      </c>
    </row>
    <row r="144" spans="1:68" x14ac:dyDescent="0.25">
      <c r="A144" t="s">
        <v>1129</v>
      </c>
      <c r="B144" t="s">
        <v>1119</v>
      </c>
      <c r="C144">
        <v>0</v>
      </c>
      <c r="D144">
        <v>0</v>
      </c>
      <c r="E144">
        <v>0</v>
      </c>
      <c r="F144" s="1">
        <v>3.7577399999999999E-6</v>
      </c>
      <c r="G144">
        <v>2</v>
      </c>
      <c r="H144">
        <v>0.50827999999999995</v>
      </c>
      <c r="I144">
        <v>1</v>
      </c>
      <c r="J144">
        <v>0.99341199999999996</v>
      </c>
      <c r="K144" t="s">
        <v>1128</v>
      </c>
      <c r="L144">
        <v>316</v>
      </c>
      <c r="M144" t="s">
        <v>764</v>
      </c>
      <c r="N144" t="s">
        <v>1122</v>
      </c>
      <c r="O144" t="s">
        <v>1123</v>
      </c>
      <c r="P144" t="s">
        <v>1124</v>
      </c>
      <c r="Q144" t="s">
        <v>1125</v>
      </c>
      <c r="R144" t="s">
        <v>1126</v>
      </c>
      <c r="S144" t="s">
        <v>1127</v>
      </c>
      <c r="T144" s="6">
        <v>18.884424282548899</v>
      </c>
      <c r="V144">
        <v>18.755556777999299</v>
      </c>
      <c r="W144">
        <v>18.986593195925899</v>
      </c>
      <c r="X144">
        <v>19.4454213102917</v>
      </c>
      <c r="Z144">
        <v>19.5754940483152</v>
      </c>
      <c r="AA144">
        <v>19.465173917480602</v>
      </c>
      <c r="AB144">
        <v>19.57738782817</v>
      </c>
      <c r="AC144">
        <v>19.348061508140699</v>
      </c>
      <c r="AD144">
        <v>19.7528542798056</v>
      </c>
      <c r="AE144">
        <v>19.753838618641598</v>
      </c>
      <c r="AH144">
        <v>19.894900721638599</v>
      </c>
      <c r="AI144">
        <v>20.038155110259101</v>
      </c>
      <c r="AJ144">
        <v>19.762341500284499</v>
      </c>
      <c r="AK144">
        <v>19.782512924426499</v>
      </c>
      <c r="AL144" s="6">
        <f t="shared" si="62"/>
        <v>18.884424282548899</v>
      </c>
      <c r="AM144">
        <f t="shared" si="63"/>
        <v>18.871074986962597</v>
      </c>
      <c r="AN144">
        <f t="shared" si="64"/>
        <v>19.4454213102917</v>
      </c>
      <c r="AO144">
        <f t="shared" si="65"/>
        <v>19.520333982897903</v>
      </c>
      <c r="AP144">
        <f t="shared" si="66"/>
        <v>19.462724668155349</v>
      </c>
      <c r="AQ144">
        <f t="shared" si="67"/>
        <v>19.753346449223599</v>
      </c>
      <c r="AR144" t="str">
        <f t="shared" si="68"/>
        <v>NA</v>
      </c>
      <c r="AS144">
        <f t="shared" si="69"/>
        <v>19.966527915948852</v>
      </c>
      <c r="AT144">
        <f t="shared" si="70"/>
        <v>19.772427212355499</v>
      </c>
      <c r="AU144" s="6">
        <f t="shared" si="71"/>
        <v>19.066973526601064</v>
      </c>
      <c r="AV144">
        <f t="shared" si="72"/>
        <v>19.578801700092285</v>
      </c>
      <c r="AW144">
        <f t="shared" si="73"/>
        <v>19.869477564152177</v>
      </c>
      <c r="AX144" s="6">
        <f t="shared" si="74"/>
        <v>0.51182817349122089</v>
      </c>
      <c r="AY144">
        <f t="shared" si="75"/>
        <v>0.80250403755111321</v>
      </c>
      <c r="AZ144">
        <f t="shared" si="76"/>
        <v>0.29067586405989232</v>
      </c>
      <c r="BA144" s="6">
        <f t="shared" si="77"/>
        <v>9.6629248145006452E-2</v>
      </c>
      <c r="BB144">
        <f t="shared" si="78"/>
        <v>3.6646413852030789E-2</v>
      </c>
      <c r="BC144">
        <f t="shared" si="79"/>
        <v>0.13189215189446207</v>
      </c>
      <c r="BD144" s="7">
        <f t="shared" si="80"/>
        <v>1</v>
      </c>
      <c r="BE144" s="6">
        <f t="shared" si="81"/>
        <v>0</v>
      </c>
      <c r="BF144">
        <f t="shared" si="82"/>
        <v>1</v>
      </c>
      <c r="BG144">
        <f t="shared" si="83"/>
        <v>0</v>
      </c>
      <c r="BH144" s="6">
        <f t="shared" si="84"/>
        <v>1</v>
      </c>
      <c r="BI144" s="14">
        <f t="shared" si="85"/>
        <v>1</v>
      </c>
      <c r="BJ144" s="6">
        <f t="shared" si="86"/>
        <v>0.72072880569407793</v>
      </c>
      <c r="BK144" s="14">
        <f t="shared" si="87"/>
        <v>1.0734852274849618</v>
      </c>
      <c r="BL144" s="14">
        <f t="shared" si="88"/>
        <v>0.50569864119684727</v>
      </c>
      <c r="BM144" s="14">
        <f t="shared" si="89"/>
        <v>1</v>
      </c>
      <c r="BN144">
        <f t="shared" si="90"/>
        <v>0.76663755812529566</v>
      </c>
      <c r="BO144">
        <f t="shared" si="91"/>
        <v>0.76663755812529566</v>
      </c>
      <c r="BP144" s="14" t="str">
        <f t="shared" si="92"/>
        <v>4_Increasing_Stable</v>
      </c>
    </row>
    <row r="145" spans="1:68" x14ac:dyDescent="0.25">
      <c r="A145" t="s">
        <v>1410</v>
      </c>
      <c r="B145" t="s">
        <v>553</v>
      </c>
      <c r="C145">
        <v>0</v>
      </c>
      <c r="D145">
        <v>0</v>
      </c>
      <c r="E145">
        <v>0</v>
      </c>
      <c r="F145" s="1">
        <v>5.1500800000000001E-303</v>
      </c>
      <c r="G145">
        <v>3</v>
      </c>
      <c r="H145">
        <v>-0.32493</v>
      </c>
      <c r="I145" t="s">
        <v>71</v>
      </c>
      <c r="J145">
        <v>0.99801700000000004</v>
      </c>
      <c r="K145" t="s">
        <v>1409</v>
      </c>
      <c r="L145">
        <v>204</v>
      </c>
      <c r="M145" t="s">
        <v>764</v>
      </c>
      <c r="N145">
        <v>5595</v>
      </c>
      <c r="O145" t="s">
        <v>556</v>
      </c>
      <c r="P145" t="s">
        <v>557</v>
      </c>
      <c r="Q145" t="s">
        <v>57</v>
      </c>
      <c r="R145" t="s">
        <v>558</v>
      </c>
      <c r="S145" t="s">
        <v>559</v>
      </c>
      <c r="T145" s="6">
        <v>25.0408074335649</v>
      </c>
      <c r="U145">
        <v>25.399528596922998</v>
      </c>
      <c r="V145">
        <v>25.0115415765957</v>
      </c>
      <c r="W145">
        <v>24.895739992603101</v>
      </c>
      <c r="X145">
        <v>25.041610118713201</v>
      </c>
      <c r="Y145">
        <v>24.722596499853001</v>
      </c>
      <c r="Z145">
        <v>25.189943097149602</v>
      </c>
      <c r="AA145">
        <v>25.317207462026701</v>
      </c>
      <c r="AB145">
        <v>24.997924558900699</v>
      </c>
      <c r="AC145">
        <v>24.7090071975584</v>
      </c>
      <c r="AD145">
        <v>25.248040184835201</v>
      </c>
      <c r="AE145">
        <v>25.184076364045399</v>
      </c>
      <c r="AF145">
        <v>25.8460790913214</v>
      </c>
      <c r="AG145">
        <v>25.5880707036189</v>
      </c>
      <c r="AH145">
        <v>25.566553822406199</v>
      </c>
      <c r="AI145">
        <v>25.6932098916838</v>
      </c>
      <c r="AJ145">
        <v>25.666505656376501</v>
      </c>
      <c r="AK145">
        <v>25.582873844295399</v>
      </c>
      <c r="AL145" s="6">
        <f t="shared" si="62"/>
        <v>25.220168015243949</v>
      </c>
      <c r="AM145">
        <f t="shared" si="63"/>
        <v>24.953640784599401</v>
      </c>
      <c r="AN145">
        <f t="shared" si="64"/>
        <v>24.882103309283103</v>
      </c>
      <c r="AO145">
        <f t="shared" si="65"/>
        <v>25.253575279588151</v>
      </c>
      <c r="AP145">
        <f t="shared" si="66"/>
        <v>24.853465878229549</v>
      </c>
      <c r="AQ145">
        <f t="shared" si="67"/>
        <v>25.2160582744403</v>
      </c>
      <c r="AR145">
        <f t="shared" si="68"/>
        <v>25.717074897470148</v>
      </c>
      <c r="AS145">
        <f t="shared" si="69"/>
        <v>25.629881857045</v>
      </c>
      <c r="AT145">
        <f t="shared" si="70"/>
        <v>25.62468975033595</v>
      </c>
      <c r="AU145" s="6">
        <f t="shared" si="71"/>
        <v>25.018637369708816</v>
      </c>
      <c r="AV145">
        <f t="shared" si="72"/>
        <v>25.107699810752667</v>
      </c>
      <c r="AW145">
        <f t="shared" si="73"/>
        <v>25.657215501617031</v>
      </c>
      <c r="AX145" s="6">
        <f t="shared" si="74"/>
        <v>8.9062441043850527E-2</v>
      </c>
      <c r="AY145">
        <f t="shared" si="75"/>
        <v>0.63857813190821489</v>
      </c>
      <c r="AZ145">
        <f t="shared" si="76"/>
        <v>0.54951569086436436</v>
      </c>
      <c r="BA145" s="6">
        <f t="shared" si="77"/>
        <v>0.61690343531864822</v>
      </c>
      <c r="BB145">
        <f t="shared" si="78"/>
        <v>1.8464240561622377E-2</v>
      </c>
      <c r="BC145">
        <f t="shared" si="79"/>
        <v>4.3621254209821207E-2</v>
      </c>
      <c r="BD145" s="7">
        <f t="shared" si="80"/>
        <v>1</v>
      </c>
      <c r="BE145" s="6">
        <f t="shared" si="81"/>
        <v>0</v>
      </c>
      <c r="BF145">
        <f t="shared" si="82"/>
        <v>1</v>
      </c>
      <c r="BG145">
        <f t="shared" si="83"/>
        <v>0</v>
      </c>
      <c r="BH145" s="6">
        <f t="shared" si="84"/>
        <v>1</v>
      </c>
      <c r="BI145" s="14">
        <f t="shared" si="85"/>
        <v>1</v>
      </c>
      <c r="BJ145" s="6">
        <f t="shared" si="86"/>
        <v>0.13668858498362527</v>
      </c>
      <c r="BK145" s="14">
        <f t="shared" si="87"/>
        <v>1.0521800341115752</v>
      </c>
      <c r="BL145" s="14">
        <f t="shared" si="88"/>
        <v>0.86458499396041077</v>
      </c>
      <c r="BM145" s="14">
        <f t="shared" si="89"/>
        <v>1</v>
      </c>
      <c r="BN145">
        <f t="shared" si="90"/>
        <v>0.68448453768520379</v>
      </c>
      <c r="BO145">
        <f t="shared" si="91"/>
        <v>0.68448453768520379</v>
      </c>
      <c r="BP145" s="14" t="str">
        <f t="shared" si="92"/>
        <v>4_Increasing_Stable</v>
      </c>
    </row>
    <row r="146" spans="1:68" x14ac:dyDescent="0.25">
      <c r="A146" t="s">
        <v>2867</v>
      </c>
      <c r="B146" t="s">
        <v>2865</v>
      </c>
      <c r="C146">
        <v>0</v>
      </c>
      <c r="D146">
        <v>0</v>
      </c>
      <c r="E146">
        <v>0</v>
      </c>
      <c r="F146">
        <v>3.39792E-3</v>
      </c>
      <c r="G146">
        <v>2</v>
      </c>
      <c r="H146">
        <v>0.20269999999999999</v>
      </c>
      <c r="I146">
        <v>1</v>
      </c>
      <c r="J146">
        <v>0.88227100000000003</v>
      </c>
      <c r="K146" t="s">
        <v>2866</v>
      </c>
      <c r="L146">
        <v>70</v>
      </c>
      <c r="M146" t="s">
        <v>764</v>
      </c>
      <c r="N146">
        <v>7094</v>
      </c>
      <c r="O146" t="s">
        <v>2868</v>
      </c>
      <c r="P146" t="s">
        <v>2869</v>
      </c>
      <c r="Q146" t="s">
        <v>57</v>
      </c>
      <c r="R146" t="s">
        <v>407</v>
      </c>
      <c r="S146" t="s">
        <v>2870</v>
      </c>
      <c r="V146">
        <v>18.207610093614001</v>
      </c>
      <c r="W146">
        <v>18.6037549139077</v>
      </c>
      <c r="X146">
        <v>18.333160991855799</v>
      </c>
      <c r="Y146">
        <v>18.8708629334376</v>
      </c>
      <c r="Z146">
        <v>18.724207099175501</v>
      </c>
      <c r="AA146">
        <v>18.940645629094998</v>
      </c>
      <c r="AD146">
        <v>18.531800256498801</v>
      </c>
      <c r="AE146">
        <v>19.1537681923793</v>
      </c>
      <c r="AG146">
        <v>18.951957081843201</v>
      </c>
      <c r="AH146">
        <v>19.154903192820001</v>
      </c>
      <c r="AI146">
        <v>19.386001045003599</v>
      </c>
      <c r="AK146">
        <v>19.146578724455399</v>
      </c>
      <c r="AL146" s="6" t="str">
        <f t="shared" si="62"/>
        <v>NA</v>
      </c>
      <c r="AM146">
        <f t="shared" si="63"/>
        <v>18.40568250376085</v>
      </c>
      <c r="AN146">
        <f t="shared" si="64"/>
        <v>18.602011962646699</v>
      </c>
      <c r="AO146">
        <f t="shared" si="65"/>
        <v>18.832426364135252</v>
      </c>
      <c r="AP146" t="str">
        <f t="shared" si="66"/>
        <v>NA</v>
      </c>
      <c r="AQ146">
        <f t="shared" si="67"/>
        <v>18.84278422443905</v>
      </c>
      <c r="AR146">
        <f t="shared" si="68"/>
        <v>18.951957081843201</v>
      </c>
      <c r="AS146">
        <f t="shared" si="69"/>
        <v>19.270452118911798</v>
      </c>
      <c r="AT146">
        <f t="shared" si="70"/>
        <v>19.146578724455399</v>
      </c>
      <c r="AU146" s="6">
        <f t="shared" si="71"/>
        <v>18.503847233203775</v>
      </c>
      <c r="AV146">
        <f t="shared" si="72"/>
        <v>18.837605294287151</v>
      </c>
      <c r="AW146">
        <f t="shared" si="73"/>
        <v>19.122995975070129</v>
      </c>
      <c r="AX146" s="6">
        <f t="shared" si="74"/>
        <v>0.33375806108337613</v>
      </c>
      <c r="AY146">
        <f t="shared" si="75"/>
        <v>0.61914874186635416</v>
      </c>
      <c r="AZ146">
        <f t="shared" si="76"/>
        <v>0.28539068078297802</v>
      </c>
      <c r="BA146" s="6">
        <f t="shared" si="77"/>
        <v>0.18124675793933431</v>
      </c>
      <c r="BB146">
        <f t="shared" si="78"/>
        <v>2.7254532360085279E-2</v>
      </c>
      <c r="BC146">
        <f t="shared" si="79"/>
        <v>9.0824022832782098E-2</v>
      </c>
      <c r="BD146" s="7">
        <f t="shared" si="80"/>
        <v>1</v>
      </c>
      <c r="BE146" s="6">
        <f t="shared" si="81"/>
        <v>0</v>
      </c>
      <c r="BF146">
        <f t="shared" si="82"/>
        <v>1</v>
      </c>
      <c r="BG146">
        <f t="shared" si="83"/>
        <v>0</v>
      </c>
      <c r="BH146" s="6">
        <f t="shared" si="84"/>
        <v>1</v>
      </c>
      <c r="BI146" s="14">
        <f t="shared" si="85"/>
        <v>1</v>
      </c>
      <c r="BJ146" s="6">
        <f t="shared" si="86"/>
        <v>0.49755229299035064</v>
      </c>
      <c r="BK146" s="14">
        <f t="shared" si="87"/>
        <v>0.98422362244827011</v>
      </c>
      <c r="BL146" s="14">
        <f t="shared" si="88"/>
        <v>0.54527039325049176</v>
      </c>
      <c r="BM146" s="14">
        <f t="shared" si="89"/>
        <v>1</v>
      </c>
      <c r="BN146">
        <f t="shared" si="90"/>
        <v>0.67568210289637076</v>
      </c>
      <c r="BO146">
        <f t="shared" si="91"/>
        <v>0.67568210289637076</v>
      </c>
      <c r="BP146" s="14" t="str">
        <f t="shared" si="92"/>
        <v>4_Increasing_Stable</v>
      </c>
    </row>
    <row r="147" spans="1:68" x14ac:dyDescent="0.25">
      <c r="A147" t="s">
        <v>1540</v>
      </c>
      <c r="B147" t="s">
        <v>165</v>
      </c>
      <c r="C147">
        <v>0</v>
      </c>
      <c r="D147">
        <v>0</v>
      </c>
      <c r="E147">
        <v>0</v>
      </c>
      <c r="F147" s="1">
        <v>2.0323E-38</v>
      </c>
      <c r="G147">
        <v>2</v>
      </c>
      <c r="H147">
        <v>-0.25329000000000002</v>
      </c>
      <c r="I147">
        <v>1</v>
      </c>
      <c r="J147">
        <v>0.98860099999999995</v>
      </c>
      <c r="K147" t="s">
        <v>1539</v>
      </c>
      <c r="L147">
        <v>905</v>
      </c>
      <c r="M147" t="s">
        <v>764</v>
      </c>
      <c r="N147">
        <v>3572</v>
      </c>
      <c r="O147" t="s">
        <v>168</v>
      </c>
      <c r="P147" t="s">
        <v>169</v>
      </c>
      <c r="Q147" t="s">
        <v>57</v>
      </c>
      <c r="R147" t="s">
        <v>170</v>
      </c>
      <c r="S147" t="s">
        <v>171</v>
      </c>
      <c r="T147" s="6">
        <v>23.139270498742501</v>
      </c>
      <c r="U147">
        <v>23.406704989746899</v>
      </c>
      <c r="V147">
        <v>23.409006644308501</v>
      </c>
      <c r="W147">
        <v>23.538874194634701</v>
      </c>
      <c r="X147">
        <v>23.630424873989199</v>
      </c>
      <c r="Y147">
        <v>23.763261667809001</v>
      </c>
      <c r="Z147">
        <v>23.9600325787769</v>
      </c>
      <c r="AA147">
        <v>24.0411201660228</v>
      </c>
      <c r="AB147">
        <v>23.903900396954</v>
      </c>
      <c r="AC147">
        <v>24.182702859573599</v>
      </c>
      <c r="AD147">
        <v>24.0278304223826</v>
      </c>
      <c r="AE147">
        <v>24.129685485458101</v>
      </c>
      <c r="AF147">
        <v>23.897171080481201</v>
      </c>
      <c r="AG147">
        <v>24.177694944654299</v>
      </c>
      <c r="AH147">
        <v>24.077636858180899</v>
      </c>
      <c r="AI147">
        <v>24.112466125138798</v>
      </c>
      <c r="AJ147">
        <v>24.119285489877299</v>
      </c>
      <c r="AK147">
        <v>24.0967053705339</v>
      </c>
      <c r="AL147" s="6">
        <f t="shared" si="62"/>
        <v>23.272987744244702</v>
      </c>
      <c r="AM147">
        <f t="shared" si="63"/>
        <v>23.473940419471603</v>
      </c>
      <c r="AN147">
        <f t="shared" si="64"/>
        <v>23.696843270899102</v>
      </c>
      <c r="AO147">
        <f t="shared" si="65"/>
        <v>24.000576372399848</v>
      </c>
      <c r="AP147">
        <f t="shared" si="66"/>
        <v>24.043301628263798</v>
      </c>
      <c r="AQ147">
        <f t="shared" si="67"/>
        <v>24.078757953920352</v>
      </c>
      <c r="AR147">
        <f t="shared" si="68"/>
        <v>24.03743301256775</v>
      </c>
      <c r="AS147">
        <f t="shared" si="69"/>
        <v>24.095051491659849</v>
      </c>
      <c r="AT147">
        <f t="shared" si="70"/>
        <v>24.107995430205598</v>
      </c>
      <c r="AU147" s="6">
        <f t="shared" si="71"/>
        <v>23.481257144871801</v>
      </c>
      <c r="AV147">
        <f t="shared" si="72"/>
        <v>24.040878651528001</v>
      </c>
      <c r="AW147">
        <f t="shared" si="73"/>
        <v>24.080159978144398</v>
      </c>
      <c r="AX147" s="6">
        <f t="shared" si="74"/>
        <v>0.55962150665619959</v>
      </c>
      <c r="AY147">
        <f t="shared" si="75"/>
        <v>0.59890283327259652</v>
      </c>
      <c r="AZ147">
        <f t="shared" si="76"/>
        <v>3.9281326616396939E-2</v>
      </c>
      <c r="BA147" s="6">
        <f t="shared" si="77"/>
        <v>4.0732370399394202E-2</v>
      </c>
      <c r="BB147">
        <f t="shared" si="78"/>
        <v>3.5861624515953441E-2</v>
      </c>
      <c r="BC147">
        <f t="shared" si="79"/>
        <v>0.27822360258353135</v>
      </c>
      <c r="BD147" s="7">
        <f t="shared" si="80"/>
        <v>1</v>
      </c>
      <c r="BE147" s="6">
        <f t="shared" si="81"/>
        <v>0</v>
      </c>
      <c r="BF147">
        <f t="shared" si="82"/>
        <v>1</v>
      </c>
      <c r="BG147">
        <f t="shared" si="83"/>
        <v>0</v>
      </c>
      <c r="BH147" s="6">
        <f t="shared" si="84"/>
        <v>1</v>
      </c>
      <c r="BI147" s="14">
        <f t="shared" si="85"/>
        <v>1</v>
      </c>
      <c r="BJ147" s="6">
        <f t="shared" si="86"/>
        <v>0.88199073021099561</v>
      </c>
      <c r="BK147" s="14">
        <f t="shared" si="87"/>
        <v>0.93039572906843937</v>
      </c>
      <c r="BL147" s="14">
        <f t="shared" si="88"/>
        <v>0.14773267053320396</v>
      </c>
      <c r="BM147" s="14">
        <f t="shared" si="89"/>
        <v>1</v>
      </c>
      <c r="BN147">
        <f t="shared" si="90"/>
        <v>0.65337304327087964</v>
      </c>
      <c r="BO147">
        <f t="shared" si="91"/>
        <v>0.65337304327087964</v>
      </c>
      <c r="BP147" s="14" t="str">
        <f t="shared" si="92"/>
        <v>4_Increasing_Stable</v>
      </c>
    </row>
    <row r="148" spans="1:68" x14ac:dyDescent="0.25">
      <c r="A148" t="s">
        <v>1310</v>
      </c>
      <c r="B148" t="s">
        <v>1308</v>
      </c>
      <c r="C148">
        <v>0</v>
      </c>
      <c r="D148">
        <v>0</v>
      </c>
      <c r="E148">
        <v>0</v>
      </c>
      <c r="F148" s="1">
        <v>1.26683E-5</v>
      </c>
      <c r="G148">
        <v>2</v>
      </c>
      <c r="H148">
        <v>-2.9634</v>
      </c>
      <c r="I148" t="s">
        <v>37</v>
      </c>
      <c r="J148">
        <v>0.75132900000000002</v>
      </c>
      <c r="K148" t="s">
        <v>1309</v>
      </c>
      <c r="L148">
        <v>714</v>
      </c>
      <c r="M148" t="s">
        <v>764</v>
      </c>
      <c r="N148">
        <v>2241</v>
      </c>
      <c r="O148" t="s">
        <v>1311</v>
      </c>
      <c r="P148" t="s">
        <v>1312</v>
      </c>
      <c r="Q148" t="s">
        <v>57</v>
      </c>
      <c r="R148" t="s">
        <v>871</v>
      </c>
      <c r="S148" t="s">
        <v>1313</v>
      </c>
      <c r="U148">
        <v>20.581254321627899</v>
      </c>
      <c r="W148">
        <v>21.003960824861601</v>
      </c>
      <c r="X148">
        <v>20.430636447706402</v>
      </c>
      <c r="AC148">
        <v>21.710526488536299</v>
      </c>
      <c r="AD148">
        <v>20.978059629518199</v>
      </c>
      <c r="AE148">
        <v>20.889543106332798</v>
      </c>
      <c r="AF148">
        <v>21.425246160835201</v>
      </c>
      <c r="AG148">
        <v>21.378704532754799</v>
      </c>
      <c r="AJ148">
        <v>21.531309035954799</v>
      </c>
      <c r="AL148" s="6">
        <f t="shared" si="62"/>
        <v>20.581254321627899</v>
      </c>
      <c r="AM148">
        <f t="shared" si="63"/>
        <v>21.003960824861601</v>
      </c>
      <c r="AN148">
        <f t="shared" si="64"/>
        <v>20.430636447706402</v>
      </c>
      <c r="AO148" t="str">
        <f t="shared" si="65"/>
        <v>NA</v>
      </c>
      <c r="AP148">
        <f t="shared" si="66"/>
        <v>21.710526488536299</v>
      </c>
      <c r="AQ148">
        <f t="shared" si="67"/>
        <v>20.933801367925497</v>
      </c>
      <c r="AR148">
        <f t="shared" si="68"/>
        <v>21.401975346794998</v>
      </c>
      <c r="AS148" t="str">
        <f t="shared" si="69"/>
        <v>NA</v>
      </c>
      <c r="AT148">
        <f t="shared" si="70"/>
        <v>21.531309035954799</v>
      </c>
      <c r="AU148" s="6">
        <f t="shared" si="71"/>
        <v>20.671950531398636</v>
      </c>
      <c r="AV148">
        <f t="shared" si="72"/>
        <v>21.3221639282309</v>
      </c>
      <c r="AW148">
        <f t="shared" si="73"/>
        <v>21.466642191374898</v>
      </c>
      <c r="AX148" s="6">
        <f t="shared" si="74"/>
        <v>0.65021339683226387</v>
      </c>
      <c r="AY148">
        <f t="shared" si="75"/>
        <v>0.79469165997626234</v>
      </c>
      <c r="AZ148">
        <f t="shared" si="76"/>
        <v>0.14447826314399848</v>
      </c>
      <c r="BA148" s="6">
        <f t="shared" si="77"/>
        <v>0.31321718816368765</v>
      </c>
      <c r="BB148">
        <f t="shared" si="78"/>
        <v>3.239308328985363E-2</v>
      </c>
      <c r="BC148">
        <f t="shared" si="79"/>
        <v>0.77356256936071055</v>
      </c>
      <c r="BD148" s="7">
        <f t="shared" si="80"/>
        <v>1</v>
      </c>
      <c r="BE148" s="6">
        <f t="shared" si="81"/>
        <v>0</v>
      </c>
      <c r="BF148">
        <f t="shared" si="82"/>
        <v>1</v>
      </c>
      <c r="BG148">
        <f t="shared" si="83"/>
        <v>0</v>
      </c>
      <c r="BH148" s="6">
        <f t="shared" si="84"/>
        <v>1</v>
      </c>
      <c r="BI148" s="14">
        <f t="shared" si="85"/>
        <v>1</v>
      </c>
      <c r="BJ148" s="6">
        <f t="shared" si="86"/>
        <v>0.57254515433606856</v>
      </c>
      <c r="BK148" s="14">
        <f t="shared" si="87"/>
        <v>1.0879940919481779</v>
      </c>
      <c r="BL148" s="14">
        <f t="shared" si="88"/>
        <v>0.12692511224105929</v>
      </c>
      <c r="BM148" s="14">
        <f t="shared" si="89"/>
        <v>1</v>
      </c>
      <c r="BN148">
        <f t="shared" si="90"/>
        <v>0.59582145284176857</v>
      </c>
      <c r="BO148">
        <f t="shared" si="91"/>
        <v>0.59582145284176857</v>
      </c>
      <c r="BP148" s="14" t="str">
        <f t="shared" si="92"/>
        <v>4_Increasing_Stable</v>
      </c>
    </row>
    <row r="149" spans="1:68" x14ac:dyDescent="0.25">
      <c r="A149" t="s">
        <v>109</v>
      </c>
      <c r="B149" t="s">
        <v>107</v>
      </c>
      <c r="C149">
        <v>0</v>
      </c>
      <c r="D149">
        <v>0</v>
      </c>
      <c r="E149">
        <v>0</v>
      </c>
      <c r="F149" s="1">
        <v>4.1034000000000004E-6</v>
      </c>
      <c r="G149">
        <v>2</v>
      </c>
      <c r="H149">
        <v>-0.44201000000000001</v>
      </c>
      <c r="I149">
        <v>1</v>
      </c>
      <c r="J149">
        <v>0.54879100000000003</v>
      </c>
      <c r="K149" t="s">
        <v>108</v>
      </c>
      <c r="L149">
        <v>300</v>
      </c>
      <c r="M149" t="s">
        <v>39</v>
      </c>
      <c r="N149" t="s">
        <v>110</v>
      </c>
      <c r="O149" t="s">
        <v>111</v>
      </c>
      <c r="P149" t="s">
        <v>112</v>
      </c>
      <c r="Q149" t="s">
        <v>57</v>
      </c>
      <c r="R149" t="s">
        <v>113</v>
      </c>
      <c r="S149" t="s">
        <v>114</v>
      </c>
      <c r="T149" s="6">
        <v>17.567217238561302</v>
      </c>
      <c r="U149">
        <v>17.9057248736496</v>
      </c>
      <c r="V149">
        <v>18.4613783257881</v>
      </c>
      <c r="W149">
        <v>17.938288978958798</v>
      </c>
      <c r="X149">
        <v>18.369709819952199</v>
      </c>
      <c r="Y149">
        <v>18.677615251150101</v>
      </c>
      <c r="AA149">
        <v>18.9786003805131</v>
      </c>
      <c r="AB149">
        <v>19.954505281140801</v>
      </c>
      <c r="AC149">
        <v>19.565842981851201</v>
      </c>
      <c r="AE149">
        <v>19.041863314386401</v>
      </c>
      <c r="AF149">
        <v>19.097668308762199</v>
      </c>
      <c r="AG149">
        <v>18.7489712673461</v>
      </c>
      <c r="AH149">
        <v>19.110953885235102</v>
      </c>
      <c r="AI149">
        <v>18.972596300409101</v>
      </c>
      <c r="AJ149">
        <v>18.776045345836899</v>
      </c>
      <c r="AK149">
        <v>18.592633608000799</v>
      </c>
      <c r="AL149" s="6">
        <f t="shared" si="62"/>
        <v>17.736471056105451</v>
      </c>
      <c r="AM149">
        <f t="shared" si="63"/>
        <v>18.199833652373449</v>
      </c>
      <c r="AN149">
        <f t="shared" si="64"/>
        <v>18.52366253555115</v>
      </c>
      <c r="AO149">
        <f t="shared" si="65"/>
        <v>18.9786003805131</v>
      </c>
      <c r="AP149">
        <f t="shared" si="66"/>
        <v>19.760174131496001</v>
      </c>
      <c r="AQ149">
        <f t="shared" si="67"/>
        <v>19.041863314386401</v>
      </c>
      <c r="AR149">
        <f t="shared" si="68"/>
        <v>18.923319788054151</v>
      </c>
      <c r="AS149">
        <f t="shared" si="69"/>
        <v>19.0417750928221</v>
      </c>
      <c r="AT149">
        <f t="shared" si="70"/>
        <v>18.684339476918851</v>
      </c>
      <c r="AU149" s="6">
        <f t="shared" si="71"/>
        <v>18.153322414676683</v>
      </c>
      <c r="AV149">
        <f t="shared" si="72"/>
        <v>19.260212608798501</v>
      </c>
      <c r="AW149">
        <f t="shared" si="73"/>
        <v>18.883144785931702</v>
      </c>
      <c r="AX149" s="6">
        <f t="shared" si="74"/>
        <v>1.1068901941218172</v>
      </c>
      <c r="AY149">
        <f t="shared" si="75"/>
        <v>0.72982237125501825</v>
      </c>
      <c r="AZ149">
        <f t="shared" si="76"/>
        <v>-0.37706782286679896</v>
      </c>
      <c r="BA149" s="6">
        <f t="shared" si="77"/>
        <v>3.1352610624020026E-2</v>
      </c>
      <c r="BB149">
        <f t="shared" si="78"/>
        <v>6.7494121812759544E-2</v>
      </c>
      <c r="BC149">
        <f t="shared" si="79"/>
        <v>0.26937446117165897</v>
      </c>
      <c r="BD149" s="7">
        <f t="shared" si="80"/>
        <v>1</v>
      </c>
      <c r="BE149" s="6">
        <f t="shared" si="81"/>
        <v>1</v>
      </c>
      <c r="BF149">
        <f t="shared" si="82"/>
        <v>0</v>
      </c>
      <c r="BG149">
        <f t="shared" si="83"/>
        <v>0</v>
      </c>
      <c r="BH149" s="6">
        <f t="shared" si="84"/>
        <v>1</v>
      </c>
      <c r="BI149" s="14">
        <f t="shared" si="85"/>
        <v>1</v>
      </c>
      <c r="BJ149" s="6">
        <f t="shared" si="86"/>
        <v>1.2901394832669109</v>
      </c>
      <c r="BK149" s="14">
        <f t="shared" si="87"/>
        <v>0.92435269230428918</v>
      </c>
      <c r="BL149" s="14">
        <f t="shared" si="88"/>
        <v>-0.46345902189665339</v>
      </c>
      <c r="BM149" s="14">
        <f t="shared" si="89"/>
        <v>1</v>
      </c>
      <c r="BN149">
        <f t="shared" si="90"/>
        <v>0.58367771789151557</v>
      </c>
      <c r="BO149">
        <f t="shared" si="91"/>
        <v>0.58367771789151557</v>
      </c>
      <c r="BP149" s="14" t="str">
        <f t="shared" si="92"/>
        <v>4_Increasing_Stable</v>
      </c>
    </row>
    <row r="150" spans="1:68" x14ac:dyDescent="0.25">
      <c r="A150" t="s">
        <v>1197</v>
      </c>
      <c r="B150" t="s">
        <v>107</v>
      </c>
      <c r="C150">
        <v>0</v>
      </c>
      <c r="D150">
        <v>0</v>
      </c>
      <c r="E150">
        <v>0</v>
      </c>
      <c r="F150">
        <v>1.5706100000000001E-4</v>
      </c>
      <c r="G150">
        <v>3</v>
      </c>
      <c r="H150">
        <v>1.0564</v>
      </c>
      <c r="I150">
        <v>1</v>
      </c>
      <c r="J150">
        <v>0.76402700000000001</v>
      </c>
      <c r="K150" t="s">
        <v>1196</v>
      </c>
      <c r="L150">
        <v>301</v>
      </c>
      <c r="M150" t="s">
        <v>764</v>
      </c>
      <c r="N150" t="s">
        <v>110</v>
      </c>
      <c r="O150" t="s">
        <v>111</v>
      </c>
      <c r="P150" t="s">
        <v>112</v>
      </c>
      <c r="Q150" t="s">
        <v>57</v>
      </c>
      <c r="R150" t="s">
        <v>113</v>
      </c>
      <c r="S150" t="s">
        <v>114</v>
      </c>
      <c r="T150" s="6">
        <v>19.105123732052299</v>
      </c>
      <c r="U150">
        <v>20.0588032044759</v>
      </c>
      <c r="V150">
        <v>18.786183643622898</v>
      </c>
      <c r="W150">
        <v>19.2544214406077</v>
      </c>
      <c r="X150">
        <v>19.300493847256899</v>
      </c>
      <c r="Y150">
        <v>19.255272951247999</v>
      </c>
      <c r="Z150">
        <v>20.326249469651099</v>
      </c>
      <c r="AB150">
        <v>20.495206844598101</v>
      </c>
      <c r="AC150">
        <v>20.288399564470701</v>
      </c>
      <c r="AD150">
        <v>19.846775848201201</v>
      </c>
      <c r="AF150">
        <v>19.312773124882799</v>
      </c>
      <c r="AG150">
        <v>20.0164377054566</v>
      </c>
      <c r="AH150">
        <v>19.7025481872551</v>
      </c>
      <c r="AI150">
        <v>19.770781656202701</v>
      </c>
      <c r="AJ150">
        <v>19.470060684979</v>
      </c>
      <c r="AK150">
        <v>19.6429078360962</v>
      </c>
      <c r="AL150" s="6">
        <f t="shared" si="62"/>
        <v>19.5819634682641</v>
      </c>
      <c r="AM150">
        <f t="shared" si="63"/>
        <v>19.020302542115299</v>
      </c>
      <c r="AN150">
        <f t="shared" si="64"/>
        <v>19.277883399252449</v>
      </c>
      <c r="AO150">
        <f t="shared" si="65"/>
        <v>20.326249469651099</v>
      </c>
      <c r="AP150">
        <f t="shared" si="66"/>
        <v>20.391803204534401</v>
      </c>
      <c r="AQ150">
        <f t="shared" si="67"/>
        <v>19.846775848201201</v>
      </c>
      <c r="AR150">
        <f t="shared" si="68"/>
        <v>19.664605415169699</v>
      </c>
      <c r="AS150">
        <f t="shared" si="69"/>
        <v>19.736664921728902</v>
      </c>
      <c r="AT150">
        <f t="shared" si="70"/>
        <v>19.556484260537601</v>
      </c>
      <c r="AU150" s="6">
        <f t="shared" si="71"/>
        <v>19.293383136543948</v>
      </c>
      <c r="AV150">
        <f t="shared" si="72"/>
        <v>20.188276174128902</v>
      </c>
      <c r="AW150">
        <f t="shared" si="73"/>
        <v>19.65258486581207</v>
      </c>
      <c r="AX150" s="6">
        <f t="shared" si="74"/>
        <v>0.89489303758495353</v>
      </c>
      <c r="AY150">
        <f t="shared" si="75"/>
        <v>0.35920172926812199</v>
      </c>
      <c r="AZ150">
        <f t="shared" si="76"/>
        <v>-0.53569130831683154</v>
      </c>
      <c r="BA150" s="6">
        <f t="shared" si="77"/>
        <v>1.9444299946421956E-2</v>
      </c>
      <c r="BB150">
        <f t="shared" si="78"/>
        <v>0.14764745196695073</v>
      </c>
      <c r="BC150">
        <f t="shared" si="79"/>
        <v>7.8521787732720033E-2</v>
      </c>
      <c r="BD150" s="7">
        <f t="shared" si="80"/>
        <v>1</v>
      </c>
      <c r="BE150" s="6">
        <f t="shared" si="81"/>
        <v>1</v>
      </c>
      <c r="BF150">
        <f t="shared" si="82"/>
        <v>0</v>
      </c>
      <c r="BG150">
        <f t="shared" si="83"/>
        <v>0</v>
      </c>
      <c r="BH150" s="6">
        <f t="shared" si="84"/>
        <v>1</v>
      </c>
      <c r="BI150" s="14">
        <f t="shared" si="85"/>
        <v>1</v>
      </c>
      <c r="BJ150" s="6">
        <f t="shared" si="86"/>
        <v>1.2374764021938482</v>
      </c>
      <c r="BK150" s="14">
        <f t="shared" si="87"/>
        <v>0.54627417388477695</v>
      </c>
      <c r="BL150" s="14">
        <f t="shared" si="88"/>
        <v>-0.76937907226273572</v>
      </c>
      <c r="BM150" s="14">
        <f t="shared" si="89"/>
        <v>1</v>
      </c>
      <c r="BN150">
        <f t="shared" si="90"/>
        <v>0.33812383460529655</v>
      </c>
      <c r="BO150">
        <f t="shared" si="91"/>
        <v>0.33812383460529655</v>
      </c>
      <c r="BP150" s="14" t="str">
        <f t="shared" si="92"/>
        <v>4_Increasing_Stable</v>
      </c>
    </row>
    <row r="151" spans="1:68" x14ac:dyDescent="0.25">
      <c r="A151" t="s">
        <v>1863</v>
      </c>
      <c r="B151" t="s">
        <v>1861</v>
      </c>
      <c r="C151">
        <v>0</v>
      </c>
      <c r="D151">
        <v>0</v>
      </c>
      <c r="E151">
        <v>0</v>
      </c>
      <c r="F151" s="1">
        <v>1.5613199999999999E-68</v>
      </c>
      <c r="G151">
        <v>2</v>
      </c>
      <c r="H151">
        <v>1.1291</v>
      </c>
      <c r="I151" t="s">
        <v>71</v>
      </c>
      <c r="J151">
        <v>0.99995400000000001</v>
      </c>
      <c r="K151" t="s">
        <v>1862</v>
      </c>
      <c r="L151">
        <v>681</v>
      </c>
      <c r="M151" t="s">
        <v>764</v>
      </c>
      <c r="N151" t="s">
        <v>1864</v>
      </c>
      <c r="O151" t="s">
        <v>1865</v>
      </c>
      <c r="P151" t="s">
        <v>1866</v>
      </c>
      <c r="Q151" t="s">
        <v>57</v>
      </c>
      <c r="R151" t="s">
        <v>1867</v>
      </c>
      <c r="S151" t="s">
        <v>1868</v>
      </c>
      <c r="T151" s="6">
        <v>23.1013943836472</v>
      </c>
      <c r="U151">
        <v>23.547510183991498</v>
      </c>
      <c r="V151">
        <v>23.722788296875301</v>
      </c>
      <c r="W151">
        <v>23.529800220123001</v>
      </c>
      <c r="X151">
        <v>23.785057527561801</v>
      </c>
      <c r="Y151">
        <v>23.708267635989099</v>
      </c>
      <c r="Z151">
        <v>19.436476357929699</v>
      </c>
      <c r="AA151">
        <v>19.387291648767</v>
      </c>
      <c r="AB151">
        <v>19.563228772652899</v>
      </c>
      <c r="AC151">
        <v>19.5262457877608</v>
      </c>
      <c r="AD151">
        <v>18.987819129644901</v>
      </c>
      <c r="AE151">
        <v>19.1392644900797</v>
      </c>
      <c r="AG151">
        <v>18.572566693077398</v>
      </c>
      <c r="AL151" s="6">
        <f t="shared" si="62"/>
        <v>23.324452283819348</v>
      </c>
      <c r="AM151">
        <f t="shared" si="63"/>
        <v>23.626294258499151</v>
      </c>
      <c r="AN151">
        <f t="shared" si="64"/>
        <v>23.74666258177545</v>
      </c>
      <c r="AO151">
        <f t="shared" si="65"/>
        <v>19.411884003348348</v>
      </c>
      <c r="AP151">
        <f t="shared" si="66"/>
        <v>19.544737280206849</v>
      </c>
      <c r="AQ151">
        <f t="shared" si="67"/>
        <v>19.063541809862301</v>
      </c>
      <c r="AR151">
        <f t="shared" si="68"/>
        <v>18.572566693077398</v>
      </c>
      <c r="AS151" t="str">
        <f t="shared" si="69"/>
        <v>NA</v>
      </c>
      <c r="AT151" t="str">
        <f t="shared" si="70"/>
        <v>NA</v>
      </c>
      <c r="AU151" s="6">
        <f t="shared" si="71"/>
        <v>23.565803041364649</v>
      </c>
      <c r="AV151">
        <f t="shared" si="72"/>
        <v>19.340054364472497</v>
      </c>
      <c r="AW151">
        <f t="shared" si="73"/>
        <v>18.572566693077398</v>
      </c>
      <c r="AX151" s="6">
        <f t="shared" si="74"/>
        <v>-4.2257486768921524</v>
      </c>
      <c r="AY151">
        <f t="shared" si="75"/>
        <v>-4.993236348287251</v>
      </c>
      <c r="AZ151">
        <f t="shared" si="76"/>
        <v>-0.76748767139509866</v>
      </c>
      <c r="BA151" s="6">
        <f t="shared" si="77"/>
        <v>2.8218633594525431E-5</v>
      </c>
      <c r="BB151" t="str">
        <f t="shared" si="78"/>
        <v>NA</v>
      </c>
      <c r="BC151" t="str">
        <f t="shared" si="79"/>
        <v>NA</v>
      </c>
      <c r="BD151" s="7">
        <f t="shared" si="80"/>
        <v>1</v>
      </c>
      <c r="BE151" s="6">
        <f t="shared" si="81"/>
        <v>1</v>
      </c>
      <c r="BF151">
        <f t="shared" si="82"/>
        <v>0</v>
      </c>
      <c r="BG151">
        <f t="shared" si="83"/>
        <v>0</v>
      </c>
      <c r="BH151" s="6">
        <f t="shared" si="84"/>
        <v>1</v>
      </c>
      <c r="BI151" s="14">
        <f t="shared" si="85"/>
        <v>1</v>
      </c>
      <c r="BJ151" s="6">
        <f t="shared" si="86"/>
        <v>-4.3846198878657479</v>
      </c>
      <c r="BK151" s="14">
        <f t="shared" si="87"/>
        <v>0</v>
      </c>
      <c r="BL151" s="14">
        <f t="shared" si="88"/>
        <v>0</v>
      </c>
      <c r="BM151" s="14">
        <f t="shared" si="89"/>
        <v>-1</v>
      </c>
      <c r="BN151">
        <f t="shared" si="90"/>
        <v>-1.4615399626219159</v>
      </c>
      <c r="BO151">
        <f t="shared" si="91"/>
        <v>1.4615399626219159</v>
      </c>
      <c r="BP151" s="14" t="str">
        <f t="shared" si="92"/>
        <v>NA</v>
      </c>
    </row>
    <row r="152" spans="1:68" x14ac:dyDescent="0.25">
      <c r="A152" t="s">
        <v>1078</v>
      </c>
      <c r="B152" t="s">
        <v>1076</v>
      </c>
      <c r="C152">
        <v>0</v>
      </c>
      <c r="D152">
        <v>0</v>
      </c>
      <c r="E152">
        <v>0</v>
      </c>
      <c r="F152" s="1">
        <v>1.06379E-36</v>
      </c>
      <c r="G152">
        <v>3</v>
      </c>
      <c r="H152">
        <v>-0.42469000000000001</v>
      </c>
      <c r="I152">
        <v>1</v>
      </c>
      <c r="J152">
        <v>0.76222999999999996</v>
      </c>
      <c r="K152" t="s">
        <v>1077</v>
      </c>
      <c r="L152">
        <v>845</v>
      </c>
      <c r="M152" t="s">
        <v>764</v>
      </c>
      <c r="N152">
        <v>3949</v>
      </c>
      <c r="O152" t="s">
        <v>1079</v>
      </c>
      <c r="P152" t="s">
        <v>1080</v>
      </c>
      <c r="Q152" t="s">
        <v>57</v>
      </c>
      <c r="R152" t="s">
        <v>1081</v>
      </c>
      <c r="S152" t="s">
        <v>1082</v>
      </c>
      <c r="T152" s="6">
        <v>22.8080238994424</v>
      </c>
      <c r="U152">
        <v>22.9217974971667</v>
      </c>
      <c r="V152">
        <v>23.296971397179099</v>
      </c>
      <c r="W152">
        <v>23.233577839428001</v>
      </c>
      <c r="X152">
        <v>23.303553398298401</v>
      </c>
      <c r="Y152">
        <v>23.176391081688301</v>
      </c>
      <c r="AB152">
        <v>22.3582442467156</v>
      </c>
      <c r="AG152">
        <v>20.377600989729199</v>
      </c>
      <c r="AJ152">
        <v>20.6656047994387</v>
      </c>
      <c r="AK152">
        <v>20.6703880289419</v>
      </c>
      <c r="AL152" s="6">
        <f t="shared" si="62"/>
        <v>22.864910698304548</v>
      </c>
      <c r="AM152">
        <f t="shared" si="63"/>
        <v>23.26527461830355</v>
      </c>
      <c r="AN152">
        <f t="shared" si="64"/>
        <v>23.239972239993349</v>
      </c>
      <c r="AO152" t="str">
        <f t="shared" si="65"/>
        <v>NA</v>
      </c>
      <c r="AP152">
        <f t="shared" si="66"/>
        <v>22.3582442467156</v>
      </c>
      <c r="AQ152" t="str">
        <f t="shared" si="67"/>
        <v>NA</v>
      </c>
      <c r="AR152">
        <f t="shared" si="68"/>
        <v>20.377600989729199</v>
      </c>
      <c r="AS152" t="str">
        <f t="shared" si="69"/>
        <v>NA</v>
      </c>
      <c r="AT152">
        <f t="shared" si="70"/>
        <v>20.667996414190299</v>
      </c>
      <c r="AU152" s="6">
        <f t="shared" si="71"/>
        <v>23.123385852200482</v>
      </c>
      <c r="AV152">
        <f t="shared" si="72"/>
        <v>22.3582442467156</v>
      </c>
      <c r="AW152">
        <f t="shared" si="73"/>
        <v>20.522798701959751</v>
      </c>
      <c r="AX152" s="6">
        <f t="shared" si="74"/>
        <v>-0.76514160548488164</v>
      </c>
      <c r="AY152">
        <f t="shared" si="75"/>
        <v>-2.6005871502407309</v>
      </c>
      <c r="AZ152">
        <f t="shared" si="76"/>
        <v>-1.8354455447558493</v>
      </c>
      <c r="BA152" s="6" t="str">
        <f t="shared" si="77"/>
        <v>NA</v>
      </c>
      <c r="BB152">
        <f t="shared" si="78"/>
        <v>2.3866888384906598E-3</v>
      </c>
      <c r="BC152" t="str">
        <f t="shared" si="79"/>
        <v>NA</v>
      </c>
      <c r="BD152" s="7">
        <f t="shared" si="80"/>
        <v>1</v>
      </c>
      <c r="BE152" s="6">
        <f t="shared" si="81"/>
        <v>0</v>
      </c>
      <c r="BF152">
        <f t="shared" si="82"/>
        <v>1</v>
      </c>
      <c r="BG152">
        <f t="shared" si="83"/>
        <v>0</v>
      </c>
      <c r="BH152" s="6">
        <f t="shared" si="84"/>
        <v>1</v>
      </c>
      <c r="BI152" s="14">
        <f t="shared" si="85"/>
        <v>1</v>
      </c>
      <c r="BJ152" s="6">
        <f t="shared" si="86"/>
        <v>0</v>
      </c>
      <c r="BK152" s="14">
        <f t="shared" si="87"/>
        <v>-2.6113733058187787</v>
      </c>
      <c r="BL152" s="14">
        <f t="shared" si="88"/>
        <v>0</v>
      </c>
      <c r="BM152" s="14">
        <f t="shared" si="89"/>
        <v>-1</v>
      </c>
      <c r="BN152">
        <f t="shared" si="90"/>
        <v>-0.87045776860625956</v>
      </c>
      <c r="BO152">
        <f t="shared" si="91"/>
        <v>0.87045776860625956</v>
      </c>
      <c r="BP152" s="14" t="str">
        <f t="shared" si="92"/>
        <v>NA</v>
      </c>
    </row>
    <row r="153" spans="1:68" x14ac:dyDescent="0.25">
      <c r="A153" t="s">
        <v>2593</v>
      </c>
      <c r="B153" t="s">
        <v>379</v>
      </c>
      <c r="C153">
        <v>0</v>
      </c>
      <c r="D153">
        <v>0</v>
      </c>
      <c r="E153">
        <v>0</v>
      </c>
      <c r="F153" s="1">
        <v>6.5004799999999998E-23</v>
      </c>
      <c r="G153">
        <v>2</v>
      </c>
      <c r="H153">
        <v>0.10832</v>
      </c>
      <c r="I153">
        <v>1</v>
      </c>
      <c r="J153">
        <v>0.75424199999999997</v>
      </c>
      <c r="K153" t="s">
        <v>2592</v>
      </c>
      <c r="L153">
        <v>456</v>
      </c>
      <c r="M153" t="s">
        <v>764</v>
      </c>
      <c r="N153">
        <v>25921</v>
      </c>
      <c r="O153" t="s">
        <v>382</v>
      </c>
      <c r="P153" t="s">
        <v>383</v>
      </c>
      <c r="Q153" t="s">
        <v>57</v>
      </c>
      <c r="R153" t="s">
        <v>78</v>
      </c>
      <c r="S153" t="s">
        <v>384</v>
      </c>
      <c r="U153">
        <v>20.711941499168098</v>
      </c>
      <c r="V153">
        <v>20.669450761344901</v>
      </c>
      <c r="W153">
        <v>20.325975091095099</v>
      </c>
      <c r="X153">
        <v>20.2964542685793</v>
      </c>
      <c r="Y153">
        <v>19.887535211197498</v>
      </c>
      <c r="Z153">
        <v>18.981539145644401</v>
      </c>
      <c r="AA153">
        <v>18.197204626924801</v>
      </c>
      <c r="AB153">
        <v>17.993381104460202</v>
      </c>
      <c r="AD153">
        <v>17.9604205751717</v>
      </c>
      <c r="AF153">
        <v>17.891744711787599</v>
      </c>
      <c r="AL153" s="6">
        <f t="shared" si="62"/>
        <v>20.711941499168098</v>
      </c>
      <c r="AM153">
        <f t="shared" si="63"/>
        <v>20.49771292622</v>
      </c>
      <c r="AN153">
        <f t="shared" si="64"/>
        <v>20.091994739888399</v>
      </c>
      <c r="AO153">
        <f t="shared" si="65"/>
        <v>18.589371886284603</v>
      </c>
      <c r="AP153">
        <f t="shared" si="66"/>
        <v>17.993381104460202</v>
      </c>
      <c r="AQ153">
        <f t="shared" si="67"/>
        <v>17.9604205751717</v>
      </c>
      <c r="AR153">
        <f t="shared" si="68"/>
        <v>17.891744711787599</v>
      </c>
      <c r="AS153" t="str">
        <f t="shared" si="69"/>
        <v>NA</v>
      </c>
      <c r="AT153" t="str">
        <f t="shared" si="70"/>
        <v>NA</v>
      </c>
      <c r="AU153" s="6">
        <f t="shared" si="71"/>
        <v>20.433883055092164</v>
      </c>
      <c r="AV153">
        <f t="shared" si="72"/>
        <v>18.1810578553055</v>
      </c>
      <c r="AW153">
        <f t="shared" si="73"/>
        <v>17.891744711787599</v>
      </c>
      <c r="AX153" s="6">
        <f t="shared" si="74"/>
        <v>-2.2528251997866633</v>
      </c>
      <c r="AY153">
        <f t="shared" si="75"/>
        <v>-2.5421383433045648</v>
      </c>
      <c r="AZ153">
        <f t="shared" si="76"/>
        <v>-0.28931314351790149</v>
      </c>
      <c r="BA153" s="6">
        <f t="shared" si="77"/>
        <v>1.2556573964111961E-3</v>
      </c>
      <c r="BB153" t="str">
        <f t="shared" si="78"/>
        <v>NA</v>
      </c>
      <c r="BC153" t="str">
        <f t="shared" si="79"/>
        <v>NA</v>
      </c>
      <c r="BD153" s="7">
        <f t="shared" si="80"/>
        <v>1</v>
      </c>
      <c r="BE153" s="6">
        <f t="shared" si="81"/>
        <v>1</v>
      </c>
      <c r="BF153">
        <f t="shared" si="82"/>
        <v>0</v>
      </c>
      <c r="BG153">
        <f t="shared" si="83"/>
        <v>0</v>
      </c>
      <c r="BH153" s="6">
        <f t="shared" si="84"/>
        <v>1</v>
      </c>
      <c r="BI153" s="14">
        <f t="shared" si="85"/>
        <v>1</v>
      </c>
      <c r="BJ153" s="6">
        <f t="shared" si="86"/>
        <v>-2.5565085879777558</v>
      </c>
      <c r="BK153" s="14">
        <f t="shared" si="87"/>
        <v>0</v>
      </c>
      <c r="BL153" s="14">
        <f t="shared" si="88"/>
        <v>0</v>
      </c>
      <c r="BM153" s="14">
        <f t="shared" si="89"/>
        <v>-1</v>
      </c>
      <c r="BN153">
        <f t="shared" si="90"/>
        <v>-0.85216952932591861</v>
      </c>
      <c r="BO153">
        <f t="shared" si="91"/>
        <v>0.85216952932591861</v>
      </c>
      <c r="BP153" s="14" t="str">
        <f t="shared" si="92"/>
        <v>NA</v>
      </c>
    </row>
    <row r="154" spans="1:68" x14ac:dyDescent="0.25">
      <c r="A154" t="s">
        <v>1999</v>
      </c>
      <c r="B154" t="s">
        <v>646</v>
      </c>
      <c r="C154">
        <v>0</v>
      </c>
      <c r="D154">
        <v>0</v>
      </c>
      <c r="E154">
        <v>0</v>
      </c>
      <c r="F154" s="1">
        <v>1.5278400000000001E-16</v>
      </c>
      <c r="G154">
        <v>2</v>
      </c>
      <c r="H154">
        <v>1.1271</v>
      </c>
      <c r="I154">
        <v>1</v>
      </c>
      <c r="J154">
        <v>0.96621900000000005</v>
      </c>
      <c r="K154" t="s">
        <v>1998</v>
      </c>
      <c r="L154">
        <v>259</v>
      </c>
      <c r="M154" t="s">
        <v>764</v>
      </c>
      <c r="N154">
        <v>2549</v>
      </c>
      <c r="O154" t="s">
        <v>649</v>
      </c>
      <c r="P154" t="s">
        <v>650</v>
      </c>
      <c r="Q154" t="s">
        <v>57</v>
      </c>
      <c r="R154" t="s">
        <v>651</v>
      </c>
      <c r="S154" t="s">
        <v>652</v>
      </c>
      <c r="T154" s="6">
        <v>18.898779792284699</v>
      </c>
      <c r="U154">
        <v>19.121551778994501</v>
      </c>
      <c r="V154">
        <v>19.377795677570301</v>
      </c>
      <c r="W154">
        <v>19.430378546862599</v>
      </c>
      <c r="X154">
        <v>19.3027544900871</v>
      </c>
      <c r="Z154">
        <v>17.518146843484001</v>
      </c>
      <c r="AA154">
        <v>17.220508470803999</v>
      </c>
      <c r="AC154">
        <v>17.819693534073799</v>
      </c>
      <c r="AD154">
        <v>17.358015830180101</v>
      </c>
      <c r="AE154">
        <v>17.576077243250001</v>
      </c>
      <c r="AL154" s="6">
        <f t="shared" si="62"/>
        <v>19.0101657856396</v>
      </c>
      <c r="AM154">
        <f t="shared" si="63"/>
        <v>19.404087112216452</v>
      </c>
      <c r="AN154">
        <f t="shared" si="64"/>
        <v>19.3027544900871</v>
      </c>
      <c r="AO154">
        <f t="shared" si="65"/>
        <v>17.369327657143998</v>
      </c>
      <c r="AP154">
        <f t="shared" si="66"/>
        <v>17.819693534073799</v>
      </c>
      <c r="AQ154">
        <f t="shared" si="67"/>
        <v>17.467046536715053</v>
      </c>
      <c r="AR154" t="str">
        <f t="shared" si="68"/>
        <v>NA</v>
      </c>
      <c r="AS154" t="str">
        <f t="shared" si="69"/>
        <v>NA</v>
      </c>
      <c r="AT154" t="str">
        <f t="shared" si="70"/>
        <v>NA</v>
      </c>
      <c r="AU154" s="6">
        <f t="shared" si="71"/>
        <v>19.239002462647719</v>
      </c>
      <c r="AV154">
        <f t="shared" si="72"/>
        <v>17.552022575977617</v>
      </c>
      <c r="AW154" t="str">
        <f t="shared" si="73"/>
        <v>NA</v>
      </c>
      <c r="AX154" s="6">
        <f t="shared" si="74"/>
        <v>-1.6869798866701018</v>
      </c>
      <c r="AY154" t="str">
        <f t="shared" si="75"/>
        <v>NA</v>
      </c>
      <c r="AZ154" t="str">
        <f t="shared" si="76"/>
        <v>NA</v>
      </c>
      <c r="BA154" s="6">
        <f t="shared" si="77"/>
        <v>8.0970148475963805E-4</v>
      </c>
      <c r="BB154" t="str">
        <f t="shared" si="78"/>
        <v>NA</v>
      </c>
      <c r="BC154" t="str">
        <f t="shared" si="79"/>
        <v>NA</v>
      </c>
      <c r="BD154" s="7">
        <f t="shared" si="80"/>
        <v>1</v>
      </c>
      <c r="BE154" s="6">
        <f t="shared" si="81"/>
        <v>1</v>
      </c>
      <c r="BF154">
        <f t="shared" si="82"/>
        <v>0</v>
      </c>
      <c r="BG154">
        <f t="shared" si="83"/>
        <v>0</v>
      </c>
      <c r="BH154" s="6">
        <f t="shared" si="84"/>
        <v>1</v>
      </c>
      <c r="BI154" s="14">
        <f t="shared" si="85"/>
        <v>1</v>
      </c>
      <c r="BJ154" s="6">
        <f t="shared" si="86"/>
        <v>-2.2837674246037367</v>
      </c>
      <c r="BK154" s="14">
        <f t="shared" si="87"/>
        <v>0</v>
      </c>
      <c r="BL154" s="14">
        <f t="shared" si="88"/>
        <v>0</v>
      </c>
      <c r="BM154" s="14">
        <f t="shared" si="89"/>
        <v>-1</v>
      </c>
      <c r="BN154">
        <f t="shared" si="90"/>
        <v>-0.76125580820124561</v>
      </c>
      <c r="BO154">
        <f t="shared" si="91"/>
        <v>0.76125580820124561</v>
      </c>
      <c r="BP154" s="14" t="str">
        <f t="shared" si="92"/>
        <v>NA</v>
      </c>
    </row>
    <row r="155" spans="1:68" x14ac:dyDescent="0.25">
      <c r="A155" t="s">
        <v>2007</v>
      </c>
      <c r="B155" t="s">
        <v>646</v>
      </c>
      <c r="C155">
        <v>0</v>
      </c>
      <c r="D155">
        <v>0</v>
      </c>
      <c r="E155">
        <v>0</v>
      </c>
      <c r="F155" s="1">
        <v>2.0824200000000001E-181</v>
      </c>
      <c r="G155">
        <v>3</v>
      </c>
      <c r="H155">
        <v>-6.5527000000000002E-2</v>
      </c>
      <c r="I155">
        <v>1</v>
      </c>
      <c r="J155">
        <v>1</v>
      </c>
      <c r="K155" t="s">
        <v>2006</v>
      </c>
      <c r="L155">
        <v>659</v>
      </c>
      <c r="M155" t="s">
        <v>764</v>
      </c>
      <c r="N155">
        <v>2549</v>
      </c>
      <c r="O155" t="s">
        <v>649</v>
      </c>
      <c r="P155" t="s">
        <v>650</v>
      </c>
      <c r="Q155" t="s">
        <v>57</v>
      </c>
      <c r="R155" t="s">
        <v>651</v>
      </c>
      <c r="S155" t="s">
        <v>652</v>
      </c>
      <c r="T155" s="6">
        <v>23.547785610630601</v>
      </c>
      <c r="U155">
        <v>23.566247997013999</v>
      </c>
      <c r="V155">
        <v>23.9067446492706</v>
      </c>
      <c r="W155">
        <v>23.116457546254701</v>
      </c>
      <c r="X155">
        <v>23.575699499454199</v>
      </c>
      <c r="Y155">
        <v>23.034925303352502</v>
      </c>
      <c r="Z155">
        <v>21.7037841613434</v>
      </c>
      <c r="AA155">
        <v>21.752110537788798</v>
      </c>
      <c r="AB155">
        <v>21.7880239257879</v>
      </c>
      <c r="AC155">
        <v>21.7244463486252</v>
      </c>
      <c r="AL155" s="6">
        <f t="shared" si="62"/>
        <v>23.5570168038223</v>
      </c>
      <c r="AM155">
        <f t="shared" si="63"/>
        <v>23.51160109776265</v>
      </c>
      <c r="AN155">
        <f t="shared" si="64"/>
        <v>23.305312401403349</v>
      </c>
      <c r="AO155">
        <f t="shared" si="65"/>
        <v>21.727947349566101</v>
      </c>
      <c r="AP155">
        <f t="shared" si="66"/>
        <v>21.756235137206552</v>
      </c>
      <c r="AQ155" t="str">
        <f t="shared" si="67"/>
        <v>NA</v>
      </c>
      <c r="AR155" t="str">
        <f t="shared" si="68"/>
        <v>NA</v>
      </c>
      <c r="AS155" t="str">
        <f t="shared" si="69"/>
        <v>NA</v>
      </c>
      <c r="AT155" t="str">
        <f t="shared" si="70"/>
        <v>NA</v>
      </c>
      <c r="AU155" s="6">
        <f t="shared" si="71"/>
        <v>23.457976767662768</v>
      </c>
      <c r="AV155">
        <f t="shared" si="72"/>
        <v>21.742091243386326</v>
      </c>
      <c r="AW155" t="str">
        <f t="shared" si="73"/>
        <v>NA</v>
      </c>
      <c r="AX155" s="6">
        <f t="shared" si="74"/>
        <v>-1.715885524276441</v>
      </c>
      <c r="AY155" t="str">
        <f t="shared" si="75"/>
        <v>NA</v>
      </c>
      <c r="AZ155" t="str">
        <f t="shared" si="76"/>
        <v>NA</v>
      </c>
      <c r="BA155" s="6">
        <f t="shared" si="77"/>
        <v>1.5306915214617252E-3</v>
      </c>
      <c r="BB155" t="str">
        <f t="shared" si="78"/>
        <v>NA</v>
      </c>
      <c r="BC155" t="str">
        <f t="shared" si="79"/>
        <v>NA</v>
      </c>
      <c r="BD155" s="7">
        <f t="shared" si="80"/>
        <v>1</v>
      </c>
      <c r="BE155" s="6">
        <f t="shared" si="81"/>
        <v>1</v>
      </c>
      <c r="BF155">
        <f t="shared" si="82"/>
        <v>0</v>
      </c>
      <c r="BG155">
        <f t="shared" si="83"/>
        <v>0</v>
      </c>
      <c r="BH155" s="6">
        <f t="shared" si="84"/>
        <v>1</v>
      </c>
      <c r="BI155" s="14">
        <f t="shared" si="85"/>
        <v>1</v>
      </c>
      <c r="BJ155" s="6">
        <f t="shared" si="86"/>
        <v>-2.1978194841406431</v>
      </c>
      <c r="BK155" s="14">
        <f t="shared" si="87"/>
        <v>0</v>
      </c>
      <c r="BL155" s="14">
        <f t="shared" si="88"/>
        <v>0</v>
      </c>
      <c r="BM155" s="14">
        <f t="shared" si="89"/>
        <v>-1</v>
      </c>
      <c r="BN155">
        <f t="shared" si="90"/>
        <v>-0.73260649471354766</v>
      </c>
      <c r="BO155">
        <f t="shared" si="91"/>
        <v>0.73260649471354766</v>
      </c>
      <c r="BP155" s="14" t="str">
        <f t="shared" si="92"/>
        <v>NA</v>
      </c>
    </row>
    <row r="156" spans="1:68" x14ac:dyDescent="0.25">
      <c r="A156" t="s">
        <v>2609</v>
      </c>
      <c r="B156" t="s">
        <v>389</v>
      </c>
      <c r="C156">
        <v>0</v>
      </c>
      <c r="D156">
        <v>0</v>
      </c>
      <c r="E156">
        <v>0</v>
      </c>
      <c r="F156" s="1">
        <v>5.3128099999999999E-36</v>
      </c>
      <c r="G156">
        <v>3</v>
      </c>
      <c r="H156">
        <v>0.22425</v>
      </c>
      <c r="I156">
        <v>1</v>
      </c>
      <c r="J156">
        <v>0.80576800000000004</v>
      </c>
      <c r="K156" t="s">
        <v>2608</v>
      </c>
      <c r="L156">
        <v>193</v>
      </c>
      <c r="M156" t="s">
        <v>764</v>
      </c>
      <c r="N156">
        <v>7462</v>
      </c>
      <c r="O156" t="s">
        <v>392</v>
      </c>
      <c r="P156" t="s">
        <v>393</v>
      </c>
      <c r="Q156" t="s">
        <v>57</v>
      </c>
      <c r="R156" t="s">
        <v>394</v>
      </c>
      <c r="S156" t="s">
        <v>395</v>
      </c>
      <c r="T156" s="6">
        <v>21.748378610975799</v>
      </c>
      <c r="U156">
        <v>22.162600312447999</v>
      </c>
      <c r="V156">
        <v>22.068572187840701</v>
      </c>
      <c r="W156">
        <v>21.708052783824101</v>
      </c>
      <c r="AA156">
        <v>20.672295319750202</v>
      </c>
      <c r="AB156">
        <v>20.685277666746298</v>
      </c>
      <c r="AD156">
        <v>20.518357327378201</v>
      </c>
      <c r="AF156">
        <v>20.618298421410699</v>
      </c>
      <c r="AG156">
        <v>20.193565499650401</v>
      </c>
      <c r="AL156" s="6">
        <f t="shared" si="62"/>
        <v>21.955489461711899</v>
      </c>
      <c r="AM156">
        <f t="shared" si="63"/>
        <v>21.888312485832401</v>
      </c>
      <c r="AN156" t="str">
        <f t="shared" si="64"/>
        <v>NA</v>
      </c>
      <c r="AO156">
        <f t="shared" si="65"/>
        <v>20.672295319750202</v>
      </c>
      <c r="AP156">
        <f t="shared" si="66"/>
        <v>20.685277666746298</v>
      </c>
      <c r="AQ156">
        <f t="shared" si="67"/>
        <v>20.518357327378201</v>
      </c>
      <c r="AR156">
        <f t="shared" si="68"/>
        <v>20.405931960530552</v>
      </c>
      <c r="AS156" t="str">
        <f t="shared" si="69"/>
        <v>NA</v>
      </c>
      <c r="AT156" t="str">
        <f t="shared" si="70"/>
        <v>NA</v>
      </c>
      <c r="AU156" s="6">
        <f t="shared" si="71"/>
        <v>21.92190097377215</v>
      </c>
      <c r="AV156">
        <f t="shared" si="72"/>
        <v>20.625310104624901</v>
      </c>
      <c r="AW156">
        <f t="shared" si="73"/>
        <v>20.405931960530552</v>
      </c>
      <c r="AX156" s="6">
        <f t="shared" si="74"/>
        <v>-1.2965908691472485</v>
      </c>
      <c r="AY156">
        <f t="shared" si="75"/>
        <v>-1.5159690132415982</v>
      </c>
      <c r="AZ156">
        <f t="shared" si="76"/>
        <v>-0.21937814409434964</v>
      </c>
      <c r="BA156" s="6">
        <f t="shared" si="77"/>
        <v>2.7368846643723336E-4</v>
      </c>
      <c r="BB156" t="str">
        <f t="shared" si="78"/>
        <v>NA</v>
      </c>
      <c r="BC156" t="str">
        <f t="shared" si="79"/>
        <v>NA</v>
      </c>
      <c r="BD156" s="7">
        <f t="shared" si="80"/>
        <v>1</v>
      </c>
      <c r="BE156" s="6">
        <f t="shared" si="81"/>
        <v>1</v>
      </c>
      <c r="BF156">
        <f t="shared" si="82"/>
        <v>0</v>
      </c>
      <c r="BG156">
        <f t="shared" si="83"/>
        <v>0</v>
      </c>
      <c r="BH156" s="6">
        <f t="shared" si="84"/>
        <v>1</v>
      </c>
      <c r="BI156" s="14">
        <f t="shared" si="85"/>
        <v>1</v>
      </c>
      <c r="BJ156" s="6">
        <f t="shared" si="86"/>
        <v>-2.1492837635520914</v>
      </c>
      <c r="BK156" s="14">
        <f t="shared" si="87"/>
        <v>0</v>
      </c>
      <c r="BL156" s="14">
        <f t="shared" si="88"/>
        <v>0</v>
      </c>
      <c r="BM156" s="14">
        <f t="shared" si="89"/>
        <v>-1</v>
      </c>
      <c r="BN156">
        <f t="shared" si="90"/>
        <v>-0.71642792118403043</v>
      </c>
      <c r="BO156">
        <f t="shared" si="91"/>
        <v>0.71642792118403043</v>
      </c>
      <c r="BP156" s="14" t="str">
        <f t="shared" si="92"/>
        <v>NA</v>
      </c>
    </row>
    <row r="157" spans="1:68" x14ac:dyDescent="0.25">
      <c r="A157" t="s">
        <v>2001</v>
      </c>
      <c r="B157" t="s">
        <v>646</v>
      </c>
      <c r="C157">
        <v>0</v>
      </c>
      <c r="D157">
        <v>0</v>
      </c>
      <c r="E157">
        <v>0</v>
      </c>
      <c r="F157" s="1">
        <v>8.9399000000000008E-68</v>
      </c>
      <c r="G157">
        <v>2</v>
      </c>
      <c r="H157">
        <v>-3.5256000000000003E-2</v>
      </c>
      <c r="I157">
        <v>1</v>
      </c>
      <c r="J157">
        <v>1</v>
      </c>
      <c r="K157" t="s">
        <v>2000</v>
      </c>
      <c r="L157">
        <v>406</v>
      </c>
      <c r="M157" t="s">
        <v>764</v>
      </c>
      <c r="N157">
        <v>2549</v>
      </c>
      <c r="O157" t="s">
        <v>649</v>
      </c>
      <c r="P157" t="s">
        <v>650</v>
      </c>
      <c r="Q157" t="s">
        <v>57</v>
      </c>
      <c r="R157" t="s">
        <v>651</v>
      </c>
      <c r="S157" t="s">
        <v>652</v>
      </c>
      <c r="T157" s="6">
        <v>22.691738546500499</v>
      </c>
      <c r="U157">
        <v>22.706984237310401</v>
      </c>
      <c r="V157">
        <v>22.9829487417013</v>
      </c>
      <c r="W157">
        <v>22.650635020290299</v>
      </c>
      <c r="X157">
        <v>22.9118082543865</v>
      </c>
      <c r="Y157">
        <v>22.867736701760698</v>
      </c>
      <c r="Z157">
        <v>21.126654988378299</v>
      </c>
      <c r="AA157">
        <v>21.0113919953777</v>
      </c>
      <c r="AB157">
        <v>21.211691784242301</v>
      </c>
      <c r="AC157">
        <v>21.2123221374212</v>
      </c>
      <c r="AD157">
        <v>20.623549319927399</v>
      </c>
      <c r="AL157" s="6">
        <f t="shared" si="62"/>
        <v>22.699361391905448</v>
      </c>
      <c r="AM157">
        <f t="shared" si="63"/>
        <v>22.816791880995801</v>
      </c>
      <c r="AN157">
        <f t="shared" si="64"/>
        <v>22.889772478073599</v>
      </c>
      <c r="AO157">
        <f t="shared" si="65"/>
        <v>21.069023491877999</v>
      </c>
      <c r="AP157">
        <f t="shared" si="66"/>
        <v>21.212006960831751</v>
      </c>
      <c r="AQ157">
        <f t="shared" si="67"/>
        <v>20.623549319927399</v>
      </c>
      <c r="AR157" t="str">
        <f t="shared" si="68"/>
        <v>NA</v>
      </c>
      <c r="AS157" t="str">
        <f t="shared" si="69"/>
        <v>NA</v>
      </c>
      <c r="AT157" t="str">
        <f t="shared" si="70"/>
        <v>NA</v>
      </c>
      <c r="AU157" s="6">
        <f t="shared" si="71"/>
        <v>22.801975250324947</v>
      </c>
      <c r="AV157">
        <f t="shared" si="72"/>
        <v>20.968193257545718</v>
      </c>
      <c r="AW157" t="str">
        <f t="shared" si="73"/>
        <v>NA</v>
      </c>
      <c r="AX157" s="6">
        <f t="shared" si="74"/>
        <v>-1.8337819927792296</v>
      </c>
      <c r="AY157" t="str">
        <f t="shared" si="75"/>
        <v>NA</v>
      </c>
      <c r="AZ157" t="str">
        <f t="shared" si="76"/>
        <v>NA</v>
      </c>
      <c r="BA157" s="6">
        <f t="shared" si="77"/>
        <v>5.4332324529984917E-3</v>
      </c>
      <c r="BB157" t="str">
        <f t="shared" si="78"/>
        <v>NA</v>
      </c>
      <c r="BC157" t="str">
        <f t="shared" si="79"/>
        <v>NA</v>
      </c>
      <c r="BD157" s="7">
        <f t="shared" si="80"/>
        <v>1</v>
      </c>
      <c r="BE157" s="6">
        <f t="shared" si="81"/>
        <v>1</v>
      </c>
      <c r="BF157">
        <f t="shared" si="82"/>
        <v>0</v>
      </c>
      <c r="BG157">
        <f t="shared" si="83"/>
        <v>0</v>
      </c>
      <c r="BH157" s="6">
        <f t="shared" si="84"/>
        <v>1</v>
      </c>
      <c r="BI157" s="14">
        <f t="shared" si="85"/>
        <v>1</v>
      </c>
      <c r="BJ157" s="6">
        <f t="shared" si="86"/>
        <v>-2.0379914940100265</v>
      </c>
      <c r="BK157" s="14">
        <f t="shared" si="87"/>
        <v>0</v>
      </c>
      <c r="BL157" s="14">
        <f t="shared" si="88"/>
        <v>0</v>
      </c>
      <c r="BM157" s="14">
        <f t="shared" si="89"/>
        <v>-1</v>
      </c>
      <c r="BN157">
        <f t="shared" si="90"/>
        <v>-0.67933049800334222</v>
      </c>
      <c r="BO157">
        <f t="shared" si="91"/>
        <v>0.67933049800334222</v>
      </c>
      <c r="BP157" s="14" t="str">
        <f t="shared" si="92"/>
        <v>NA</v>
      </c>
    </row>
    <row r="158" spans="1:68" x14ac:dyDescent="0.25">
      <c r="A158" t="s">
        <v>2650</v>
      </c>
      <c r="B158" t="s">
        <v>2648</v>
      </c>
      <c r="C158">
        <v>0</v>
      </c>
      <c r="D158">
        <v>0</v>
      </c>
      <c r="E158">
        <v>0</v>
      </c>
      <c r="F158">
        <v>1.1996800000000001E-3</v>
      </c>
      <c r="G158">
        <v>2</v>
      </c>
      <c r="H158">
        <v>0.61604999999999999</v>
      </c>
      <c r="I158">
        <v>1</v>
      </c>
      <c r="J158">
        <v>0.88433899999999999</v>
      </c>
      <c r="K158" t="s">
        <v>2649</v>
      </c>
      <c r="L158">
        <v>275</v>
      </c>
      <c r="M158" t="s">
        <v>764</v>
      </c>
      <c r="N158">
        <v>79004</v>
      </c>
      <c r="O158" t="s">
        <v>2651</v>
      </c>
      <c r="P158" t="s">
        <v>2652</v>
      </c>
      <c r="Q158" t="s">
        <v>57</v>
      </c>
      <c r="R158" t="s">
        <v>2653</v>
      </c>
      <c r="S158" t="s">
        <v>2654</v>
      </c>
      <c r="T158" s="6">
        <v>18.993124186084501</v>
      </c>
      <c r="V158">
        <v>18.6073969907406</v>
      </c>
      <c r="W158">
        <v>18.545584450722501</v>
      </c>
      <c r="X158">
        <v>18.854549466092799</v>
      </c>
      <c r="Y158">
        <v>18.474752445118899</v>
      </c>
      <c r="AE158">
        <v>18.112225846555599</v>
      </c>
      <c r="AF158">
        <v>17.2522981524478</v>
      </c>
      <c r="AK158">
        <v>17.4058151343784</v>
      </c>
      <c r="AL158" s="6">
        <f t="shared" si="62"/>
        <v>18.993124186084501</v>
      </c>
      <c r="AM158">
        <f t="shared" si="63"/>
        <v>18.576490720731549</v>
      </c>
      <c r="AN158">
        <f t="shared" si="64"/>
        <v>18.66465095560585</v>
      </c>
      <c r="AO158" t="str">
        <f t="shared" si="65"/>
        <v>NA</v>
      </c>
      <c r="AP158" t="str">
        <f t="shared" si="66"/>
        <v>NA</v>
      </c>
      <c r="AQ158">
        <f t="shared" si="67"/>
        <v>18.112225846555599</v>
      </c>
      <c r="AR158">
        <f t="shared" si="68"/>
        <v>17.2522981524478</v>
      </c>
      <c r="AS158" t="str">
        <f t="shared" si="69"/>
        <v>NA</v>
      </c>
      <c r="AT158">
        <f t="shared" si="70"/>
        <v>17.4058151343784</v>
      </c>
      <c r="AU158" s="6">
        <f t="shared" si="71"/>
        <v>18.744755287473968</v>
      </c>
      <c r="AV158">
        <f t="shared" si="72"/>
        <v>18.112225846555599</v>
      </c>
      <c r="AW158">
        <f t="shared" si="73"/>
        <v>17.3290566434131</v>
      </c>
      <c r="AX158" s="6">
        <f t="shared" si="74"/>
        <v>-0.63252944091836838</v>
      </c>
      <c r="AY158">
        <f t="shared" si="75"/>
        <v>-1.4156986440608677</v>
      </c>
      <c r="AZ158">
        <f t="shared" si="76"/>
        <v>-0.78316920314249927</v>
      </c>
      <c r="BA158" s="6" t="str">
        <f t="shared" si="77"/>
        <v>NA</v>
      </c>
      <c r="BB158">
        <f t="shared" si="78"/>
        <v>2.6290115223324972E-3</v>
      </c>
      <c r="BC158" t="str">
        <f t="shared" si="79"/>
        <v>NA</v>
      </c>
      <c r="BD158" s="7">
        <f t="shared" si="80"/>
        <v>1</v>
      </c>
      <c r="BE158" s="6">
        <f t="shared" si="81"/>
        <v>0</v>
      </c>
      <c r="BF158">
        <f t="shared" si="82"/>
        <v>1</v>
      </c>
      <c r="BG158">
        <f t="shared" si="83"/>
        <v>0</v>
      </c>
      <c r="BH158" s="6">
        <f t="shared" si="84"/>
        <v>1</v>
      </c>
      <c r="BI158" s="14">
        <f t="shared" si="85"/>
        <v>1</v>
      </c>
      <c r="BJ158" s="6">
        <f t="shared" si="86"/>
        <v>0</v>
      </c>
      <c r="BK158" s="14">
        <f t="shared" si="87"/>
        <v>-1.9112289956941844</v>
      </c>
      <c r="BL158" s="14">
        <f t="shared" si="88"/>
        <v>0</v>
      </c>
      <c r="BM158" s="14">
        <f t="shared" si="89"/>
        <v>-1</v>
      </c>
      <c r="BN158">
        <f t="shared" si="90"/>
        <v>-0.63707633189806145</v>
      </c>
      <c r="BO158">
        <f t="shared" si="91"/>
        <v>0.63707633189806145</v>
      </c>
      <c r="BP158" s="14" t="str">
        <f t="shared" si="92"/>
        <v>NA</v>
      </c>
    </row>
    <row r="159" spans="1:68" x14ac:dyDescent="0.25">
      <c r="A159" t="s">
        <v>352</v>
      </c>
      <c r="B159" t="s">
        <v>350</v>
      </c>
      <c r="C159">
        <v>0</v>
      </c>
      <c r="D159">
        <v>0</v>
      </c>
      <c r="E159">
        <v>0</v>
      </c>
      <c r="F159" s="1">
        <v>4.04564E-25</v>
      </c>
      <c r="G159">
        <v>3</v>
      </c>
      <c r="H159">
        <v>0.26812999999999998</v>
      </c>
      <c r="I159">
        <v>1</v>
      </c>
      <c r="J159">
        <v>0.53257699999999997</v>
      </c>
      <c r="K159" t="s">
        <v>351</v>
      </c>
      <c r="L159">
        <v>39</v>
      </c>
      <c r="M159" t="s">
        <v>39</v>
      </c>
      <c r="N159">
        <v>54407</v>
      </c>
      <c r="O159" t="s">
        <v>353</v>
      </c>
      <c r="P159" t="s">
        <v>354</v>
      </c>
      <c r="Q159" t="s">
        <v>57</v>
      </c>
      <c r="R159" t="s">
        <v>355</v>
      </c>
      <c r="S159" t="s">
        <v>356</v>
      </c>
      <c r="T159" s="6">
        <v>20.428178609721801</v>
      </c>
      <c r="U159">
        <v>20.248904228274402</v>
      </c>
      <c r="V159">
        <v>20.220616670841299</v>
      </c>
      <c r="Y159">
        <v>20.579230456148199</v>
      </c>
      <c r="Z159">
        <v>18.9144593896633</v>
      </c>
      <c r="AA159">
        <v>19.142132673101099</v>
      </c>
      <c r="AB159">
        <v>19.172396189161802</v>
      </c>
      <c r="AC159">
        <v>19.3599783390144</v>
      </c>
      <c r="AD159">
        <v>19.198349114390901</v>
      </c>
      <c r="AL159" s="6">
        <f t="shared" si="62"/>
        <v>20.338541418998101</v>
      </c>
      <c r="AM159">
        <f t="shared" si="63"/>
        <v>20.220616670841299</v>
      </c>
      <c r="AN159">
        <f t="shared" si="64"/>
        <v>20.579230456148199</v>
      </c>
      <c r="AO159">
        <f t="shared" si="65"/>
        <v>19.028296031382197</v>
      </c>
      <c r="AP159">
        <f t="shared" si="66"/>
        <v>19.266187264088103</v>
      </c>
      <c r="AQ159">
        <f t="shared" si="67"/>
        <v>19.198349114390901</v>
      </c>
      <c r="AR159" t="str">
        <f t="shared" si="68"/>
        <v>NA</v>
      </c>
      <c r="AS159" t="str">
        <f t="shared" si="69"/>
        <v>NA</v>
      </c>
      <c r="AT159" t="str">
        <f t="shared" si="70"/>
        <v>NA</v>
      </c>
      <c r="AU159" s="6">
        <f t="shared" si="71"/>
        <v>20.379462848662531</v>
      </c>
      <c r="AV159">
        <f t="shared" si="72"/>
        <v>19.164277469953735</v>
      </c>
      <c r="AW159" t="str">
        <f t="shared" si="73"/>
        <v>NA</v>
      </c>
      <c r="AX159" s="6">
        <f t="shared" si="74"/>
        <v>-1.2151853787087958</v>
      </c>
      <c r="AY159" t="str">
        <f t="shared" si="75"/>
        <v>NA</v>
      </c>
      <c r="AZ159" t="str">
        <f t="shared" si="76"/>
        <v>NA</v>
      </c>
      <c r="BA159" s="6">
        <f t="shared" si="77"/>
        <v>1.2530537750647295E-3</v>
      </c>
      <c r="BB159" t="str">
        <f t="shared" si="78"/>
        <v>NA</v>
      </c>
      <c r="BC159" t="str">
        <f t="shared" si="79"/>
        <v>NA</v>
      </c>
      <c r="BD159" s="7">
        <f t="shared" si="80"/>
        <v>1</v>
      </c>
      <c r="BE159" s="6">
        <f t="shared" si="81"/>
        <v>1</v>
      </c>
      <c r="BF159">
        <f t="shared" si="82"/>
        <v>0</v>
      </c>
      <c r="BG159">
        <f t="shared" si="83"/>
        <v>0</v>
      </c>
      <c r="BH159" s="6">
        <f t="shared" si="84"/>
        <v>1</v>
      </c>
      <c r="BI159" s="14">
        <f t="shared" si="85"/>
        <v>1</v>
      </c>
      <c r="BJ159" s="6">
        <f t="shared" si="86"/>
        <v>-1.8778990329383027</v>
      </c>
      <c r="BK159" s="14">
        <f t="shared" si="87"/>
        <v>0</v>
      </c>
      <c r="BL159" s="14">
        <f t="shared" si="88"/>
        <v>0</v>
      </c>
      <c r="BM159" s="14">
        <f t="shared" si="89"/>
        <v>-1</v>
      </c>
      <c r="BN159">
        <f t="shared" si="90"/>
        <v>-0.62596634431276754</v>
      </c>
      <c r="BO159">
        <f t="shared" si="91"/>
        <v>0.62596634431276754</v>
      </c>
      <c r="BP159" s="14" t="str">
        <f t="shared" si="92"/>
        <v>NA</v>
      </c>
    </row>
    <row r="160" spans="1:68" x14ac:dyDescent="0.25">
      <c r="A160" t="s">
        <v>460</v>
      </c>
      <c r="B160" t="s">
        <v>458</v>
      </c>
      <c r="C160">
        <v>0</v>
      </c>
      <c r="D160">
        <v>0</v>
      </c>
      <c r="E160">
        <v>0</v>
      </c>
      <c r="F160" s="1">
        <v>4.2439700000000002E-13</v>
      </c>
      <c r="G160">
        <v>3</v>
      </c>
      <c r="H160">
        <v>0.32545000000000002</v>
      </c>
      <c r="I160">
        <v>1</v>
      </c>
      <c r="J160">
        <v>0.52607499999999996</v>
      </c>
      <c r="K160" t="s">
        <v>459</v>
      </c>
      <c r="L160">
        <v>196</v>
      </c>
      <c r="M160" t="s">
        <v>39</v>
      </c>
      <c r="N160">
        <v>11187</v>
      </c>
      <c r="O160" t="s">
        <v>461</v>
      </c>
      <c r="P160" t="s">
        <v>37</v>
      </c>
      <c r="Q160" t="s">
        <v>57</v>
      </c>
      <c r="R160" t="s">
        <v>462</v>
      </c>
      <c r="S160" t="s">
        <v>463</v>
      </c>
      <c r="U160">
        <v>19.932861465936799</v>
      </c>
      <c r="V160">
        <v>19.7755938220063</v>
      </c>
      <c r="Y160">
        <v>19.369608850276201</v>
      </c>
      <c r="Z160">
        <v>18.5674455753906</v>
      </c>
      <c r="AA160">
        <v>18.341758838589701</v>
      </c>
      <c r="AB160">
        <v>18.206324539523301</v>
      </c>
      <c r="AC160">
        <v>17.8342768572167</v>
      </c>
      <c r="AD160">
        <v>17.5349563492268</v>
      </c>
      <c r="AL160" s="6">
        <f t="shared" si="62"/>
        <v>19.932861465936799</v>
      </c>
      <c r="AM160">
        <f t="shared" si="63"/>
        <v>19.7755938220063</v>
      </c>
      <c r="AN160">
        <f t="shared" si="64"/>
        <v>19.369608850276201</v>
      </c>
      <c r="AO160">
        <f t="shared" si="65"/>
        <v>18.454602206990153</v>
      </c>
      <c r="AP160">
        <f t="shared" si="66"/>
        <v>18.020300698370001</v>
      </c>
      <c r="AQ160">
        <f t="shared" si="67"/>
        <v>17.5349563492268</v>
      </c>
      <c r="AR160" t="str">
        <f t="shared" si="68"/>
        <v>NA</v>
      </c>
      <c r="AS160" t="str">
        <f t="shared" si="69"/>
        <v>NA</v>
      </c>
      <c r="AT160" t="str">
        <f t="shared" si="70"/>
        <v>NA</v>
      </c>
      <c r="AU160" s="6">
        <f t="shared" si="71"/>
        <v>19.692688046073098</v>
      </c>
      <c r="AV160">
        <f t="shared" si="72"/>
        <v>18.003286418195653</v>
      </c>
      <c r="AW160" t="str">
        <f t="shared" si="73"/>
        <v>NA</v>
      </c>
      <c r="AX160" s="6">
        <f t="shared" si="74"/>
        <v>-1.6894016278774444</v>
      </c>
      <c r="AY160" t="str">
        <f t="shared" si="75"/>
        <v>NA</v>
      </c>
      <c r="AZ160" t="str">
        <f t="shared" si="76"/>
        <v>NA</v>
      </c>
      <c r="BA160" s="6">
        <f t="shared" si="77"/>
        <v>9.228978873600158E-3</v>
      </c>
      <c r="BB160" t="str">
        <f t="shared" si="78"/>
        <v>NA</v>
      </c>
      <c r="BC160" t="str">
        <f t="shared" si="79"/>
        <v>NA</v>
      </c>
      <c r="BD160" s="7">
        <f t="shared" si="80"/>
        <v>1</v>
      </c>
      <c r="BE160" s="6">
        <f t="shared" si="81"/>
        <v>1</v>
      </c>
      <c r="BF160">
        <f t="shared" si="82"/>
        <v>0</v>
      </c>
      <c r="BG160">
        <f t="shared" si="83"/>
        <v>0</v>
      </c>
      <c r="BH160" s="6">
        <f t="shared" si="84"/>
        <v>1</v>
      </c>
      <c r="BI160" s="14">
        <f t="shared" si="85"/>
        <v>1</v>
      </c>
      <c r="BJ160" s="6">
        <f t="shared" si="86"/>
        <v>-1.8540962038366933</v>
      </c>
      <c r="BK160" s="14">
        <f t="shared" si="87"/>
        <v>0</v>
      </c>
      <c r="BL160" s="14">
        <f t="shared" si="88"/>
        <v>0</v>
      </c>
      <c r="BM160" s="14">
        <f t="shared" si="89"/>
        <v>-1</v>
      </c>
      <c r="BN160">
        <f t="shared" si="90"/>
        <v>-0.61803206794556442</v>
      </c>
      <c r="BO160">
        <f t="shared" si="91"/>
        <v>0.61803206794556442</v>
      </c>
      <c r="BP160" s="14" t="str">
        <f t="shared" si="92"/>
        <v>NA</v>
      </c>
    </row>
    <row r="161" spans="1:68" x14ac:dyDescent="0.25">
      <c r="A161" t="s">
        <v>1443</v>
      </c>
      <c r="B161" t="s">
        <v>151</v>
      </c>
      <c r="C161">
        <v>0</v>
      </c>
      <c r="D161">
        <v>0</v>
      </c>
      <c r="E161">
        <v>0</v>
      </c>
      <c r="F161" s="1">
        <v>3.3751900000000003E-69</v>
      </c>
      <c r="G161">
        <v>3</v>
      </c>
      <c r="H161">
        <v>0.54729000000000005</v>
      </c>
      <c r="I161">
        <v>1</v>
      </c>
      <c r="J161">
        <v>0.97204000000000002</v>
      </c>
      <c r="K161" t="s">
        <v>1442</v>
      </c>
      <c r="L161">
        <v>427</v>
      </c>
      <c r="M161" t="s">
        <v>764</v>
      </c>
      <c r="N161">
        <v>6464</v>
      </c>
      <c r="O161" t="s">
        <v>154</v>
      </c>
      <c r="P161" t="s">
        <v>155</v>
      </c>
      <c r="Q161" t="s">
        <v>57</v>
      </c>
      <c r="R161" t="s">
        <v>156</v>
      </c>
      <c r="S161" t="s">
        <v>157</v>
      </c>
      <c r="T161" s="6">
        <v>23.1104306940002</v>
      </c>
      <c r="U161">
        <v>23.790033629298399</v>
      </c>
      <c r="V161">
        <v>23.4711493353308</v>
      </c>
      <c r="W161">
        <v>23.8530743685006</v>
      </c>
      <c r="X161">
        <v>23.089088312135399</v>
      </c>
      <c r="Y161">
        <v>23.179981870543699</v>
      </c>
      <c r="Z161">
        <v>22.1531841790482</v>
      </c>
      <c r="AA161">
        <v>22.453995902419599</v>
      </c>
      <c r="AB161">
        <v>21.607361083637802</v>
      </c>
      <c r="AD161">
        <v>21.424805988524401</v>
      </c>
      <c r="AJ161">
        <v>20.824222897200499</v>
      </c>
      <c r="AL161" s="6">
        <f t="shared" si="62"/>
        <v>23.4502321616493</v>
      </c>
      <c r="AM161">
        <f t="shared" si="63"/>
        <v>23.6621118519157</v>
      </c>
      <c r="AN161">
        <f t="shared" si="64"/>
        <v>23.134535091339551</v>
      </c>
      <c r="AO161">
        <f t="shared" si="65"/>
        <v>22.303590040733901</v>
      </c>
      <c r="AP161">
        <f t="shared" si="66"/>
        <v>21.607361083637802</v>
      </c>
      <c r="AQ161">
        <f t="shared" si="67"/>
        <v>21.424805988524401</v>
      </c>
      <c r="AR161" t="str">
        <f t="shared" si="68"/>
        <v>NA</v>
      </c>
      <c r="AS161" t="str">
        <f t="shared" si="69"/>
        <v>NA</v>
      </c>
      <c r="AT161">
        <f t="shared" si="70"/>
        <v>20.824222897200499</v>
      </c>
      <c r="AU161" s="6">
        <f t="shared" si="71"/>
        <v>23.415626368301517</v>
      </c>
      <c r="AV161">
        <f t="shared" si="72"/>
        <v>21.778585704298703</v>
      </c>
      <c r="AW161">
        <f t="shared" si="73"/>
        <v>20.824222897200499</v>
      </c>
      <c r="AX161" s="6">
        <f t="shared" si="74"/>
        <v>-1.6370406640028143</v>
      </c>
      <c r="AY161">
        <f t="shared" si="75"/>
        <v>-2.5914034711010174</v>
      </c>
      <c r="AZ161">
        <f t="shared" si="76"/>
        <v>-0.95436280709820309</v>
      </c>
      <c r="BA161" s="6">
        <f t="shared" si="77"/>
        <v>1.121955001355765E-2</v>
      </c>
      <c r="BB161" t="str">
        <f t="shared" si="78"/>
        <v>NA</v>
      </c>
      <c r="BC161" t="str">
        <f t="shared" si="79"/>
        <v>NA</v>
      </c>
      <c r="BD161" s="7">
        <f t="shared" si="80"/>
        <v>1</v>
      </c>
      <c r="BE161" s="6">
        <f t="shared" si="81"/>
        <v>1</v>
      </c>
      <c r="BF161">
        <f t="shared" si="82"/>
        <v>0</v>
      </c>
      <c r="BG161">
        <f t="shared" si="83"/>
        <v>0</v>
      </c>
      <c r="BH161" s="6">
        <f t="shared" si="84"/>
        <v>1</v>
      </c>
      <c r="BI161" s="14">
        <f t="shared" si="85"/>
        <v>1</v>
      </c>
      <c r="BJ161" s="6">
        <f t="shared" si="86"/>
        <v>-1.7866923356800215</v>
      </c>
      <c r="BK161" s="14">
        <f t="shared" si="87"/>
        <v>0</v>
      </c>
      <c r="BL161" s="14">
        <f t="shared" si="88"/>
        <v>0</v>
      </c>
      <c r="BM161" s="14">
        <f t="shared" si="89"/>
        <v>-1</v>
      </c>
      <c r="BN161">
        <f t="shared" si="90"/>
        <v>-0.59556411189334046</v>
      </c>
      <c r="BO161">
        <f t="shared" si="91"/>
        <v>0.59556411189334046</v>
      </c>
      <c r="BP161" s="14" t="str">
        <f t="shared" si="92"/>
        <v>NA</v>
      </c>
    </row>
    <row r="162" spans="1:68" x14ac:dyDescent="0.25">
      <c r="A162" t="s">
        <v>391</v>
      </c>
      <c r="B162" t="s">
        <v>389</v>
      </c>
      <c r="C162">
        <v>0</v>
      </c>
      <c r="D162">
        <v>0</v>
      </c>
      <c r="E162">
        <v>0</v>
      </c>
      <c r="F162">
        <v>6.8277499999999996E-3</v>
      </c>
      <c r="G162">
        <v>2</v>
      </c>
      <c r="H162">
        <v>0.30475000000000002</v>
      </c>
      <c r="I162">
        <v>2</v>
      </c>
      <c r="J162">
        <v>0.96088300000000004</v>
      </c>
      <c r="K162" t="s">
        <v>390</v>
      </c>
      <c r="L162">
        <v>102</v>
      </c>
      <c r="M162" t="s">
        <v>39</v>
      </c>
      <c r="N162">
        <v>7462</v>
      </c>
      <c r="O162" t="s">
        <v>392</v>
      </c>
      <c r="P162" t="s">
        <v>393</v>
      </c>
      <c r="Q162" t="s">
        <v>57</v>
      </c>
      <c r="R162" t="s">
        <v>394</v>
      </c>
      <c r="S162" t="s">
        <v>395</v>
      </c>
      <c r="T162" s="6">
        <v>18.7041453668249</v>
      </c>
      <c r="U162">
        <v>18.650811155733798</v>
      </c>
      <c r="V162">
        <v>19.1452862374841</v>
      </c>
      <c r="W162">
        <v>18.8597402297837</v>
      </c>
      <c r="X162">
        <v>18.402773112151699</v>
      </c>
      <c r="Y162">
        <v>18.545959545341098</v>
      </c>
      <c r="AD162">
        <v>18.2191590648481</v>
      </c>
      <c r="AE162">
        <v>18.380876460401598</v>
      </c>
      <c r="AF162">
        <v>17.637851387465801</v>
      </c>
      <c r="AG162">
        <v>17.0391651394904</v>
      </c>
      <c r="AH162">
        <v>17.771348315199401</v>
      </c>
      <c r="AI162">
        <v>17.9023984801007</v>
      </c>
      <c r="AJ162">
        <v>18.041559883527398</v>
      </c>
      <c r="AK162">
        <v>16.787728726555802</v>
      </c>
      <c r="AL162" s="6">
        <f t="shared" si="62"/>
        <v>18.677478261279347</v>
      </c>
      <c r="AM162">
        <f t="shared" si="63"/>
        <v>19.002513233633898</v>
      </c>
      <c r="AN162">
        <f t="shared" si="64"/>
        <v>18.474366328746399</v>
      </c>
      <c r="AO162" t="str">
        <f t="shared" si="65"/>
        <v>NA</v>
      </c>
      <c r="AP162" t="str">
        <f t="shared" si="66"/>
        <v>NA</v>
      </c>
      <c r="AQ162">
        <f t="shared" si="67"/>
        <v>18.300017762624847</v>
      </c>
      <c r="AR162">
        <f t="shared" si="68"/>
        <v>17.338508263478101</v>
      </c>
      <c r="AS162">
        <f t="shared" si="69"/>
        <v>17.836873397650052</v>
      </c>
      <c r="AT162">
        <f t="shared" si="70"/>
        <v>17.414644305041598</v>
      </c>
      <c r="AU162" s="6">
        <f t="shared" si="71"/>
        <v>18.718119274553214</v>
      </c>
      <c r="AV162">
        <f t="shared" si="72"/>
        <v>18.300017762624847</v>
      </c>
      <c r="AW162">
        <f t="shared" si="73"/>
        <v>17.530008655389917</v>
      </c>
      <c r="AX162" s="6">
        <f t="shared" si="74"/>
        <v>-0.41810151192836642</v>
      </c>
      <c r="AY162">
        <f t="shared" si="75"/>
        <v>-1.1881106191632966</v>
      </c>
      <c r="AZ162">
        <f t="shared" si="76"/>
        <v>-0.77000910723493021</v>
      </c>
      <c r="BA162" s="6" t="str">
        <f t="shared" si="77"/>
        <v>NA</v>
      </c>
      <c r="BB162">
        <f t="shared" si="78"/>
        <v>5.5403504114089133E-3</v>
      </c>
      <c r="BC162" t="str">
        <f t="shared" si="79"/>
        <v>NA</v>
      </c>
      <c r="BD162" s="7">
        <f t="shared" si="80"/>
        <v>1</v>
      </c>
      <c r="BE162" s="6">
        <f t="shared" si="81"/>
        <v>0</v>
      </c>
      <c r="BF162">
        <f t="shared" si="82"/>
        <v>1</v>
      </c>
      <c r="BG162">
        <f t="shared" si="83"/>
        <v>0</v>
      </c>
      <c r="BH162" s="6">
        <f t="shared" si="84"/>
        <v>1</v>
      </c>
      <c r="BI162" s="14">
        <f t="shared" si="85"/>
        <v>1</v>
      </c>
      <c r="BJ162" s="6">
        <f t="shared" si="86"/>
        <v>0</v>
      </c>
      <c r="BK162" s="14">
        <f t="shared" si="87"/>
        <v>-1.6373537719867877</v>
      </c>
      <c r="BL162" s="14">
        <f t="shared" si="88"/>
        <v>0</v>
      </c>
      <c r="BM162" s="14">
        <f t="shared" si="89"/>
        <v>-1</v>
      </c>
      <c r="BN162">
        <f t="shared" si="90"/>
        <v>-0.54578459066226259</v>
      </c>
      <c r="BO162">
        <f t="shared" si="91"/>
        <v>0.54578459066226259</v>
      </c>
      <c r="BP162" s="14" t="str">
        <f t="shared" si="92"/>
        <v>NA</v>
      </c>
    </row>
    <row r="163" spans="1:68" x14ac:dyDescent="0.25">
      <c r="A163" t="s">
        <v>2612</v>
      </c>
      <c r="B163" t="s">
        <v>389</v>
      </c>
      <c r="C163">
        <v>0</v>
      </c>
      <c r="D163">
        <v>0</v>
      </c>
      <c r="E163">
        <v>0</v>
      </c>
      <c r="F163">
        <v>6.8277499999999996E-3</v>
      </c>
      <c r="G163">
        <v>2</v>
      </c>
      <c r="H163">
        <v>0.30475000000000002</v>
      </c>
      <c r="I163">
        <v>2</v>
      </c>
      <c r="J163">
        <v>0.99999499999999997</v>
      </c>
      <c r="K163" t="s">
        <v>390</v>
      </c>
      <c r="L163">
        <v>95</v>
      </c>
      <c r="M163" t="s">
        <v>764</v>
      </c>
      <c r="N163">
        <v>7462</v>
      </c>
      <c r="O163" t="s">
        <v>392</v>
      </c>
      <c r="P163" t="s">
        <v>393</v>
      </c>
      <c r="Q163" t="s">
        <v>57</v>
      </c>
      <c r="R163" t="s">
        <v>394</v>
      </c>
      <c r="S163" t="s">
        <v>395</v>
      </c>
      <c r="T163" s="6">
        <v>18.7041453668249</v>
      </c>
      <c r="U163">
        <v>18.650811155733798</v>
      </c>
      <c r="V163">
        <v>19.1452862374841</v>
      </c>
      <c r="W163">
        <v>18.8597402297837</v>
      </c>
      <c r="X163">
        <v>18.402773112151699</v>
      </c>
      <c r="Y163">
        <v>18.545959545341098</v>
      </c>
      <c r="AD163">
        <v>18.2191590648481</v>
      </c>
      <c r="AE163">
        <v>18.380876460401598</v>
      </c>
      <c r="AF163">
        <v>17.637851387465801</v>
      </c>
      <c r="AG163">
        <v>17.0391651394904</v>
      </c>
      <c r="AH163">
        <v>17.771348315199401</v>
      </c>
      <c r="AI163">
        <v>17.9023984801007</v>
      </c>
      <c r="AJ163">
        <v>18.041559883527398</v>
      </c>
      <c r="AK163">
        <v>16.787728726555802</v>
      </c>
      <c r="AL163" s="6">
        <f t="shared" si="62"/>
        <v>18.677478261279347</v>
      </c>
      <c r="AM163">
        <f t="shared" si="63"/>
        <v>19.002513233633898</v>
      </c>
      <c r="AN163">
        <f t="shared" si="64"/>
        <v>18.474366328746399</v>
      </c>
      <c r="AO163" t="str">
        <f t="shared" si="65"/>
        <v>NA</v>
      </c>
      <c r="AP163" t="str">
        <f t="shared" si="66"/>
        <v>NA</v>
      </c>
      <c r="AQ163">
        <f t="shared" si="67"/>
        <v>18.300017762624847</v>
      </c>
      <c r="AR163">
        <f t="shared" si="68"/>
        <v>17.338508263478101</v>
      </c>
      <c r="AS163">
        <f t="shared" si="69"/>
        <v>17.836873397650052</v>
      </c>
      <c r="AT163">
        <f t="shared" si="70"/>
        <v>17.414644305041598</v>
      </c>
      <c r="AU163" s="6">
        <f t="shared" si="71"/>
        <v>18.718119274553214</v>
      </c>
      <c r="AV163">
        <f t="shared" si="72"/>
        <v>18.300017762624847</v>
      </c>
      <c r="AW163">
        <f t="shared" si="73"/>
        <v>17.530008655389917</v>
      </c>
      <c r="AX163" s="6">
        <f t="shared" si="74"/>
        <v>-0.41810151192836642</v>
      </c>
      <c r="AY163">
        <f t="shared" si="75"/>
        <v>-1.1881106191632966</v>
      </c>
      <c r="AZ163">
        <f t="shared" si="76"/>
        <v>-0.77000910723493021</v>
      </c>
      <c r="BA163" s="6" t="str">
        <f t="shared" si="77"/>
        <v>NA</v>
      </c>
      <c r="BB163">
        <f t="shared" si="78"/>
        <v>5.5403504114089133E-3</v>
      </c>
      <c r="BC163" t="str">
        <f t="shared" si="79"/>
        <v>NA</v>
      </c>
      <c r="BD163" s="7">
        <f t="shared" si="80"/>
        <v>1</v>
      </c>
      <c r="BE163" s="6">
        <f t="shared" si="81"/>
        <v>0</v>
      </c>
      <c r="BF163">
        <f t="shared" si="82"/>
        <v>1</v>
      </c>
      <c r="BG163">
        <f t="shared" si="83"/>
        <v>0</v>
      </c>
      <c r="BH163" s="6">
        <f t="shared" si="84"/>
        <v>1</v>
      </c>
      <c r="BI163" s="14">
        <f t="shared" si="85"/>
        <v>1</v>
      </c>
      <c r="BJ163" s="6">
        <f t="shared" si="86"/>
        <v>0</v>
      </c>
      <c r="BK163" s="14">
        <f t="shared" si="87"/>
        <v>-1.6373537719867877</v>
      </c>
      <c r="BL163" s="14">
        <f t="shared" si="88"/>
        <v>0</v>
      </c>
      <c r="BM163" s="14">
        <f t="shared" si="89"/>
        <v>-1</v>
      </c>
      <c r="BN163">
        <f t="shared" si="90"/>
        <v>-0.54578459066226259</v>
      </c>
      <c r="BO163">
        <f t="shared" si="91"/>
        <v>0.54578459066226259</v>
      </c>
      <c r="BP163" s="14" t="str">
        <f t="shared" si="92"/>
        <v>NA</v>
      </c>
    </row>
    <row r="164" spans="1:68" x14ac:dyDescent="0.25">
      <c r="A164" t="s">
        <v>216</v>
      </c>
      <c r="B164" t="s">
        <v>214</v>
      </c>
      <c r="C164">
        <v>0</v>
      </c>
      <c r="D164">
        <v>0</v>
      </c>
      <c r="E164">
        <v>0</v>
      </c>
      <c r="F164" s="1">
        <v>9.1735800000000005E-43</v>
      </c>
      <c r="G164">
        <v>2</v>
      </c>
      <c r="H164">
        <v>8.1417999999999994E-3</v>
      </c>
      <c r="I164">
        <v>1</v>
      </c>
      <c r="J164">
        <v>0.71827099999999999</v>
      </c>
      <c r="K164" t="s">
        <v>215</v>
      </c>
      <c r="L164">
        <v>580</v>
      </c>
      <c r="M164" t="s">
        <v>39</v>
      </c>
      <c r="N164">
        <v>5781</v>
      </c>
      <c r="O164" t="s">
        <v>217</v>
      </c>
      <c r="P164" t="s">
        <v>218</v>
      </c>
      <c r="Q164" t="s">
        <v>57</v>
      </c>
      <c r="R164" t="s">
        <v>219</v>
      </c>
      <c r="S164" t="s">
        <v>220</v>
      </c>
      <c r="U164">
        <v>22.1380973499307</v>
      </c>
      <c r="X164">
        <v>21.776297782116099</v>
      </c>
      <c r="Z164">
        <v>20.402733680714601</v>
      </c>
      <c r="AC164">
        <v>20.940184453800299</v>
      </c>
      <c r="AD164">
        <v>20.4759550358139</v>
      </c>
      <c r="AL164" s="6">
        <f t="shared" si="62"/>
        <v>22.1380973499307</v>
      </c>
      <c r="AM164" t="str">
        <f t="shared" si="63"/>
        <v>NA</v>
      </c>
      <c r="AN164">
        <f t="shared" si="64"/>
        <v>21.776297782116099</v>
      </c>
      <c r="AO164">
        <f t="shared" si="65"/>
        <v>20.402733680714601</v>
      </c>
      <c r="AP164">
        <f t="shared" si="66"/>
        <v>20.940184453800299</v>
      </c>
      <c r="AQ164">
        <f t="shared" si="67"/>
        <v>20.4759550358139</v>
      </c>
      <c r="AR164" t="str">
        <f t="shared" si="68"/>
        <v>NA</v>
      </c>
      <c r="AS164" t="str">
        <f t="shared" si="69"/>
        <v>NA</v>
      </c>
      <c r="AT164" t="str">
        <f t="shared" si="70"/>
        <v>NA</v>
      </c>
      <c r="AU164" s="6">
        <f t="shared" si="71"/>
        <v>21.9571975660234</v>
      </c>
      <c r="AV164">
        <f t="shared" si="72"/>
        <v>20.606291056776268</v>
      </c>
      <c r="AW164" t="str">
        <f t="shared" si="73"/>
        <v>NA</v>
      </c>
      <c r="AX164" s="6">
        <f t="shared" si="74"/>
        <v>-1.3509065092471317</v>
      </c>
      <c r="AY164" t="str">
        <f t="shared" si="75"/>
        <v>NA</v>
      </c>
      <c r="AZ164" t="str">
        <f t="shared" si="76"/>
        <v>NA</v>
      </c>
      <c r="BA164" s="6">
        <f t="shared" si="77"/>
        <v>1.8457312852215357E-2</v>
      </c>
      <c r="BB164" t="str">
        <f t="shared" si="78"/>
        <v>NA</v>
      </c>
      <c r="BC164" t="str">
        <f t="shared" si="79"/>
        <v>NA</v>
      </c>
      <c r="BD164" s="7">
        <f t="shared" si="80"/>
        <v>1</v>
      </c>
      <c r="BE164" s="6">
        <f t="shared" si="81"/>
        <v>1</v>
      </c>
      <c r="BF164">
        <f t="shared" si="82"/>
        <v>0</v>
      </c>
      <c r="BG164">
        <f t="shared" si="83"/>
        <v>0</v>
      </c>
      <c r="BH164" s="6">
        <f t="shared" si="84"/>
        <v>1</v>
      </c>
      <c r="BI164" s="14">
        <f t="shared" si="85"/>
        <v>1</v>
      </c>
      <c r="BJ164" s="6">
        <f t="shared" si="86"/>
        <v>-1.5304392490273959</v>
      </c>
      <c r="BK164" s="14">
        <f t="shared" si="87"/>
        <v>0</v>
      </c>
      <c r="BL164" s="14">
        <f t="shared" si="88"/>
        <v>0</v>
      </c>
      <c r="BM164" s="14">
        <f t="shared" si="89"/>
        <v>-1</v>
      </c>
      <c r="BN164">
        <f t="shared" si="90"/>
        <v>-0.51014641634246527</v>
      </c>
      <c r="BO164">
        <f t="shared" si="91"/>
        <v>0.51014641634246527</v>
      </c>
      <c r="BP164" s="14" t="str">
        <f t="shared" si="92"/>
        <v>NA</v>
      </c>
    </row>
    <row r="165" spans="1:68" x14ac:dyDescent="0.25">
      <c r="A165" t="s">
        <v>2799</v>
      </c>
      <c r="B165" t="s">
        <v>2791</v>
      </c>
      <c r="C165">
        <v>0</v>
      </c>
      <c r="D165">
        <v>0</v>
      </c>
      <c r="E165">
        <v>0</v>
      </c>
      <c r="F165" s="1">
        <v>1.6629200000000001E-36</v>
      </c>
      <c r="G165">
        <v>2</v>
      </c>
      <c r="H165">
        <v>1.6556</v>
      </c>
      <c r="I165">
        <v>1</v>
      </c>
      <c r="J165">
        <v>1</v>
      </c>
      <c r="K165" t="s">
        <v>2798</v>
      </c>
      <c r="L165">
        <v>244</v>
      </c>
      <c r="M165" t="s">
        <v>764</v>
      </c>
      <c r="N165">
        <v>55573</v>
      </c>
      <c r="O165" t="s">
        <v>2794</v>
      </c>
      <c r="P165" t="s">
        <v>2795</v>
      </c>
      <c r="Q165" t="s">
        <v>57</v>
      </c>
      <c r="R165" t="s">
        <v>2796</v>
      </c>
      <c r="S165" t="s">
        <v>2797</v>
      </c>
      <c r="T165" s="6">
        <v>20.966619450943401</v>
      </c>
      <c r="U165">
        <v>21.371496891300101</v>
      </c>
      <c r="V165">
        <v>21.428020834968201</v>
      </c>
      <c r="W165">
        <v>21.362223764271299</v>
      </c>
      <c r="X165">
        <v>20.95976282102</v>
      </c>
      <c r="Y165">
        <v>20.890153281252498</v>
      </c>
      <c r="AB165">
        <v>20.333895865263401</v>
      </c>
      <c r="AC165">
        <v>19.9392940769748</v>
      </c>
      <c r="AD165">
        <v>19.868370436278202</v>
      </c>
      <c r="AL165" s="6">
        <f t="shared" si="62"/>
        <v>21.169058171121751</v>
      </c>
      <c r="AM165">
        <f t="shared" si="63"/>
        <v>21.39512229961975</v>
      </c>
      <c r="AN165">
        <f t="shared" si="64"/>
        <v>20.924958051136251</v>
      </c>
      <c r="AO165" t="str">
        <f t="shared" si="65"/>
        <v>NA</v>
      </c>
      <c r="AP165">
        <f t="shared" si="66"/>
        <v>20.136594971119102</v>
      </c>
      <c r="AQ165">
        <f t="shared" si="67"/>
        <v>19.868370436278202</v>
      </c>
      <c r="AR165" t="str">
        <f t="shared" si="68"/>
        <v>NA</v>
      </c>
      <c r="AS165" t="str">
        <f t="shared" si="69"/>
        <v>NA</v>
      </c>
      <c r="AT165" t="str">
        <f t="shared" si="70"/>
        <v>NA</v>
      </c>
      <c r="AU165" s="6">
        <f t="shared" si="71"/>
        <v>21.163046173959252</v>
      </c>
      <c r="AV165">
        <f t="shared" si="72"/>
        <v>20.002482703698654</v>
      </c>
      <c r="AW165" t="str">
        <f t="shared" si="73"/>
        <v>NA</v>
      </c>
      <c r="AX165" s="6">
        <f t="shared" si="74"/>
        <v>-1.1605634702605983</v>
      </c>
      <c r="AY165" t="str">
        <f t="shared" si="75"/>
        <v>NA</v>
      </c>
      <c r="AZ165" t="str">
        <f t="shared" si="76"/>
        <v>NA</v>
      </c>
      <c r="BA165" s="6">
        <f t="shared" si="77"/>
        <v>1.2162248977174123E-2</v>
      </c>
      <c r="BB165" t="str">
        <f t="shared" si="78"/>
        <v>NA</v>
      </c>
      <c r="BC165" t="str">
        <f t="shared" si="79"/>
        <v>NA</v>
      </c>
      <c r="BD165" s="7">
        <f t="shared" si="80"/>
        <v>1</v>
      </c>
      <c r="BE165" s="6">
        <f t="shared" si="81"/>
        <v>1</v>
      </c>
      <c r="BF165">
        <f t="shared" si="82"/>
        <v>0</v>
      </c>
      <c r="BG165">
        <f t="shared" si="83"/>
        <v>0</v>
      </c>
      <c r="BH165" s="6">
        <f t="shared" si="84"/>
        <v>1</v>
      </c>
      <c r="BI165" s="14">
        <f t="shared" si="85"/>
        <v>1</v>
      </c>
      <c r="BJ165" s="6">
        <f t="shared" si="86"/>
        <v>-1.4907927171872739</v>
      </c>
      <c r="BK165" s="14">
        <f t="shared" si="87"/>
        <v>0</v>
      </c>
      <c r="BL165" s="14">
        <f t="shared" si="88"/>
        <v>0</v>
      </c>
      <c r="BM165" s="14">
        <f t="shared" si="89"/>
        <v>-1</v>
      </c>
      <c r="BN165">
        <f t="shared" si="90"/>
        <v>-0.49693090572909132</v>
      </c>
      <c r="BO165">
        <f t="shared" si="91"/>
        <v>0.49693090572909132</v>
      </c>
      <c r="BP165" s="14" t="str">
        <f t="shared" si="92"/>
        <v>NA</v>
      </c>
    </row>
    <row r="166" spans="1:68" x14ac:dyDescent="0.25">
      <c r="A166" t="s">
        <v>897</v>
      </c>
      <c r="B166" t="s">
        <v>52</v>
      </c>
      <c r="C166">
        <v>0</v>
      </c>
      <c r="D166">
        <v>0</v>
      </c>
      <c r="E166">
        <v>0</v>
      </c>
      <c r="F166" s="1">
        <v>1.9315099999999998E-27</v>
      </c>
      <c r="G166">
        <v>2</v>
      </c>
      <c r="H166">
        <v>-2.0424000000000002</v>
      </c>
      <c r="I166">
        <v>1</v>
      </c>
      <c r="J166">
        <v>0.98637900000000001</v>
      </c>
      <c r="K166" t="s">
        <v>896</v>
      </c>
      <c r="L166">
        <v>88</v>
      </c>
      <c r="M166" t="s">
        <v>764</v>
      </c>
      <c r="N166">
        <v>2037</v>
      </c>
      <c r="O166" t="s">
        <v>55</v>
      </c>
      <c r="P166" t="s">
        <v>56</v>
      </c>
      <c r="Q166" t="s">
        <v>57</v>
      </c>
      <c r="R166" t="s">
        <v>58</v>
      </c>
      <c r="S166" t="s">
        <v>59</v>
      </c>
      <c r="T166" s="6">
        <v>20.245251638355899</v>
      </c>
      <c r="V166">
        <v>20.7794426316153</v>
      </c>
      <c r="W166">
        <v>20.811254192806199</v>
      </c>
      <c r="X166">
        <v>20.885655540570902</v>
      </c>
      <c r="Y166">
        <v>20.834706736172699</v>
      </c>
      <c r="Z166">
        <v>18.689059470688999</v>
      </c>
      <c r="AA166">
        <v>19.8270291045378</v>
      </c>
      <c r="AB166">
        <v>19.8509094420371</v>
      </c>
      <c r="AD166">
        <v>19.716708956558701</v>
      </c>
      <c r="AL166" s="6">
        <f t="shared" si="62"/>
        <v>20.245251638355899</v>
      </c>
      <c r="AM166">
        <f t="shared" si="63"/>
        <v>20.79534841221075</v>
      </c>
      <c r="AN166">
        <f t="shared" si="64"/>
        <v>20.8601811383718</v>
      </c>
      <c r="AO166">
        <f t="shared" si="65"/>
        <v>19.258044287613401</v>
      </c>
      <c r="AP166">
        <f t="shared" si="66"/>
        <v>19.8509094420371</v>
      </c>
      <c r="AQ166">
        <f t="shared" si="67"/>
        <v>19.716708956558701</v>
      </c>
      <c r="AR166" t="str">
        <f t="shared" si="68"/>
        <v>NA</v>
      </c>
      <c r="AS166" t="str">
        <f t="shared" si="69"/>
        <v>NA</v>
      </c>
      <c r="AT166" t="str">
        <f t="shared" si="70"/>
        <v>NA</v>
      </c>
      <c r="AU166" s="6">
        <f t="shared" si="71"/>
        <v>20.633593729646151</v>
      </c>
      <c r="AV166">
        <f t="shared" si="72"/>
        <v>19.608554228736399</v>
      </c>
      <c r="AW166" t="str">
        <f t="shared" si="73"/>
        <v>NA</v>
      </c>
      <c r="AX166" s="6">
        <f t="shared" si="74"/>
        <v>-1.0250395009097524</v>
      </c>
      <c r="AY166" t="str">
        <f t="shared" si="75"/>
        <v>NA</v>
      </c>
      <c r="AZ166" t="str">
        <f t="shared" si="76"/>
        <v>NA</v>
      </c>
      <c r="BA166" s="6">
        <f t="shared" si="77"/>
        <v>1.8275666717389595E-2</v>
      </c>
      <c r="BB166" t="str">
        <f t="shared" si="78"/>
        <v>NA</v>
      </c>
      <c r="BC166" t="str">
        <f t="shared" si="79"/>
        <v>NA</v>
      </c>
      <c r="BD166" s="7">
        <f t="shared" si="80"/>
        <v>1</v>
      </c>
      <c r="BE166" s="6">
        <f t="shared" si="81"/>
        <v>1</v>
      </c>
      <c r="BF166">
        <f t="shared" si="82"/>
        <v>0</v>
      </c>
      <c r="BG166">
        <f t="shared" si="83"/>
        <v>0</v>
      </c>
      <c r="BH166" s="6">
        <f t="shared" si="84"/>
        <v>1</v>
      </c>
      <c r="BI166" s="14">
        <f t="shared" si="85"/>
        <v>1</v>
      </c>
      <c r="BJ166" s="6">
        <f t="shared" si="86"/>
        <v>-1.3347841014071899</v>
      </c>
      <c r="BK166" s="14">
        <f t="shared" si="87"/>
        <v>0</v>
      </c>
      <c r="BL166" s="14">
        <f t="shared" si="88"/>
        <v>0</v>
      </c>
      <c r="BM166" s="14">
        <f t="shared" si="89"/>
        <v>-1</v>
      </c>
      <c r="BN166">
        <f t="shared" si="90"/>
        <v>-0.44492803380239665</v>
      </c>
      <c r="BO166">
        <f t="shared" si="91"/>
        <v>0.44492803380239665</v>
      </c>
      <c r="BP166" s="14" t="str">
        <f t="shared" si="92"/>
        <v>NA</v>
      </c>
    </row>
    <row r="167" spans="1:68" x14ac:dyDescent="0.25">
      <c r="A167" t="s">
        <v>2665</v>
      </c>
      <c r="B167" t="s">
        <v>409</v>
      </c>
      <c r="C167">
        <v>0</v>
      </c>
      <c r="D167">
        <v>0</v>
      </c>
      <c r="E167">
        <v>0</v>
      </c>
      <c r="F167" s="1">
        <v>6.9168100000000002E-41</v>
      </c>
      <c r="G167">
        <v>3</v>
      </c>
      <c r="H167">
        <v>0.35603000000000001</v>
      </c>
      <c r="I167">
        <v>1</v>
      </c>
      <c r="J167">
        <v>0.57260599999999995</v>
      </c>
      <c r="K167" t="s">
        <v>2664</v>
      </c>
      <c r="L167">
        <v>134</v>
      </c>
      <c r="M167" t="s">
        <v>764</v>
      </c>
      <c r="N167">
        <v>54477</v>
      </c>
      <c r="O167" t="s">
        <v>412</v>
      </c>
      <c r="P167" t="s">
        <v>413</v>
      </c>
      <c r="Q167" t="s">
        <v>57</v>
      </c>
      <c r="R167" t="s">
        <v>414</v>
      </c>
      <c r="S167" t="s">
        <v>415</v>
      </c>
      <c r="U167">
        <v>20.2666625833021</v>
      </c>
      <c r="V167">
        <v>20.3394081995798</v>
      </c>
      <c r="X167">
        <v>19.596970697210001</v>
      </c>
      <c r="Z167">
        <v>18.718577062603799</v>
      </c>
      <c r="AB167">
        <v>19.0894175639501</v>
      </c>
      <c r="AH167">
        <v>19.1584398310072</v>
      </c>
      <c r="AI167">
        <v>19.340749172674698</v>
      </c>
      <c r="AL167" s="6">
        <f t="shared" si="62"/>
        <v>20.2666625833021</v>
      </c>
      <c r="AM167">
        <f t="shared" si="63"/>
        <v>20.3394081995798</v>
      </c>
      <c r="AN167">
        <f t="shared" si="64"/>
        <v>19.596970697210001</v>
      </c>
      <c r="AO167">
        <f t="shared" si="65"/>
        <v>18.718577062603799</v>
      </c>
      <c r="AP167">
        <f t="shared" si="66"/>
        <v>19.0894175639501</v>
      </c>
      <c r="AQ167" t="str">
        <f t="shared" si="67"/>
        <v>NA</v>
      </c>
      <c r="AR167" t="str">
        <f t="shared" si="68"/>
        <v>NA</v>
      </c>
      <c r="AS167">
        <f t="shared" si="69"/>
        <v>19.249594501840949</v>
      </c>
      <c r="AT167" t="str">
        <f t="shared" si="70"/>
        <v>NA</v>
      </c>
      <c r="AU167" s="6">
        <f t="shared" si="71"/>
        <v>20.067680493363966</v>
      </c>
      <c r="AV167">
        <f t="shared" si="72"/>
        <v>18.90399731327695</v>
      </c>
      <c r="AW167">
        <f t="shared" si="73"/>
        <v>19.249594501840949</v>
      </c>
      <c r="AX167" s="6">
        <f t="shared" si="74"/>
        <v>-1.1636831800870162</v>
      </c>
      <c r="AY167">
        <f t="shared" si="75"/>
        <v>-0.81808599152301653</v>
      </c>
      <c r="AZ167">
        <f t="shared" si="76"/>
        <v>0.34559718856399968</v>
      </c>
      <c r="BA167" s="6">
        <f t="shared" si="77"/>
        <v>3.0999322512591809E-2</v>
      </c>
      <c r="BB167" t="str">
        <f t="shared" si="78"/>
        <v>NA</v>
      </c>
      <c r="BC167" t="str">
        <f t="shared" si="79"/>
        <v>NA</v>
      </c>
      <c r="BD167" s="7">
        <f t="shared" si="80"/>
        <v>1</v>
      </c>
      <c r="BE167" s="6">
        <f t="shared" si="81"/>
        <v>1</v>
      </c>
      <c r="BF167">
        <f t="shared" si="82"/>
        <v>0</v>
      </c>
      <c r="BG167">
        <f t="shared" si="83"/>
        <v>0</v>
      </c>
      <c r="BH167" s="6">
        <f t="shared" si="84"/>
        <v>1</v>
      </c>
      <c r="BI167" s="14">
        <f t="shared" si="85"/>
        <v>1</v>
      </c>
      <c r="BJ167" s="6">
        <f t="shared" si="86"/>
        <v>-1.3249860628171504</v>
      </c>
      <c r="BK167" s="14">
        <f t="shared" si="87"/>
        <v>0</v>
      </c>
      <c r="BL167" s="14">
        <f t="shared" si="88"/>
        <v>0</v>
      </c>
      <c r="BM167" s="14">
        <f t="shared" si="89"/>
        <v>-1</v>
      </c>
      <c r="BN167">
        <f t="shared" si="90"/>
        <v>-0.4416620209390501</v>
      </c>
      <c r="BO167">
        <f t="shared" si="91"/>
        <v>0.4416620209390501</v>
      </c>
      <c r="BP167" s="14" t="str">
        <f t="shared" si="92"/>
        <v>NA</v>
      </c>
    </row>
    <row r="168" spans="1:68" x14ac:dyDescent="0.25">
      <c r="A168" t="s">
        <v>2465</v>
      </c>
      <c r="B168" t="s">
        <v>350</v>
      </c>
      <c r="C168">
        <v>0</v>
      </c>
      <c r="D168">
        <v>0</v>
      </c>
      <c r="E168">
        <v>0</v>
      </c>
      <c r="F168" s="1">
        <v>1.43126E-52</v>
      </c>
      <c r="G168">
        <v>2</v>
      </c>
      <c r="H168">
        <v>4.6573999999999997E-2</v>
      </c>
      <c r="I168">
        <v>1</v>
      </c>
      <c r="J168">
        <v>0.93436699999999995</v>
      </c>
      <c r="K168" t="s">
        <v>2464</v>
      </c>
      <c r="L168">
        <v>41</v>
      </c>
      <c r="M168" t="s">
        <v>764</v>
      </c>
      <c r="N168">
        <v>54407</v>
      </c>
      <c r="O168" t="s">
        <v>353</v>
      </c>
      <c r="P168" t="s">
        <v>354</v>
      </c>
      <c r="Q168" t="s">
        <v>57</v>
      </c>
      <c r="R168" t="s">
        <v>355</v>
      </c>
      <c r="S168" t="s">
        <v>356</v>
      </c>
      <c r="T168" s="6">
        <v>21.073124687614399</v>
      </c>
      <c r="U168">
        <v>21.9982275919897</v>
      </c>
      <c r="V168">
        <v>21.294991566880899</v>
      </c>
      <c r="W168">
        <v>21.684543949130301</v>
      </c>
      <c r="X168">
        <v>21.996424682381999</v>
      </c>
      <c r="Y168">
        <v>22.0233178150174</v>
      </c>
      <c r="Z168">
        <v>20.880068137171101</v>
      </c>
      <c r="AA168">
        <v>20.972672382580399</v>
      </c>
      <c r="AB168">
        <v>20.912988486333202</v>
      </c>
      <c r="AC168">
        <v>20.887808905517701</v>
      </c>
      <c r="AD168">
        <v>20.448491420602501</v>
      </c>
      <c r="AE168">
        <v>20.414482344408999</v>
      </c>
      <c r="AG168">
        <v>19.8091448375224</v>
      </c>
      <c r="AL168" s="6">
        <f t="shared" si="62"/>
        <v>21.53567613980205</v>
      </c>
      <c r="AM168">
        <f t="shared" si="63"/>
        <v>21.489767758005598</v>
      </c>
      <c r="AN168">
        <f t="shared" si="64"/>
        <v>22.009871248699699</v>
      </c>
      <c r="AO168">
        <f t="shared" si="65"/>
        <v>20.92637025987575</v>
      </c>
      <c r="AP168">
        <f t="shared" si="66"/>
        <v>20.900398695925453</v>
      </c>
      <c r="AQ168">
        <f t="shared" si="67"/>
        <v>20.431486882505752</v>
      </c>
      <c r="AR168">
        <f t="shared" si="68"/>
        <v>19.8091448375224</v>
      </c>
      <c r="AS168" t="str">
        <f t="shared" si="69"/>
        <v>NA</v>
      </c>
      <c r="AT168" t="str">
        <f t="shared" si="70"/>
        <v>NA</v>
      </c>
      <c r="AU168" s="6">
        <f t="shared" si="71"/>
        <v>21.678438382169116</v>
      </c>
      <c r="AV168">
        <f t="shared" si="72"/>
        <v>20.752751946102318</v>
      </c>
      <c r="AW168">
        <f t="shared" si="73"/>
        <v>19.8091448375224</v>
      </c>
      <c r="AX168" s="6">
        <f t="shared" si="74"/>
        <v>-0.92568643606679757</v>
      </c>
      <c r="AY168">
        <f t="shared" si="75"/>
        <v>-1.869293544646716</v>
      </c>
      <c r="AZ168">
        <f t="shared" si="76"/>
        <v>-0.94360710857991847</v>
      </c>
      <c r="BA168" s="6">
        <f t="shared" si="77"/>
        <v>1.6135447028213772E-2</v>
      </c>
      <c r="BB168" t="str">
        <f t="shared" si="78"/>
        <v>NA</v>
      </c>
      <c r="BC168" t="str">
        <f t="shared" si="79"/>
        <v>NA</v>
      </c>
      <c r="BD168" s="7">
        <f t="shared" si="80"/>
        <v>1</v>
      </c>
      <c r="BE168" s="6">
        <f t="shared" si="81"/>
        <v>1</v>
      </c>
      <c r="BF168">
        <f t="shared" si="82"/>
        <v>0</v>
      </c>
      <c r="BG168">
        <f t="shared" si="83"/>
        <v>0</v>
      </c>
      <c r="BH168" s="6">
        <f t="shared" si="84"/>
        <v>1</v>
      </c>
      <c r="BI168" s="14">
        <f t="shared" si="85"/>
        <v>1</v>
      </c>
      <c r="BJ168" s="6">
        <f t="shared" si="86"/>
        <v>-1.2880344781819741</v>
      </c>
      <c r="BK168" s="14">
        <f t="shared" si="87"/>
        <v>0</v>
      </c>
      <c r="BL168" s="14">
        <f t="shared" si="88"/>
        <v>0</v>
      </c>
      <c r="BM168" s="14">
        <f t="shared" si="89"/>
        <v>-1</v>
      </c>
      <c r="BN168">
        <f t="shared" si="90"/>
        <v>-0.42934482606065805</v>
      </c>
      <c r="BO168">
        <f t="shared" si="91"/>
        <v>0.42934482606065805</v>
      </c>
      <c r="BP168" s="14" t="str">
        <f t="shared" si="92"/>
        <v>NA</v>
      </c>
    </row>
    <row r="169" spans="1:68" x14ac:dyDescent="0.25">
      <c r="A169" t="s">
        <v>2748</v>
      </c>
      <c r="B169" t="s">
        <v>2746</v>
      </c>
      <c r="C169">
        <v>0</v>
      </c>
      <c r="D169">
        <v>0</v>
      </c>
      <c r="E169">
        <v>0</v>
      </c>
      <c r="F169" s="1">
        <v>5.57717E-5</v>
      </c>
      <c r="G169">
        <v>2</v>
      </c>
      <c r="H169">
        <v>0.91539000000000004</v>
      </c>
      <c r="I169">
        <v>1</v>
      </c>
      <c r="J169">
        <v>0.82067100000000004</v>
      </c>
      <c r="K169" t="s">
        <v>2747</v>
      </c>
      <c r="L169">
        <v>1033</v>
      </c>
      <c r="M169" t="s">
        <v>764</v>
      </c>
      <c r="N169">
        <v>51232</v>
      </c>
      <c r="O169" t="s">
        <v>2749</v>
      </c>
      <c r="P169" t="s">
        <v>2750</v>
      </c>
      <c r="Q169" t="s">
        <v>57</v>
      </c>
      <c r="R169" t="s">
        <v>2751</v>
      </c>
      <c r="S169" t="s">
        <v>2752</v>
      </c>
      <c r="U169">
        <v>19.873241644408999</v>
      </c>
      <c r="X169">
        <v>20.105657869505102</v>
      </c>
      <c r="AB169">
        <v>18.960961341109801</v>
      </c>
      <c r="AD169">
        <v>18.832908551965101</v>
      </c>
      <c r="AE169">
        <v>18.900733829721101</v>
      </c>
      <c r="AL169" s="6">
        <f t="shared" si="62"/>
        <v>19.873241644408999</v>
      </c>
      <c r="AM169" t="str">
        <f t="shared" si="63"/>
        <v>NA</v>
      </c>
      <c r="AN169">
        <f t="shared" si="64"/>
        <v>20.105657869505102</v>
      </c>
      <c r="AO169" t="str">
        <f t="shared" si="65"/>
        <v>NA</v>
      </c>
      <c r="AP169">
        <f t="shared" si="66"/>
        <v>18.960961341109801</v>
      </c>
      <c r="AQ169">
        <f t="shared" si="67"/>
        <v>18.866821190843101</v>
      </c>
      <c r="AR169" t="str">
        <f t="shared" si="68"/>
        <v>NA</v>
      </c>
      <c r="AS169" t="str">
        <f t="shared" si="69"/>
        <v>NA</v>
      </c>
      <c r="AT169" t="str">
        <f t="shared" si="70"/>
        <v>NA</v>
      </c>
      <c r="AU169" s="6">
        <f t="shared" si="71"/>
        <v>19.98944975695705</v>
      </c>
      <c r="AV169">
        <f t="shared" si="72"/>
        <v>18.913891265976453</v>
      </c>
      <c r="AW169" t="str">
        <f t="shared" si="73"/>
        <v>NA</v>
      </c>
      <c r="AX169" s="6">
        <f t="shared" si="74"/>
        <v>-1.0755584909805975</v>
      </c>
      <c r="AY169" t="str">
        <f t="shared" si="75"/>
        <v>NA</v>
      </c>
      <c r="AZ169" t="str">
        <f t="shared" si="76"/>
        <v>NA</v>
      </c>
      <c r="BA169" s="6">
        <f t="shared" si="77"/>
        <v>4.0648799669568955E-2</v>
      </c>
      <c r="BB169" t="str">
        <f t="shared" si="78"/>
        <v>NA</v>
      </c>
      <c r="BC169" t="str">
        <f t="shared" si="79"/>
        <v>NA</v>
      </c>
      <c r="BD169" s="7">
        <f t="shared" si="80"/>
        <v>1</v>
      </c>
      <c r="BE169" s="6">
        <f t="shared" si="81"/>
        <v>1</v>
      </c>
      <c r="BF169">
        <f t="shared" si="82"/>
        <v>0</v>
      </c>
      <c r="BG169">
        <f t="shared" si="83"/>
        <v>0</v>
      </c>
      <c r="BH169" s="6">
        <f t="shared" si="84"/>
        <v>1</v>
      </c>
      <c r="BI169" s="14">
        <f t="shared" si="85"/>
        <v>1</v>
      </c>
      <c r="BJ169" s="6">
        <f t="shared" si="86"/>
        <v>-1.2231314439430665</v>
      </c>
      <c r="BK169" s="14">
        <f t="shared" si="87"/>
        <v>0</v>
      </c>
      <c r="BL169" s="14">
        <f t="shared" si="88"/>
        <v>0</v>
      </c>
      <c r="BM169" s="14">
        <f t="shared" si="89"/>
        <v>-1</v>
      </c>
      <c r="BN169">
        <f t="shared" si="90"/>
        <v>-0.4077104813143555</v>
      </c>
      <c r="BO169">
        <f t="shared" si="91"/>
        <v>0.4077104813143555</v>
      </c>
      <c r="BP169" s="14" t="str">
        <f t="shared" si="92"/>
        <v>NA</v>
      </c>
    </row>
    <row r="170" spans="1:68" x14ac:dyDescent="0.25">
      <c r="A170" t="s">
        <v>1675</v>
      </c>
      <c r="B170" t="s">
        <v>1667</v>
      </c>
      <c r="C170">
        <v>0</v>
      </c>
      <c r="D170">
        <v>0</v>
      </c>
      <c r="E170">
        <v>0</v>
      </c>
      <c r="F170" s="1">
        <v>4.5986700000000004E-75</v>
      </c>
      <c r="G170">
        <v>3</v>
      </c>
      <c r="H170">
        <v>0.20230000000000001</v>
      </c>
      <c r="I170">
        <v>1</v>
      </c>
      <c r="J170">
        <v>0.99106399999999994</v>
      </c>
      <c r="K170" t="s">
        <v>1674</v>
      </c>
      <c r="L170">
        <v>774</v>
      </c>
      <c r="M170" t="s">
        <v>764</v>
      </c>
      <c r="N170">
        <v>2050</v>
      </c>
      <c r="O170" t="s">
        <v>1670</v>
      </c>
      <c r="P170" t="s">
        <v>1671</v>
      </c>
      <c r="Q170" t="s">
        <v>57</v>
      </c>
      <c r="R170" t="s">
        <v>1672</v>
      </c>
      <c r="S170" t="s">
        <v>1673</v>
      </c>
      <c r="T170" s="6">
        <v>21.780995876272701</v>
      </c>
      <c r="U170">
        <v>22.1277636681668</v>
      </c>
      <c r="V170">
        <v>21.884933815279201</v>
      </c>
      <c r="W170">
        <v>22.0975526327782</v>
      </c>
      <c r="X170">
        <v>21.854156909859402</v>
      </c>
      <c r="Y170">
        <v>21.8020091083167</v>
      </c>
      <c r="Z170">
        <v>21.246485871994398</v>
      </c>
      <c r="AA170">
        <v>21.577406647916298</v>
      </c>
      <c r="AB170">
        <v>21.1040313696788</v>
      </c>
      <c r="AC170">
        <v>21.0616543105494</v>
      </c>
      <c r="AE170">
        <v>21.1585396460355</v>
      </c>
      <c r="AI170">
        <v>21.4482774696726</v>
      </c>
      <c r="AL170" s="6">
        <f t="shared" si="62"/>
        <v>21.954379772219752</v>
      </c>
      <c r="AM170">
        <f t="shared" si="63"/>
        <v>21.9912432240287</v>
      </c>
      <c r="AN170">
        <f t="shared" si="64"/>
        <v>21.828083009088051</v>
      </c>
      <c r="AO170">
        <f t="shared" si="65"/>
        <v>21.41194625995535</v>
      </c>
      <c r="AP170">
        <f t="shared" si="66"/>
        <v>21.0828428401141</v>
      </c>
      <c r="AQ170">
        <f t="shared" si="67"/>
        <v>21.1585396460355</v>
      </c>
      <c r="AR170" t="str">
        <f t="shared" si="68"/>
        <v>NA</v>
      </c>
      <c r="AS170">
        <f t="shared" si="69"/>
        <v>21.4482774696726</v>
      </c>
      <c r="AT170" t="str">
        <f t="shared" si="70"/>
        <v>NA</v>
      </c>
      <c r="AU170" s="6">
        <f t="shared" si="71"/>
        <v>21.924568668445502</v>
      </c>
      <c r="AV170">
        <f t="shared" si="72"/>
        <v>21.21777624870165</v>
      </c>
      <c r="AW170">
        <f t="shared" si="73"/>
        <v>21.4482774696726</v>
      </c>
      <c r="AX170" s="6">
        <f t="shared" si="74"/>
        <v>-0.70679241974385221</v>
      </c>
      <c r="AY170">
        <f t="shared" si="75"/>
        <v>-0.47629119877290194</v>
      </c>
      <c r="AZ170">
        <f t="shared" si="76"/>
        <v>0.23050122097095027</v>
      </c>
      <c r="BA170" s="6">
        <f t="shared" si="77"/>
        <v>8.4401401002548743E-3</v>
      </c>
      <c r="BB170" t="str">
        <f t="shared" si="78"/>
        <v>NA</v>
      </c>
      <c r="BC170" t="str">
        <f t="shared" si="79"/>
        <v>NA</v>
      </c>
      <c r="BD170" s="7">
        <f t="shared" si="80"/>
        <v>1</v>
      </c>
      <c r="BE170" s="6">
        <f t="shared" si="81"/>
        <v>1</v>
      </c>
      <c r="BF170">
        <f t="shared" si="82"/>
        <v>0</v>
      </c>
      <c r="BG170">
        <f t="shared" si="83"/>
        <v>0</v>
      </c>
      <c r="BH170" s="6">
        <f t="shared" si="84"/>
        <v>1</v>
      </c>
      <c r="BI170" s="14">
        <f t="shared" si="85"/>
        <v>1</v>
      </c>
      <c r="BJ170" s="6">
        <f t="shared" si="86"/>
        <v>-1.2106363386986507</v>
      </c>
      <c r="BK170" s="14">
        <f t="shared" si="87"/>
        <v>0</v>
      </c>
      <c r="BL170" s="14">
        <f t="shared" si="88"/>
        <v>0</v>
      </c>
      <c r="BM170" s="14">
        <f t="shared" si="89"/>
        <v>-1</v>
      </c>
      <c r="BN170">
        <f t="shared" si="90"/>
        <v>-0.40354544623288358</v>
      </c>
      <c r="BO170">
        <f t="shared" si="91"/>
        <v>0.40354544623288358</v>
      </c>
      <c r="BP170" s="14" t="str">
        <f t="shared" si="92"/>
        <v>NA</v>
      </c>
    </row>
    <row r="171" spans="1:68" x14ac:dyDescent="0.25">
      <c r="A171" t="s">
        <v>2225</v>
      </c>
      <c r="B171" t="s">
        <v>293</v>
      </c>
      <c r="C171">
        <v>0</v>
      </c>
      <c r="D171">
        <v>0</v>
      </c>
      <c r="E171">
        <v>0</v>
      </c>
      <c r="F171" s="1">
        <v>2.8826700000000003E-14</v>
      </c>
      <c r="G171">
        <v>3</v>
      </c>
      <c r="H171">
        <v>0.12601999999999999</v>
      </c>
      <c r="I171">
        <v>1</v>
      </c>
      <c r="J171">
        <v>0.99989600000000001</v>
      </c>
      <c r="K171" t="s">
        <v>2224</v>
      </c>
      <c r="L171">
        <v>535</v>
      </c>
      <c r="M171" t="s">
        <v>764</v>
      </c>
      <c r="N171">
        <v>51599</v>
      </c>
      <c r="O171" t="s">
        <v>296</v>
      </c>
      <c r="P171" t="s">
        <v>297</v>
      </c>
      <c r="Q171" t="s">
        <v>57</v>
      </c>
      <c r="R171" t="s">
        <v>298</v>
      </c>
      <c r="S171" t="s">
        <v>299</v>
      </c>
      <c r="T171" s="6">
        <v>20.455918594227899</v>
      </c>
      <c r="V171">
        <v>20.157105906000201</v>
      </c>
      <c r="W171">
        <v>20.070206491811401</v>
      </c>
      <c r="X171">
        <v>20.523441093854899</v>
      </c>
      <c r="Z171">
        <v>19.614279726784201</v>
      </c>
      <c r="AB171">
        <v>19.686736142618699</v>
      </c>
      <c r="AD171">
        <v>19.619005563810799</v>
      </c>
      <c r="AL171" s="6">
        <f t="shared" si="62"/>
        <v>20.455918594227899</v>
      </c>
      <c r="AM171">
        <f t="shared" si="63"/>
        <v>20.113656198905801</v>
      </c>
      <c r="AN171">
        <f t="shared" si="64"/>
        <v>20.523441093854899</v>
      </c>
      <c r="AO171">
        <f t="shared" si="65"/>
        <v>19.614279726784201</v>
      </c>
      <c r="AP171">
        <f t="shared" si="66"/>
        <v>19.686736142618699</v>
      </c>
      <c r="AQ171">
        <f t="shared" si="67"/>
        <v>19.619005563810799</v>
      </c>
      <c r="AR171" t="str">
        <f t="shared" si="68"/>
        <v>NA</v>
      </c>
      <c r="AS171" t="str">
        <f t="shared" si="69"/>
        <v>NA</v>
      </c>
      <c r="AT171" t="str">
        <f t="shared" si="70"/>
        <v>NA</v>
      </c>
      <c r="AU171" s="6">
        <f t="shared" si="71"/>
        <v>20.364338628996197</v>
      </c>
      <c r="AV171">
        <f t="shared" si="72"/>
        <v>19.640007144404567</v>
      </c>
      <c r="AW171" t="str">
        <f t="shared" si="73"/>
        <v>NA</v>
      </c>
      <c r="AX171" s="6">
        <f t="shared" si="74"/>
        <v>-0.72433148459163021</v>
      </c>
      <c r="AY171" t="str">
        <f t="shared" si="75"/>
        <v>NA</v>
      </c>
      <c r="AZ171" t="str">
        <f t="shared" si="76"/>
        <v>NA</v>
      </c>
      <c r="BA171" s="6">
        <f t="shared" si="77"/>
        <v>2.6064837622522322E-2</v>
      </c>
      <c r="BB171" t="str">
        <f t="shared" si="78"/>
        <v>NA</v>
      </c>
      <c r="BC171" t="str">
        <f t="shared" si="79"/>
        <v>NA</v>
      </c>
      <c r="BD171" s="7">
        <f t="shared" si="80"/>
        <v>1</v>
      </c>
      <c r="BE171" s="6">
        <f t="shared" si="81"/>
        <v>1</v>
      </c>
      <c r="BF171">
        <f t="shared" si="82"/>
        <v>0</v>
      </c>
      <c r="BG171">
        <f t="shared" si="83"/>
        <v>0</v>
      </c>
      <c r="BH171" s="6">
        <f t="shared" si="84"/>
        <v>1</v>
      </c>
      <c r="BI171" s="14">
        <f t="shared" si="85"/>
        <v>1</v>
      </c>
      <c r="BJ171" s="6">
        <f t="shared" si="86"/>
        <v>-1.0711214759200252</v>
      </c>
      <c r="BK171" s="14">
        <f t="shared" si="87"/>
        <v>0</v>
      </c>
      <c r="BL171" s="14">
        <f t="shared" si="88"/>
        <v>0</v>
      </c>
      <c r="BM171" s="14">
        <f t="shared" si="89"/>
        <v>-1</v>
      </c>
      <c r="BN171">
        <f t="shared" si="90"/>
        <v>-0.3570404919733417</v>
      </c>
      <c r="BO171">
        <f t="shared" si="91"/>
        <v>0.3570404919733417</v>
      </c>
      <c r="BP171" s="14" t="str">
        <f t="shared" si="92"/>
        <v>NA</v>
      </c>
    </row>
    <row r="172" spans="1:68" x14ac:dyDescent="0.25">
      <c r="A172" t="s">
        <v>174</v>
      </c>
      <c r="B172" t="s">
        <v>172</v>
      </c>
      <c r="C172">
        <v>0</v>
      </c>
      <c r="D172">
        <v>0</v>
      </c>
      <c r="E172">
        <v>0</v>
      </c>
      <c r="F172" s="1">
        <v>1.1896199999999999E-6</v>
      </c>
      <c r="G172">
        <v>2</v>
      </c>
      <c r="H172">
        <v>-0.32174999999999998</v>
      </c>
      <c r="I172">
        <v>1</v>
      </c>
      <c r="J172">
        <v>0.67527899999999996</v>
      </c>
      <c r="K172" t="s">
        <v>173</v>
      </c>
      <c r="L172">
        <v>30</v>
      </c>
      <c r="M172" t="s">
        <v>39</v>
      </c>
      <c r="N172" t="s">
        <v>175</v>
      </c>
      <c r="O172" t="s">
        <v>176</v>
      </c>
      <c r="P172" t="s">
        <v>177</v>
      </c>
      <c r="Q172" t="s">
        <v>57</v>
      </c>
      <c r="R172" t="s">
        <v>178</v>
      </c>
      <c r="S172" t="s">
        <v>179</v>
      </c>
      <c r="T172" s="6">
        <v>19.990055075085699</v>
      </c>
      <c r="W172">
        <v>20.119559564485701</v>
      </c>
      <c r="X172">
        <v>20.6041649016931</v>
      </c>
      <c r="Z172">
        <v>20.641350787799698</v>
      </c>
      <c r="AA172">
        <v>20.690011813867301</v>
      </c>
      <c r="AF172">
        <v>20.949186705165602</v>
      </c>
      <c r="AG172">
        <v>20.988941019014099</v>
      </c>
      <c r="AJ172">
        <v>21.0561318386696</v>
      </c>
      <c r="AL172" s="6">
        <f t="shared" si="62"/>
        <v>19.990055075085699</v>
      </c>
      <c r="AM172">
        <f t="shared" si="63"/>
        <v>20.119559564485701</v>
      </c>
      <c r="AN172">
        <f t="shared" si="64"/>
        <v>20.6041649016931</v>
      </c>
      <c r="AO172">
        <f t="shared" si="65"/>
        <v>20.665681300833498</v>
      </c>
      <c r="AP172" t="str">
        <f t="shared" si="66"/>
        <v>NA</v>
      </c>
      <c r="AQ172" t="str">
        <f t="shared" si="67"/>
        <v>NA</v>
      </c>
      <c r="AR172">
        <f t="shared" si="68"/>
        <v>20.96906386208985</v>
      </c>
      <c r="AS172" t="str">
        <f t="shared" si="69"/>
        <v>NA</v>
      </c>
      <c r="AT172">
        <f t="shared" si="70"/>
        <v>21.0561318386696</v>
      </c>
      <c r="AU172" s="6">
        <f t="shared" si="71"/>
        <v>20.237926513754832</v>
      </c>
      <c r="AV172">
        <f t="shared" si="72"/>
        <v>20.665681300833498</v>
      </c>
      <c r="AW172">
        <f t="shared" si="73"/>
        <v>21.012597850379727</v>
      </c>
      <c r="AX172" s="6">
        <f t="shared" si="74"/>
        <v>0.42775478707866554</v>
      </c>
      <c r="AY172">
        <f t="shared" si="75"/>
        <v>0.77467133662489474</v>
      </c>
      <c r="AZ172">
        <f t="shared" si="76"/>
        <v>0.34691654954622919</v>
      </c>
      <c r="BA172" s="6" t="str">
        <f t="shared" si="77"/>
        <v>NA</v>
      </c>
      <c r="BB172">
        <f t="shared" si="78"/>
        <v>4.7477178793067648E-2</v>
      </c>
      <c r="BC172" t="str">
        <f t="shared" si="79"/>
        <v>NA</v>
      </c>
      <c r="BD172" s="7">
        <f t="shared" si="80"/>
        <v>1</v>
      </c>
      <c r="BE172" s="6">
        <f t="shared" si="81"/>
        <v>0</v>
      </c>
      <c r="BF172">
        <f t="shared" si="82"/>
        <v>1</v>
      </c>
      <c r="BG172">
        <f t="shared" si="83"/>
        <v>0</v>
      </c>
      <c r="BH172" s="6">
        <f t="shared" si="84"/>
        <v>1</v>
      </c>
      <c r="BI172" s="14">
        <f t="shared" si="85"/>
        <v>1</v>
      </c>
      <c r="BJ172" s="6">
        <f t="shared" si="86"/>
        <v>0</v>
      </c>
      <c r="BK172" s="14">
        <f t="shared" si="87"/>
        <v>1.0125656562797982</v>
      </c>
      <c r="BL172" s="14">
        <f t="shared" si="88"/>
        <v>0</v>
      </c>
      <c r="BM172" s="14">
        <f t="shared" si="89"/>
        <v>1</v>
      </c>
      <c r="BN172">
        <f t="shared" si="90"/>
        <v>0.33752188542659939</v>
      </c>
      <c r="BO172">
        <f t="shared" si="91"/>
        <v>0.33752188542659939</v>
      </c>
      <c r="BP172" s="14" t="str">
        <f t="shared" si="92"/>
        <v>NA</v>
      </c>
    </row>
    <row r="173" spans="1:68" x14ac:dyDescent="0.25">
      <c r="A173" t="s">
        <v>139</v>
      </c>
      <c r="B173" t="s">
        <v>137</v>
      </c>
      <c r="C173">
        <v>0</v>
      </c>
      <c r="D173">
        <v>0</v>
      </c>
      <c r="E173">
        <v>0</v>
      </c>
      <c r="F173" s="1">
        <v>1.9542000000000002E-43</v>
      </c>
      <c r="G173">
        <v>2</v>
      </c>
      <c r="H173">
        <v>-0.23980000000000001</v>
      </c>
      <c r="I173">
        <v>2</v>
      </c>
      <c r="J173">
        <v>1</v>
      </c>
      <c r="K173" t="s">
        <v>138</v>
      </c>
      <c r="L173">
        <v>418</v>
      </c>
      <c r="M173" t="s">
        <v>39</v>
      </c>
      <c r="N173">
        <v>2149</v>
      </c>
      <c r="O173" t="s">
        <v>140</v>
      </c>
      <c r="P173" t="s">
        <v>141</v>
      </c>
      <c r="Q173" t="s">
        <v>57</v>
      </c>
      <c r="R173" t="s">
        <v>142</v>
      </c>
      <c r="S173" t="s">
        <v>143</v>
      </c>
      <c r="T173" s="6">
        <v>21.5641932275818</v>
      </c>
      <c r="U173">
        <v>21.699382071293101</v>
      </c>
      <c r="V173">
        <v>22.0936221348822</v>
      </c>
      <c r="W173">
        <v>21.640970073351902</v>
      </c>
      <c r="X173">
        <v>21.954991003705398</v>
      </c>
      <c r="Z173">
        <v>20.504810201685899</v>
      </c>
      <c r="AA173">
        <v>19.779889438993301</v>
      </c>
      <c r="AB173">
        <v>20.915478639949001</v>
      </c>
      <c r="AF173">
        <v>19.089088698644201</v>
      </c>
      <c r="AH173">
        <v>20.025530594815901</v>
      </c>
      <c r="AI173">
        <v>19.400339194272899</v>
      </c>
      <c r="AL173" s="6">
        <f t="shared" si="62"/>
        <v>21.631787649437449</v>
      </c>
      <c r="AM173">
        <f t="shared" si="63"/>
        <v>21.867296104117052</v>
      </c>
      <c r="AN173">
        <f t="shared" si="64"/>
        <v>21.954991003705398</v>
      </c>
      <c r="AO173">
        <f t="shared" si="65"/>
        <v>20.1423498203396</v>
      </c>
      <c r="AP173">
        <f t="shared" si="66"/>
        <v>20.915478639949001</v>
      </c>
      <c r="AQ173" t="str">
        <f t="shared" si="67"/>
        <v>NA</v>
      </c>
      <c r="AR173">
        <f t="shared" si="68"/>
        <v>19.089088698644201</v>
      </c>
      <c r="AS173">
        <f t="shared" si="69"/>
        <v>19.7129348945444</v>
      </c>
      <c r="AT173" t="str">
        <f t="shared" si="70"/>
        <v>NA</v>
      </c>
      <c r="AU173" s="6">
        <f t="shared" si="71"/>
        <v>21.818024919086636</v>
      </c>
      <c r="AV173">
        <f t="shared" si="72"/>
        <v>20.528914230144302</v>
      </c>
      <c r="AW173">
        <f t="shared" si="73"/>
        <v>19.4010117965943</v>
      </c>
      <c r="AX173" s="6">
        <f t="shared" si="74"/>
        <v>-1.2891106889423334</v>
      </c>
      <c r="AY173">
        <f t="shared" si="75"/>
        <v>-2.4170131224923352</v>
      </c>
      <c r="AZ173">
        <f t="shared" si="76"/>
        <v>-1.1279024335500019</v>
      </c>
      <c r="BA173" s="6">
        <f t="shared" si="77"/>
        <v>0.16798113540492907</v>
      </c>
      <c r="BB173">
        <f t="shared" si="78"/>
        <v>6.0624609428188418E-2</v>
      </c>
      <c r="BC173">
        <f t="shared" si="79"/>
        <v>0.15678841921217848</v>
      </c>
      <c r="BD173" s="7">
        <f t="shared" si="80"/>
        <v>1</v>
      </c>
      <c r="BE173" s="6">
        <f t="shared" si="81"/>
        <v>0</v>
      </c>
      <c r="BF173">
        <f t="shared" si="82"/>
        <v>0</v>
      </c>
      <c r="BG173">
        <f t="shared" si="83"/>
        <v>0</v>
      </c>
      <c r="BH173" s="6">
        <f t="shared" si="84"/>
        <v>0</v>
      </c>
      <c r="BI173" s="14">
        <f t="shared" si="85"/>
        <v>0</v>
      </c>
      <c r="BJ173" s="6">
        <f t="shared" si="86"/>
        <v>-0.99936227396898125</v>
      </c>
      <c r="BK173" s="14">
        <f t="shared" si="87"/>
        <v>-1.7153289636694915</v>
      </c>
      <c r="BL173" s="14">
        <f t="shared" si="88"/>
        <v>-0.95268427013805179</v>
      </c>
      <c r="BM173" s="14">
        <f t="shared" si="89"/>
        <v>-1</v>
      </c>
      <c r="BN173">
        <f t="shared" si="90"/>
        <v>-1.2224585025921748</v>
      </c>
      <c r="BO173">
        <f t="shared" si="91"/>
        <v>1.2224585025921748</v>
      </c>
      <c r="BP173" s="14" t="str">
        <f t="shared" si="92"/>
        <v>NA</v>
      </c>
    </row>
    <row r="174" spans="1:68" x14ac:dyDescent="0.25">
      <c r="A174" t="s">
        <v>2622</v>
      </c>
      <c r="B174" t="s">
        <v>2620</v>
      </c>
      <c r="C174">
        <v>0</v>
      </c>
      <c r="D174">
        <v>0</v>
      </c>
      <c r="E174">
        <v>0</v>
      </c>
      <c r="F174" s="1">
        <v>3.0659399999999999E-8</v>
      </c>
      <c r="G174">
        <v>2</v>
      </c>
      <c r="H174">
        <v>-0.61346000000000001</v>
      </c>
      <c r="I174">
        <v>1</v>
      </c>
      <c r="J174">
        <v>0.99998399999999998</v>
      </c>
      <c r="K174" t="s">
        <v>2621</v>
      </c>
      <c r="L174">
        <v>64</v>
      </c>
      <c r="M174" t="s">
        <v>764</v>
      </c>
      <c r="N174">
        <v>84418</v>
      </c>
      <c r="O174" t="s">
        <v>2623</v>
      </c>
      <c r="P174" t="s">
        <v>2624</v>
      </c>
      <c r="Q174" t="s">
        <v>57</v>
      </c>
      <c r="R174" t="s">
        <v>2577</v>
      </c>
      <c r="S174" t="s">
        <v>2625</v>
      </c>
      <c r="T174" s="6">
        <v>20.090451842569902</v>
      </c>
      <c r="U174">
        <v>17.9559068134425</v>
      </c>
      <c r="V174">
        <v>20.7630649551818</v>
      </c>
      <c r="W174">
        <v>19.903265440921299</v>
      </c>
      <c r="X174">
        <v>20.653711293983001</v>
      </c>
      <c r="AA174">
        <v>18.481844248814401</v>
      </c>
      <c r="AC174">
        <v>18.3012718893658</v>
      </c>
      <c r="AD174">
        <v>18.765001137275998</v>
      </c>
      <c r="AE174">
        <v>18.326875915695499</v>
      </c>
      <c r="AF174">
        <v>18.404713676119101</v>
      </c>
      <c r="AH174">
        <v>18.3434112053367</v>
      </c>
      <c r="AJ174">
        <v>18.668354744679</v>
      </c>
      <c r="AL174" s="6">
        <f t="shared" si="62"/>
        <v>19.023179328006201</v>
      </c>
      <c r="AM174">
        <f t="shared" si="63"/>
        <v>20.33316519805155</v>
      </c>
      <c r="AN174">
        <f t="shared" si="64"/>
        <v>20.653711293983001</v>
      </c>
      <c r="AO174">
        <f t="shared" si="65"/>
        <v>18.481844248814401</v>
      </c>
      <c r="AP174">
        <f t="shared" si="66"/>
        <v>18.3012718893658</v>
      </c>
      <c r="AQ174">
        <f t="shared" si="67"/>
        <v>18.545938526485749</v>
      </c>
      <c r="AR174">
        <f t="shared" si="68"/>
        <v>18.404713676119101</v>
      </c>
      <c r="AS174">
        <f t="shared" si="69"/>
        <v>18.3434112053367</v>
      </c>
      <c r="AT174">
        <f t="shared" si="70"/>
        <v>18.668354744679</v>
      </c>
      <c r="AU174" s="6">
        <f t="shared" si="71"/>
        <v>20.003351940013584</v>
      </c>
      <c r="AV174">
        <f t="shared" si="72"/>
        <v>18.443018221555317</v>
      </c>
      <c r="AW174">
        <f t="shared" si="73"/>
        <v>18.472159875378267</v>
      </c>
      <c r="AX174" s="6">
        <f t="shared" si="74"/>
        <v>-1.5603337184582671</v>
      </c>
      <c r="AY174">
        <f t="shared" si="75"/>
        <v>-1.5311920646353165</v>
      </c>
      <c r="AZ174">
        <f t="shared" si="76"/>
        <v>2.9141653822950531E-2</v>
      </c>
      <c r="BA174" s="6">
        <f t="shared" si="77"/>
        <v>8.5766760562903915E-2</v>
      </c>
      <c r="BB174">
        <f t="shared" si="78"/>
        <v>8.6416126411090491E-2</v>
      </c>
      <c r="BC174">
        <f t="shared" si="79"/>
        <v>0.82630238117967514</v>
      </c>
      <c r="BD174" s="7">
        <f t="shared" si="80"/>
        <v>1</v>
      </c>
      <c r="BE174" s="6">
        <f t="shared" si="81"/>
        <v>0</v>
      </c>
      <c r="BF174">
        <f t="shared" si="82"/>
        <v>0</v>
      </c>
      <c r="BG174">
        <f t="shared" si="83"/>
        <v>0</v>
      </c>
      <c r="BH174" s="6">
        <f t="shared" si="84"/>
        <v>0</v>
      </c>
      <c r="BI174" s="14">
        <f t="shared" si="85"/>
        <v>0</v>
      </c>
      <c r="BJ174" s="6">
        <f t="shared" si="86"/>
        <v>-1.2901078715726959</v>
      </c>
      <c r="BK174" s="14">
        <f t="shared" si="87"/>
        <v>-1.2760398156144768</v>
      </c>
      <c r="BL174" s="14">
        <f t="shared" si="88"/>
        <v>4.9139662725492896E-2</v>
      </c>
      <c r="BM174" s="14">
        <f t="shared" si="89"/>
        <v>-1</v>
      </c>
      <c r="BN174">
        <f t="shared" si="90"/>
        <v>-0.83900267482056001</v>
      </c>
      <c r="BO174">
        <f t="shared" si="91"/>
        <v>0.83900267482056001</v>
      </c>
      <c r="BP174" s="14" t="str">
        <f t="shared" si="92"/>
        <v>NA</v>
      </c>
    </row>
    <row r="175" spans="1:68" x14ac:dyDescent="0.25">
      <c r="A175" t="s">
        <v>2725</v>
      </c>
      <c r="B175" t="s">
        <v>2723</v>
      </c>
      <c r="C175">
        <v>0</v>
      </c>
      <c r="D175">
        <v>0</v>
      </c>
      <c r="E175">
        <v>0</v>
      </c>
      <c r="F175">
        <v>1.5474900000000001E-4</v>
      </c>
      <c r="G175">
        <v>2</v>
      </c>
      <c r="H175">
        <v>-1.2744</v>
      </c>
      <c r="I175">
        <v>1</v>
      </c>
      <c r="J175">
        <v>0.95330599999999999</v>
      </c>
      <c r="K175" t="s">
        <v>2724</v>
      </c>
      <c r="L175">
        <v>371</v>
      </c>
      <c r="M175" t="s">
        <v>764</v>
      </c>
      <c r="N175">
        <v>10152</v>
      </c>
      <c r="O175" t="s">
        <v>2726</v>
      </c>
      <c r="P175" t="s">
        <v>2727</v>
      </c>
      <c r="Q175" t="s">
        <v>57</v>
      </c>
      <c r="R175" t="s">
        <v>2191</v>
      </c>
      <c r="S175" t="s">
        <v>2728</v>
      </c>
      <c r="V175">
        <v>19.824354665945499</v>
      </c>
      <c r="Y175">
        <v>19.692826899987701</v>
      </c>
      <c r="AA175">
        <v>18.509305653059801</v>
      </c>
      <c r="AC175">
        <v>19.669342756190101</v>
      </c>
      <c r="AD175">
        <v>18.475400959858</v>
      </c>
      <c r="AF175">
        <v>18.663530652478201</v>
      </c>
      <c r="AI175">
        <v>17.479323203269399</v>
      </c>
      <c r="AL175" s="6" t="str">
        <f t="shared" si="62"/>
        <v>NA</v>
      </c>
      <c r="AM175">
        <f t="shared" si="63"/>
        <v>19.824354665945499</v>
      </c>
      <c r="AN175">
        <f t="shared" si="64"/>
        <v>19.692826899987701</v>
      </c>
      <c r="AO175">
        <f t="shared" si="65"/>
        <v>18.509305653059801</v>
      </c>
      <c r="AP175">
        <f t="shared" si="66"/>
        <v>19.669342756190101</v>
      </c>
      <c r="AQ175">
        <f t="shared" si="67"/>
        <v>18.475400959858</v>
      </c>
      <c r="AR175">
        <f t="shared" si="68"/>
        <v>18.663530652478201</v>
      </c>
      <c r="AS175">
        <f t="shared" si="69"/>
        <v>17.479323203269399</v>
      </c>
      <c r="AT175" t="str">
        <f t="shared" si="70"/>
        <v>NA</v>
      </c>
      <c r="AU175" s="6">
        <f t="shared" si="71"/>
        <v>19.7585907829666</v>
      </c>
      <c r="AV175">
        <f t="shared" si="72"/>
        <v>18.884683123035966</v>
      </c>
      <c r="AW175">
        <f t="shared" si="73"/>
        <v>18.071426927873802</v>
      </c>
      <c r="AX175" s="6">
        <f t="shared" si="74"/>
        <v>-0.87390765993063368</v>
      </c>
      <c r="AY175">
        <f t="shared" si="75"/>
        <v>-1.6871638550927983</v>
      </c>
      <c r="AZ175">
        <f t="shared" si="76"/>
        <v>-0.81325619516216463</v>
      </c>
      <c r="BA175" s="6">
        <f t="shared" si="77"/>
        <v>0.15254853743977789</v>
      </c>
      <c r="BB175">
        <f t="shared" si="78"/>
        <v>0.21122225729978691</v>
      </c>
      <c r="BC175">
        <f t="shared" si="79"/>
        <v>0.37664277327924311</v>
      </c>
      <c r="BD175" s="7">
        <f t="shared" si="80"/>
        <v>1</v>
      </c>
      <c r="BE175" s="6">
        <f t="shared" si="81"/>
        <v>0</v>
      </c>
      <c r="BF175">
        <f t="shared" si="82"/>
        <v>0</v>
      </c>
      <c r="BG175">
        <f t="shared" si="83"/>
        <v>0</v>
      </c>
      <c r="BH175" s="6">
        <f t="shared" si="84"/>
        <v>0</v>
      </c>
      <c r="BI175" s="14">
        <f t="shared" si="85"/>
        <v>0</v>
      </c>
      <c r="BJ175" s="6">
        <f t="shared" si="86"/>
        <v>-0.84476384967544405</v>
      </c>
      <c r="BK175" s="14">
        <f t="shared" si="87"/>
        <v>-1.0673681677111317</v>
      </c>
      <c r="BL175" s="14">
        <f t="shared" si="88"/>
        <v>-0.58726301459078534</v>
      </c>
      <c r="BM175" s="14">
        <f t="shared" si="89"/>
        <v>-1</v>
      </c>
      <c r="BN175">
        <f t="shared" si="90"/>
        <v>-0.83313167732578697</v>
      </c>
      <c r="BO175">
        <f t="shared" si="91"/>
        <v>0.83313167732578697</v>
      </c>
      <c r="BP175" s="14" t="str">
        <f t="shared" si="92"/>
        <v>NA</v>
      </c>
    </row>
    <row r="176" spans="1:68" x14ac:dyDescent="0.25">
      <c r="A176" t="s">
        <v>1507</v>
      </c>
      <c r="B176" t="s">
        <v>1505</v>
      </c>
      <c r="C176">
        <v>0</v>
      </c>
      <c r="D176">
        <v>0</v>
      </c>
      <c r="E176">
        <v>0</v>
      </c>
      <c r="F176">
        <v>2.60998E-3</v>
      </c>
      <c r="G176">
        <v>2</v>
      </c>
      <c r="H176">
        <v>-0.37685000000000002</v>
      </c>
      <c r="I176">
        <v>1</v>
      </c>
      <c r="J176">
        <v>1</v>
      </c>
      <c r="K176" t="s">
        <v>1506</v>
      </c>
      <c r="L176">
        <v>321</v>
      </c>
      <c r="M176" t="s">
        <v>764</v>
      </c>
      <c r="N176">
        <v>3269</v>
      </c>
      <c r="O176" t="s">
        <v>1508</v>
      </c>
      <c r="P176" t="s">
        <v>1509</v>
      </c>
      <c r="Q176" t="s">
        <v>57</v>
      </c>
      <c r="R176" t="s">
        <v>1510</v>
      </c>
      <c r="S176" t="s">
        <v>1511</v>
      </c>
      <c r="T176" s="6">
        <v>18.942102863137599</v>
      </c>
      <c r="U176">
        <v>19.018686163376302</v>
      </c>
      <c r="V176">
        <v>19.445529251320899</v>
      </c>
      <c r="W176">
        <v>19.7678133545745</v>
      </c>
      <c r="X176">
        <v>19.7642381691638</v>
      </c>
      <c r="Y176">
        <v>16.124777845757301</v>
      </c>
      <c r="Z176">
        <v>18.056865069211799</v>
      </c>
      <c r="AA176">
        <v>18.1476898515923</v>
      </c>
      <c r="AB176">
        <v>18.560711134959298</v>
      </c>
      <c r="AC176">
        <v>18.4896446383169</v>
      </c>
      <c r="AD176">
        <v>18.3286924560784</v>
      </c>
      <c r="AF176">
        <v>17.750631025439102</v>
      </c>
      <c r="AH176">
        <v>17.851713991638199</v>
      </c>
      <c r="AI176">
        <v>18.0970323654834</v>
      </c>
      <c r="AJ176">
        <v>17.221557669886302</v>
      </c>
      <c r="AK176">
        <v>16.888853409137301</v>
      </c>
      <c r="AL176" s="6">
        <f t="shared" si="62"/>
        <v>18.98039451325695</v>
      </c>
      <c r="AM176">
        <f t="shared" si="63"/>
        <v>19.606671302947699</v>
      </c>
      <c r="AN176">
        <f t="shared" si="64"/>
        <v>17.944508007460549</v>
      </c>
      <c r="AO176">
        <f t="shared" si="65"/>
        <v>18.10227746040205</v>
      </c>
      <c r="AP176">
        <f t="shared" si="66"/>
        <v>18.525177886638097</v>
      </c>
      <c r="AQ176">
        <f t="shared" si="67"/>
        <v>18.3286924560784</v>
      </c>
      <c r="AR176">
        <f t="shared" si="68"/>
        <v>17.750631025439102</v>
      </c>
      <c r="AS176">
        <f t="shared" si="69"/>
        <v>17.9743731785608</v>
      </c>
      <c r="AT176">
        <f t="shared" si="70"/>
        <v>17.055205539511803</v>
      </c>
      <c r="AU176" s="6">
        <f t="shared" si="71"/>
        <v>18.843857941221732</v>
      </c>
      <c r="AV176">
        <f t="shared" si="72"/>
        <v>18.31871593437285</v>
      </c>
      <c r="AW176">
        <f t="shared" si="73"/>
        <v>17.593403247837234</v>
      </c>
      <c r="AX176" s="6">
        <f t="shared" si="74"/>
        <v>-0.52514200684888124</v>
      </c>
      <c r="AY176">
        <f t="shared" si="75"/>
        <v>-1.2504546933844978</v>
      </c>
      <c r="AZ176">
        <f t="shared" si="76"/>
        <v>-0.72531268653561654</v>
      </c>
      <c r="BA176" s="6">
        <f t="shared" si="77"/>
        <v>0.39288506055948264</v>
      </c>
      <c r="BB176">
        <f t="shared" si="78"/>
        <v>0.10589577210317706</v>
      </c>
      <c r="BC176">
        <f t="shared" si="79"/>
        <v>0.103875894187828</v>
      </c>
      <c r="BD176" s="7">
        <f t="shared" si="80"/>
        <v>1</v>
      </c>
      <c r="BE176" s="6">
        <f t="shared" si="81"/>
        <v>0</v>
      </c>
      <c r="BF176">
        <f t="shared" si="82"/>
        <v>0</v>
      </c>
      <c r="BG176">
        <f t="shared" si="83"/>
        <v>0</v>
      </c>
      <c r="BH176" s="6">
        <f t="shared" si="84"/>
        <v>0</v>
      </c>
      <c r="BI176" s="14">
        <f t="shared" si="85"/>
        <v>0</v>
      </c>
      <c r="BJ176" s="6">
        <f t="shared" si="86"/>
        <v>-0.46159313432026983</v>
      </c>
      <c r="BK176" s="14">
        <f t="shared" si="87"/>
        <v>-1.1042396047614058</v>
      </c>
      <c r="BL176" s="14">
        <f t="shared" si="88"/>
        <v>-0.84459120909680452</v>
      </c>
      <c r="BM176" s="14">
        <f t="shared" si="89"/>
        <v>-1</v>
      </c>
      <c r="BN176">
        <f t="shared" si="90"/>
        <v>-0.80347464939282676</v>
      </c>
      <c r="BO176">
        <f t="shared" si="91"/>
        <v>0.80347464939282676</v>
      </c>
      <c r="BP176" s="14" t="str">
        <f t="shared" si="92"/>
        <v>NA</v>
      </c>
    </row>
    <row r="177" spans="1:68" x14ac:dyDescent="0.25">
      <c r="A177" t="s">
        <v>2541</v>
      </c>
      <c r="B177" t="s">
        <v>372</v>
      </c>
      <c r="C177">
        <v>0</v>
      </c>
      <c r="D177">
        <v>0</v>
      </c>
      <c r="E177">
        <v>0</v>
      </c>
      <c r="F177" s="1">
        <v>6.9165900000000003E-37</v>
      </c>
      <c r="G177">
        <v>3</v>
      </c>
      <c r="H177">
        <v>0.13894999999999999</v>
      </c>
      <c r="I177">
        <v>1</v>
      </c>
      <c r="J177">
        <v>0.99671200000000004</v>
      </c>
      <c r="K177" t="s">
        <v>2540</v>
      </c>
      <c r="L177">
        <v>409</v>
      </c>
      <c r="M177" t="s">
        <v>764</v>
      </c>
      <c r="N177">
        <v>1796</v>
      </c>
      <c r="O177" t="s">
        <v>375</v>
      </c>
      <c r="P177" t="s">
        <v>376</v>
      </c>
      <c r="Q177" t="s">
        <v>57</v>
      </c>
      <c r="R177" t="s">
        <v>377</v>
      </c>
      <c r="S177" t="s">
        <v>378</v>
      </c>
      <c r="T177" s="6">
        <v>20.460771948756602</v>
      </c>
      <c r="U177">
        <v>20.657391379945899</v>
      </c>
      <c r="V177">
        <v>20.760966191468199</v>
      </c>
      <c r="W177">
        <v>20.561812647633399</v>
      </c>
      <c r="X177">
        <v>20.353424652384899</v>
      </c>
      <c r="AB177">
        <v>19.5763810625735</v>
      </c>
      <c r="AD177">
        <v>19.039309994768999</v>
      </c>
      <c r="AE177">
        <v>19.2724890312188</v>
      </c>
      <c r="AG177">
        <v>19.520770367478299</v>
      </c>
      <c r="AK177">
        <v>19.020929614119201</v>
      </c>
      <c r="AL177" s="6">
        <f t="shared" si="62"/>
        <v>20.55908166435125</v>
      </c>
      <c r="AM177">
        <f t="shared" si="63"/>
        <v>20.661389419550801</v>
      </c>
      <c r="AN177">
        <f t="shared" si="64"/>
        <v>20.353424652384899</v>
      </c>
      <c r="AO177" t="str">
        <f t="shared" si="65"/>
        <v>NA</v>
      </c>
      <c r="AP177">
        <f t="shared" si="66"/>
        <v>19.5763810625735</v>
      </c>
      <c r="AQ177">
        <f t="shared" si="67"/>
        <v>19.155899512993898</v>
      </c>
      <c r="AR177">
        <f t="shared" si="68"/>
        <v>19.520770367478299</v>
      </c>
      <c r="AS177" t="str">
        <f t="shared" si="69"/>
        <v>NA</v>
      </c>
      <c r="AT177">
        <f t="shared" si="70"/>
        <v>19.020929614119201</v>
      </c>
      <c r="AU177" s="6">
        <f t="shared" si="71"/>
        <v>20.524631912095654</v>
      </c>
      <c r="AV177">
        <f t="shared" si="72"/>
        <v>19.366140287783701</v>
      </c>
      <c r="AW177">
        <f t="shared" si="73"/>
        <v>19.270849990798752</v>
      </c>
      <c r="AX177" s="6">
        <f t="shared" si="74"/>
        <v>-1.158491624311953</v>
      </c>
      <c r="AY177">
        <f t="shared" si="75"/>
        <v>-1.2537819212969019</v>
      </c>
      <c r="AZ177">
        <f t="shared" si="76"/>
        <v>-9.5290296984948952E-2</v>
      </c>
      <c r="BA177" s="6">
        <f t="shared" si="77"/>
        <v>7.4267651736167103E-2</v>
      </c>
      <c r="BB177">
        <f t="shared" si="78"/>
        <v>9.3497242468630642E-2</v>
      </c>
      <c r="BC177">
        <f t="shared" si="79"/>
        <v>0.79865072869613929</v>
      </c>
      <c r="BD177" s="7">
        <f t="shared" si="80"/>
        <v>1</v>
      </c>
      <c r="BE177" s="6">
        <f t="shared" si="81"/>
        <v>0</v>
      </c>
      <c r="BF177">
        <f t="shared" si="82"/>
        <v>0</v>
      </c>
      <c r="BG177">
        <f t="shared" si="83"/>
        <v>0</v>
      </c>
      <c r="BH177" s="6">
        <f t="shared" si="84"/>
        <v>0</v>
      </c>
      <c r="BI177" s="14">
        <f t="shared" si="85"/>
        <v>0</v>
      </c>
      <c r="BJ177" s="6">
        <f t="shared" si="86"/>
        <v>-1.1437522016376671</v>
      </c>
      <c r="BK177" s="14">
        <f t="shared" si="87"/>
        <v>-1.1359550409282466</v>
      </c>
      <c r="BL177" s="14">
        <f t="shared" si="88"/>
        <v>-9.6459529005414851E-2</v>
      </c>
      <c r="BM177" s="14">
        <f t="shared" si="89"/>
        <v>-1</v>
      </c>
      <c r="BN177">
        <f t="shared" si="90"/>
        <v>-0.79205559052377617</v>
      </c>
      <c r="BO177">
        <f t="shared" si="91"/>
        <v>0.79205559052377617</v>
      </c>
      <c r="BP177" s="14" t="str">
        <f t="shared" si="92"/>
        <v>NA</v>
      </c>
    </row>
    <row r="178" spans="1:68" x14ac:dyDescent="0.25">
      <c r="A178" t="s">
        <v>2426</v>
      </c>
      <c r="B178" t="s">
        <v>341</v>
      </c>
      <c r="C178">
        <v>0</v>
      </c>
      <c r="D178">
        <v>0</v>
      </c>
      <c r="E178">
        <v>0</v>
      </c>
      <c r="F178" s="1">
        <v>9.2795899999999995E-29</v>
      </c>
      <c r="G178">
        <v>1</v>
      </c>
      <c r="H178">
        <v>0.53346000000000005</v>
      </c>
      <c r="I178">
        <v>1</v>
      </c>
      <c r="J178">
        <v>1</v>
      </c>
      <c r="K178" t="s">
        <v>2425</v>
      </c>
      <c r="L178">
        <v>622</v>
      </c>
      <c r="M178" t="s">
        <v>764</v>
      </c>
      <c r="N178">
        <v>55243</v>
      </c>
      <c r="O178" t="s">
        <v>344</v>
      </c>
      <c r="P178" t="s">
        <v>345</v>
      </c>
      <c r="Q178" t="s">
        <v>57</v>
      </c>
      <c r="R178" t="s">
        <v>346</v>
      </c>
      <c r="S178" t="s">
        <v>347</v>
      </c>
      <c r="T178" s="6">
        <v>23.5603443279022</v>
      </c>
      <c r="U178">
        <v>23.6569215682301</v>
      </c>
      <c r="V178">
        <v>23.634186702707201</v>
      </c>
      <c r="W178">
        <v>23.808337623201702</v>
      </c>
      <c r="X178">
        <v>23.766634994189001</v>
      </c>
      <c r="Y178">
        <v>23.7884645636769</v>
      </c>
      <c r="Z178">
        <v>23.3266498660754</v>
      </c>
      <c r="AA178">
        <v>23.225911787137701</v>
      </c>
      <c r="AB178">
        <v>23.1660567169172</v>
      </c>
      <c r="AC178">
        <v>23.315116639940801</v>
      </c>
      <c r="AD178">
        <v>23.219114740831099</v>
      </c>
      <c r="AE178">
        <v>23.331211433744599</v>
      </c>
      <c r="AF178">
        <v>23.039604341914501</v>
      </c>
      <c r="AG178">
        <v>23.304829922894701</v>
      </c>
      <c r="AH178">
        <v>23.138426421932799</v>
      </c>
      <c r="AI178">
        <v>23.246922901168201</v>
      </c>
      <c r="AJ178">
        <v>23.315408241775899</v>
      </c>
      <c r="AK178">
        <v>23.1299481235339</v>
      </c>
      <c r="AL178" s="6">
        <f t="shared" si="62"/>
        <v>23.608632948066152</v>
      </c>
      <c r="AM178">
        <f t="shared" si="63"/>
        <v>23.721262162954453</v>
      </c>
      <c r="AN178">
        <f t="shared" si="64"/>
        <v>23.777549778932951</v>
      </c>
      <c r="AO178">
        <f t="shared" si="65"/>
        <v>23.276280826606552</v>
      </c>
      <c r="AP178">
        <f t="shared" si="66"/>
        <v>23.240586678429001</v>
      </c>
      <c r="AQ178">
        <f t="shared" si="67"/>
        <v>23.275163087287851</v>
      </c>
      <c r="AR178">
        <f t="shared" si="68"/>
        <v>23.172217132404601</v>
      </c>
      <c r="AS178">
        <f t="shared" si="69"/>
        <v>23.192674661550498</v>
      </c>
      <c r="AT178">
        <f t="shared" si="70"/>
        <v>23.222678182654899</v>
      </c>
      <c r="AU178" s="6">
        <f t="shared" si="71"/>
        <v>23.702481629984518</v>
      </c>
      <c r="AV178">
        <f t="shared" si="72"/>
        <v>23.264010197441134</v>
      </c>
      <c r="AW178">
        <f t="shared" si="73"/>
        <v>23.195856658869999</v>
      </c>
      <c r="AX178" s="6">
        <f t="shared" si="74"/>
        <v>-0.43847143254338405</v>
      </c>
      <c r="AY178">
        <f t="shared" si="75"/>
        <v>-0.50662497111451898</v>
      </c>
      <c r="AZ178">
        <f t="shared" si="76"/>
        <v>-6.8153538571134931E-2</v>
      </c>
      <c r="BA178" s="6">
        <f t="shared" si="77"/>
        <v>9.5419202253273511E-3</v>
      </c>
      <c r="BB178">
        <f t="shared" si="78"/>
        <v>5.9281256015045287E-3</v>
      </c>
      <c r="BC178">
        <f t="shared" si="79"/>
        <v>2.397533738184587E-2</v>
      </c>
      <c r="BD178" s="7">
        <f t="shared" si="80"/>
        <v>1</v>
      </c>
      <c r="BE178" s="6">
        <f t="shared" si="81"/>
        <v>0</v>
      </c>
      <c r="BF178">
        <f t="shared" si="82"/>
        <v>0</v>
      </c>
      <c r="BG178">
        <f t="shared" si="83"/>
        <v>0</v>
      </c>
      <c r="BH178" s="6">
        <f t="shared" si="84"/>
        <v>0</v>
      </c>
      <c r="BI178" s="14">
        <f t="shared" si="85"/>
        <v>0</v>
      </c>
      <c r="BJ178" s="6">
        <f t="shared" si="86"/>
        <v>-0.941207731169596</v>
      </c>
      <c r="BK178" s="14">
        <f t="shared" si="87"/>
        <v>-1.0622126244775341</v>
      </c>
      <c r="BL178" s="14">
        <f t="shared" si="88"/>
        <v>-0.33230222261171688</v>
      </c>
      <c r="BM178" s="14">
        <f t="shared" si="89"/>
        <v>-1</v>
      </c>
      <c r="BN178">
        <f t="shared" si="90"/>
        <v>-0.77857419275294903</v>
      </c>
      <c r="BO178">
        <f t="shared" si="91"/>
        <v>0.77857419275294903</v>
      </c>
      <c r="BP178" s="14" t="str">
        <f t="shared" si="92"/>
        <v>NA</v>
      </c>
    </row>
    <row r="179" spans="1:68" x14ac:dyDescent="0.25">
      <c r="A179" t="s">
        <v>1649</v>
      </c>
      <c r="B179" t="s">
        <v>1647</v>
      </c>
      <c r="C179">
        <v>0</v>
      </c>
      <c r="D179">
        <v>0</v>
      </c>
      <c r="E179">
        <v>0</v>
      </c>
      <c r="F179" s="1">
        <v>6.1507700000000004E-125</v>
      </c>
      <c r="G179">
        <v>2</v>
      </c>
      <c r="H179">
        <v>-0.22900000000000001</v>
      </c>
      <c r="I179">
        <v>1</v>
      </c>
      <c r="J179">
        <v>0.978325</v>
      </c>
      <c r="K179" t="s">
        <v>1648</v>
      </c>
      <c r="L179">
        <v>185</v>
      </c>
      <c r="M179" t="s">
        <v>764</v>
      </c>
      <c r="N179">
        <v>6300</v>
      </c>
      <c r="O179" t="s">
        <v>1650</v>
      </c>
      <c r="P179" t="s">
        <v>1651</v>
      </c>
      <c r="Q179" t="s">
        <v>57</v>
      </c>
      <c r="R179" t="s">
        <v>1652</v>
      </c>
      <c r="S179" t="s">
        <v>1653</v>
      </c>
      <c r="T179" s="6">
        <v>22.291512091325298</v>
      </c>
      <c r="U179">
        <v>21.9952136496665</v>
      </c>
      <c r="V179">
        <v>22.1209612599677</v>
      </c>
      <c r="W179">
        <v>21.777163224405101</v>
      </c>
      <c r="X179">
        <v>21.265026003697599</v>
      </c>
      <c r="Y179">
        <v>21.059538749570201</v>
      </c>
      <c r="Z179">
        <v>21.200945088084101</v>
      </c>
      <c r="AA179">
        <v>20.941785337196102</v>
      </c>
      <c r="AB179">
        <v>21.156299169900201</v>
      </c>
      <c r="AC179">
        <v>20.890152354709699</v>
      </c>
      <c r="AD179">
        <v>20.927668024605602</v>
      </c>
      <c r="AF179">
        <v>20.745481650487999</v>
      </c>
      <c r="AH179">
        <v>20.941796961899499</v>
      </c>
      <c r="AL179" s="6">
        <f t="shared" si="62"/>
        <v>22.143362870495899</v>
      </c>
      <c r="AM179">
        <f t="shared" si="63"/>
        <v>21.9490622421864</v>
      </c>
      <c r="AN179">
        <f t="shared" si="64"/>
        <v>21.1622823766339</v>
      </c>
      <c r="AO179">
        <f t="shared" si="65"/>
        <v>21.071365212640103</v>
      </c>
      <c r="AP179">
        <f t="shared" si="66"/>
        <v>21.02322576230495</v>
      </c>
      <c r="AQ179">
        <f t="shared" si="67"/>
        <v>20.927668024605602</v>
      </c>
      <c r="AR179">
        <f t="shared" si="68"/>
        <v>20.745481650487999</v>
      </c>
      <c r="AS179">
        <f t="shared" si="69"/>
        <v>20.941796961899499</v>
      </c>
      <c r="AT179" t="str">
        <f t="shared" si="70"/>
        <v>NA</v>
      </c>
      <c r="AU179" s="6">
        <f t="shared" si="71"/>
        <v>21.751569163105401</v>
      </c>
      <c r="AV179">
        <f t="shared" si="72"/>
        <v>21.007419666516885</v>
      </c>
      <c r="AW179">
        <f t="shared" si="73"/>
        <v>20.843639306193751</v>
      </c>
      <c r="AX179" s="6">
        <f t="shared" si="74"/>
        <v>-0.74414949658851626</v>
      </c>
      <c r="AY179">
        <f t="shared" si="75"/>
        <v>-0.90792985691165029</v>
      </c>
      <c r="AZ179">
        <f t="shared" si="76"/>
        <v>-0.16378036032313403</v>
      </c>
      <c r="BA179" s="6">
        <f t="shared" si="77"/>
        <v>0.12857395342548444</v>
      </c>
      <c r="BB179">
        <f t="shared" si="78"/>
        <v>8.314514562307318E-2</v>
      </c>
      <c r="BC179">
        <f t="shared" si="79"/>
        <v>0.31522532604439268</v>
      </c>
      <c r="BD179" s="7">
        <f t="shared" si="80"/>
        <v>1</v>
      </c>
      <c r="BE179" s="6">
        <f t="shared" si="81"/>
        <v>0</v>
      </c>
      <c r="BF179">
        <f t="shared" si="82"/>
        <v>0</v>
      </c>
      <c r="BG179">
        <f t="shared" si="83"/>
        <v>0</v>
      </c>
      <c r="BH179" s="6">
        <f t="shared" si="84"/>
        <v>0</v>
      </c>
      <c r="BI179" s="14">
        <f t="shared" si="85"/>
        <v>0</v>
      </c>
      <c r="BJ179" s="6">
        <f t="shared" si="86"/>
        <v>-0.81420104896953371</v>
      </c>
      <c r="BK179" s="14">
        <f t="shared" si="87"/>
        <v>-0.99030920947972567</v>
      </c>
      <c r="BL179" s="14">
        <f t="shared" si="88"/>
        <v>-0.28655892321647419</v>
      </c>
      <c r="BM179" s="14">
        <f t="shared" si="89"/>
        <v>-1</v>
      </c>
      <c r="BN179">
        <f t="shared" si="90"/>
        <v>-0.69702306055524454</v>
      </c>
      <c r="BO179">
        <f t="shared" si="91"/>
        <v>0.69702306055524454</v>
      </c>
      <c r="BP179" s="14" t="str">
        <f t="shared" si="92"/>
        <v>NA</v>
      </c>
    </row>
    <row r="180" spans="1:68" x14ac:dyDescent="0.25">
      <c r="A180" t="s">
        <v>2694</v>
      </c>
      <c r="B180" t="s">
        <v>430</v>
      </c>
      <c r="C180">
        <v>0</v>
      </c>
      <c r="D180">
        <v>0</v>
      </c>
      <c r="E180">
        <v>0</v>
      </c>
      <c r="F180" s="1">
        <v>1.1206199999999999E-36</v>
      </c>
      <c r="G180">
        <v>3</v>
      </c>
      <c r="H180">
        <v>0.11686000000000001</v>
      </c>
      <c r="I180" t="s">
        <v>71</v>
      </c>
      <c r="J180">
        <v>0.99589799999999995</v>
      </c>
      <c r="K180" t="s">
        <v>431</v>
      </c>
      <c r="L180">
        <v>6</v>
      </c>
      <c r="M180" t="s">
        <v>764</v>
      </c>
      <c r="N180">
        <v>84243</v>
      </c>
      <c r="O180" t="s">
        <v>433</v>
      </c>
      <c r="P180" t="s">
        <v>434</v>
      </c>
      <c r="Q180" t="s">
        <v>57</v>
      </c>
      <c r="R180" t="s">
        <v>435</v>
      </c>
      <c r="S180" t="s">
        <v>436</v>
      </c>
      <c r="T180" s="6">
        <v>20.909566408056801</v>
      </c>
      <c r="V180">
        <v>22.0747261761041</v>
      </c>
      <c r="W180">
        <v>20.793831823190601</v>
      </c>
      <c r="Y180">
        <v>20.555187047862301</v>
      </c>
      <c r="Z180">
        <v>20.4714019431146</v>
      </c>
      <c r="AA180">
        <v>20.205841791983701</v>
      </c>
      <c r="AB180">
        <v>20.464246535415</v>
      </c>
      <c r="AC180">
        <v>20.481746561821399</v>
      </c>
      <c r="AD180">
        <v>19.4870706341346</v>
      </c>
      <c r="AE180">
        <v>19.291714587805501</v>
      </c>
      <c r="AF180">
        <v>20.1566701785917</v>
      </c>
      <c r="AH180">
        <v>20.020251309661599</v>
      </c>
      <c r="AI180">
        <v>19.933011477885699</v>
      </c>
      <c r="AJ180">
        <v>20.052160090088599</v>
      </c>
      <c r="AK180">
        <v>19.7815187922372</v>
      </c>
      <c r="AL180" s="6">
        <f t="shared" si="62"/>
        <v>20.909566408056801</v>
      </c>
      <c r="AM180">
        <f t="shared" si="63"/>
        <v>21.434278999647351</v>
      </c>
      <c r="AN180">
        <f t="shared" si="64"/>
        <v>20.555187047862301</v>
      </c>
      <c r="AO180">
        <f t="shared" si="65"/>
        <v>20.338621867549151</v>
      </c>
      <c r="AP180">
        <f t="shared" si="66"/>
        <v>20.472996548618198</v>
      </c>
      <c r="AQ180">
        <f t="shared" si="67"/>
        <v>19.389392610970049</v>
      </c>
      <c r="AR180">
        <f t="shared" si="68"/>
        <v>20.1566701785917</v>
      </c>
      <c r="AS180">
        <f t="shared" si="69"/>
        <v>19.976631393773651</v>
      </c>
      <c r="AT180">
        <f t="shared" si="70"/>
        <v>19.9168394411629</v>
      </c>
      <c r="AU180" s="6">
        <f t="shared" si="71"/>
        <v>20.966344151855484</v>
      </c>
      <c r="AV180">
        <f t="shared" si="72"/>
        <v>20.067003675712467</v>
      </c>
      <c r="AW180">
        <f t="shared" si="73"/>
        <v>20.016713671176085</v>
      </c>
      <c r="AX180" s="6">
        <f t="shared" si="74"/>
        <v>-0.89934047614301704</v>
      </c>
      <c r="AY180">
        <f t="shared" si="75"/>
        <v>-0.94963048067939937</v>
      </c>
      <c r="AZ180">
        <f t="shared" si="76"/>
        <v>-5.0290004536382327E-2</v>
      </c>
      <c r="BA180" s="6">
        <f t="shared" si="77"/>
        <v>0.1078486337774574</v>
      </c>
      <c r="BB180">
        <f t="shared" si="78"/>
        <v>5.6101020503947802E-2</v>
      </c>
      <c r="BC180">
        <f t="shared" si="79"/>
        <v>0.89753435209924248</v>
      </c>
      <c r="BD180" s="7">
        <f t="shared" si="80"/>
        <v>1</v>
      </c>
      <c r="BE180" s="6">
        <f t="shared" si="81"/>
        <v>0</v>
      </c>
      <c r="BF180">
        <f t="shared" si="82"/>
        <v>0</v>
      </c>
      <c r="BG180">
        <f t="shared" si="83"/>
        <v>0</v>
      </c>
      <c r="BH180" s="6">
        <f t="shared" si="84"/>
        <v>0</v>
      </c>
      <c r="BI180" s="14">
        <f t="shared" si="85"/>
        <v>0</v>
      </c>
      <c r="BJ180" s="6">
        <f t="shared" si="86"/>
        <v>-0.93264620040184154</v>
      </c>
      <c r="BK180" s="14">
        <f t="shared" si="87"/>
        <v>-1.0899612365787297</v>
      </c>
      <c r="BL180" s="14">
        <f t="shared" si="88"/>
        <v>-4.8590754421524426E-2</v>
      </c>
      <c r="BM180" s="14">
        <f t="shared" si="89"/>
        <v>-1</v>
      </c>
      <c r="BN180">
        <f t="shared" si="90"/>
        <v>-0.69039939713403176</v>
      </c>
      <c r="BO180">
        <f t="shared" si="91"/>
        <v>0.69039939713403176</v>
      </c>
      <c r="BP180" s="14" t="str">
        <f t="shared" si="92"/>
        <v>NA</v>
      </c>
    </row>
    <row r="181" spans="1:68" x14ac:dyDescent="0.25">
      <c r="A181" t="s">
        <v>1099</v>
      </c>
      <c r="B181" t="s">
        <v>1092</v>
      </c>
      <c r="C181">
        <v>0</v>
      </c>
      <c r="D181">
        <v>0</v>
      </c>
      <c r="E181">
        <v>0</v>
      </c>
      <c r="F181" s="1">
        <v>2.8850999999999998E-63</v>
      </c>
      <c r="G181">
        <v>2</v>
      </c>
      <c r="H181">
        <v>0.18342</v>
      </c>
      <c r="I181">
        <v>1</v>
      </c>
      <c r="J181">
        <v>1</v>
      </c>
      <c r="K181" t="s">
        <v>1098</v>
      </c>
      <c r="L181">
        <v>783</v>
      </c>
      <c r="M181" t="s">
        <v>764</v>
      </c>
      <c r="N181">
        <v>3688</v>
      </c>
      <c r="O181" t="s">
        <v>1095</v>
      </c>
      <c r="P181" t="s">
        <v>1096</v>
      </c>
      <c r="Q181" t="s">
        <v>57</v>
      </c>
      <c r="R181" t="s">
        <v>307</v>
      </c>
      <c r="S181" t="s">
        <v>1097</v>
      </c>
      <c r="T181" s="6">
        <v>22.885266898374901</v>
      </c>
      <c r="U181">
        <v>23.020784028976401</v>
      </c>
      <c r="V181">
        <v>23.0160557121207</v>
      </c>
      <c r="W181">
        <v>23.252092419995499</v>
      </c>
      <c r="X181">
        <v>23.191488747346298</v>
      </c>
      <c r="Y181">
        <v>23.226690721625499</v>
      </c>
      <c r="Z181">
        <v>22.3863244532652</v>
      </c>
      <c r="AA181">
        <v>22.386543352507299</v>
      </c>
      <c r="AB181">
        <v>22.5880259378341</v>
      </c>
      <c r="AC181">
        <v>22.550196423623401</v>
      </c>
      <c r="AD181">
        <v>22.548443774452799</v>
      </c>
      <c r="AE181">
        <v>22.838625858121301</v>
      </c>
      <c r="AF181">
        <v>22.430436954236399</v>
      </c>
      <c r="AG181">
        <v>22.572675868229499</v>
      </c>
      <c r="AH181">
        <v>22.418080113915401</v>
      </c>
      <c r="AI181">
        <v>22.703902915898301</v>
      </c>
      <c r="AJ181">
        <v>22.6189552189512</v>
      </c>
      <c r="AK181">
        <v>22.648529134404601</v>
      </c>
      <c r="AL181" s="6">
        <f t="shared" si="62"/>
        <v>22.953025463675651</v>
      </c>
      <c r="AM181">
        <f t="shared" si="63"/>
        <v>23.134074066058098</v>
      </c>
      <c r="AN181">
        <f t="shared" si="64"/>
        <v>23.2090897344859</v>
      </c>
      <c r="AO181">
        <f t="shared" si="65"/>
        <v>22.38643390288625</v>
      </c>
      <c r="AP181">
        <f t="shared" si="66"/>
        <v>22.569111180728751</v>
      </c>
      <c r="AQ181">
        <f t="shared" si="67"/>
        <v>22.693534816287048</v>
      </c>
      <c r="AR181">
        <f t="shared" si="68"/>
        <v>22.501556411232947</v>
      </c>
      <c r="AS181">
        <f t="shared" si="69"/>
        <v>22.560991514906853</v>
      </c>
      <c r="AT181">
        <f t="shared" si="70"/>
        <v>22.633742176677899</v>
      </c>
      <c r="AU181" s="6">
        <f t="shared" si="71"/>
        <v>23.098729754739882</v>
      </c>
      <c r="AV181">
        <f t="shared" si="72"/>
        <v>22.549693299967348</v>
      </c>
      <c r="AW181">
        <f t="shared" si="73"/>
        <v>22.565430034272566</v>
      </c>
      <c r="AX181" s="6">
        <f t="shared" si="74"/>
        <v>-0.54903645477253349</v>
      </c>
      <c r="AY181">
        <f t="shared" si="75"/>
        <v>-0.53329972046731555</v>
      </c>
      <c r="AZ181">
        <f t="shared" si="76"/>
        <v>1.5736734305217936E-2</v>
      </c>
      <c r="BA181" s="6">
        <f t="shared" si="77"/>
        <v>9.9889918319277689E-3</v>
      </c>
      <c r="BB181">
        <f t="shared" si="78"/>
        <v>8.6039345140527679E-3</v>
      </c>
      <c r="BC181">
        <f t="shared" si="79"/>
        <v>0.88248096254811714</v>
      </c>
      <c r="BD181" s="7">
        <f t="shared" si="80"/>
        <v>1</v>
      </c>
      <c r="BE181" s="6">
        <f t="shared" si="81"/>
        <v>0</v>
      </c>
      <c r="BF181">
        <f t="shared" si="82"/>
        <v>0</v>
      </c>
      <c r="BG181">
        <f t="shared" si="83"/>
        <v>0</v>
      </c>
      <c r="BH181" s="6">
        <f t="shared" si="84"/>
        <v>0</v>
      </c>
      <c r="BI181" s="14">
        <f t="shared" si="85"/>
        <v>0</v>
      </c>
      <c r="BJ181" s="6">
        <f t="shared" si="86"/>
        <v>-1.0480150460461581</v>
      </c>
      <c r="BK181" s="14">
        <f t="shared" si="87"/>
        <v>-1.0494881901453212</v>
      </c>
      <c r="BL181" s="14">
        <f t="shared" si="88"/>
        <v>2.9230473063988592E-2</v>
      </c>
      <c r="BM181" s="14">
        <f t="shared" si="89"/>
        <v>-1</v>
      </c>
      <c r="BN181">
        <f t="shared" si="90"/>
        <v>-0.68942425437583033</v>
      </c>
      <c r="BO181">
        <f t="shared" si="91"/>
        <v>0.68942425437583033</v>
      </c>
      <c r="BP181" s="14" t="str">
        <f t="shared" si="92"/>
        <v>NA</v>
      </c>
    </row>
    <row r="182" spans="1:68" x14ac:dyDescent="0.25">
      <c r="A182" t="s">
        <v>1633</v>
      </c>
      <c r="B182" t="s">
        <v>1631</v>
      </c>
      <c r="C182">
        <v>0</v>
      </c>
      <c r="D182">
        <v>0</v>
      </c>
      <c r="E182">
        <v>0</v>
      </c>
      <c r="F182" s="1">
        <v>1.69273E-5</v>
      </c>
      <c r="G182">
        <v>2</v>
      </c>
      <c r="H182">
        <v>0.42329</v>
      </c>
      <c r="I182">
        <v>1</v>
      </c>
      <c r="J182">
        <v>0.99999099999999996</v>
      </c>
      <c r="K182" t="s">
        <v>1632</v>
      </c>
      <c r="L182">
        <v>304</v>
      </c>
      <c r="M182" t="s">
        <v>764</v>
      </c>
      <c r="N182">
        <v>1948</v>
      </c>
      <c r="O182" t="s">
        <v>1634</v>
      </c>
      <c r="P182" t="s">
        <v>1635</v>
      </c>
      <c r="Q182" t="s">
        <v>57</v>
      </c>
      <c r="R182" t="s">
        <v>1636</v>
      </c>
      <c r="S182" t="s">
        <v>1637</v>
      </c>
      <c r="U182">
        <v>19.612056101637101</v>
      </c>
      <c r="V182">
        <v>20.1513332459234</v>
      </c>
      <c r="Z182">
        <v>19.361968876967701</v>
      </c>
      <c r="AA182">
        <v>18.892036914373602</v>
      </c>
      <c r="AB182">
        <v>19.545460895507901</v>
      </c>
      <c r="AC182">
        <v>19.349490583115799</v>
      </c>
      <c r="AD182">
        <v>19.2339051694217</v>
      </c>
      <c r="AE182">
        <v>18.7327300928089</v>
      </c>
      <c r="AF182">
        <v>19.155129725022601</v>
      </c>
      <c r="AG182">
        <v>19.2730008122703</v>
      </c>
      <c r="AH182">
        <v>18.931498708977401</v>
      </c>
      <c r="AI182">
        <v>18.6324867201985</v>
      </c>
      <c r="AJ182">
        <v>18.4053116171483</v>
      </c>
      <c r="AK182">
        <v>19.130970384340799</v>
      </c>
      <c r="AL182" s="6">
        <f t="shared" si="62"/>
        <v>19.612056101637101</v>
      </c>
      <c r="AM182">
        <f t="shared" si="63"/>
        <v>20.1513332459234</v>
      </c>
      <c r="AN182" t="str">
        <f t="shared" si="64"/>
        <v>NA</v>
      </c>
      <c r="AO182">
        <f t="shared" si="65"/>
        <v>19.12700289567065</v>
      </c>
      <c r="AP182">
        <f t="shared" si="66"/>
        <v>19.447475739311848</v>
      </c>
      <c r="AQ182">
        <f t="shared" si="67"/>
        <v>18.983317631115298</v>
      </c>
      <c r="AR182">
        <f t="shared" si="68"/>
        <v>19.214065268646451</v>
      </c>
      <c r="AS182">
        <f t="shared" si="69"/>
        <v>18.78199271458795</v>
      </c>
      <c r="AT182">
        <f t="shared" si="70"/>
        <v>18.768141000744549</v>
      </c>
      <c r="AU182" s="6">
        <f t="shared" si="71"/>
        <v>19.881694673780252</v>
      </c>
      <c r="AV182">
        <f t="shared" si="72"/>
        <v>19.185932088699264</v>
      </c>
      <c r="AW182">
        <f t="shared" si="73"/>
        <v>18.921399661326316</v>
      </c>
      <c r="AX182" s="6">
        <f t="shared" si="74"/>
        <v>-0.69576258508098832</v>
      </c>
      <c r="AY182">
        <f t="shared" si="75"/>
        <v>-0.96029501245393689</v>
      </c>
      <c r="AZ182">
        <f t="shared" si="76"/>
        <v>-0.26453242737294858</v>
      </c>
      <c r="BA182" s="6">
        <f t="shared" si="77"/>
        <v>0.18541636476077666</v>
      </c>
      <c r="BB182">
        <f t="shared" si="78"/>
        <v>0.11624731756128227</v>
      </c>
      <c r="BC182">
        <f t="shared" si="79"/>
        <v>0.25802717554258991</v>
      </c>
      <c r="BD182" s="7">
        <f t="shared" si="80"/>
        <v>1</v>
      </c>
      <c r="BE182" s="6">
        <f t="shared" si="81"/>
        <v>0</v>
      </c>
      <c r="BF182">
        <f t="shared" si="82"/>
        <v>0</v>
      </c>
      <c r="BG182">
        <f t="shared" si="83"/>
        <v>0</v>
      </c>
      <c r="BH182" s="6">
        <f t="shared" si="84"/>
        <v>0</v>
      </c>
      <c r="BI182" s="14">
        <f t="shared" si="85"/>
        <v>0</v>
      </c>
      <c r="BJ182" s="6">
        <f t="shared" si="86"/>
        <v>-0.71357914500900643</v>
      </c>
      <c r="BK182" s="14">
        <f t="shared" si="87"/>
        <v>-0.94736904164503766</v>
      </c>
      <c r="BL182" s="14">
        <f t="shared" si="88"/>
        <v>-0.39450420406339531</v>
      </c>
      <c r="BM182" s="14">
        <f t="shared" si="89"/>
        <v>-1</v>
      </c>
      <c r="BN182">
        <f t="shared" si="90"/>
        <v>-0.68515079690581315</v>
      </c>
      <c r="BO182">
        <f t="shared" si="91"/>
        <v>0.68515079690581315</v>
      </c>
      <c r="BP182" s="14" t="str">
        <f t="shared" si="92"/>
        <v>NA</v>
      </c>
    </row>
    <row r="183" spans="1:68" x14ac:dyDescent="0.25">
      <c r="A183" t="s">
        <v>365</v>
      </c>
      <c r="B183" t="s">
        <v>357</v>
      </c>
      <c r="C183">
        <v>0</v>
      </c>
      <c r="D183">
        <v>0</v>
      </c>
      <c r="E183">
        <v>0</v>
      </c>
      <c r="F183">
        <v>3.8721699999999998E-4</v>
      </c>
      <c r="G183">
        <v>2</v>
      </c>
      <c r="H183">
        <v>-1.6284E-2</v>
      </c>
      <c r="I183">
        <v>1</v>
      </c>
      <c r="J183">
        <v>0.79990399999999995</v>
      </c>
      <c r="K183" t="s">
        <v>364</v>
      </c>
      <c r="L183">
        <v>1165</v>
      </c>
      <c r="M183" t="s">
        <v>39</v>
      </c>
      <c r="N183">
        <v>55914</v>
      </c>
      <c r="O183" t="s">
        <v>360</v>
      </c>
      <c r="P183" t="s">
        <v>361</v>
      </c>
      <c r="Q183" t="s">
        <v>57</v>
      </c>
      <c r="R183" t="s">
        <v>362</v>
      </c>
      <c r="S183" t="s">
        <v>363</v>
      </c>
      <c r="T183" s="6">
        <v>20.6402901295479</v>
      </c>
      <c r="Y183">
        <v>20.936368710831999</v>
      </c>
      <c r="AA183">
        <v>20.1881460969466</v>
      </c>
      <c r="AD183">
        <v>20.433084146632702</v>
      </c>
      <c r="AE183">
        <v>20.1709051519193</v>
      </c>
      <c r="AI183">
        <v>19.926589602648399</v>
      </c>
      <c r="AK183">
        <v>20.1310114651113</v>
      </c>
      <c r="AL183" s="6">
        <f t="shared" si="62"/>
        <v>20.6402901295479</v>
      </c>
      <c r="AM183" t="str">
        <f t="shared" si="63"/>
        <v>NA</v>
      </c>
      <c r="AN183">
        <f t="shared" si="64"/>
        <v>20.936368710831999</v>
      </c>
      <c r="AO183">
        <f t="shared" si="65"/>
        <v>20.1881460969466</v>
      </c>
      <c r="AP183" t="str">
        <f t="shared" si="66"/>
        <v>NA</v>
      </c>
      <c r="AQ183">
        <f t="shared" si="67"/>
        <v>20.301994649276001</v>
      </c>
      <c r="AR183" t="str">
        <f t="shared" si="68"/>
        <v>NA</v>
      </c>
      <c r="AS183">
        <f t="shared" si="69"/>
        <v>19.926589602648399</v>
      </c>
      <c r="AT183">
        <f t="shared" si="70"/>
        <v>20.1310114651113</v>
      </c>
      <c r="AU183" s="6">
        <f t="shared" si="71"/>
        <v>20.78832942018995</v>
      </c>
      <c r="AV183">
        <f t="shared" si="72"/>
        <v>20.2450703731113</v>
      </c>
      <c r="AW183">
        <f t="shared" si="73"/>
        <v>20.028800533879849</v>
      </c>
      <c r="AX183" s="6">
        <f t="shared" si="74"/>
        <v>-0.54325904707864936</v>
      </c>
      <c r="AY183">
        <f t="shared" si="75"/>
        <v>-0.7595288863101004</v>
      </c>
      <c r="AZ183">
        <f t="shared" si="76"/>
        <v>-0.21626983923145104</v>
      </c>
      <c r="BA183" s="6">
        <f t="shared" si="77"/>
        <v>0.13475317664033146</v>
      </c>
      <c r="BB183">
        <f t="shared" si="78"/>
        <v>6.3354758969692573E-2</v>
      </c>
      <c r="BC183">
        <f t="shared" si="79"/>
        <v>0.23950473749815032</v>
      </c>
      <c r="BD183" s="7">
        <f t="shared" si="80"/>
        <v>1</v>
      </c>
      <c r="BE183" s="6">
        <f t="shared" si="81"/>
        <v>0</v>
      </c>
      <c r="BF183">
        <f t="shared" si="82"/>
        <v>0</v>
      </c>
      <c r="BG183">
        <f t="shared" si="83"/>
        <v>0</v>
      </c>
      <c r="BH183" s="6">
        <f t="shared" si="84"/>
        <v>0</v>
      </c>
      <c r="BI183" s="14">
        <f t="shared" si="85"/>
        <v>0</v>
      </c>
      <c r="BJ183" s="6">
        <f t="shared" si="86"/>
        <v>-0.687666930202393</v>
      </c>
      <c r="BK183" s="14">
        <f t="shared" si="87"/>
        <v>-0.9539828494873589</v>
      </c>
      <c r="BL183" s="14">
        <f t="shared" si="88"/>
        <v>-0.36638181996384384</v>
      </c>
      <c r="BM183" s="14">
        <f t="shared" si="89"/>
        <v>-1</v>
      </c>
      <c r="BN183">
        <f t="shared" si="90"/>
        <v>-0.66934386655119871</v>
      </c>
      <c r="BO183">
        <f t="shared" si="91"/>
        <v>0.66934386655119871</v>
      </c>
      <c r="BP183" s="14" t="str">
        <f t="shared" si="92"/>
        <v>NA</v>
      </c>
    </row>
    <row r="184" spans="1:68" x14ac:dyDescent="0.25">
      <c r="A184" t="s">
        <v>2545</v>
      </c>
      <c r="B184" t="s">
        <v>724</v>
      </c>
      <c r="C184">
        <v>0</v>
      </c>
      <c r="D184">
        <v>0</v>
      </c>
      <c r="E184">
        <v>0</v>
      </c>
      <c r="F184" s="1">
        <v>3.78333E-56</v>
      </c>
      <c r="G184">
        <v>3</v>
      </c>
      <c r="H184">
        <v>-0.85275999999999996</v>
      </c>
      <c r="I184">
        <v>1</v>
      </c>
      <c r="J184">
        <v>0.99623300000000004</v>
      </c>
      <c r="K184" t="s">
        <v>2544</v>
      </c>
      <c r="L184">
        <v>822</v>
      </c>
      <c r="M184" t="s">
        <v>764</v>
      </c>
      <c r="N184">
        <v>23344</v>
      </c>
      <c r="O184" t="s">
        <v>727</v>
      </c>
      <c r="P184" t="s">
        <v>728</v>
      </c>
      <c r="Q184" t="s">
        <v>57</v>
      </c>
      <c r="R184" t="s">
        <v>729</v>
      </c>
      <c r="S184" t="s">
        <v>730</v>
      </c>
      <c r="T184" s="6">
        <v>23.117200086920899</v>
      </c>
      <c r="U184">
        <v>23.332624813531002</v>
      </c>
      <c r="V184">
        <v>23.134765158820301</v>
      </c>
      <c r="W184">
        <v>22.7958656298485</v>
      </c>
      <c r="X184">
        <v>23.2295388047331</v>
      </c>
      <c r="Y184">
        <v>23.268508655463801</v>
      </c>
      <c r="Z184">
        <v>23.213284013061099</v>
      </c>
      <c r="AA184">
        <v>23.065907434287201</v>
      </c>
      <c r="AB184">
        <v>22.998012674073699</v>
      </c>
      <c r="AC184">
        <v>23.0825117923021</v>
      </c>
      <c r="AD184">
        <v>23.495946737889199</v>
      </c>
      <c r="AE184">
        <v>23.2532728710929</v>
      </c>
      <c r="AF184">
        <v>22.748514392806499</v>
      </c>
      <c r="AG184">
        <v>22.577217504671999</v>
      </c>
      <c r="AH184">
        <v>22.748603298466701</v>
      </c>
      <c r="AI184">
        <v>22.6461393690089</v>
      </c>
      <c r="AJ184">
        <v>22.544466169384599</v>
      </c>
      <c r="AK184">
        <v>22.4463929795645</v>
      </c>
      <c r="AL184" s="6">
        <f t="shared" si="62"/>
        <v>23.224912450225951</v>
      </c>
      <c r="AM184">
        <f t="shared" si="63"/>
        <v>22.9653153943344</v>
      </c>
      <c r="AN184">
        <f t="shared" si="64"/>
        <v>23.24902373009845</v>
      </c>
      <c r="AO184">
        <f t="shared" si="65"/>
        <v>23.139595723674148</v>
      </c>
      <c r="AP184">
        <f t="shared" si="66"/>
        <v>23.040262233187899</v>
      </c>
      <c r="AQ184">
        <f t="shared" si="67"/>
        <v>23.374609804491051</v>
      </c>
      <c r="AR184">
        <f t="shared" si="68"/>
        <v>22.662865948739249</v>
      </c>
      <c r="AS184">
        <f t="shared" si="69"/>
        <v>22.697371333737799</v>
      </c>
      <c r="AT184">
        <f t="shared" si="70"/>
        <v>22.495429574474549</v>
      </c>
      <c r="AU184" s="6">
        <f t="shared" si="71"/>
        <v>23.146417191552938</v>
      </c>
      <c r="AV184">
        <f t="shared" si="72"/>
        <v>23.184822587117697</v>
      </c>
      <c r="AW184">
        <f t="shared" si="73"/>
        <v>22.618555618983862</v>
      </c>
      <c r="AX184" s="6">
        <f t="shared" si="74"/>
        <v>3.8405395564758749E-2</v>
      </c>
      <c r="AY184">
        <f t="shared" si="75"/>
        <v>-0.52786157256907629</v>
      </c>
      <c r="AZ184">
        <f t="shared" si="76"/>
        <v>-0.56626696813383504</v>
      </c>
      <c r="BA184" s="6">
        <f t="shared" si="77"/>
        <v>0.78942184509587232</v>
      </c>
      <c r="BB184">
        <f t="shared" si="78"/>
        <v>1.1708250594756458E-2</v>
      </c>
      <c r="BC184">
        <f t="shared" si="79"/>
        <v>1.2849728494337305E-2</v>
      </c>
      <c r="BD184" s="7">
        <f t="shared" si="80"/>
        <v>1</v>
      </c>
      <c r="BE184" s="6">
        <f t="shared" si="81"/>
        <v>0</v>
      </c>
      <c r="BF184">
        <f t="shared" si="82"/>
        <v>0</v>
      </c>
      <c r="BG184">
        <f t="shared" si="83"/>
        <v>0</v>
      </c>
      <c r="BH184" s="6">
        <f t="shared" si="84"/>
        <v>0</v>
      </c>
      <c r="BI184" s="14">
        <f t="shared" si="85"/>
        <v>0</v>
      </c>
      <c r="BJ184" s="6">
        <f t="shared" si="86"/>
        <v>6.2800343102410117E-2</v>
      </c>
      <c r="BK184" s="14">
        <f t="shared" si="87"/>
        <v>-1.0097370179725282</v>
      </c>
      <c r="BL184" s="14">
        <f t="shared" si="88"/>
        <v>-1.0348289175238652</v>
      </c>
      <c r="BM184" s="14">
        <f t="shared" si="89"/>
        <v>-1</v>
      </c>
      <c r="BN184">
        <f t="shared" si="90"/>
        <v>-0.66058853079799451</v>
      </c>
      <c r="BO184">
        <f t="shared" si="91"/>
        <v>0.66058853079799451</v>
      </c>
      <c r="BP184" s="14" t="str">
        <f t="shared" si="92"/>
        <v>NA</v>
      </c>
    </row>
    <row r="185" spans="1:68" x14ac:dyDescent="0.25">
      <c r="A185" t="s">
        <v>2506</v>
      </c>
      <c r="B185" t="s">
        <v>366</v>
      </c>
      <c r="C185">
        <v>0</v>
      </c>
      <c r="D185">
        <v>0</v>
      </c>
      <c r="E185">
        <v>0</v>
      </c>
      <c r="F185" s="1">
        <v>6.0413400000000005E-36</v>
      </c>
      <c r="G185">
        <v>3</v>
      </c>
      <c r="H185">
        <v>0.16256999999999999</v>
      </c>
      <c r="I185">
        <v>2</v>
      </c>
      <c r="J185">
        <v>0.99999499999999997</v>
      </c>
      <c r="K185" t="s">
        <v>2505</v>
      </c>
      <c r="L185">
        <v>470</v>
      </c>
      <c r="M185" t="s">
        <v>764</v>
      </c>
      <c r="N185">
        <v>8502</v>
      </c>
      <c r="O185" t="s">
        <v>369</v>
      </c>
      <c r="P185" t="s">
        <v>370</v>
      </c>
      <c r="Q185" t="s">
        <v>57</v>
      </c>
      <c r="R185" t="s">
        <v>291</v>
      </c>
      <c r="S185" t="s">
        <v>371</v>
      </c>
      <c r="T185" s="6">
        <v>19.1503965898955</v>
      </c>
      <c r="V185">
        <v>19.632073724563199</v>
      </c>
      <c r="W185">
        <v>19.908845046104101</v>
      </c>
      <c r="Z185">
        <v>18.968917696818199</v>
      </c>
      <c r="AA185">
        <v>19.295290832971801</v>
      </c>
      <c r="AC185">
        <v>18.8549506169865</v>
      </c>
      <c r="AD185">
        <v>18.245255580306601</v>
      </c>
      <c r="AE185">
        <v>18.7901829072254</v>
      </c>
      <c r="AG185">
        <v>18.658740214686599</v>
      </c>
      <c r="AH185">
        <v>18.453382108115299</v>
      </c>
      <c r="AI185">
        <v>18.609797271891601</v>
      </c>
      <c r="AJ185">
        <v>18.352605783803099</v>
      </c>
      <c r="AL185" s="6">
        <f t="shared" si="62"/>
        <v>19.1503965898955</v>
      </c>
      <c r="AM185">
        <f t="shared" si="63"/>
        <v>19.770459385333652</v>
      </c>
      <c r="AN185" t="str">
        <f t="shared" si="64"/>
        <v>NA</v>
      </c>
      <c r="AO185">
        <f t="shared" si="65"/>
        <v>19.132104264894998</v>
      </c>
      <c r="AP185">
        <f t="shared" si="66"/>
        <v>18.8549506169865</v>
      </c>
      <c r="AQ185">
        <f t="shared" si="67"/>
        <v>18.517719243766003</v>
      </c>
      <c r="AR185">
        <f t="shared" si="68"/>
        <v>18.658740214686599</v>
      </c>
      <c r="AS185">
        <f t="shared" si="69"/>
        <v>18.53158969000345</v>
      </c>
      <c r="AT185">
        <f t="shared" si="70"/>
        <v>18.352605783803099</v>
      </c>
      <c r="AU185" s="6">
        <f t="shared" si="71"/>
        <v>19.460427987614576</v>
      </c>
      <c r="AV185">
        <f t="shared" si="72"/>
        <v>18.834924708549167</v>
      </c>
      <c r="AW185">
        <f t="shared" si="73"/>
        <v>18.514311896164383</v>
      </c>
      <c r="AX185" s="6">
        <f t="shared" si="74"/>
        <v>-0.62550327906540915</v>
      </c>
      <c r="AY185">
        <f t="shared" si="75"/>
        <v>-0.94611609145019315</v>
      </c>
      <c r="AZ185">
        <f t="shared" si="76"/>
        <v>-0.32061281238478401</v>
      </c>
      <c r="BA185" s="6">
        <f t="shared" si="77"/>
        <v>0.24581542107160601</v>
      </c>
      <c r="BB185">
        <f t="shared" si="78"/>
        <v>0.1795270221844254</v>
      </c>
      <c r="BC185">
        <f t="shared" si="79"/>
        <v>0.20666577416144657</v>
      </c>
      <c r="BD185" s="7">
        <f t="shared" si="80"/>
        <v>1</v>
      </c>
      <c r="BE185" s="6">
        <f t="shared" si="81"/>
        <v>0</v>
      </c>
      <c r="BF185">
        <f t="shared" si="82"/>
        <v>0</v>
      </c>
      <c r="BG185">
        <f t="shared" si="83"/>
        <v>0</v>
      </c>
      <c r="BH185" s="6">
        <f t="shared" si="84"/>
        <v>0</v>
      </c>
      <c r="BI185" s="14">
        <f t="shared" si="85"/>
        <v>0</v>
      </c>
      <c r="BJ185" s="6">
        <f t="shared" si="86"/>
        <v>-0.61739451795611267</v>
      </c>
      <c r="BK185" s="14">
        <f t="shared" si="87"/>
        <v>-0.84004748230303639</v>
      </c>
      <c r="BL185" s="14">
        <f t="shared" si="88"/>
        <v>-0.46854420597181601</v>
      </c>
      <c r="BM185" s="14">
        <f t="shared" si="89"/>
        <v>-1</v>
      </c>
      <c r="BN185">
        <f t="shared" si="90"/>
        <v>-0.64199540207698835</v>
      </c>
      <c r="BO185">
        <f t="shared" si="91"/>
        <v>0.64199540207698835</v>
      </c>
      <c r="BP185" s="14" t="str">
        <f t="shared" si="92"/>
        <v>NA</v>
      </c>
    </row>
    <row r="186" spans="1:68" x14ac:dyDescent="0.25">
      <c r="A186" t="s">
        <v>2591</v>
      </c>
      <c r="B186" t="s">
        <v>379</v>
      </c>
      <c r="C186">
        <v>0</v>
      </c>
      <c r="D186">
        <v>0</v>
      </c>
      <c r="E186">
        <v>0</v>
      </c>
      <c r="F186" s="1">
        <v>6.0359099999999995E-47</v>
      </c>
      <c r="G186">
        <v>3</v>
      </c>
      <c r="H186">
        <v>-0.41056999999999999</v>
      </c>
      <c r="I186" t="s">
        <v>71</v>
      </c>
      <c r="J186">
        <v>0.99907800000000002</v>
      </c>
      <c r="K186" t="s">
        <v>2590</v>
      </c>
      <c r="L186">
        <v>533</v>
      </c>
      <c r="M186" t="s">
        <v>764</v>
      </c>
      <c r="N186">
        <v>25921</v>
      </c>
      <c r="O186" t="s">
        <v>382</v>
      </c>
      <c r="P186" t="s">
        <v>383</v>
      </c>
      <c r="Q186" t="s">
        <v>57</v>
      </c>
      <c r="R186" t="s">
        <v>78</v>
      </c>
      <c r="S186" t="s">
        <v>384</v>
      </c>
      <c r="T186" s="6">
        <v>25.9543695670605</v>
      </c>
      <c r="U186">
        <v>26.058952776626001</v>
      </c>
      <c r="V186">
        <v>22.940269267064998</v>
      </c>
      <c r="W186">
        <v>25.973090520766299</v>
      </c>
      <c r="X186">
        <v>25.9053450874171</v>
      </c>
      <c r="Y186">
        <v>25.753593799027598</v>
      </c>
      <c r="Z186">
        <v>25.233891335082401</v>
      </c>
      <c r="AA186">
        <v>24.808315605492702</v>
      </c>
      <c r="AB186">
        <v>25.215041254311501</v>
      </c>
      <c r="AC186">
        <v>24.881439715405399</v>
      </c>
      <c r="AD186">
        <v>25.5527706328647</v>
      </c>
      <c r="AE186">
        <v>25.091968167570901</v>
      </c>
      <c r="AF186">
        <v>25.273291796151899</v>
      </c>
      <c r="AG186">
        <v>24.891416289307699</v>
      </c>
      <c r="AH186">
        <v>25.029633425917599</v>
      </c>
      <c r="AI186">
        <v>20.299495349219001</v>
      </c>
      <c r="AJ186">
        <v>24.7621244259708</v>
      </c>
      <c r="AK186">
        <v>24.747203625992299</v>
      </c>
      <c r="AL186" s="6">
        <f t="shared" si="62"/>
        <v>26.006661171843248</v>
      </c>
      <c r="AM186">
        <f t="shared" si="63"/>
        <v>24.456679893915648</v>
      </c>
      <c r="AN186">
        <f t="shared" si="64"/>
        <v>25.829469443222351</v>
      </c>
      <c r="AO186">
        <f t="shared" si="65"/>
        <v>25.021103470287549</v>
      </c>
      <c r="AP186">
        <f t="shared" si="66"/>
        <v>25.04824048485845</v>
      </c>
      <c r="AQ186">
        <f t="shared" si="67"/>
        <v>25.322369400217802</v>
      </c>
      <c r="AR186">
        <f t="shared" si="68"/>
        <v>25.082354042729797</v>
      </c>
      <c r="AS186">
        <f t="shared" si="69"/>
        <v>22.664564387568298</v>
      </c>
      <c r="AT186">
        <f t="shared" si="70"/>
        <v>24.754664025981548</v>
      </c>
      <c r="AU186" s="6">
        <f t="shared" si="71"/>
        <v>25.430936836327081</v>
      </c>
      <c r="AV186">
        <f t="shared" si="72"/>
        <v>25.130571118454601</v>
      </c>
      <c r="AW186">
        <f t="shared" si="73"/>
        <v>24.167194152093213</v>
      </c>
      <c r="AX186" s="6">
        <f t="shared" si="74"/>
        <v>-0.30036571787248079</v>
      </c>
      <c r="AY186">
        <f t="shared" si="75"/>
        <v>-1.2637426842338684</v>
      </c>
      <c r="AZ186">
        <f t="shared" si="76"/>
        <v>-0.96337696636138759</v>
      </c>
      <c r="BA186" s="6">
        <f t="shared" si="77"/>
        <v>0.60460949680949638</v>
      </c>
      <c r="BB186">
        <f t="shared" si="78"/>
        <v>0.24494579673356373</v>
      </c>
      <c r="BC186">
        <f t="shared" si="79"/>
        <v>0.33077256395823279</v>
      </c>
      <c r="BD186" s="7">
        <f t="shared" si="80"/>
        <v>1</v>
      </c>
      <c r="BE186" s="6">
        <f t="shared" si="81"/>
        <v>0</v>
      </c>
      <c r="BF186">
        <f t="shared" si="82"/>
        <v>0</v>
      </c>
      <c r="BG186">
        <f t="shared" si="83"/>
        <v>0</v>
      </c>
      <c r="BH186" s="6">
        <f t="shared" si="84"/>
        <v>0</v>
      </c>
      <c r="BI186" s="14">
        <f t="shared" si="85"/>
        <v>0</v>
      </c>
      <c r="BJ186" s="6">
        <f t="shared" si="86"/>
        <v>-0.25619802723396068</v>
      </c>
      <c r="BK186" s="14">
        <f t="shared" si="87"/>
        <v>-0.87866849777732903</v>
      </c>
      <c r="BL186" s="14">
        <f t="shared" si="88"/>
        <v>-0.68034861086021403</v>
      </c>
      <c r="BM186" s="14">
        <f t="shared" si="89"/>
        <v>-1</v>
      </c>
      <c r="BN186">
        <f t="shared" si="90"/>
        <v>-0.60507171195716791</v>
      </c>
      <c r="BO186">
        <f t="shared" si="91"/>
        <v>0.60507171195716791</v>
      </c>
      <c r="BP186" s="14" t="str">
        <f t="shared" si="92"/>
        <v>NA</v>
      </c>
    </row>
    <row r="187" spans="1:68" x14ac:dyDescent="0.25">
      <c r="A187" t="s">
        <v>2322</v>
      </c>
      <c r="B187" t="s">
        <v>2320</v>
      </c>
      <c r="C187">
        <v>0</v>
      </c>
      <c r="D187">
        <v>0</v>
      </c>
      <c r="E187">
        <v>0</v>
      </c>
      <c r="F187" s="1">
        <v>3.1841600000000001E-7</v>
      </c>
      <c r="G187">
        <v>2</v>
      </c>
      <c r="H187">
        <v>-1.3552999999999999</v>
      </c>
      <c r="I187">
        <v>1</v>
      </c>
      <c r="J187">
        <v>0.98949699999999996</v>
      </c>
      <c r="K187" t="s">
        <v>2321</v>
      </c>
      <c r="L187">
        <v>19</v>
      </c>
      <c r="M187" t="s">
        <v>764</v>
      </c>
      <c r="N187">
        <v>84959</v>
      </c>
      <c r="O187" t="s">
        <v>2323</v>
      </c>
      <c r="P187" t="s">
        <v>2324</v>
      </c>
      <c r="Q187" t="s">
        <v>57</v>
      </c>
      <c r="R187" t="s">
        <v>2325</v>
      </c>
      <c r="S187" t="s">
        <v>2326</v>
      </c>
      <c r="T187" s="6">
        <v>20.925506178768799</v>
      </c>
      <c r="U187">
        <v>20.756374317946801</v>
      </c>
      <c r="V187">
        <v>21.545149916774498</v>
      </c>
      <c r="W187">
        <v>21.375439894600198</v>
      </c>
      <c r="X187">
        <v>20.8964277891846</v>
      </c>
      <c r="Y187">
        <v>20.755450983046</v>
      </c>
      <c r="AB187">
        <v>18.768768043710399</v>
      </c>
      <c r="AC187">
        <v>16.877467505589198</v>
      </c>
      <c r="AF187">
        <v>18.148465714913801</v>
      </c>
      <c r="AG187">
        <v>18.824201534642398</v>
      </c>
      <c r="AH187">
        <v>18.601285825373001</v>
      </c>
      <c r="AI187">
        <v>15.9309531494208</v>
      </c>
      <c r="AL187" s="6">
        <f t="shared" si="62"/>
        <v>20.8409402483578</v>
      </c>
      <c r="AM187">
        <f t="shared" si="63"/>
        <v>21.460294905687348</v>
      </c>
      <c r="AN187">
        <f t="shared" si="64"/>
        <v>20.825939386115301</v>
      </c>
      <c r="AO187" t="str">
        <f t="shared" si="65"/>
        <v>NA</v>
      </c>
      <c r="AP187">
        <f t="shared" si="66"/>
        <v>17.823117774649798</v>
      </c>
      <c r="AQ187" t="str">
        <f t="shared" si="67"/>
        <v>NA</v>
      </c>
      <c r="AR187">
        <f t="shared" si="68"/>
        <v>18.486333624778098</v>
      </c>
      <c r="AS187">
        <f t="shared" si="69"/>
        <v>17.2661194873969</v>
      </c>
      <c r="AT187" t="str">
        <f t="shared" si="70"/>
        <v>NA</v>
      </c>
      <c r="AU187" s="6">
        <f t="shared" si="71"/>
        <v>21.042391513386814</v>
      </c>
      <c r="AV187">
        <f t="shared" si="72"/>
        <v>17.823117774649798</v>
      </c>
      <c r="AW187">
        <f t="shared" si="73"/>
        <v>17.876226556087499</v>
      </c>
      <c r="AX187" s="6">
        <f t="shared" si="74"/>
        <v>-3.2192737387370158</v>
      </c>
      <c r="AY187">
        <f t="shared" si="75"/>
        <v>-3.1661649572993156</v>
      </c>
      <c r="AZ187">
        <f t="shared" si="76"/>
        <v>5.3108781437700259E-2</v>
      </c>
      <c r="BA187" s="6" t="str">
        <f t="shared" si="77"/>
        <v>NA</v>
      </c>
      <c r="BB187">
        <f t="shared" si="78"/>
        <v>9.2396011999689831E-2</v>
      </c>
      <c r="BC187" t="str">
        <f t="shared" si="79"/>
        <v>NA</v>
      </c>
      <c r="BD187" s="7">
        <f t="shared" si="80"/>
        <v>1</v>
      </c>
      <c r="BE187" s="6">
        <f t="shared" si="81"/>
        <v>0</v>
      </c>
      <c r="BF187">
        <f t="shared" si="82"/>
        <v>0</v>
      </c>
      <c r="BG187">
        <f t="shared" si="83"/>
        <v>0</v>
      </c>
      <c r="BH187" s="6">
        <f t="shared" si="84"/>
        <v>0</v>
      </c>
      <c r="BI187" s="14">
        <f t="shared" si="85"/>
        <v>0</v>
      </c>
      <c r="BJ187" s="6">
        <f t="shared" si="86"/>
        <v>0</v>
      </c>
      <c r="BK187" s="14">
        <f t="shared" si="87"/>
        <v>-1.8096719337131872</v>
      </c>
      <c r="BL187" s="14">
        <f t="shared" si="88"/>
        <v>0</v>
      </c>
      <c r="BM187" s="14">
        <f t="shared" si="89"/>
        <v>-1</v>
      </c>
      <c r="BN187">
        <f t="shared" si="90"/>
        <v>-0.60322397790439575</v>
      </c>
      <c r="BO187">
        <f t="shared" si="91"/>
        <v>0.60322397790439575</v>
      </c>
      <c r="BP187" s="14" t="str">
        <f t="shared" si="92"/>
        <v>NA</v>
      </c>
    </row>
    <row r="188" spans="1:68" x14ac:dyDescent="0.25">
      <c r="A188" t="s">
        <v>2520</v>
      </c>
      <c r="B188" t="s">
        <v>366</v>
      </c>
      <c r="C188">
        <v>0</v>
      </c>
      <c r="D188">
        <v>0</v>
      </c>
      <c r="E188">
        <v>0</v>
      </c>
      <c r="F188" s="1">
        <v>4.6518100000000001E-13</v>
      </c>
      <c r="G188">
        <v>3</v>
      </c>
      <c r="H188">
        <v>0.2296</v>
      </c>
      <c r="I188">
        <v>1</v>
      </c>
      <c r="J188">
        <v>0.98882300000000001</v>
      </c>
      <c r="K188" t="s">
        <v>2519</v>
      </c>
      <c r="L188">
        <v>390</v>
      </c>
      <c r="M188" t="s">
        <v>764</v>
      </c>
      <c r="N188">
        <v>8502</v>
      </c>
      <c r="O188" t="s">
        <v>369</v>
      </c>
      <c r="P188" t="s">
        <v>370</v>
      </c>
      <c r="Q188" t="s">
        <v>57</v>
      </c>
      <c r="R188" t="s">
        <v>291</v>
      </c>
      <c r="S188" t="s">
        <v>371</v>
      </c>
      <c r="V188">
        <v>20.5152141679118</v>
      </c>
      <c r="W188">
        <v>20.386719646539301</v>
      </c>
      <c r="X188">
        <v>19.31700428357</v>
      </c>
      <c r="Y188">
        <v>20.2301468809504</v>
      </c>
      <c r="Z188">
        <v>19.231105719780199</v>
      </c>
      <c r="AA188">
        <v>19.250675921542499</v>
      </c>
      <c r="AD188">
        <v>18.9325781025574</v>
      </c>
      <c r="AE188">
        <v>18.891574112752199</v>
      </c>
      <c r="AF188">
        <v>18.6156653650912</v>
      </c>
      <c r="AG188">
        <v>19.266446361241499</v>
      </c>
      <c r="AI188">
        <v>19.2085987600469</v>
      </c>
      <c r="AJ188">
        <v>19.711570957860399</v>
      </c>
      <c r="AK188">
        <v>18.397096270959501</v>
      </c>
      <c r="AL188" s="6" t="str">
        <f t="shared" si="62"/>
        <v>NA</v>
      </c>
      <c r="AM188">
        <f t="shared" si="63"/>
        <v>20.450966907225549</v>
      </c>
      <c r="AN188">
        <f t="shared" si="64"/>
        <v>19.7735755822602</v>
      </c>
      <c r="AO188">
        <f t="shared" si="65"/>
        <v>19.240890820661349</v>
      </c>
      <c r="AP188" t="str">
        <f t="shared" si="66"/>
        <v>NA</v>
      </c>
      <c r="AQ188">
        <f t="shared" si="67"/>
        <v>18.912076107654798</v>
      </c>
      <c r="AR188">
        <f t="shared" si="68"/>
        <v>18.941055863166348</v>
      </c>
      <c r="AS188">
        <f t="shared" si="69"/>
        <v>19.2085987600469</v>
      </c>
      <c r="AT188">
        <f t="shared" si="70"/>
        <v>19.054333614409948</v>
      </c>
      <c r="AU188" s="6">
        <f t="shared" si="71"/>
        <v>20.112271244742875</v>
      </c>
      <c r="AV188">
        <f t="shared" si="72"/>
        <v>19.076483464158073</v>
      </c>
      <c r="AW188">
        <f t="shared" si="73"/>
        <v>19.067996079207735</v>
      </c>
      <c r="AX188" s="6">
        <f t="shared" si="74"/>
        <v>-1.0357877805848013</v>
      </c>
      <c r="AY188">
        <f t="shared" si="75"/>
        <v>-1.0442751655351401</v>
      </c>
      <c r="AZ188">
        <f t="shared" si="76"/>
        <v>-8.4873849503388499E-3</v>
      </c>
      <c r="BA188" s="6">
        <f t="shared" si="77"/>
        <v>0.15553553054928124</v>
      </c>
      <c r="BB188">
        <f t="shared" si="78"/>
        <v>0.1848561784007047</v>
      </c>
      <c r="BC188">
        <f t="shared" si="79"/>
        <v>0.96833047362862346</v>
      </c>
      <c r="BD188" s="7">
        <f t="shared" si="80"/>
        <v>1</v>
      </c>
      <c r="BE188" s="6">
        <f t="shared" si="81"/>
        <v>0</v>
      </c>
      <c r="BF188">
        <f t="shared" si="82"/>
        <v>0</v>
      </c>
      <c r="BG188">
        <f t="shared" si="83"/>
        <v>0</v>
      </c>
      <c r="BH188" s="6">
        <f t="shared" si="84"/>
        <v>0</v>
      </c>
      <c r="BI188" s="14">
        <f t="shared" si="85"/>
        <v>0</v>
      </c>
      <c r="BJ188" s="6">
        <f t="shared" si="86"/>
        <v>-0.91492787117432806</v>
      </c>
      <c r="BK188" s="14">
        <f t="shared" si="87"/>
        <v>-0.87500118677489158</v>
      </c>
      <c r="BL188" s="14">
        <f t="shared" si="88"/>
        <v>-1.0891422854961561E-2</v>
      </c>
      <c r="BM188" s="14">
        <f t="shared" si="89"/>
        <v>-1</v>
      </c>
      <c r="BN188">
        <f t="shared" si="90"/>
        <v>-0.6002734936013937</v>
      </c>
      <c r="BO188">
        <f t="shared" si="91"/>
        <v>0.6002734936013937</v>
      </c>
      <c r="BP188" s="14" t="str">
        <f t="shared" si="92"/>
        <v>NA</v>
      </c>
    </row>
    <row r="189" spans="1:68" x14ac:dyDescent="0.25">
      <c r="A189" t="s">
        <v>945</v>
      </c>
      <c r="B189" t="s">
        <v>70</v>
      </c>
      <c r="C189">
        <v>0</v>
      </c>
      <c r="D189">
        <v>0</v>
      </c>
      <c r="E189">
        <v>0</v>
      </c>
      <c r="F189">
        <v>3.41107E-4</v>
      </c>
      <c r="G189">
        <v>2</v>
      </c>
      <c r="H189">
        <v>0.30149999999999999</v>
      </c>
      <c r="I189">
        <v>1</v>
      </c>
      <c r="J189">
        <v>0.91865399999999997</v>
      </c>
      <c r="K189" t="s">
        <v>944</v>
      </c>
      <c r="L189">
        <v>213</v>
      </c>
      <c r="M189" t="s">
        <v>764</v>
      </c>
      <c r="N189" t="s">
        <v>74</v>
      </c>
      <c r="O189" t="s">
        <v>75</v>
      </c>
      <c r="P189" t="s">
        <v>76</v>
      </c>
      <c r="Q189" t="s">
        <v>77</v>
      </c>
      <c r="R189" t="s">
        <v>78</v>
      </c>
      <c r="S189" t="s">
        <v>79</v>
      </c>
      <c r="U189">
        <v>19.662180248697499</v>
      </c>
      <c r="V189">
        <v>20.1182045551835</v>
      </c>
      <c r="Y189">
        <v>19.650988681572201</v>
      </c>
      <c r="Z189">
        <v>19.453067156679399</v>
      </c>
      <c r="AA189">
        <v>18.945767240171399</v>
      </c>
      <c r="AD189">
        <v>19.7534420220871</v>
      </c>
      <c r="AE189">
        <v>18.9130474678486</v>
      </c>
      <c r="AF189">
        <v>19.4849541002649</v>
      </c>
      <c r="AG189">
        <v>19.2790350512517</v>
      </c>
      <c r="AH189">
        <v>19.261637723352301</v>
      </c>
      <c r="AI189">
        <v>19.2570912436281</v>
      </c>
      <c r="AJ189">
        <v>18.9898030679513</v>
      </c>
      <c r="AK189">
        <v>19.130888219290402</v>
      </c>
      <c r="AL189" s="6">
        <f t="shared" si="62"/>
        <v>19.662180248697499</v>
      </c>
      <c r="AM189">
        <f t="shared" si="63"/>
        <v>20.1182045551835</v>
      </c>
      <c r="AN189">
        <f t="shared" si="64"/>
        <v>19.650988681572201</v>
      </c>
      <c r="AO189">
        <f t="shared" si="65"/>
        <v>19.199417198425401</v>
      </c>
      <c r="AP189" t="str">
        <f t="shared" si="66"/>
        <v>NA</v>
      </c>
      <c r="AQ189">
        <f t="shared" si="67"/>
        <v>19.33324474496785</v>
      </c>
      <c r="AR189">
        <f t="shared" si="68"/>
        <v>19.381994575758299</v>
      </c>
      <c r="AS189">
        <f t="shared" si="69"/>
        <v>19.259364483490202</v>
      </c>
      <c r="AT189">
        <f t="shared" si="70"/>
        <v>19.060345643620849</v>
      </c>
      <c r="AU189" s="6">
        <f t="shared" si="71"/>
        <v>19.810457828484399</v>
      </c>
      <c r="AV189">
        <f t="shared" si="72"/>
        <v>19.266330971696625</v>
      </c>
      <c r="AW189">
        <f t="shared" si="73"/>
        <v>19.233901567623118</v>
      </c>
      <c r="AX189" s="6">
        <f t="shared" si="74"/>
        <v>-0.54412685678777351</v>
      </c>
      <c r="AY189">
        <f t="shared" si="75"/>
        <v>-0.57655626086128109</v>
      </c>
      <c r="AZ189">
        <f t="shared" si="76"/>
        <v>-3.2429404073507584E-2</v>
      </c>
      <c r="BA189" s="6">
        <f t="shared" si="77"/>
        <v>5.7212982271837291E-2</v>
      </c>
      <c r="BB189">
        <f t="shared" si="78"/>
        <v>4.311461356281452E-2</v>
      </c>
      <c r="BC189">
        <f t="shared" si="79"/>
        <v>0.79655109529788026</v>
      </c>
      <c r="BD189" s="7">
        <f t="shared" si="80"/>
        <v>1</v>
      </c>
      <c r="BE189" s="6">
        <f t="shared" si="81"/>
        <v>0</v>
      </c>
      <c r="BF189">
        <f t="shared" si="82"/>
        <v>0</v>
      </c>
      <c r="BG189">
        <f t="shared" si="83"/>
        <v>0</v>
      </c>
      <c r="BH189" s="6">
        <f t="shared" si="84"/>
        <v>0</v>
      </c>
      <c r="BI189" s="14">
        <f t="shared" si="85"/>
        <v>0</v>
      </c>
      <c r="BJ189" s="6">
        <f t="shared" si="86"/>
        <v>-0.82224118438531002</v>
      </c>
      <c r="BK189" s="14">
        <f t="shared" si="87"/>
        <v>-0.88725182117783574</v>
      </c>
      <c r="BL189" s="14">
        <f t="shared" si="88"/>
        <v>-5.6600201530951647E-2</v>
      </c>
      <c r="BM189" s="14">
        <f t="shared" si="89"/>
        <v>-1</v>
      </c>
      <c r="BN189">
        <f t="shared" si="90"/>
        <v>-0.58869773569803241</v>
      </c>
      <c r="BO189">
        <f t="shared" si="91"/>
        <v>0.58869773569803241</v>
      </c>
      <c r="BP189" s="14" t="str">
        <f t="shared" si="92"/>
        <v>NA</v>
      </c>
    </row>
    <row r="190" spans="1:68" x14ac:dyDescent="0.25">
      <c r="A190" t="s">
        <v>2227</v>
      </c>
      <c r="B190" t="s">
        <v>293</v>
      </c>
      <c r="C190">
        <v>0</v>
      </c>
      <c r="D190">
        <v>0</v>
      </c>
      <c r="E190">
        <v>0</v>
      </c>
      <c r="F190" s="1">
        <v>2.5687899999999998E-7</v>
      </c>
      <c r="G190">
        <v>3</v>
      </c>
      <c r="H190">
        <v>0.16775000000000001</v>
      </c>
      <c r="I190">
        <v>1</v>
      </c>
      <c r="J190">
        <v>1</v>
      </c>
      <c r="K190" t="s">
        <v>2226</v>
      </c>
      <c r="L190">
        <v>551</v>
      </c>
      <c r="M190" t="s">
        <v>764</v>
      </c>
      <c r="N190">
        <v>51599</v>
      </c>
      <c r="O190" t="s">
        <v>296</v>
      </c>
      <c r="P190" t="s">
        <v>297</v>
      </c>
      <c r="Q190" t="s">
        <v>57</v>
      </c>
      <c r="R190" t="s">
        <v>298</v>
      </c>
      <c r="S190" t="s">
        <v>299</v>
      </c>
      <c r="T190" s="6">
        <v>22.168421889984302</v>
      </c>
      <c r="U190">
        <v>22.336512899540001</v>
      </c>
      <c r="V190">
        <v>22.443104874880799</v>
      </c>
      <c r="W190">
        <v>22.350241785830701</v>
      </c>
      <c r="X190">
        <v>21.870818937003499</v>
      </c>
      <c r="Y190">
        <v>21.989543631041101</v>
      </c>
      <c r="Z190">
        <v>21.908282237394101</v>
      </c>
      <c r="AA190">
        <v>21.078790847533298</v>
      </c>
      <c r="AB190">
        <v>21.851455735143201</v>
      </c>
      <c r="AC190">
        <v>21.868041215649299</v>
      </c>
      <c r="AD190">
        <v>21.694044957371201</v>
      </c>
      <c r="AE190">
        <v>21.5179552784153</v>
      </c>
      <c r="AF190">
        <v>21.889902623729601</v>
      </c>
      <c r="AG190">
        <v>21.8353614911451</v>
      </c>
      <c r="AH190">
        <v>21.7432261061114</v>
      </c>
      <c r="AI190">
        <v>21.6036775853912</v>
      </c>
      <c r="AJ190">
        <v>21.790161395107798</v>
      </c>
      <c r="AK190">
        <v>20.956949411485901</v>
      </c>
      <c r="AL190" s="6">
        <f t="shared" si="62"/>
        <v>22.252467394762149</v>
      </c>
      <c r="AM190">
        <f t="shared" si="63"/>
        <v>22.39667333035575</v>
      </c>
      <c r="AN190">
        <f t="shared" si="64"/>
        <v>21.9301812840223</v>
      </c>
      <c r="AO190">
        <f t="shared" si="65"/>
        <v>21.493536542463701</v>
      </c>
      <c r="AP190">
        <f t="shared" si="66"/>
        <v>21.859748475396252</v>
      </c>
      <c r="AQ190">
        <f t="shared" si="67"/>
        <v>21.606000117893252</v>
      </c>
      <c r="AR190">
        <f t="shared" si="68"/>
        <v>21.862632057437352</v>
      </c>
      <c r="AS190">
        <f t="shared" si="69"/>
        <v>21.673451845751302</v>
      </c>
      <c r="AT190">
        <f t="shared" si="70"/>
        <v>21.373555403296848</v>
      </c>
      <c r="AU190" s="6">
        <f t="shared" si="71"/>
        <v>22.193107336380066</v>
      </c>
      <c r="AV190">
        <f t="shared" si="72"/>
        <v>21.653095045251067</v>
      </c>
      <c r="AW190">
        <f t="shared" si="73"/>
        <v>21.636546435495166</v>
      </c>
      <c r="AX190" s="6">
        <f t="shared" si="74"/>
        <v>-0.54001229112899907</v>
      </c>
      <c r="AY190">
        <f t="shared" si="75"/>
        <v>-0.55656090088490018</v>
      </c>
      <c r="AZ190">
        <f t="shared" si="76"/>
        <v>-1.6548609755901111E-2</v>
      </c>
      <c r="BA190" s="6">
        <f t="shared" si="77"/>
        <v>3.9731661282488631E-2</v>
      </c>
      <c r="BB190">
        <f t="shared" si="78"/>
        <v>4.8478400043429862E-2</v>
      </c>
      <c r="BC190">
        <f t="shared" si="79"/>
        <v>0.93104578353125877</v>
      </c>
      <c r="BD190" s="7">
        <f t="shared" si="80"/>
        <v>1</v>
      </c>
      <c r="BE190" s="6">
        <f t="shared" si="81"/>
        <v>0</v>
      </c>
      <c r="BF190">
        <f t="shared" si="82"/>
        <v>0</v>
      </c>
      <c r="BG190">
        <f t="shared" si="83"/>
        <v>0</v>
      </c>
      <c r="BH190" s="6">
        <f t="shared" si="84"/>
        <v>0</v>
      </c>
      <c r="BI190" s="14">
        <f t="shared" si="85"/>
        <v>0</v>
      </c>
      <c r="BJ190" s="6">
        <f t="shared" si="86"/>
        <v>-0.86976053429413447</v>
      </c>
      <c r="BK190" s="14">
        <f t="shared" si="87"/>
        <v>-0.85532007720924419</v>
      </c>
      <c r="BL190" s="14">
        <f t="shared" si="88"/>
        <v>-2.2660233654608723E-2</v>
      </c>
      <c r="BM190" s="14">
        <f t="shared" si="89"/>
        <v>-1</v>
      </c>
      <c r="BN190">
        <f t="shared" si="90"/>
        <v>-0.58258028171932918</v>
      </c>
      <c r="BO190">
        <f t="shared" si="91"/>
        <v>0.58258028171932918</v>
      </c>
      <c r="BP190" s="14" t="str">
        <f t="shared" si="92"/>
        <v>NA</v>
      </c>
    </row>
    <row r="191" spans="1:68" x14ac:dyDescent="0.25">
      <c r="A191" t="s">
        <v>95</v>
      </c>
      <c r="B191" t="s">
        <v>93</v>
      </c>
      <c r="C191">
        <v>0</v>
      </c>
      <c r="D191">
        <v>0</v>
      </c>
      <c r="E191">
        <v>0</v>
      </c>
      <c r="F191" s="1">
        <v>4.1538699999999998E-6</v>
      </c>
      <c r="G191">
        <v>2</v>
      </c>
      <c r="H191">
        <v>-4.4359999999999998E-3</v>
      </c>
      <c r="I191">
        <v>1</v>
      </c>
      <c r="J191">
        <v>0.52421300000000004</v>
      </c>
      <c r="K191" t="s">
        <v>94</v>
      </c>
      <c r="L191">
        <v>375</v>
      </c>
      <c r="M191" t="s">
        <v>39</v>
      </c>
      <c r="N191">
        <v>10254</v>
      </c>
      <c r="O191" t="s">
        <v>96</v>
      </c>
      <c r="P191" t="s">
        <v>97</v>
      </c>
      <c r="Q191" t="s">
        <v>57</v>
      </c>
      <c r="R191" t="s">
        <v>98</v>
      </c>
      <c r="S191" t="s">
        <v>99</v>
      </c>
      <c r="U191">
        <v>20.7458096290413</v>
      </c>
      <c r="V191">
        <v>21.481010114595499</v>
      </c>
      <c r="Z191">
        <v>19.863173588509099</v>
      </c>
      <c r="AA191">
        <v>20.194264999722801</v>
      </c>
      <c r="AB191">
        <v>20.346573603105298</v>
      </c>
      <c r="AE191">
        <v>20.423657767567398</v>
      </c>
      <c r="AG191">
        <v>20.239857906473802</v>
      </c>
      <c r="AH191">
        <v>20.296316852769799</v>
      </c>
      <c r="AJ191">
        <v>20.1393122696809</v>
      </c>
      <c r="AK191">
        <v>19.6319765232642</v>
      </c>
      <c r="AL191" s="6">
        <f t="shared" si="62"/>
        <v>20.7458096290413</v>
      </c>
      <c r="AM191">
        <f t="shared" si="63"/>
        <v>21.481010114595499</v>
      </c>
      <c r="AN191" t="str">
        <f t="shared" si="64"/>
        <v>NA</v>
      </c>
      <c r="AO191">
        <f t="shared" si="65"/>
        <v>20.028719294115952</v>
      </c>
      <c r="AP191">
        <f t="shared" si="66"/>
        <v>20.346573603105298</v>
      </c>
      <c r="AQ191">
        <f t="shared" si="67"/>
        <v>20.423657767567398</v>
      </c>
      <c r="AR191">
        <f t="shared" si="68"/>
        <v>20.239857906473802</v>
      </c>
      <c r="AS191">
        <f t="shared" si="69"/>
        <v>20.296316852769799</v>
      </c>
      <c r="AT191">
        <f t="shared" si="70"/>
        <v>19.88564439647255</v>
      </c>
      <c r="AU191" s="6">
        <f t="shared" si="71"/>
        <v>21.113409871818398</v>
      </c>
      <c r="AV191">
        <f t="shared" si="72"/>
        <v>20.266316888262882</v>
      </c>
      <c r="AW191">
        <f t="shared" si="73"/>
        <v>20.140606385238716</v>
      </c>
      <c r="AX191" s="6">
        <f t="shared" si="74"/>
        <v>-0.8470929835555161</v>
      </c>
      <c r="AY191">
        <f t="shared" si="75"/>
        <v>-0.97280348657968219</v>
      </c>
      <c r="AZ191">
        <f t="shared" si="76"/>
        <v>-0.12571050302416609</v>
      </c>
      <c r="BA191" s="6">
        <f t="shared" si="77"/>
        <v>0.23531907829941828</v>
      </c>
      <c r="BB191">
        <f t="shared" si="78"/>
        <v>0.20027874869512749</v>
      </c>
      <c r="BC191">
        <f t="shared" si="79"/>
        <v>0.5156238688096717</v>
      </c>
      <c r="BD191" s="7">
        <f t="shared" si="80"/>
        <v>1</v>
      </c>
      <c r="BE191" s="6">
        <f t="shared" si="81"/>
        <v>0</v>
      </c>
      <c r="BF191">
        <f t="shared" si="82"/>
        <v>0</v>
      </c>
      <c r="BG191">
        <f t="shared" si="83"/>
        <v>0</v>
      </c>
      <c r="BH191" s="6">
        <f t="shared" si="84"/>
        <v>0</v>
      </c>
      <c r="BI191" s="14">
        <f t="shared" si="85"/>
        <v>0</v>
      </c>
      <c r="BJ191" s="6">
        <f t="shared" si="86"/>
        <v>-0.7295648217264572</v>
      </c>
      <c r="BK191" s="14">
        <f t="shared" si="87"/>
        <v>-0.82424027686633572</v>
      </c>
      <c r="BL191" s="14">
        <f t="shared" si="88"/>
        <v>-0.19016509044300273</v>
      </c>
      <c r="BM191" s="14">
        <f t="shared" si="89"/>
        <v>-1</v>
      </c>
      <c r="BN191">
        <f t="shared" si="90"/>
        <v>-0.5813233963452652</v>
      </c>
      <c r="BO191">
        <f t="shared" si="91"/>
        <v>0.5813233963452652</v>
      </c>
      <c r="BP191" s="14" t="str">
        <f t="shared" si="92"/>
        <v>NA</v>
      </c>
    </row>
    <row r="192" spans="1:68" x14ac:dyDescent="0.25">
      <c r="A192" t="s">
        <v>1031</v>
      </c>
      <c r="B192" t="s">
        <v>1029</v>
      </c>
      <c r="C192">
        <v>0</v>
      </c>
      <c r="D192">
        <v>0</v>
      </c>
      <c r="E192">
        <v>0</v>
      </c>
      <c r="F192">
        <v>9.91088E-4</v>
      </c>
      <c r="G192">
        <v>2</v>
      </c>
      <c r="H192">
        <v>-2.9891000000000001</v>
      </c>
      <c r="I192">
        <v>1</v>
      </c>
      <c r="J192">
        <v>0.95540899999999995</v>
      </c>
      <c r="K192" t="s">
        <v>1030</v>
      </c>
      <c r="L192">
        <v>1406</v>
      </c>
      <c r="M192" t="s">
        <v>764</v>
      </c>
      <c r="N192">
        <v>23266</v>
      </c>
      <c r="O192" t="s">
        <v>1032</v>
      </c>
      <c r="P192" t="s">
        <v>1033</v>
      </c>
      <c r="Q192" t="s">
        <v>57</v>
      </c>
      <c r="R192" t="s">
        <v>1034</v>
      </c>
      <c r="S192" t="s">
        <v>1035</v>
      </c>
      <c r="T192" s="6">
        <v>20.959311238625698</v>
      </c>
      <c r="V192">
        <v>21.2845882818586</v>
      </c>
      <c r="W192">
        <v>21.4431040355053</v>
      </c>
      <c r="X192">
        <v>21.206943275653298</v>
      </c>
      <c r="Y192">
        <v>21.2733597177102</v>
      </c>
      <c r="AB192">
        <v>20.929935912925799</v>
      </c>
      <c r="AE192">
        <v>20.559046683122599</v>
      </c>
      <c r="AG192">
        <v>20.672133906965701</v>
      </c>
      <c r="AH192">
        <v>20.353059966186098</v>
      </c>
      <c r="AI192">
        <v>20.438618339121</v>
      </c>
      <c r="AL192" s="6">
        <f t="shared" si="62"/>
        <v>20.959311238625698</v>
      </c>
      <c r="AM192">
        <f t="shared" si="63"/>
        <v>21.363846158681952</v>
      </c>
      <c r="AN192">
        <f t="shared" si="64"/>
        <v>21.240151496681747</v>
      </c>
      <c r="AO192" t="str">
        <f t="shared" si="65"/>
        <v>NA</v>
      </c>
      <c r="AP192">
        <f t="shared" si="66"/>
        <v>20.929935912925799</v>
      </c>
      <c r="AQ192">
        <f t="shared" si="67"/>
        <v>20.559046683122599</v>
      </c>
      <c r="AR192">
        <f t="shared" si="68"/>
        <v>20.672133906965701</v>
      </c>
      <c r="AS192">
        <f t="shared" si="69"/>
        <v>20.395839152653551</v>
      </c>
      <c r="AT192" t="str">
        <f t="shared" si="70"/>
        <v>NA</v>
      </c>
      <c r="AU192" s="6">
        <f t="shared" si="71"/>
        <v>21.1877696313298</v>
      </c>
      <c r="AV192">
        <f t="shared" si="72"/>
        <v>20.744491298024201</v>
      </c>
      <c r="AW192">
        <f t="shared" si="73"/>
        <v>20.533986529809624</v>
      </c>
      <c r="AX192" s="6">
        <f t="shared" si="74"/>
        <v>-0.4432783333055994</v>
      </c>
      <c r="AY192">
        <f t="shared" si="75"/>
        <v>-0.65378310152017605</v>
      </c>
      <c r="AZ192">
        <f t="shared" si="76"/>
        <v>-0.21050476821457664</v>
      </c>
      <c r="BA192" s="6">
        <f t="shared" si="77"/>
        <v>0.192859787623921</v>
      </c>
      <c r="BB192">
        <f t="shared" si="78"/>
        <v>5.3509165228472835E-2</v>
      </c>
      <c r="BC192">
        <f t="shared" si="79"/>
        <v>0.46542587720947337</v>
      </c>
      <c r="BD192" s="7">
        <f t="shared" si="80"/>
        <v>1</v>
      </c>
      <c r="BE192" s="6">
        <f t="shared" si="81"/>
        <v>0</v>
      </c>
      <c r="BF192">
        <f t="shared" si="82"/>
        <v>0</v>
      </c>
      <c r="BG192">
        <f t="shared" si="83"/>
        <v>0</v>
      </c>
      <c r="BH192" s="6">
        <f t="shared" si="84"/>
        <v>0</v>
      </c>
      <c r="BI192" s="14">
        <f t="shared" si="85"/>
        <v>0</v>
      </c>
      <c r="BJ192" s="6">
        <f t="shared" si="86"/>
        <v>-0.56288264758440198</v>
      </c>
      <c r="BK192" s="14">
        <f t="shared" si="87"/>
        <v>-0.91177418861809401</v>
      </c>
      <c r="BL192" s="14">
        <f t="shared" si="88"/>
        <v>-0.2644221020375509</v>
      </c>
      <c r="BM192" s="14">
        <f t="shared" si="89"/>
        <v>-1</v>
      </c>
      <c r="BN192">
        <f t="shared" si="90"/>
        <v>-0.57969297941334907</v>
      </c>
      <c r="BO192">
        <f t="shared" si="91"/>
        <v>0.57969297941334907</v>
      </c>
      <c r="BP192" s="14" t="str">
        <f t="shared" si="92"/>
        <v>NA</v>
      </c>
    </row>
    <row r="193" spans="1:68" x14ac:dyDescent="0.25">
      <c r="A193" t="s">
        <v>2211</v>
      </c>
      <c r="B193" t="s">
        <v>2209</v>
      </c>
      <c r="C193">
        <v>0</v>
      </c>
      <c r="D193">
        <v>0</v>
      </c>
      <c r="E193">
        <v>0</v>
      </c>
      <c r="F193" s="1">
        <v>1.8771599999999999E-32</v>
      </c>
      <c r="G193">
        <v>2</v>
      </c>
      <c r="H193">
        <v>9.0528999999999998E-2</v>
      </c>
      <c r="I193">
        <v>1</v>
      </c>
      <c r="J193">
        <v>0.99798699999999996</v>
      </c>
      <c r="K193" t="s">
        <v>2210</v>
      </c>
      <c r="L193">
        <v>292</v>
      </c>
      <c r="M193" t="s">
        <v>764</v>
      </c>
      <c r="N193">
        <v>161742</v>
      </c>
      <c r="O193" t="s">
        <v>2212</v>
      </c>
      <c r="P193" t="s">
        <v>2213</v>
      </c>
      <c r="Q193" t="s">
        <v>57</v>
      </c>
      <c r="R193" t="s">
        <v>2214</v>
      </c>
      <c r="S193" t="s">
        <v>2215</v>
      </c>
      <c r="T193" s="6">
        <v>21.193708939047401</v>
      </c>
      <c r="U193">
        <v>21.293849924324</v>
      </c>
      <c r="V193">
        <v>21.834296829448899</v>
      </c>
      <c r="W193">
        <v>21.460948780711998</v>
      </c>
      <c r="X193">
        <v>21.784637967605601</v>
      </c>
      <c r="Y193">
        <v>21.729105671344598</v>
      </c>
      <c r="Z193">
        <v>21.160855800469001</v>
      </c>
      <c r="AA193">
        <v>21.217000593884102</v>
      </c>
      <c r="AB193">
        <v>21.640612655481402</v>
      </c>
      <c r="AC193">
        <v>21.3810181386633</v>
      </c>
      <c r="AD193">
        <v>21.4756087632793</v>
      </c>
      <c r="AE193">
        <v>21.126206629560901</v>
      </c>
      <c r="AF193">
        <v>21.367727556843601</v>
      </c>
      <c r="AG193">
        <v>21.2017769981477</v>
      </c>
      <c r="AH193">
        <v>21.187308611571599</v>
      </c>
      <c r="AI193">
        <v>20.932931129522999</v>
      </c>
      <c r="AJ193">
        <v>18.5045925939149</v>
      </c>
      <c r="AK193">
        <v>20.686829576370599</v>
      </c>
      <c r="AL193" s="6">
        <f t="shared" si="62"/>
        <v>21.243779431685702</v>
      </c>
      <c r="AM193">
        <f t="shared" si="63"/>
        <v>21.647622805080449</v>
      </c>
      <c r="AN193">
        <f t="shared" si="64"/>
        <v>21.756871819475101</v>
      </c>
      <c r="AO193">
        <f t="shared" si="65"/>
        <v>21.188928197176551</v>
      </c>
      <c r="AP193">
        <f t="shared" si="66"/>
        <v>21.510815397072349</v>
      </c>
      <c r="AQ193">
        <f t="shared" si="67"/>
        <v>21.300907696420101</v>
      </c>
      <c r="AR193">
        <f t="shared" si="68"/>
        <v>21.284752277495649</v>
      </c>
      <c r="AS193">
        <f t="shared" si="69"/>
        <v>21.060119870547297</v>
      </c>
      <c r="AT193">
        <f t="shared" si="70"/>
        <v>19.595711085142749</v>
      </c>
      <c r="AU193" s="6">
        <f t="shared" si="71"/>
        <v>21.549424685413754</v>
      </c>
      <c r="AV193">
        <f t="shared" si="72"/>
        <v>21.333550430222999</v>
      </c>
      <c r="AW193">
        <f t="shared" si="73"/>
        <v>20.646861077728563</v>
      </c>
      <c r="AX193" s="6">
        <f t="shared" si="74"/>
        <v>-0.21587425519075509</v>
      </c>
      <c r="AY193">
        <f t="shared" si="75"/>
        <v>-0.90256360768519173</v>
      </c>
      <c r="AZ193">
        <f t="shared" si="76"/>
        <v>-0.68668935249443663</v>
      </c>
      <c r="BA193" s="6">
        <f t="shared" si="77"/>
        <v>0.31489512213374332</v>
      </c>
      <c r="BB193">
        <f t="shared" si="78"/>
        <v>0.22521699011312968</v>
      </c>
      <c r="BC193">
        <f t="shared" si="79"/>
        <v>0.32337248125792628</v>
      </c>
      <c r="BD193" s="7">
        <f t="shared" si="80"/>
        <v>1</v>
      </c>
      <c r="BE193" s="6">
        <f t="shared" si="81"/>
        <v>0</v>
      </c>
      <c r="BF193">
        <f t="shared" si="82"/>
        <v>0</v>
      </c>
      <c r="BG193">
        <f t="shared" si="83"/>
        <v>0</v>
      </c>
      <c r="BH193" s="6">
        <f t="shared" si="84"/>
        <v>0</v>
      </c>
      <c r="BI193" s="14">
        <f t="shared" si="85"/>
        <v>0</v>
      </c>
      <c r="BJ193" s="6">
        <f t="shared" si="86"/>
        <v>-0.3291398720666594</v>
      </c>
      <c r="BK193" s="14">
        <f t="shared" si="87"/>
        <v>-0.76440737933417968</v>
      </c>
      <c r="BL193" s="14">
        <f t="shared" si="88"/>
        <v>-0.58024278446801336</v>
      </c>
      <c r="BM193" s="14">
        <f t="shared" si="89"/>
        <v>-1</v>
      </c>
      <c r="BN193">
        <f t="shared" si="90"/>
        <v>-0.55793001195628411</v>
      </c>
      <c r="BO193">
        <f t="shared" si="91"/>
        <v>0.55793001195628411</v>
      </c>
      <c r="BP193" s="14" t="str">
        <f t="shared" si="92"/>
        <v>NA</v>
      </c>
    </row>
    <row r="194" spans="1:68" x14ac:dyDescent="0.25">
      <c r="A194" t="s">
        <v>2611</v>
      </c>
      <c r="B194" t="s">
        <v>389</v>
      </c>
      <c r="C194">
        <v>0</v>
      </c>
      <c r="D194">
        <v>0</v>
      </c>
      <c r="E194">
        <v>0</v>
      </c>
      <c r="F194" s="1">
        <v>4.3965300000000003E-9</v>
      </c>
      <c r="G194">
        <v>3</v>
      </c>
      <c r="H194">
        <v>-0.44747999999999999</v>
      </c>
      <c r="I194">
        <v>1</v>
      </c>
      <c r="J194">
        <v>0.77973599999999998</v>
      </c>
      <c r="K194" t="s">
        <v>2610</v>
      </c>
      <c r="L194">
        <v>58</v>
      </c>
      <c r="M194" t="s">
        <v>764</v>
      </c>
      <c r="N194">
        <v>7462</v>
      </c>
      <c r="O194" t="s">
        <v>392</v>
      </c>
      <c r="P194" t="s">
        <v>393</v>
      </c>
      <c r="Q194" t="s">
        <v>57</v>
      </c>
      <c r="R194" t="s">
        <v>394</v>
      </c>
      <c r="S194" t="s">
        <v>395</v>
      </c>
      <c r="U194">
        <v>18.925133868515999</v>
      </c>
      <c r="W194">
        <v>19.306426548915098</v>
      </c>
      <c r="Z194">
        <v>18.112964479105798</v>
      </c>
      <c r="AA194">
        <v>18.178732912934201</v>
      </c>
      <c r="AB194">
        <v>17.8131180931424</v>
      </c>
      <c r="AD194">
        <v>17.8619350156387</v>
      </c>
      <c r="AE194">
        <v>18.330039288298799</v>
      </c>
      <c r="AF194">
        <v>18.632694953438801</v>
      </c>
      <c r="AG194">
        <v>18.4142497547586</v>
      </c>
      <c r="AH194">
        <v>17.937112315442999</v>
      </c>
      <c r="AI194">
        <v>18.304720933104999</v>
      </c>
      <c r="AJ194">
        <v>18.135531785248698</v>
      </c>
      <c r="AK194">
        <v>18.3097871468382</v>
      </c>
      <c r="AL194" s="6">
        <f t="shared" si="62"/>
        <v>18.925133868515999</v>
      </c>
      <c r="AM194">
        <f t="shared" si="63"/>
        <v>19.306426548915098</v>
      </c>
      <c r="AN194" t="str">
        <f t="shared" si="64"/>
        <v>NA</v>
      </c>
      <c r="AO194">
        <f t="shared" si="65"/>
        <v>18.14584869602</v>
      </c>
      <c r="AP194">
        <f t="shared" si="66"/>
        <v>17.8131180931424</v>
      </c>
      <c r="AQ194">
        <f t="shared" si="67"/>
        <v>18.09598715196875</v>
      </c>
      <c r="AR194">
        <f t="shared" si="68"/>
        <v>18.523472354098701</v>
      </c>
      <c r="AS194">
        <f t="shared" si="69"/>
        <v>18.120916624273999</v>
      </c>
      <c r="AT194">
        <f t="shared" si="70"/>
        <v>18.222659466043449</v>
      </c>
      <c r="AU194" s="6">
        <f t="shared" si="71"/>
        <v>19.115780208715549</v>
      </c>
      <c r="AV194">
        <f t="shared" si="72"/>
        <v>18.018317980377052</v>
      </c>
      <c r="AW194">
        <f t="shared" si="73"/>
        <v>18.289016148138717</v>
      </c>
      <c r="AX194" s="6">
        <f t="shared" si="74"/>
        <v>-1.0974622283384967</v>
      </c>
      <c r="AY194">
        <f t="shared" si="75"/>
        <v>-0.82676406057683138</v>
      </c>
      <c r="AZ194">
        <f t="shared" si="76"/>
        <v>0.27069816776166533</v>
      </c>
      <c r="BA194" s="6">
        <f t="shared" si="77"/>
        <v>5.6635218673536623E-2</v>
      </c>
      <c r="BB194">
        <f t="shared" si="78"/>
        <v>7.7338813460466269E-2</v>
      </c>
      <c r="BC194">
        <f t="shared" si="79"/>
        <v>0.16591504236436164</v>
      </c>
      <c r="BD194" s="7">
        <f t="shared" si="80"/>
        <v>1</v>
      </c>
      <c r="BE194" s="6">
        <f t="shared" si="81"/>
        <v>0</v>
      </c>
      <c r="BF194">
        <f t="shared" si="82"/>
        <v>0</v>
      </c>
      <c r="BG194">
        <f t="shared" si="83"/>
        <v>0</v>
      </c>
      <c r="BH194" s="6">
        <f t="shared" si="84"/>
        <v>0</v>
      </c>
      <c r="BI194" s="14">
        <f t="shared" si="85"/>
        <v>0</v>
      </c>
      <c r="BJ194" s="6">
        <f t="shared" si="86"/>
        <v>-1.1698035641055089</v>
      </c>
      <c r="BK194" s="14">
        <f t="shared" si="87"/>
        <v>-0.95866208471943315</v>
      </c>
      <c r="BL194" s="14">
        <f t="shared" si="88"/>
        <v>0.45953834964823975</v>
      </c>
      <c r="BM194" s="14">
        <f t="shared" si="89"/>
        <v>-1</v>
      </c>
      <c r="BN194">
        <f t="shared" si="90"/>
        <v>-0.55630909972556741</v>
      </c>
      <c r="BO194">
        <f t="shared" si="91"/>
        <v>0.55630909972556741</v>
      </c>
      <c r="BP194" s="14" t="str">
        <f t="shared" si="92"/>
        <v>NA</v>
      </c>
    </row>
    <row r="195" spans="1:68" x14ac:dyDescent="0.25">
      <c r="A195" t="s">
        <v>645</v>
      </c>
      <c r="B195" t="s">
        <v>244</v>
      </c>
      <c r="C195">
        <v>0</v>
      </c>
      <c r="D195">
        <v>0</v>
      </c>
      <c r="E195">
        <v>0</v>
      </c>
      <c r="F195" s="1">
        <v>4.8127799999999999E-23</v>
      </c>
      <c r="G195">
        <v>3</v>
      </c>
      <c r="H195">
        <v>6.7394999999999997E-2</v>
      </c>
      <c r="I195">
        <v>2</v>
      </c>
      <c r="J195">
        <v>0.99970599999999998</v>
      </c>
      <c r="K195" t="s">
        <v>644</v>
      </c>
      <c r="L195">
        <v>761</v>
      </c>
      <c r="M195" t="s">
        <v>472</v>
      </c>
      <c r="N195">
        <v>8754</v>
      </c>
      <c r="O195" t="s">
        <v>247</v>
      </c>
      <c r="P195" t="s">
        <v>248</v>
      </c>
      <c r="Q195" t="s">
        <v>57</v>
      </c>
      <c r="R195" t="s">
        <v>249</v>
      </c>
      <c r="S195" t="s">
        <v>250</v>
      </c>
      <c r="T195" s="6">
        <v>22.474798666898401</v>
      </c>
      <c r="U195">
        <v>22.361999549801499</v>
      </c>
      <c r="V195">
        <v>22.7102413208376</v>
      </c>
      <c r="W195">
        <v>22.341061637936999</v>
      </c>
      <c r="X195">
        <v>22.670344422136299</v>
      </c>
      <c r="Y195">
        <v>22.697607279300701</v>
      </c>
      <c r="Z195">
        <v>22.417037723344698</v>
      </c>
      <c r="AA195">
        <v>22.340006044123399</v>
      </c>
      <c r="AB195">
        <v>22.4287076636762</v>
      </c>
      <c r="AC195">
        <v>22.571784114087698</v>
      </c>
      <c r="AD195">
        <v>22.387060189952599</v>
      </c>
      <c r="AE195">
        <v>22.647946068811301</v>
      </c>
      <c r="AF195">
        <v>21.911979145007201</v>
      </c>
      <c r="AG195">
        <v>22.095612724342701</v>
      </c>
      <c r="AH195">
        <v>22.0822040589061</v>
      </c>
      <c r="AI195">
        <v>22.0363986199072</v>
      </c>
      <c r="AJ195">
        <v>22.455534329347401</v>
      </c>
      <c r="AK195">
        <v>22.153420357740401</v>
      </c>
      <c r="AL195" s="6">
        <f t="shared" si="62"/>
        <v>22.418399108349952</v>
      </c>
      <c r="AM195">
        <f t="shared" si="63"/>
        <v>22.5256514793873</v>
      </c>
      <c r="AN195">
        <f t="shared" si="64"/>
        <v>22.6839758507185</v>
      </c>
      <c r="AO195">
        <f t="shared" si="65"/>
        <v>22.378521883734049</v>
      </c>
      <c r="AP195">
        <f t="shared" si="66"/>
        <v>22.500245888881949</v>
      </c>
      <c r="AQ195">
        <f t="shared" si="67"/>
        <v>22.51750312938195</v>
      </c>
      <c r="AR195">
        <f t="shared" si="68"/>
        <v>22.003795934674951</v>
      </c>
      <c r="AS195">
        <f t="shared" si="69"/>
        <v>22.059301339406652</v>
      </c>
      <c r="AT195">
        <f t="shared" si="70"/>
        <v>22.304477343543901</v>
      </c>
      <c r="AU195" s="6">
        <f t="shared" si="71"/>
        <v>22.542675479485251</v>
      </c>
      <c r="AV195">
        <f t="shared" si="72"/>
        <v>22.465423633999318</v>
      </c>
      <c r="AW195">
        <f t="shared" si="73"/>
        <v>22.122524872541835</v>
      </c>
      <c r="AX195" s="6">
        <f t="shared" si="74"/>
        <v>-7.7251845485932336E-2</v>
      </c>
      <c r="AY195">
        <f t="shared" si="75"/>
        <v>-0.42015060694341599</v>
      </c>
      <c r="AZ195">
        <f t="shared" si="76"/>
        <v>-0.34289876145748366</v>
      </c>
      <c r="BA195" s="6">
        <f t="shared" si="77"/>
        <v>0.44469030968008133</v>
      </c>
      <c r="BB195">
        <f t="shared" si="78"/>
        <v>2.6401571989876176E-2</v>
      </c>
      <c r="BC195">
        <f t="shared" si="79"/>
        <v>4.7270433926000444E-2</v>
      </c>
      <c r="BD195" s="7">
        <f t="shared" si="80"/>
        <v>1</v>
      </c>
      <c r="BE195" s="6">
        <f t="shared" si="81"/>
        <v>0</v>
      </c>
      <c r="BF195">
        <f t="shared" si="82"/>
        <v>0</v>
      </c>
      <c r="BG195">
        <f t="shared" si="83"/>
        <v>0</v>
      </c>
      <c r="BH195" s="6">
        <f t="shared" si="84"/>
        <v>0</v>
      </c>
      <c r="BI195" s="14">
        <f t="shared" si="85"/>
        <v>0</v>
      </c>
      <c r="BJ195" s="6">
        <f t="shared" si="86"/>
        <v>-0.1648884314436472</v>
      </c>
      <c r="BK195" s="14">
        <f t="shared" si="87"/>
        <v>-0.8143421905509215</v>
      </c>
      <c r="BL195" s="14">
        <f t="shared" si="88"/>
        <v>-0.67415249636668162</v>
      </c>
      <c r="BM195" s="14">
        <f t="shared" si="89"/>
        <v>-1</v>
      </c>
      <c r="BN195">
        <f t="shared" si="90"/>
        <v>-0.55112770612041684</v>
      </c>
      <c r="BO195">
        <f t="shared" si="91"/>
        <v>0.55112770612041684</v>
      </c>
      <c r="BP195" s="14" t="str">
        <f t="shared" si="92"/>
        <v>NA</v>
      </c>
    </row>
    <row r="196" spans="1:68" x14ac:dyDescent="0.25">
      <c r="A196" t="s">
        <v>1369</v>
      </c>
      <c r="B196" t="s">
        <v>538</v>
      </c>
      <c r="C196">
        <v>0</v>
      </c>
      <c r="D196">
        <v>0</v>
      </c>
      <c r="E196">
        <v>0</v>
      </c>
      <c r="F196" s="1">
        <v>3.6537100000000003E-89</v>
      </c>
      <c r="G196">
        <v>4</v>
      </c>
      <c r="H196">
        <v>-0.31048999999999999</v>
      </c>
      <c r="I196">
        <v>1</v>
      </c>
      <c r="J196">
        <v>0.75722599999999995</v>
      </c>
      <c r="K196" t="s">
        <v>1368</v>
      </c>
      <c r="L196">
        <v>700</v>
      </c>
      <c r="M196" t="s">
        <v>764</v>
      </c>
      <c r="N196">
        <v>867</v>
      </c>
      <c r="O196" t="s">
        <v>541</v>
      </c>
      <c r="P196" t="s">
        <v>542</v>
      </c>
      <c r="Q196" t="s">
        <v>57</v>
      </c>
      <c r="R196" t="s">
        <v>543</v>
      </c>
      <c r="S196" t="s">
        <v>544</v>
      </c>
      <c r="V196">
        <v>22.9890846150264</v>
      </c>
      <c r="Y196">
        <v>21.348981290059601</v>
      </c>
      <c r="Z196">
        <v>20.435992608388801</v>
      </c>
      <c r="AF196">
        <v>19.647250085465199</v>
      </c>
      <c r="AI196">
        <v>19.452109070317601</v>
      </c>
      <c r="AK196">
        <v>18.602622222674899</v>
      </c>
      <c r="AL196" s="6" t="str">
        <f t="shared" si="62"/>
        <v>NA</v>
      </c>
      <c r="AM196">
        <f t="shared" si="63"/>
        <v>22.9890846150264</v>
      </c>
      <c r="AN196">
        <f t="shared" si="64"/>
        <v>21.348981290059601</v>
      </c>
      <c r="AO196">
        <f t="shared" si="65"/>
        <v>20.435992608388801</v>
      </c>
      <c r="AP196" t="str">
        <f t="shared" si="66"/>
        <v>NA</v>
      </c>
      <c r="AQ196" t="str">
        <f t="shared" si="67"/>
        <v>NA</v>
      </c>
      <c r="AR196">
        <f t="shared" si="68"/>
        <v>19.647250085465199</v>
      </c>
      <c r="AS196">
        <f t="shared" si="69"/>
        <v>19.452109070317601</v>
      </c>
      <c r="AT196">
        <f t="shared" si="70"/>
        <v>18.602622222674899</v>
      </c>
      <c r="AU196" s="6">
        <f t="shared" si="71"/>
        <v>22.169032952542999</v>
      </c>
      <c r="AV196">
        <f t="shared" si="72"/>
        <v>20.435992608388801</v>
      </c>
      <c r="AW196">
        <f t="shared" si="73"/>
        <v>19.233993792819234</v>
      </c>
      <c r="AX196" s="6">
        <f t="shared" si="74"/>
        <v>-1.7330403441541975</v>
      </c>
      <c r="AY196">
        <f t="shared" si="75"/>
        <v>-2.9350391597237646</v>
      </c>
      <c r="AZ196">
        <f t="shared" si="76"/>
        <v>-1.2019988155695671</v>
      </c>
      <c r="BA196" s="6" t="str">
        <f t="shared" si="77"/>
        <v>NA</v>
      </c>
      <c r="BB196">
        <f t="shared" si="78"/>
        <v>0.13613022912812689</v>
      </c>
      <c r="BC196" t="str">
        <f t="shared" si="79"/>
        <v>NA</v>
      </c>
      <c r="BD196" s="7">
        <f t="shared" si="80"/>
        <v>1</v>
      </c>
      <c r="BE196" s="6">
        <f t="shared" si="81"/>
        <v>0</v>
      </c>
      <c r="BF196">
        <f t="shared" si="82"/>
        <v>0</v>
      </c>
      <c r="BG196">
        <f t="shared" si="83"/>
        <v>0</v>
      </c>
      <c r="BH196" s="6">
        <f t="shared" si="84"/>
        <v>0</v>
      </c>
      <c r="BI196" s="14">
        <f t="shared" si="85"/>
        <v>0</v>
      </c>
      <c r="BJ196" s="6">
        <f t="shared" si="86"/>
        <v>0</v>
      </c>
      <c r="BK196" s="14">
        <f t="shared" si="87"/>
        <v>-1.59432657727274</v>
      </c>
      <c r="BL196" s="14">
        <f t="shared" si="88"/>
        <v>0</v>
      </c>
      <c r="BM196" s="14">
        <f t="shared" si="89"/>
        <v>-1</v>
      </c>
      <c r="BN196">
        <f t="shared" si="90"/>
        <v>-0.53144219242424662</v>
      </c>
      <c r="BO196">
        <f t="shared" si="91"/>
        <v>0.53144219242424662</v>
      </c>
      <c r="BP196" s="14" t="str">
        <f t="shared" si="92"/>
        <v>NA</v>
      </c>
    </row>
    <row r="197" spans="1:68" x14ac:dyDescent="0.25">
      <c r="A197" t="s">
        <v>2674</v>
      </c>
      <c r="B197" t="s">
        <v>2672</v>
      </c>
      <c r="C197">
        <v>0</v>
      </c>
      <c r="D197">
        <v>0</v>
      </c>
      <c r="E197">
        <v>0</v>
      </c>
      <c r="F197" s="1">
        <v>5.7645800000000001E-6</v>
      </c>
      <c r="G197">
        <v>2</v>
      </c>
      <c r="H197">
        <v>1.4697E-2</v>
      </c>
      <c r="I197">
        <v>1</v>
      </c>
      <c r="J197">
        <v>1</v>
      </c>
      <c r="K197" t="s">
        <v>2673</v>
      </c>
      <c r="L197">
        <v>199</v>
      </c>
      <c r="M197" t="s">
        <v>764</v>
      </c>
      <c r="N197">
        <v>27101</v>
      </c>
      <c r="O197" t="s">
        <v>2675</v>
      </c>
      <c r="P197" t="s">
        <v>2676</v>
      </c>
      <c r="Q197" t="s">
        <v>57</v>
      </c>
      <c r="R197" t="s">
        <v>2677</v>
      </c>
      <c r="S197" t="s">
        <v>2678</v>
      </c>
      <c r="T197" s="6">
        <v>19.022566528367999</v>
      </c>
      <c r="V197">
        <v>19.6435666960686</v>
      </c>
      <c r="X197">
        <v>18.871343497209601</v>
      </c>
      <c r="Y197">
        <v>18.786166329307399</v>
      </c>
      <c r="Z197">
        <v>18.934025482645598</v>
      </c>
      <c r="AA197">
        <v>18.0665857407621</v>
      </c>
      <c r="AD197">
        <v>18.7013741543946</v>
      </c>
      <c r="AE197">
        <v>18.238451980315599</v>
      </c>
      <c r="AF197">
        <v>19.231123521759699</v>
      </c>
      <c r="AG197">
        <v>17.9484275851962</v>
      </c>
      <c r="AH197">
        <v>18.8755899678291</v>
      </c>
      <c r="AI197">
        <v>19.063625330907499</v>
      </c>
      <c r="AJ197">
        <v>18.562991833508899</v>
      </c>
      <c r="AK197">
        <v>17.013898329136801</v>
      </c>
      <c r="AL197" s="6">
        <f t="shared" ref="AL197:AL260" si="93">IF(COUNTA(T197:U197),AVERAGE(T197:U197),"NA")</f>
        <v>19.022566528367999</v>
      </c>
      <c r="AM197">
        <f t="shared" ref="AM197:AM260" si="94">IF(COUNTA(V197:W197),AVERAGE(V197:W197),"NA")</f>
        <v>19.6435666960686</v>
      </c>
      <c r="AN197">
        <f t="shared" ref="AN197:AN260" si="95">IF(COUNTA(X197:Y197),AVERAGE(X197:Y197),"NA")</f>
        <v>18.8287549132585</v>
      </c>
      <c r="AO197">
        <f t="shared" ref="AO197:AO260" si="96">IF(COUNTA(Z197:AA197),AVERAGE(Z197:AA197),"NA")</f>
        <v>18.500305611703851</v>
      </c>
      <c r="AP197" t="str">
        <f t="shared" ref="AP197:AP260" si="97">IF(COUNTA(AB197:AC197),AVERAGE(AB197:AC197),"NA")</f>
        <v>NA</v>
      </c>
      <c r="AQ197">
        <f t="shared" ref="AQ197:AQ260" si="98">IF(COUNTA(AD197:AE197),AVERAGE(AD197:AE197),"NA")</f>
        <v>18.469913067355101</v>
      </c>
      <c r="AR197">
        <f t="shared" ref="AR197:AR260" si="99">IF(COUNTA(AF197:AG197),AVERAGE(AF197:AG197),"NA")</f>
        <v>18.589775553477949</v>
      </c>
      <c r="AS197">
        <f t="shared" ref="AS197:AS260" si="100">IF(COUNTA(AH197:AI197),AVERAGE(AH197:AI197),"NA")</f>
        <v>18.969607649368299</v>
      </c>
      <c r="AT197">
        <f t="shared" ref="AT197:AT260" si="101">IF(COUNTA(AJ197:AK197),AVERAGE(AJ197:AK197),"NA")</f>
        <v>17.788445081322848</v>
      </c>
      <c r="AU197" s="6">
        <f t="shared" ref="AU197:AU260" si="102">IF(COUNTIF(AL197:AN197,"&lt;&gt;NA"),AVERAGE(AL197:AN197),"NA")</f>
        <v>19.164962712565032</v>
      </c>
      <c r="AV197">
        <f t="shared" ref="AV197:AV260" si="103">IF(COUNTIF(AO197:AQ197,"&lt;&gt;NA"),AVERAGE(AO197:AQ197),"NA")</f>
        <v>18.485109339529476</v>
      </c>
      <c r="AW197">
        <f t="shared" ref="AW197:AW260" si="104">IF(COUNTIF(AR197:AT197,"&lt;&gt;NA"),AVERAGE(AR197:AT197),"NA")</f>
        <v>18.449276094723032</v>
      </c>
      <c r="AX197" s="6">
        <f t="shared" ref="AX197:AX260" si="105">IF(AND(AU197&lt;&gt;"NA",AV197&lt;&gt;"NA"),AV197-AU197,"NA")</f>
        <v>-0.67985337303555582</v>
      </c>
      <c r="AY197">
        <f t="shared" ref="AY197:AY260" si="106">IF(AND(AU197&lt;&gt;"NA",AW197&lt;&gt;"NA"),AW197-AU197,"NA")</f>
        <v>-0.71568661784199961</v>
      </c>
      <c r="AZ197">
        <f t="shared" ref="AZ197:AZ260" si="107">IF(AND(AV197&lt;&gt;"NA",AW197&lt;&gt;"NA"),AW197-AV197,"NA")</f>
        <v>-3.5833244806443787E-2</v>
      </c>
      <c r="BA197" s="6">
        <f t="shared" ref="BA197:BA260" si="108">IF(AND(COUNTIF(AL197:AN197,"&lt;&gt;NA")&gt;=2,COUNTIF(AO197:AQ197,"&lt;&gt;NA")&gt;=2),TTEST(AL197:AN197,AO197:AQ197,2,3),"NA")</f>
        <v>0.10904879916540686</v>
      </c>
      <c r="BB197">
        <f t="shared" ref="BB197:BB260" si="109">IF(AND(COUNTIF(AL197:AN197,"&lt;&gt;NA")&gt;=2,COUNTIF(AR197:AT197,"&lt;&gt;NA")&gt;=2),TTEST(AL197:AN197,AR197:AT197,2,3),"NA")</f>
        <v>0.17630802901464313</v>
      </c>
      <c r="BC197">
        <f t="shared" ref="BC197:BC260" si="110">IF(AND(COUNTIF(AO197:AQ197,"&lt;&gt;NA")&gt;=2,COUNTIF(AR197:AT197,"&lt;&gt;NA")&gt;=2),TTEST(AO197:AQ197,AR197:AT197,2,3),"NA")</f>
        <v>0.92744700150215909</v>
      </c>
      <c r="BD197" s="7">
        <f t="shared" ref="BD197:BD260" si="111">IF(OR(D197,AND(C197,N197="---")),0,1)</f>
        <v>1</v>
      </c>
      <c r="BE197" s="6">
        <f t="shared" ref="BE197:BE260" si="112">IF(AND(BD197,AX197&lt;&gt;"NA",BA197&lt;&gt;"NA"),IF(AND(ABS(AX197)&gt;=LOG(1.5,2),BA197&lt;0.05),1,0),0)</f>
        <v>0</v>
      </c>
      <c r="BF197">
        <f t="shared" ref="BF197:BF260" si="113">IF(AND(BD197,AY197&lt;&gt;"NA",BB197&lt;&gt;"NA"),IF(AND(ABS(AY197)&gt;=LOG(1.5,2),BB197&lt;0.05),1,0),0)</f>
        <v>0</v>
      </c>
      <c r="BG197">
        <f t="shared" ref="BG197:BG260" si="114">IF(AND(BD197,AZ197&lt;&gt;"NA",BC197&lt;&gt;"NA"),IF(AND(ABS(AZ197)&gt;=LOG(1.5,2),BC197&lt;0.05),1,0),0)</f>
        <v>0</v>
      </c>
      <c r="BH197" s="6">
        <f t="shared" ref="BH197:BH260" si="115">COUNTIF(BE197:BG197,"&gt;0")</f>
        <v>0</v>
      </c>
      <c r="BI197" s="14">
        <f t="shared" ref="BI197:BI260" si="116">IF(BH197,1,0)</f>
        <v>0</v>
      </c>
      <c r="BJ197" s="6">
        <f t="shared" ref="BJ197:BJ260" si="117">IF(AND(AX197&lt;&gt;"NA",BA197&lt;&gt;"NA"),SIGN(AX197)*SQRT(ABS(AX197)*-LOG10(BA197)),0)</f>
        <v>-0.80887371433960253</v>
      </c>
      <c r="BK197" s="14">
        <f t="shared" ref="BK197:BK260" si="118">IF(AND(AY197&lt;&gt;"NA",BB197&lt;&gt;"NA"),SIGN(AY197)*SQRT(ABS(AY197)*-LOG10(BB197)),0)</f>
        <v>-0.7344610121728895</v>
      </c>
      <c r="BL197" s="14">
        <f t="shared" ref="BL197:BL260" si="119">IF(AND(AZ197&lt;&gt;"NA",BC197&lt;&gt;"NA"),SIGN(AZ197)*SQRT(ABS(AZ197)*-LOG10(BC197)),0)</f>
        <v>-3.4236495665325085E-2</v>
      </c>
      <c r="BM197" s="14">
        <f t="shared" ref="BM197:BM260" si="120">SIGN(BN197)</f>
        <v>-1</v>
      </c>
      <c r="BN197">
        <f t="shared" ref="BN197:BN260" si="121">AVERAGE(BJ197:BL197)</f>
        <v>-0.5258570740592724</v>
      </c>
      <c r="BO197">
        <f t="shared" ref="BO197:BO260" si="122">ABS(BN197)</f>
        <v>0.5258570740592724</v>
      </c>
      <c r="BP197" s="14" t="str">
        <f t="shared" ref="BP197:BP260" si="123">IF(AND(BI197, BA197&lt;&gt;"NA",BB197&lt;&gt;"NA"),IF(AZ197&lt;&gt;"NA",IF(ABS(AZ197)&gt;=LOG(1.5,2),IF(SIGN(AX197)&gt;0,IF(SIGN(AX197)&lt;&gt;SIGN(AY197),"2_Increasing_Opposite",IF(SIGN(AZ197)&lt;&gt;SIGN(AY197),"1_Increasing_Attenuated","3_Increasing_Ramp")),IF(SIGN(AX197)&lt;0,IF(SIGN(AX197)&lt;&gt;SIGN(AY197),"2_Decreasing_Opposite",IF(SIGN(AZ197)&lt;&gt;SIGN(AX197),"1_Decreasing_Attenuated","3_Decreasing_Ramp")),"Uncertain")),IF(AX197&lt;0,IF(AY197&lt;0,"4_Decreasing_Stable","2_Decreasing_Opposite"),IF(AY197&gt;0,"4_Increasing_Stable","2_Increasing_Opposite"))),"NA"),"NA")</f>
        <v>NA</v>
      </c>
    </row>
    <row r="198" spans="1:68" x14ac:dyDescent="0.25">
      <c r="A198" t="s">
        <v>608</v>
      </c>
      <c r="B198" t="s">
        <v>606</v>
      </c>
      <c r="C198">
        <v>0</v>
      </c>
      <c r="D198">
        <v>0</v>
      </c>
      <c r="E198">
        <v>0</v>
      </c>
      <c r="F198">
        <v>1.2350499999999999E-4</v>
      </c>
      <c r="G198">
        <v>2</v>
      </c>
      <c r="H198">
        <v>0.57708000000000004</v>
      </c>
      <c r="I198">
        <v>1</v>
      </c>
      <c r="J198">
        <v>0.64424300000000001</v>
      </c>
      <c r="K198" t="s">
        <v>607</v>
      </c>
      <c r="L198">
        <v>5</v>
      </c>
      <c r="M198" t="s">
        <v>472</v>
      </c>
      <c r="N198">
        <v>10890</v>
      </c>
      <c r="O198" t="s">
        <v>609</v>
      </c>
      <c r="P198" t="s">
        <v>37</v>
      </c>
      <c r="Q198" t="s">
        <v>57</v>
      </c>
      <c r="R198" t="s">
        <v>610</v>
      </c>
      <c r="S198" t="s">
        <v>611</v>
      </c>
      <c r="T198" s="6">
        <v>21.156618930148699</v>
      </c>
      <c r="X198">
        <v>21.697120288482001</v>
      </c>
      <c r="Z198">
        <v>20.347684190260701</v>
      </c>
      <c r="AC198">
        <v>20.492931074444201</v>
      </c>
      <c r="AD198">
        <v>20.296701162776699</v>
      </c>
      <c r="AE198">
        <v>20.413224498302899</v>
      </c>
      <c r="AG198">
        <v>20.603013505549399</v>
      </c>
      <c r="AI198">
        <v>20.446519671563902</v>
      </c>
      <c r="AJ198">
        <v>20.2608129116961</v>
      </c>
      <c r="AK198">
        <v>20.595062802076601</v>
      </c>
      <c r="AL198" s="6">
        <f t="shared" si="93"/>
        <v>21.156618930148699</v>
      </c>
      <c r="AM198" t="str">
        <f t="shared" si="94"/>
        <v>NA</v>
      </c>
      <c r="AN198">
        <f t="shared" si="95"/>
        <v>21.697120288482001</v>
      </c>
      <c r="AO198">
        <f t="shared" si="96"/>
        <v>20.347684190260701</v>
      </c>
      <c r="AP198">
        <f t="shared" si="97"/>
        <v>20.492931074444201</v>
      </c>
      <c r="AQ198">
        <f t="shared" si="98"/>
        <v>20.354962830539797</v>
      </c>
      <c r="AR198">
        <f t="shared" si="99"/>
        <v>20.603013505549399</v>
      </c>
      <c r="AS198">
        <f t="shared" si="100"/>
        <v>20.446519671563902</v>
      </c>
      <c r="AT198">
        <f t="shared" si="101"/>
        <v>20.427937856886352</v>
      </c>
      <c r="AU198" s="6">
        <f t="shared" si="102"/>
        <v>21.42686960931535</v>
      </c>
      <c r="AV198">
        <f t="shared" si="103"/>
        <v>20.398526031748233</v>
      </c>
      <c r="AW198">
        <f t="shared" si="104"/>
        <v>20.492490344666553</v>
      </c>
      <c r="AX198" s="6">
        <f t="shared" si="105"/>
        <v>-1.0283435775671173</v>
      </c>
      <c r="AY198">
        <f t="shared" si="106"/>
        <v>-0.93437926464879695</v>
      </c>
      <c r="AZ198">
        <f t="shared" si="107"/>
        <v>9.3964312918320303E-2</v>
      </c>
      <c r="BA198" s="6">
        <f t="shared" si="108"/>
        <v>0.15454889459501589</v>
      </c>
      <c r="BB198">
        <f t="shared" si="109"/>
        <v>0.16697614611077871</v>
      </c>
      <c r="BC198">
        <f t="shared" si="110"/>
        <v>0.26857841481021993</v>
      </c>
      <c r="BD198" s="7">
        <f t="shared" si="111"/>
        <v>1</v>
      </c>
      <c r="BE198" s="6">
        <f t="shared" si="112"/>
        <v>0</v>
      </c>
      <c r="BF198">
        <f t="shared" si="113"/>
        <v>0</v>
      </c>
      <c r="BG198">
        <f t="shared" si="114"/>
        <v>0</v>
      </c>
      <c r="BH198" s="6">
        <f t="shared" si="115"/>
        <v>0</v>
      </c>
      <c r="BI198" s="14">
        <f t="shared" si="116"/>
        <v>0</v>
      </c>
      <c r="BJ198" s="6">
        <f t="shared" si="117"/>
        <v>-0.91319158468544726</v>
      </c>
      <c r="BK198" s="14">
        <f t="shared" si="118"/>
        <v>-0.852253236526202</v>
      </c>
      <c r="BL198" s="14">
        <f t="shared" si="119"/>
        <v>0.23161809348271065</v>
      </c>
      <c r="BM198" s="14">
        <f t="shared" si="120"/>
        <v>-1</v>
      </c>
      <c r="BN198">
        <f t="shared" si="121"/>
        <v>-0.51127557590964623</v>
      </c>
      <c r="BO198">
        <f t="shared" si="122"/>
        <v>0.51127557590964623</v>
      </c>
      <c r="BP198" s="14" t="str">
        <f t="shared" si="123"/>
        <v>NA</v>
      </c>
    </row>
    <row r="199" spans="1:68" x14ac:dyDescent="0.25">
      <c r="A199" t="s">
        <v>2304</v>
      </c>
      <c r="B199" t="s">
        <v>323</v>
      </c>
      <c r="C199">
        <v>0</v>
      </c>
      <c r="D199">
        <v>0</v>
      </c>
      <c r="E199">
        <v>0</v>
      </c>
      <c r="F199" s="1">
        <v>1.4734E-103</v>
      </c>
      <c r="G199">
        <v>2</v>
      </c>
      <c r="H199">
        <v>0.43335000000000001</v>
      </c>
      <c r="I199">
        <v>1</v>
      </c>
      <c r="J199">
        <v>1</v>
      </c>
      <c r="K199" t="s">
        <v>2303</v>
      </c>
      <c r="L199">
        <v>1127</v>
      </c>
      <c r="M199" t="s">
        <v>764</v>
      </c>
      <c r="N199">
        <v>56288</v>
      </c>
      <c r="O199" t="s">
        <v>326</v>
      </c>
      <c r="P199" t="s">
        <v>327</v>
      </c>
      <c r="Q199" t="s">
        <v>57</v>
      </c>
      <c r="R199" t="s">
        <v>328</v>
      </c>
      <c r="S199" t="s">
        <v>329</v>
      </c>
      <c r="T199" s="6">
        <v>20.129305522131499</v>
      </c>
      <c r="U199">
        <v>20.570025245648299</v>
      </c>
      <c r="V199">
        <v>20.317353392786799</v>
      </c>
      <c r="W199">
        <v>20.467369237064599</v>
      </c>
      <c r="X199">
        <v>20.462938738729498</v>
      </c>
      <c r="Y199">
        <v>20.270622299428599</v>
      </c>
      <c r="Z199">
        <v>20.069537231478002</v>
      </c>
      <c r="AA199">
        <v>20.122782808801901</v>
      </c>
      <c r="AB199">
        <v>20.150560787113101</v>
      </c>
      <c r="AC199">
        <v>20.2348024144395</v>
      </c>
      <c r="AD199">
        <v>20.0468682133497</v>
      </c>
      <c r="AI199">
        <v>20.511047611620999</v>
      </c>
      <c r="AJ199">
        <v>16.582552425575699</v>
      </c>
      <c r="AK199">
        <v>20.249648394187702</v>
      </c>
      <c r="AL199" s="6">
        <f t="shared" si="93"/>
        <v>20.349665383889899</v>
      </c>
      <c r="AM199">
        <f t="shared" si="94"/>
        <v>20.392361314925701</v>
      </c>
      <c r="AN199">
        <f t="shared" si="95"/>
        <v>20.36678051907905</v>
      </c>
      <c r="AO199">
        <f t="shared" si="96"/>
        <v>20.096160020139951</v>
      </c>
      <c r="AP199">
        <f t="shared" si="97"/>
        <v>20.1926816007763</v>
      </c>
      <c r="AQ199">
        <f t="shared" si="98"/>
        <v>20.0468682133497</v>
      </c>
      <c r="AR199" t="str">
        <f t="shared" si="99"/>
        <v>NA</v>
      </c>
      <c r="AS199">
        <f t="shared" si="100"/>
        <v>20.511047611620999</v>
      </c>
      <c r="AT199">
        <f t="shared" si="101"/>
        <v>18.4161004098817</v>
      </c>
      <c r="AU199" s="6">
        <f t="shared" si="102"/>
        <v>20.369602405964883</v>
      </c>
      <c r="AV199">
        <f t="shared" si="103"/>
        <v>20.111903278088651</v>
      </c>
      <c r="AW199">
        <f t="shared" si="104"/>
        <v>19.463574010751351</v>
      </c>
      <c r="AX199" s="6">
        <f t="shared" si="105"/>
        <v>-0.25769912787623284</v>
      </c>
      <c r="AY199">
        <f t="shared" si="106"/>
        <v>-0.90602839521353218</v>
      </c>
      <c r="AZ199">
        <f t="shared" si="107"/>
        <v>-0.64832926733729934</v>
      </c>
      <c r="BA199" s="6">
        <f t="shared" si="108"/>
        <v>1.9846318117468696E-2</v>
      </c>
      <c r="BB199">
        <f t="shared" si="109"/>
        <v>0.54600417674691393</v>
      </c>
      <c r="BC199">
        <f t="shared" si="110"/>
        <v>0.64712344012447587</v>
      </c>
      <c r="BD199" s="7">
        <f t="shared" si="111"/>
        <v>1</v>
      </c>
      <c r="BE199" s="6">
        <f t="shared" si="112"/>
        <v>0</v>
      </c>
      <c r="BF199">
        <f t="shared" si="113"/>
        <v>0</v>
      </c>
      <c r="BG199">
        <f t="shared" si="114"/>
        <v>0</v>
      </c>
      <c r="BH199" s="6">
        <f t="shared" si="115"/>
        <v>0</v>
      </c>
      <c r="BI199" s="14">
        <f t="shared" si="116"/>
        <v>0</v>
      </c>
      <c r="BJ199" s="6">
        <f t="shared" si="117"/>
        <v>-0.66233404915012484</v>
      </c>
      <c r="BK199" s="14">
        <f t="shared" si="118"/>
        <v>-0.48796302949753217</v>
      </c>
      <c r="BL199" s="14">
        <f t="shared" si="119"/>
        <v>-0.35006081584309129</v>
      </c>
      <c r="BM199" s="14">
        <f t="shared" si="120"/>
        <v>-1</v>
      </c>
      <c r="BN199">
        <f t="shared" si="121"/>
        <v>-0.5001192981635828</v>
      </c>
      <c r="BO199">
        <f t="shared" si="122"/>
        <v>0.5001192981635828</v>
      </c>
      <c r="BP199" s="14" t="str">
        <f t="shared" si="123"/>
        <v>NA</v>
      </c>
    </row>
    <row r="200" spans="1:68" x14ac:dyDescent="0.25">
      <c r="A200" t="s">
        <v>2755</v>
      </c>
      <c r="B200" t="s">
        <v>2753</v>
      </c>
      <c r="C200">
        <v>0</v>
      </c>
      <c r="D200">
        <v>0</v>
      </c>
      <c r="E200">
        <v>0</v>
      </c>
      <c r="F200">
        <v>1.7846699999999999E-3</v>
      </c>
      <c r="G200">
        <v>2</v>
      </c>
      <c r="H200">
        <v>2.6646999999999998</v>
      </c>
      <c r="I200">
        <v>1</v>
      </c>
      <c r="J200">
        <v>1</v>
      </c>
      <c r="K200" t="s">
        <v>2754</v>
      </c>
      <c r="L200">
        <v>33</v>
      </c>
      <c r="M200" t="s">
        <v>764</v>
      </c>
      <c r="N200">
        <v>10482</v>
      </c>
      <c r="O200" t="s">
        <v>2756</v>
      </c>
      <c r="P200" t="s">
        <v>2757</v>
      </c>
      <c r="Q200" t="s">
        <v>57</v>
      </c>
      <c r="R200" t="s">
        <v>235</v>
      </c>
      <c r="S200" t="s">
        <v>2758</v>
      </c>
      <c r="T200" s="6">
        <v>20.712419361603899</v>
      </c>
      <c r="V200">
        <v>20.6077274385013</v>
      </c>
      <c r="AA200">
        <v>20.712016381567398</v>
      </c>
      <c r="AB200">
        <v>20.625756379469902</v>
      </c>
      <c r="AC200">
        <v>20.3078688140472</v>
      </c>
      <c r="AD200">
        <v>20.629698126778099</v>
      </c>
      <c r="AE200">
        <v>20.182564133602099</v>
      </c>
      <c r="AG200">
        <v>20.495060457077901</v>
      </c>
      <c r="AI200">
        <v>20.141865380317899</v>
      </c>
      <c r="AJ200">
        <v>20.053763455893002</v>
      </c>
      <c r="AK200">
        <v>19.225958037564901</v>
      </c>
      <c r="AL200" s="6">
        <f t="shared" si="93"/>
        <v>20.712419361603899</v>
      </c>
      <c r="AM200">
        <f t="shared" si="94"/>
        <v>20.6077274385013</v>
      </c>
      <c r="AN200" t="str">
        <f t="shared" si="95"/>
        <v>NA</v>
      </c>
      <c r="AO200">
        <f t="shared" si="96"/>
        <v>20.712016381567398</v>
      </c>
      <c r="AP200">
        <f t="shared" si="97"/>
        <v>20.466812596758551</v>
      </c>
      <c r="AQ200">
        <f t="shared" si="98"/>
        <v>20.406131130190097</v>
      </c>
      <c r="AR200">
        <f t="shared" si="99"/>
        <v>20.495060457077901</v>
      </c>
      <c r="AS200">
        <f t="shared" si="100"/>
        <v>20.141865380317899</v>
      </c>
      <c r="AT200">
        <f t="shared" si="101"/>
        <v>19.639860746728949</v>
      </c>
      <c r="AU200" s="6">
        <f t="shared" si="102"/>
        <v>20.6600734000526</v>
      </c>
      <c r="AV200">
        <f t="shared" si="103"/>
        <v>20.528320036172016</v>
      </c>
      <c r="AW200">
        <f t="shared" si="104"/>
        <v>20.092262194708251</v>
      </c>
      <c r="AX200" s="6">
        <f t="shared" si="105"/>
        <v>-0.13175336388058412</v>
      </c>
      <c r="AY200">
        <f t="shared" si="106"/>
        <v>-0.56781120534434848</v>
      </c>
      <c r="AZ200">
        <f t="shared" si="107"/>
        <v>-0.43605784146376436</v>
      </c>
      <c r="BA200" s="6">
        <f t="shared" si="108"/>
        <v>0.30968466102173547</v>
      </c>
      <c r="BB200">
        <f t="shared" si="109"/>
        <v>0.1443218846537824</v>
      </c>
      <c r="BC200">
        <f t="shared" si="110"/>
        <v>0.21406405291675135</v>
      </c>
      <c r="BD200" s="7">
        <f t="shared" si="111"/>
        <v>1</v>
      </c>
      <c r="BE200" s="6">
        <f t="shared" si="112"/>
        <v>0</v>
      </c>
      <c r="BF200">
        <f t="shared" si="113"/>
        <v>0</v>
      </c>
      <c r="BG200">
        <f t="shared" si="114"/>
        <v>0</v>
      </c>
      <c r="BH200" s="6">
        <f t="shared" si="115"/>
        <v>0</v>
      </c>
      <c r="BI200" s="14">
        <f t="shared" si="116"/>
        <v>0</v>
      </c>
      <c r="BJ200" s="6">
        <f t="shared" si="117"/>
        <v>-0.25898463793551046</v>
      </c>
      <c r="BK200" s="14">
        <f t="shared" si="118"/>
        <v>-0.69089840180069995</v>
      </c>
      <c r="BL200" s="14">
        <f t="shared" si="119"/>
        <v>-0.54029774204072278</v>
      </c>
      <c r="BM200" s="14">
        <f t="shared" si="120"/>
        <v>-1</v>
      </c>
      <c r="BN200">
        <f t="shared" si="121"/>
        <v>-0.49672692725897766</v>
      </c>
      <c r="BO200">
        <f t="shared" si="122"/>
        <v>0.49672692725897766</v>
      </c>
      <c r="BP200" s="14" t="str">
        <f t="shared" si="123"/>
        <v>NA</v>
      </c>
    </row>
    <row r="201" spans="1:68" x14ac:dyDescent="0.25">
      <c r="A201" t="s">
        <v>246</v>
      </c>
      <c r="B201" t="s">
        <v>244</v>
      </c>
      <c r="C201">
        <v>0</v>
      </c>
      <c r="D201">
        <v>0</v>
      </c>
      <c r="E201">
        <v>0</v>
      </c>
      <c r="F201" s="1">
        <v>1.9013200000000001E-19</v>
      </c>
      <c r="G201">
        <v>3</v>
      </c>
      <c r="H201">
        <v>0.20099</v>
      </c>
      <c r="I201">
        <v>2</v>
      </c>
      <c r="J201">
        <v>0.99989499999999998</v>
      </c>
      <c r="K201" t="s">
        <v>245</v>
      </c>
      <c r="L201">
        <v>758</v>
      </c>
      <c r="M201" t="s">
        <v>39</v>
      </c>
      <c r="N201">
        <v>8754</v>
      </c>
      <c r="O201" t="s">
        <v>247</v>
      </c>
      <c r="P201" t="s">
        <v>248</v>
      </c>
      <c r="Q201" t="s">
        <v>57</v>
      </c>
      <c r="R201" t="s">
        <v>249</v>
      </c>
      <c r="S201" t="s">
        <v>250</v>
      </c>
      <c r="T201" s="6">
        <v>22.5078775424174</v>
      </c>
      <c r="U201">
        <v>22.5282991803175</v>
      </c>
      <c r="V201">
        <v>22.2317301502598</v>
      </c>
      <c r="W201">
        <v>21.994414271871499</v>
      </c>
      <c r="X201">
        <v>22.725993009691599</v>
      </c>
      <c r="Y201">
        <v>22.274119190796402</v>
      </c>
      <c r="Z201">
        <v>21.975491905288202</v>
      </c>
      <c r="AA201">
        <v>21.984046751409299</v>
      </c>
      <c r="AB201">
        <v>22.179835229476499</v>
      </c>
      <c r="AC201">
        <v>22.010177663136702</v>
      </c>
      <c r="AD201">
        <v>22.1501327741721</v>
      </c>
      <c r="AF201">
        <v>21.903368959745801</v>
      </c>
      <c r="AH201">
        <v>21.915947705444399</v>
      </c>
      <c r="AJ201">
        <v>21.949594754075999</v>
      </c>
      <c r="AK201">
        <v>22.201549456491001</v>
      </c>
      <c r="AL201" s="6">
        <f t="shared" si="93"/>
        <v>22.51808836136745</v>
      </c>
      <c r="AM201">
        <f t="shared" si="94"/>
        <v>22.113072211065649</v>
      </c>
      <c r="AN201">
        <f t="shared" si="95"/>
        <v>22.500056100244002</v>
      </c>
      <c r="AO201">
        <f t="shared" si="96"/>
        <v>21.979769328348752</v>
      </c>
      <c r="AP201">
        <f t="shared" si="97"/>
        <v>22.095006446306598</v>
      </c>
      <c r="AQ201">
        <f t="shared" si="98"/>
        <v>22.1501327741721</v>
      </c>
      <c r="AR201">
        <f t="shared" si="99"/>
        <v>21.903368959745801</v>
      </c>
      <c r="AS201">
        <f t="shared" si="100"/>
        <v>21.915947705444399</v>
      </c>
      <c r="AT201">
        <f t="shared" si="101"/>
        <v>22.075572105283499</v>
      </c>
      <c r="AU201" s="6">
        <f t="shared" si="102"/>
        <v>22.377072224225703</v>
      </c>
      <c r="AV201">
        <f t="shared" si="103"/>
        <v>22.074969516275814</v>
      </c>
      <c r="AW201">
        <f t="shared" si="104"/>
        <v>21.964962923491232</v>
      </c>
      <c r="AX201" s="6">
        <f t="shared" si="105"/>
        <v>-0.30210270794988858</v>
      </c>
      <c r="AY201">
        <f t="shared" si="106"/>
        <v>-0.41210930073447116</v>
      </c>
      <c r="AZ201">
        <f t="shared" si="107"/>
        <v>-0.11000659278458258</v>
      </c>
      <c r="BA201" s="6">
        <f t="shared" si="108"/>
        <v>0.13726252724804783</v>
      </c>
      <c r="BB201">
        <f t="shared" si="109"/>
        <v>7.2769854066681017E-2</v>
      </c>
      <c r="BC201">
        <f t="shared" si="110"/>
        <v>0.21586611150619239</v>
      </c>
      <c r="BD201" s="7">
        <f t="shared" si="111"/>
        <v>1</v>
      </c>
      <c r="BE201" s="6">
        <f t="shared" si="112"/>
        <v>0</v>
      </c>
      <c r="BF201">
        <f t="shared" si="113"/>
        <v>0</v>
      </c>
      <c r="BG201">
        <f t="shared" si="114"/>
        <v>0</v>
      </c>
      <c r="BH201" s="6">
        <f t="shared" si="115"/>
        <v>0</v>
      </c>
      <c r="BI201" s="14">
        <f t="shared" si="116"/>
        <v>0</v>
      </c>
      <c r="BJ201" s="6">
        <f t="shared" si="117"/>
        <v>-0.51043890825054161</v>
      </c>
      <c r="BK201" s="14">
        <f t="shared" si="118"/>
        <v>-0.68483601679158135</v>
      </c>
      <c r="BL201" s="14">
        <f t="shared" si="119"/>
        <v>-0.27063646843798822</v>
      </c>
      <c r="BM201" s="14">
        <f t="shared" si="120"/>
        <v>-1</v>
      </c>
      <c r="BN201">
        <f t="shared" si="121"/>
        <v>-0.48863713116003704</v>
      </c>
      <c r="BO201">
        <f t="shared" si="122"/>
        <v>0.48863713116003704</v>
      </c>
      <c r="BP201" s="14" t="str">
        <f t="shared" si="123"/>
        <v>NA</v>
      </c>
    </row>
    <row r="202" spans="1:68" x14ac:dyDescent="0.25">
      <c r="A202" t="s">
        <v>1028</v>
      </c>
      <c r="B202" t="s">
        <v>1020</v>
      </c>
      <c r="C202">
        <v>0</v>
      </c>
      <c r="D202">
        <v>0</v>
      </c>
      <c r="E202">
        <v>0</v>
      </c>
      <c r="F202" s="1">
        <v>3.4088700000000001E-31</v>
      </c>
      <c r="G202">
        <v>4</v>
      </c>
      <c r="H202">
        <v>1.1167</v>
      </c>
      <c r="I202">
        <v>1</v>
      </c>
      <c r="J202">
        <v>0.99535799999999997</v>
      </c>
      <c r="K202" t="s">
        <v>1027</v>
      </c>
      <c r="L202">
        <v>241</v>
      </c>
      <c r="M202" t="s">
        <v>764</v>
      </c>
      <c r="N202">
        <v>9019</v>
      </c>
      <c r="O202" t="s">
        <v>1023</v>
      </c>
      <c r="P202" t="s">
        <v>1024</v>
      </c>
      <c r="Q202" t="s">
        <v>57</v>
      </c>
      <c r="R202" t="s">
        <v>1025</v>
      </c>
      <c r="S202" t="s">
        <v>1026</v>
      </c>
      <c r="V202">
        <v>21.762425411660999</v>
      </c>
      <c r="W202">
        <v>20.5627879688173</v>
      </c>
      <c r="Y202">
        <v>20.3897073746495</v>
      </c>
      <c r="Z202">
        <v>20.606699346528799</v>
      </c>
      <c r="AA202">
        <v>20.5185158967554</v>
      </c>
      <c r="AB202">
        <v>20.544624643760802</v>
      </c>
      <c r="AD202">
        <v>20.0312004193386</v>
      </c>
      <c r="AE202">
        <v>20.164698735005999</v>
      </c>
      <c r="AF202">
        <v>20.013141983021502</v>
      </c>
      <c r="AG202">
        <v>20.510624897408501</v>
      </c>
      <c r="AH202">
        <v>20.268311040952401</v>
      </c>
      <c r="AI202">
        <v>19.575388540960201</v>
      </c>
      <c r="AJ202">
        <v>20.3185550625243</v>
      </c>
      <c r="AK202">
        <v>19.790259341784999</v>
      </c>
      <c r="AL202" s="6" t="str">
        <f t="shared" si="93"/>
        <v>NA</v>
      </c>
      <c r="AM202">
        <f t="shared" si="94"/>
        <v>21.162606690239151</v>
      </c>
      <c r="AN202">
        <f t="shared" si="95"/>
        <v>20.3897073746495</v>
      </c>
      <c r="AO202">
        <f t="shared" si="96"/>
        <v>20.562607621642101</v>
      </c>
      <c r="AP202">
        <f t="shared" si="97"/>
        <v>20.544624643760802</v>
      </c>
      <c r="AQ202">
        <f t="shared" si="98"/>
        <v>20.097949577172301</v>
      </c>
      <c r="AR202">
        <f t="shared" si="99"/>
        <v>20.261883440215001</v>
      </c>
      <c r="AS202">
        <f t="shared" si="100"/>
        <v>19.921849790956301</v>
      </c>
      <c r="AT202">
        <f t="shared" si="101"/>
        <v>20.05440720215465</v>
      </c>
      <c r="AU202" s="6">
        <f t="shared" si="102"/>
        <v>20.776157032444324</v>
      </c>
      <c r="AV202">
        <f t="shared" si="103"/>
        <v>20.401727280858399</v>
      </c>
      <c r="AW202">
        <f t="shared" si="104"/>
        <v>20.079380144441984</v>
      </c>
      <c r="AX202" s="6">
        <f t="shared" si="105"/>
        <v>-0.37442975158592517</v>
      </c>
      <c r="AY202">
        <f t="shared" si="106"/>
        <v>-0.69677688800233994</v>
      </c>
      <c r="AZ202">
        <f t="shared" si="107"/>
        <v>-0.32234713641641477</v>
      </c>
      <c r="BA202" s="6">
        <f t="shared" si="108"/>
        <v>0.50155938955075274</v>
      </c>
      <c r="BB202">
        <f t="shared" si="109"/>
        <v>0.30844187184653882</v>
      </c>
      <c r="BC202">
        <f t="shared" si="110"/>
        <v>0.16174969659696678</v>
      </c>
      <c r="BD202" s="7">
        <f t="shared" si="111"/>
        <v>1</v>
      </c>
      <c r="BE202" s="6">
        <f t="shared" si="112"/>
        <v>0</v>
      </c>
      <c r="BF202">
        <f t="shared" si="113"/>
        <v>0</v>
      </c>
      <c r="BG202">
        <f t="shared" si="114"/>
        <v>0</v>
      </c>
      <c r="BH202" s="6">
        <f t="shared" si="115"/>
        <v>0</v>
      </c>
      <c r="BI202" s="14">
        <f t="shared" si="116"/>
        <v>0</v>
      </c>
      <c r="BJ202" s="6">
        <f t="shared" si="117"/>
        <v>-0.33497495784201087</v>
      </c>
      <c r="BK202" s="14">
        <f t="shared" si="118"/>
        <v>-0.59660055093967002</v>
      </c>
      <c r="BL202" s="14">
        <f t="shared" si="119"/>
        <v>-0.50500202017825924</v>
      </c>
      <c r="BM202" s="14">
        <f t="shared" si="120"/>
        <v>-1</v>
      </c>
      <c r="BN202">
        <f t="shared" si="121"/>
        <v>-0.47885917631998004</v>
      </c>
      <c r="BO202">
        <f t="shared" si="122"/>
        <v>0.47885917631998004</v>
      </c>
      <c r="BP202" s="14" t="str">
        <f t="shared" si="123"/>
        <v>NA</v>
      </c>
    </row>
    <row r="203" spans="1:68" x14ac:dyDescent="0.25">
      <c r="A203" t="s">
        <v>2524</v>
      </c>
      <c r="B203" t="s">
        <v>366</v>
      </c>
      <c r="C203">
        <v>0</v>
      </c>
      <c r="D203">
        <v>0</v>
      </c>
      <c r="E203">
        <v>0</v>
      </c>
      <c r="F203" s="1">
        <v>8.8521000000000003E-54</v>
      </c>
      <c r="G203">
        <v>2</v>
      </c>
      <c r="H203">
        <v>0.12227</v>
      </c>
      <c r="I203">
        <v>1</v>
      </c>
      <c r="J203">
        <v>0.99997899999999995</v>
      </c>
      <c r="K203" t="s">
        <v>2523</v>
      </c>
      <c r="L203">
        <v>1168</v>
      </c>
      <c r="M203" t="s">
        <v>764</v>
      </c>
      <c r="N203">
        <v>8502</v>
      </c>
      <c r="O203" t="s">
        <v>369</v>
      </c>
      <c r="P203" t="s">
        <v>370</v>
      </c>
      <c r="Q203" t="s">
        <v>57</v>
      </c>
      <c r="R203" t="s">
        <v>291</v>
      </c>
      <c r="S203" t="s">
        <v>371</v>
      </c>
      <c r="T203" s="6">
        <v>23.8648848424893</v>
      </c>
      <c r="U203">
        <v>24.151441041302299</v>
      </c>
      <c r="V203">
        <v>24.3121275113281</v>
      </c>
      <c r="W203">
        <v>24.502739061722401</v>
      </c>
      <c r="X203">
        <v>24.289172147758698</v>
      </c>
      <c r="Y203">
        <v>24.153026674087801</v>
      </c>
      <c r="Z203">
        <v>23.936421598897901</v>
      </c>
      <c r="AA203">
        <v>23.963259668338399</v>
      </c>
      <c r="AB203">
        <v>23.731543670502301</v>
      </c>
      <c r="AC203">
        <v>23.751307483143599</v>
      </c>
      <c r="AD203">
        <v>23.663837768825601</v>
      </c>
      <c r="AE203">
        <v>23.791130698371401</v>
      </c>
      <c r="AF203">
        <v>24.1197409540903</v>
      </c>
      <c r="AG203">
        <v>23.7737598140301</v>
      </c>
      <c r="AH203">
        <v>23.724621871819402</v>
      </c>
      <c r="AI203">
        <v>23.8876327825941</v>
      </c>
      <c r="AJ203">
        <v>23.7476861253589</v>
      </c>
      <c r="AK203">
        <v>23.616244615549299</v>
      </c>
      <c r="AL203" s="6">
        <f t="shared" si="93"/>
        <v>24.008162941895797</v>
      </c>
      <c r="AM203">
        <f t="shared" si="94"/>
        <v>24.407433286525251</v>
      </c>
      <c r="AN203">
        <f t="shared" si="95"/>
        <v>24.221099410923252</v>
      </c>
      <c r="AO203">
        <f t="shared" si="96"/>
        <v>23.949840633618152</v>
      </c>
      <c r="AP203">
        <f t="shared" si="97"/>
        <v>23.741425576822948</v>
      </c>
      <c r="AQ203">
        <f t="shared" si="98"/>
        <v>23.727484233598503</v>
      </c>
      <c r="AR203">
        <f t="shared" si="99"/>
        <v>23.946750384060202</v>
      </c>
      <c r="AS203">
        <f t="shared" si="100"/>
        <v>23.806127327206752</v>
      </c>
      <c r="AT203">
        <f t="shared" si="101"/>
        <v>23.681965370454101</v>
      </c>
      <c r="AU203" s="6">
        <f t="shared" si="102"/>
        <v>24.212231879781438</v>
      </c>
      <c r="AV203">
        <f t="shared" si="103"/>
        <v>23.806250148013202</v>
      </c>
      <c r="AW203">
        <f t="shared" si="104"/>
        <v>23.811614360573685</v>
      </c>
      <c r="AX203" s="6">
        <f t="shared" si="105"/>
        <v>-0.40598173176823593</v>
      </c>
      <c r="AY203">
        <f t="shared" si="106"/>
        <v>-0.40061751920775279</v>
      </c>
      <c r="AZ203">
        <f t="shared" si="107"/>
        <v>5.3642125604831392E-3</v>
      </c>
      <c r="BA203" s="6">
        <f t="shared" si="108"/>
        <v>5.0666448624698733E-2</v>
      </c>
      <c r="BB203">
        <f t="shared" si="109"/>
        <v>5.2582475021443045E-2</v>
      </c>
      <c r="BC203">
        <f t="shared" si="110"/>
        <v>0.96170670797065272</v>
      </c>
      <c r="BD203" s="7">
        <f t="shared" si="111"/>
        <v>1</v>
      </c>
      <c r="BE203" s="6">
        <f t="shared" si="112"/>
        <v>0</v>
      </c>
      <c r="BF203">
        <f t="shared" si="113"/>
        <v>0</v>
      </c>
      <c r="BG203">
        <f t="shared" si="114"/>
        <v>0</v>
      </c>
      <c r="BH203" s="6">
        <f t="shared" si="115"/>
        <v>0</v>
      </c>
      <c r="BI203" s="14">
        <f t="shared" si="116"/>
        <v>0</v>
      </c>
      <c r="BJ203" s="6">
        <f t="shared" si="117"/>
        <v>-0.72516193298245246</v>
      </c>
      <c r="BK203" s="14">
        <f t="shared" si="118"/>
        <v>-0.71585857231581618</v>
      </c>
      <c r="BL203" s="14">
        <f t="shared" si="119"/>
        <v>9.537444894964147E-3</v>
      </c>
      <c r="BM203" s="14">
        <f t="shared" si="120"/>
        <v>-1</v>
      </c>
      <c r="BN203">
        <f t="shared" si="121"/>
        <v>-0.47716102013443479</v>
      </c>
      <c r="BO203">
        <f t="shared" si="122"/>
        <v>0.47716102013443479</v>
      </c>
      <c r="BP203" s="14" t="str">
        <f t="shared" si="123"/>
        <v>NA</v>
      </c>
    </row>
    <row r="204" spans="1:68" x14ac:dyDescent="0.25">
      <c r="A204" t="s">
        <v>2605</v>
      </c>
      <c r="B204" t="s">
        <v>389</v>
      </c>
      <c r="C204">
        <v>0</v>
      </c>
      <c r="D204">
        <v>0</v>
      </c>
      <c r="E204">
        <v>0</v>
      </c>
      <c r="F204" s="1">
        <v>2.1539900000000001E-52</v>
      </c>
      <c r="G204">
        <v>3</v>
      </c>
      <c r="H204">
        <v>-0.37012</v>
      </c>
      <c r="I204">
        <v>1</v>
      </c>
      <c r="J204">
        <v>0.86403600000000003</v>
      </c>
      <c r="K204" t="s">
        <v>2604</v>
      </c>
      <c r="L204">
        <v>118</v>
      </c>
      <c r="M204" t="s">
        <v>764</v>
      </c>
      <c r="N204">
        <v>7462</v>
      </c>
      <c r="O204" t="s">
        <v>392</v>
      </c>
      <c r="P204" t="s">
        <v>393</v>
      </c>
      <c r="Q204" t="s">
        <v>57</v>
      </c>
      <c r="R204" t="s">
        <v>394</v>
      </c>
      <c r="S204" t="s">
        <v>395</v>
      </c>
      <c r="T204" s="6">
        <v>19.984653052654501</v>
      </c>
      <c r="U204">
        <v>20.770034651411301</v>
      </c>
      <c r="V204">
        <v>20.396646028174001</v>
      </c>
      <c r="W204">
        <v>21.0254865392629</v>
      </c>
      <c r="X204">
        <v>20.545941132981099</v>
      </c>
      <c r="Y204">
        <v>20.9003225339107</v>
      </c>
      <c r="Z204">
        <v>20.351420231946399</v>
      </c>
      <c r="AA204">
        <v>20.680327503825399</v>
      </c>
      <c r="AB204">
        <v>19.699391952679001</v>
      </c>
      <c r="AC204">
        <v>20.115821376179099</v>
      </c>
      <c r="AD204">
        <v>20.115150360442001</v>
      </c>
      <c r="AE204">
        <v>20.090550495300398</v>
      </c>
      <c r="AF204">
        <v>19.905175975403601</v>
      </c>
      <c r="AG204">
        <v>20.159299238105302</v>
      </c>
      <c r="AH204">
        <v>19.977306792758601</v>
      </c>
      <c r="AI204">
        <v>20.397852653364499</v>
      </c>
      <c r="AJ204">
        <v>20.091084925046701</v>
      </c>
      <c r="AK204">
        <v>20.433143383990299</v>
      </c>
      <c r="AL204" s="6">
        <f t="shared" si="93"/>
        <v>20.377343852032901</v>
      </c>
      <c r="AM204">
        <f t="shared" si="94"/>
        <v>20.711066283718452</v>
      </c>
      <c r="AN204">
        <f t="shared" si="95"/>
        <v>20.723131833445898</v>
      </c>
      <c r="AO204">
        <f t="shared" si="96"/>
        <v>20.515873867885901</v>
      </c>
      <c r="AP204">
        <f t="shared" si="97"/>
        <v>19.90760666442905</v>
      </c>
      <c r="AQ204">
        <f t="shared" si="98"/>
        <v>20.1028504278712</v>
      </c>
      <c r="AR204">
        <f t="shared" si="99"/>
        <v>20.03223760675445</v>
      </c>
      <c r="AS204">
        <f t="shared" si="100"/>
        <v>20.18757972306155</v>
      </c>
      <c r="AT204">
        <f t="shared" si="101"/>
        <v>20.2621141545185</v>
      </c>
      <c r="AU204" s="6">
        <f t="shared" si="102"/>
        <v>20.60384732306575</v>
      </c>
      <c r="AV204">
        <f t="shared" si="103"/>
        <v>20.175443653395387</v>
      </c>
      <c r="AW204">
        <f t="shared" si="104"/>
        <v>20.1606438281115</v>
      </c>
      <c r="AX204" s="6">
        <f t="shared" si="105"/>
        <v>-0.42840366967036303</v>
      </c>
      <c r="AY204">
        <f t="shared" si="106"/>
        <v>-0.44320349495425049</v>
      </c>
      <c r="AZ204">
        <f t="shared" si="107"/>
        <v>-1.4799825283887458E-2</v>
      </c>
      <c r="BA204" s="6">
        <f t="shared" si="108"/>
        <v>0.12640081324097741</v>
      </c>
      <c r="BB204">
        <f t="shared" si="109"/>
        <v>3.8562863334588915E-2</v>
      </c>
      <c r="BC204">
        <f t="shared" si="110"/>
        <v>0.94407998665834392</v>
      </c>
      <c r="BD204" s="7">
        <f t="shared" si="111"/>
        <v>1</v>
      </c>
      <c r="BE204" s="6">
        <f t="shared" si="112"/>
        <v>0</v>
      </c>
      <c r="BF204">
        <f t="shared" si="113"/>
        <v>0</v>
      </c>
      <c r="BG204">
        <f t="shared" si="114"/>
        <v>0</v>
      </c>
      <c r="BH204" s="6">
        <f t="shared" si="115"/>
        <v>0</v>
      </c>
      <c r="BI204" s="14">
        <f t="shared" si="116"/>
        <v>0</v>
      </c>
      <c r="BJ204" s="6">
        <f t="shared" si="117"/>
        <v>-0.62033350125120912</v>
      </c>
      <c r="BK204" s="14">
        <f t="shared" si="118"/>
        <v>-0.79158999448081946</v>
      </c>
      <c r="BL204" s="14">
        <f t="shared" si="119"/>
        <v>-1.9231888196475918E-2</v>
      </c>
      <c r="BM204" s="14">
        <f t="shared" si="120"/>
        <v>-1</v>
      </c>
      <c r="BN204">
        <f t="shared" si="121"/>
        <v>-0.47705179464283481</v>
      </c>
      <c r="BO204">
        <f t="shared" si="122"/>
        <v>0.47705179464283481</v>
      </c>
      <c r="BP204" s="14" t="str">
        <f t="shared" si="123"/>
        <v>NA</v>
      </c>
    </row>
    <row r="205" spans="1:68" x14ac:dyDescent="0.25">
      <c r="A205" t="s">
        <v>1607</v>
      </c>
      <c r="B205" t="s">
        <v>1605</v>
      </c>
      <c r="C205">
        <v>0</v>
      </c>
      <c r="D205">
        <v>0</v>
      </c>
      <c r="E205">
        <v>0</v>
      </c>
      <c r="F205">
        <v>3.3663500000000002E-3</v>
      </c>
      <c r="G205">
        <v>2</v>
      </c>
      <c r="H205">
        <v>0.40106000000000003</v>
      </c>
      <c r="I205">
        <v>1</v>
      </c>
      <c r="J205">
        <v>1</v>
      </c>
      <c r="K205" t="s">
        <v>1606</v>
      </c>
      <c r="L205">
        <v>442</v>
      </c>
      <c r="M205" t="s">
        <v>764</v>
      </c>
      <c r="N205">
        <v>2665</v>
      </c>
      <c r="O205" t="s">
        <v>1608</v>
      </c>
      <c r="P205" t="s">
        <v>1609</v>
      </c>
      <c r="Q205" t="s">
        <v>57</v>
      </c>
      <c r="R205" t="s">
        <v>1610</v>
      </c>
      <c r="S205" t="s">
        <v>1611</v>
      </c>
      <c r="T205" s="6">
        <v>21.5274789835746</v>
      </c>
      <c r="U205">
        <v>21.757818353999198</v>
      </c>
      <c r="W205">
        <v>21.287199709276699</v>
      </c>
      <c r="X205">
        <v>20.8704954829232</v>
      </c>
      <c r="Y205">
        <v>20.833161488025102</v>
      </c>
      <c r="Z205">
        <v>20.190228339571199</v>
      </c>
      <c r="AA205">
        <v>17.804001353435801</v>
      </c>
      <c r="AB205">
        <v>19.965505751444201</v>
      </c>
      <c r="AC205">
        <v>19.735528377992999</v>
      </c>
      <c r="AE205">
        <v>20.457302689776501</v>
      </c>
      <c r="AF205">
        <v>20.707861677843301</v>
      </c>
      <c r="AG205">
        <v>21.043131234385601</v>
      </c>
      <c r="AH205">
        <v>20.6102735105931</v>
      </c>
      <c r="AI205">
        <v>20.5402181769152</v>
      </c>
      <c r="AJ205">
        <v>20.4527203008486</v>
      </c>
      <c r="AK205">
        <v>20.388753949997099</v>
      </c>
      <c r="AL205" s="6">
        <f t="shared" si="93"/>
        <v>21.642648668786897</v>
      </c>
      <c r="AM205">
        <f t="shared" si="94"/>
        <v>21.287199709276699</v>
      </c>
      <c r="AN205">
        <f t="shared" si="95"/>
        <v>20.851828485474151</v>
      </c>
      <c r="AO205">
        <f t="shared" si="96"/>
        <v>18.9971148465035</v>
      </c>
      <c r="AP205">
        <f t="shared" si="97"/>
        <v>19.850517064718602</v>
      </c>
      <c r="AQ205">
        <f t="shared" si="98"/>
        <v>20.457302689776501</v>
      </c>
      <c r="AR205">
        <f t="shared" si="99"/>
        <v>20.875496456114451</v>
      </c>
      <c r="AS205">
        <f t="shared" si="100"/>
        <v>20.57524584375415</v>
      </c>
      <c r="AT205">
        <f t="shared" si="101"/>
        <v>20.42073712542285</v>
      </c>
      <c r="AU205" s="6">
        <f t="shared" si="102"/>
        <v>21.260558954512582</v>
      </c>
      <c r="AV205">
        <f t="shared" si="103"/>
        <v>19.768311533666203</v>
      </c>
      <c r="AW205">
        <f t="shared" si="104"/>
        <v>20.62382647509715</v>
      </c>
      <c r="AX205" s="6">
        <f t="shared" si="105"/>
        <v>-1.492247420846379</v>
      </c>
      <c r="AY205">
        <f t="shared" si="106"/>
        <v>-0.6367324794154321</v>
      </c>
      <c r="AZ205">
        <f t="shared" si="107"/>
        <v>0.85551494143094686</v>
      </c>
      <c r="BA205" s="6">
        <f t="shared" si="108"/>
        <v>5.1558269836905701E-2</v>
      </c>
      <c r="BB205">
        <f t="shared" si="109"/>
        <v>8.9555603446274071E-2</v>
      </c>
      <c r="BC205">
        <f t="shared" si="110"/>
        <v>0.17251657227478251</v>
      </c>
      <c r="BD205" s="7">
        <f t="shared" si="111"/>
        <v>1</v>
      </c>
      <c r="BE205" s="6">
        <f t="shared" si="112"/>
        <v>0</v>
      </c>
      <c r="BF205">
        <f t="shared" si="113"/>
        <v>0</v>
      </c>
      <c r="BG205">
        <f t="shared" si="114"/>
        <v>0</v>
      </c>
      <c r="BH205" s="6">
        <f t="shared" si="115"/>
        <v>0</v>
      </c>
      <c r="BI205" s="14">
        <f t="shared" si="116"/>
        <v>0</v>
      </c>
      <c r="BJ205" s="6">
        <f t="shared" si="117"/>
        <v>-1.3862068706505308</v>
      </c>
      <c r="BK205" s="14">
        <f t="shared" si="118"/>
        <v>-0.8168455008065485</v>
      </c>
      <c r="BL205" s="14">
        <f t="shared" si="119"/>
        <v>0.80802390795952905</v>
      </c>
      <c r="BM205" s="14">
        <f t="shared" si="120"/>
        <v>-1</v>
      </c>
      <c r="BN205">
        <f t="shared" si="121"/>
        <v>-0.46500948783251678</v>
      </c>
      <c r="BO205">
        <f t="shared" si="122"/>
        <v>0.46500948783251678</v>
      </c>
      <c r="BP205" s="14" t="str">
        <f t="shared" si="123"/>
        <v>NA</v>
      </c>
    </row>
    <row r="206" spans="1:68" x14ac:dyDescent="0.25">
      <c r="A206" t="s">
        <v>1301</v>
      </c>
      <c r="B206" t="s">
        <v>1299</v>
      </c>
      <c r="C206">
        <v>0</v>
      </c>
      <c r="D206">
        <v>0</v>
      </c>
      <c r="E206">
        <v>0</v>
      </c>
      <c r="F206">
        <v>4.9742199999999997E-3</v>
      </c>
      <c r="G206">
        <v>2</v>
      </c>
      <c r="H206">
        <v>0.13416</v>
      </c>
      <c r="I206">
        <v>1</v>
      </c>
      <c r="J206">
        <v>0.99982599999999999</v>
      </c>
      <c r="K206" t="s">
        <v>1300</v>
      </c>
      <c r="L206">
        <v>1492</v>
      </c>
      <c r="M206" t="s">
        <v>764</v>
      </c>
      <c r="N206">
        <v>3691</v>
      </c>
      <c r="O206" t="s">
        <v>1302</v>
      </c>
      <c r="P206" t="s">
        <v>1303</v>
      </c>
      <c r="Q206" t="s">
        <v>57</v>
      </c>
      <c r="R206" t="s">
        <v>1304</v>
      </c>
      <c r="S206" t="s">
        <v>1305</v>
      </c>
      <c r="T206" s="6">
        <v>19.3665697582083</v>
      </c>
      <c r="U206">
        <v>19.3819558703021</v>
      </c>
      <c r="V206">
        <v>19.411080972545701</v>
      </c>
      <c r="W206">
        <v>19.6466480228035</v>
      </c>
      <c r="X206">
        <v>19.599817996912599</v>
      </c>
      <c r="Y206">
        <v>19.556536131587801</v>
      </c>
      <c r="AF206">
        <v>17.917913507542199</v>
      </c>
      <c r="AH206">
        <v>18.324303509735898</v>
      </c>
      <c r="AI206">
        <v>18.5007308356771</v>
      </c>
      <c r="AJ206">
        <v>15.322196103323201</v>
      </c>
      <c r="AL206" s="6">
        <f t="shared" si="93"/>
        <v>19.3742628142552</v>
      </c>
      <c r="AM206">
        <f t="shared" si="94"/>
        <v>19.528864497674601</v>
      </c>
      <c r="AN206">
        <f t="shared" si="95"/>
        <v>19.578177064250198</v>
      </c>
      <c r="AO206" t="str">
        <f t="shared" si="96"/>
        <v>NA</v>
      </c>
      <c r="AP206" t="str">
        <f t="shared" si="97"/>
        <v>NA</v>
      </c>
      <c r="AQ206" t="str">
        <f t="shared" si="98"/>
        <v>NA</v>
      </c>
      <c r="AR206">
        <f t="shared" si="99"/>
        <v>17.917913507542199</v>
      </c>
      <c r="AS206">
        <f t="shared" si="100"/>
        <v>18.412517172706501</v>
      </c>
      <c r="AT206">
        <f t="shared" si="101"/>
        <v>15.322196103323201</v>
      </c>
      <c r="AU206" s="6">
        <f t="shared" si="102"/>
        <v>19.493768125393334</v>
      </c>
      <c r="AV206" t="str">
        <f t="shared" si="103"/>
        <v>NA</v>
      </c>
      <c r="AW206">
        <f t="shared" si="104"/>
        <v>17.217542261190633</v>
      </c>
      <c r="AX206" s="6" t="str">
        <f t="shared" si="105"/>
        <v>NA</v>
      </c>
      <c r="AY206">
        <f t="shared" si="106"/>
        <v>-2.2762258642027007</v>
      </c>
      <c r="AZ206" t="str">
        <f t="shared" si="107"/>
        <v>NA</v>
      </c>
      <c r="BA206" s="6" t="str">
        <f t="shared" si="108"/>
        <v>NA</v>
      </c>
      <c r="BB206">
        <f t="shared" si="109"/>
        <v>0.14021862402625093</v>
      </c>
      <c r="BC206" t="str">
        <f t="shared" si="110"/>
        <v>NA</v>
      </c>
      <c r="BD206" s="7">
        <f t="shared" si="111"/>
        <v>1</v>
      </c>
      <c r="BE206" s="6">
        <f t="shared" si="112"/>
        <v>0</v>
      </c>
      <c r="BF206">
        <f t="shared" si="113"/>
        <v>0</v>
      </c>
      <c r="BG206">
        <f t="shared" si="114"/>
        <v>0</v>
      </c>
      <c r="BH206" s="6">
        <f t="shared" si="115"/>
        <v>0</v>
      </c>
      <c r="BI206" s="14">
        <f t="shared" si="116"/>
        <v>0</v>
      </c>
      <c r="BJ206" s="6">
        <f t="shared" si="117"/>
        <v>0</v>
      </c>
      <c r="BK206" s="14">
        <f t="shared" si="118"/>
        <v>-1.3935791798406112</v>
      </c>
      <c r="BL206" s="14">
        <f t="shared" si="119"/>
        <v>0</v>
      </c>
      <c r="BM206" s="14">
        <f t="shared" si="120"/>
        <v>-1</v>
      </c>
      <c r="BN206">
        <f t="shared" si="121"/>
        <v>-0.46452639328020373</v>
      </c>
      <c r="BO206">
        <f t="shared" si="122"/>
        <v>0.46452639328020373</v>
      </c>
      <c r="BP206" s="14" t="str">
        <f t="shared" si="123"/>
        <v>NA</v>
      </c>
    </row>
    <row r="207" spans="1:68" x14ac:dyDescent="0.25">
      <c r="A207" t="s">
        <v>1479</v>
      </c>
      <c r="B207" t="s">
        <v>1477</v>
      </c>
      <c r="C207">
        <v>0</v>
      </c>
      <c r="D207">
        <v>0</v>
      </c>
      <c r="E207">
        <v>0</v>
      </c>
      <c r="F207">
        <v>1.82704E-4</v>
      </c>
      <c r="G207">
        <v>2</v>
      </c>
      <c r="H207">
        <v>0.18948999999999999</v>
      </c>
      <c r="I207">
        <v>1</v>
      </c>
      <c r="J207">
        <v>1</v>
      </c>
      <c r="K207" t="s">
        <v>1478</v>
      </c>
      <c r="L207">
        <v>197</v>
      </c>
      <c r="M207" t="s">
        <v>764</v>
      </c>
      <c r="N207">
        <v>6385</v>
      </c>
      <c r="O207" t="s">
        <v>1480</v>
      </c>
      <c r="P207" t="s">
        <v>1481</v>
      </c>
      <c r="Q207" t="s">
        <v>57</v>
      </c>
      <c r="R207" t="s">
        <v>1482</v>
      </c>
      <c r="S207" t="s">
        <v>1483</v>
      </c>
      <c r="T207" s="6">
        <v>24.0228325791246</v>
      </c>
      <c r="U207">
        <v>24.496664184771198</v>
      </c>
      <c r="V207">
        <v>24.262740136616799</v>
      </c>
      <c r="W207">
        <v>24.391448536450401</v>
      </c>
      <c r="X207">
        <v>24.634822449453601</v>
      </c>
      <c r="Y207">
        <v>24.7581135346766</v>
      </c>
      <c r="Z207">
        <v>24.241067956256298</v>
      </c>
      <c r="AA207">
        <v>24.348376964324</v>
      </c>
      <c r="AB207">
        <v>24.037814081734599</v>
      </c>
      <c r="AC207">
        <v>24.216304152022399</v>
      </c>
      <c r="AD207">
        <v>24.521931057787899</v>
      </c>
      <c r="AE207">
        <v>24.454565205911301</v>
      </c>
      <c r="AF207">
        <v>23.600015095618701</v>
      </c>
      <c r="AG207">
        <v>23.8628522430188</v>
      </c>
      <c r="AH207">
        <v>23.892302310815801</v>
      </c>
      <c r="AI207">
        <v>24.072793023514901</v>
      </c>
      <c r="AJ207">
        <v>24.265094176816</v>
      </c>
      <c r="AK207">
        <v>24.217451772399201</v>
      </c>
      <c r="AL207" s="6">
        <f t="shared" si="93"/>
        <v>24.259748381947901</v>
      </c>
      <c r="AM207">
        <f t="shared" si="94"/>
        <v>24.327094336533598</v>
      </c>
      <c r="AN207">
        <f t="shared" si="95"/>
        <v>24.696467992065102</v>
      </c>
      <c r="AO207">
        <f t="shared" si="96"/>
        <v>24.294722460290149</v>
      </c>
      <c r="AP207">
        <f t="shared" si="97"/>
        <v>24.127059116878499</v>
      </c>
      <c r="AQ207">
        <f t="shared" si="98"/>
        <v>24.488248131849602</v>
      </c>
      <c r="AR207">
        <f t="shared" si="99"/>
        <v>23.731433669318751</v>
      </c>
      <c r="AS207">
        <f t="shared" si="100"/>
        <v>23.982547667165349</v>
      </c>
      <c r="AT207">
        <f t="shared" si="101"/>
        <v>24.2412729746076</v>
      </c>
      <c r="AU207" s="6">
        <f t="shared" si="102"/>
        <v>24.427770236848868</v>
      </c>
      <c r="AV207">
        <f t="shared" si="103"/>
        <v>24.303343236339416</v>
      </c>
      <c r="AW207">
        <f t="shared" si="104"/>
        <v>23.985084770363898</v>
      </c>
      <c r="AX207" s="6">
        <f t="shared" si="105"/>
        <v>-0.12442700050945277</v>
      </c>
      <c r="AY207">
        <f t="shared" si="106"/>
        <v>-0.44268546648497065</v>
      </c>
      <c r="AZ207">
        <f t="shared" si="107"/>
        <v>-0.31825846597551788</v>
      </c>
      <c r="BA207" s="6">
        <f t="shared" si="108"/>
        <v>0.51014911700491461</v>
      </c>
      <c r="BB207">
        <f t="shared" si="109"/>
        <v>9.1972261446907025E-2</v>
      </c>
      <c r="BC207">
        <f t="shared" si="110"/>
        <v>0.16031369769175588</v>
      </c>
      <c r="BD207" s="7">
        <f t="shared" si="111"/>
        <v>1</v>
      </c>
      <c r="BE207" s="6">
        <f t="shared" si="112"/>
        <v>0</v>
      </c>
      <c r="BF207">
        <f t="shared" si="113"/>
        <v>0</v>
      </c>
      <c r="BG207">
        <f t="shared" si="114"/>
        <v>0</v>
      </c>
      <c r="BH207" s="6">
        <f t="shared" si="115"/>
        <v>0</v>
      </c>
      <c r="BI207" s="14">
        <f t="shared" si="116"/>
        <v>0</v>
      </c>
      <c r="BJ207" s="6">
        <f t="shared" si="117"/>
        <v>-0.19071016805296714</v>
      </c>
      <c r="BK207" s="14">
        <f t="shared" si="118"/>
        <v>-0.67732860862766175</v>
      </c>
      <c r="BL207" s="14">
        <f t="shared" si="119"/>
        <v>-0.50301573261738131</v>
      </c>
      <c r="BM207" s="14">
        <f t="shared" si="120"/>
        <v>-1</v>
      </c>
      <c r="BN207">
        <f t="shared" si="121"/>
        <v>-0.4570181697660034</v>
      </c>
      <c r="BO207">
        <f t="shared" si="122"/>
        <v>0.4570181697660034</v>
      </c>
      <c r="BP207" s="14" t="str">
        <f t="shared" si="123"/>
        <v>NA</v>
      </c>
    </row>
    <row r="208" spans="1:68" x14ac:dyDescent="0.25">
      <c r="A208" t="s">
        <v>2009</v>
      </c>
      <c r="B208" t="s">
        <v>646</v>
      </c>
      <c r="C208">
        <v>0</v>
      </c>
      <c r="D208">
        <v>0</v>
      </c>
      <c r="E208">
        <v>0</v>
      </c>
      <c r="F208" s="1">
        <v>6.6324300000000002E-13</v>
      </c>
      <c r="G208">
        <v>2</v>
      </c>
      <c r="H208">
        <v>-1.0585000000000001E-2</v>
      </c>
      <c r="I208">
        <v>1</v>
      </c>
      <c r="J208">
        <v>0.54225999999999996</v>
      </c>
      <c r="K208" t="s">
        <v>2008</v>
      </c>
      <c r="L208">
        <v>373</v>
      </c>
      <c r="M208" t="s">
        <v>764</v>
      </c>
      <c r="N208">
        <v>2549</v>
      </c>
      <c r="O208" t="s">
        <v>649</v>
      </c>
      <c r="P208" t="s">
        <v>650</v>
      </c>
      <c r="Q208" t="s">
        <v>57</v>
      </c>
      <c r="R208" t="s">
        <v>651</v>
      </c>
      <c r="S208" t="s">
        <v>652</v>
      </c>
      <c r="T208" s="6">
        <v>20.233268341590801</v>
      </c>
      <c r="V208">
        <v>20.396250317531599</v>
      </c>
      <c r="AA208">
        <v>18.902611121943501</v>
      </c>
      <c r="AB208">
        <v>18.238343910958001</v>
      </c>
      <c r="AL208" s="6">
        <f t="shared" si="93"/>
        <v>20.233268341590801</v>
      </c>
      <c r="AM208">
        <f t="shared" si="94"/>
        <v>20.396250317531599</v>
      </c>
      <c r="AN208" t="str">
        <f t="shared" si="95"/>
        <v>NA</v>
      </c>
      <c r="AO208">
        <f t="shared" si="96"/>
        <v>18.902611121943501</v>
      </c>
      <c r="AP208">
        <f t="shared" si="97"/>
        <v>18.238343910958001</v>
      </c>
      <c r="AQ208" t="str">
        <f t="shared" si="98"/>
        <v>NA</v>
      </c>
      <c r="AR208" t="str">
        <f t="shared" si="99"/>
        <v>NA</v>
      </c>
      <c r="AS208" t="str">
        <f t="shared" si="100"/>
        <v>NA</v>
      </c>
      <c r="AT208" t="str">
        <f t="shared" si="101"/>
        <v>NA</v>
      </c>
      <c r="AU208" s="6">
        <f t="shared" si="102"/>
        <v>20.314759329561198</v>
      </c>
      <c r="AV208">
        <f t="shared" si="103"/>
        <v>18.570477516450751</v>
      </c>
      <c r="AW208" t="str">
        <f t="shared" si="104"/>
        <v>NA</v>
      </c>
      <c r="AX208" s="6">
        <f t="shared" si="105"/>
        <v>-1.7442818131104474</v>
      </c>
      <c r="AY208" t="str">
        <f t="shared" si="106"/>
        <v>NA</v>
      </c>
      <c r="AZ208" t="str">
        <f t="shared" si="107"/>
        <v>NA</v>
      </c>
      <c r="BA208" s="6">
        <f t="shared" si="108"/>
        <v>0.10387147089397548</v>
      </c>
      <c r="BB208" t="str">
        <f t="shared" si="109"/>
        <v>NA</v>
      </c>
      <c r="BC208" t="str">
        <f t="shared" si="110"/>
        <v>NA</v>
      </c>
      <c r="BD208" s="7">
        <f t="shared" si="111"/>
        <v>1</v>
      </c>
      <c r="BE208" s="6">
        <f t="shared" si="112"/>
        <v>0</v>
      </c>
      <c r="BF208">
        <f t="shared" si="113"/>
        <v>0</v>
      </c>
      <c r="BG208">
        <f t="shared" si="114"/>
        <v>0</v>
      </c>
      <c r="BH208" s="6">
        <f t="shared" si="115"/>
        <v>0</v>
      </c>
      <c r="BI208" s="14">
        <f t="shared" si="116"/>
        <v>0</v>
      </c>
      <c r="BJ208" s="6">
        <f t="shared" si="117"/>
        <v>-1.3097738923801105</v>
      </c>
      <c r="BK208" s="14">
        <f t="shared" si="118"/>
        <v>0</v>
      </c>
      <c r="BL208" s="14">
        <f t="shared" si="119"/>
        <v>0</v>
      </c>
      <c r="BM208" s="14">
        <f t="shared" si="120"/>
        <v>-1</v>
      </c>
      <c r="BN208">
        <f t="shared" si="121"/>
        <v>-0.43659129746003683</v>
      </c>
      <c r="BO208">
        <f t="shared" si="122"/>
        <v>0.43659129746003683</v>
      </c>
      <c r="BP208" s="14" t="str">
        <f t="shared" si="123"/>
        <v>NA</v>
      </c>
    </row>
    <row r="209" spans="1:68" x14ac:dyDescent="0.25">
      <c r="A209" t="s">
        <v>2034</v>
      </c>
      <c r="B209" t="s">
        <v>2025</v>
      </c>
      <c r="C209">
        <v>0</v>
      </c>
      <c r="D209">
        <v>0</v>
      </c>
      <c r="E209">
        <v>0</v>
      </c>
      <c r="F209" s="1">
        <v>8.3623299999999997E-213</v>
      </c>
      <c r="G209">
        <v>1</v>
      </c>
      <c r="H209">
        <v>0.17032</v>
      </c>
      <c r="I209">
        <v>1</v>
      </c>
      <c r="J209">
        <v>0.99999899999999997</v>
      </c>
      <c r="K209" t="s">
        <v>2033</v>
      </c>
      <c r="L209">
        <v>273</v>
      </c>
      <c r="M209" t="s">
        <v>764</v>
      </c>
      <c r="N209" t="s">
        <v>2028</v>
      </c>
      <c r="O209" t="s">
        <v>2029</v>
      </c>
      <c r="P209" t="s">
        <v>2030</v>
      </c>
      <c r="Q209" t="s">
        <v>57</v>
      </c>
      <c r="R209" t="s">
        <v>2031</v>
      </c>
      <c r="S209" t="s">
        <v>2032</v>
      </c>
      <c r="T209" s="6">
        <v>28.093869956191899</v>
      </c>
      <c r="U209">
        <v>28.3439895529525</v>
      </c>
      <c r="V209">
        <v>28.0879823513391</v>
      </c>
      <c r="W209">
        <v>28.120932192463801</v>
      </c>
      <c r="X209">
        <v>29.1715884406028</v>
      </c>
      <c r="Y209">
        <v>28.239888289914099</v>
      </c>
      <c r="Z209">
        <v>28.474970131138502</v>
      </c>
      <c r="AA209">
        <v>28.480755673124602</v>
      </c>
      <c r="AB209">
        <v>28.312874493409598</v>
      </c>
      <c r="AD209">
        <v>28.465131917538699</v>
      </c>
      <c r="AE209">
        <v>28.565917553253701</v>
      </c>
      <c r="AF209">
        <v>28.6867921327656</v>
      </c>
      <c r="AG209">
        <v>28.6609492371296</v>
      </c>
      <c r="AH209">
        <v>28.6445719709203</v>
      </c>
      <c r="AI209">
        <v>17.031168824986501</v>
      </c>
      <c r="AJ209">
        <v>28.7163104379032</v>
      </c>
      <c r="AL209" s="6">
        <f t="shared" si="93"/>
        <v>28.218929754572201</v>
      </c>
      <c r="AM209">
        <f t="shared" si="94"/>
        <v>28.104457271901452</v>
      </c>
      <c r="AN209">
        <f t="shared" si="95"/>
        <v>28.705738365258448</v>
      </c>
      <c r="AO209">
        <f t="shared" si="96"/>
        <v>28.477862902131552</v>
      </c>
      <c r="AP209">
        <f t="shared" si="97"/>
        <v>28.312874493409598</v>
      </c>
      <c r="AQ209">
        <f t="shared" si="98"/>
        <v>28.515524735396198</v>
      </c>
      <c r="AR209">
        <f t="shared" si="99"/>
        <v>28.673870684947602</v>
      </c>
      <c r="AS209">
        <f t="shared" si="100"/>
        <v>22.837870397953402</v>
      </c>
      <c r="AT209">
        <f t="shared" si="101"/>
        <v>28.7163104379032</v>
      </c>
      <c r="AU209" s="6">
        <f t="shared" si="102"/>
        <v>28.34304179724403</v>
      </c>
      <c r="AV209">
        <f t="shared" si="103"/>
        <v>28.435420710312446</v>
      </c>
      <c r="AW209">
        <f t="shared" si="104"/>
        <v>26.742683840268068</v>
      </c>
      <c r="AX209" s="6">
        <f t="shared" si="105"/>
        <v>9.2378913068415613E-2</v>
      </c>
      <c r="AY209">
        <f t="shared" si="106"/>
        <v>-1.6003579569759623</v>
      </c>
      <c r="AZ209">
        <f t="shared" si="107"/>
        <v>-1.6927368700443779</v>
      </c>
      <c r="BA209" s="6">
        <f t="shared" si="108"/>
        <v>0.6739495922138754</v>
      </c>
      <c r="BB209">
        <f t="shared" si="109"/>
        <v>0.49890901131930632</v>
      </c>
      <c r="BC209">
        <f t="shared" si="110"/>
        <v>0.47738050267907106</v>
      </c>
      <c r="BD209" s="7">
        <f t="shared" si="111"/>
        <v>1</v>
      </c>
      <c r="BE209" s="6">
        <f t="shared" si="112"/>
        <v>0</v>
      </c>
      <c r="BF209">
        <f t="shared" si="113"/>
        <v>0</v>
      </c>
      <c r="BG209">
        <f t="shared" si="114"/>
        <v>0</v>
      </c>
      <c r="BH209" s="6">
        <f t="shared" si="115"/>
        <v>0</v>
      </c>
      <c r="BI209" s="14">
        <f t="shared" si="116"/>
        <v>0</v>
      </c>
      <c r="BJ209" s="6">
        <f t="shared" si="117"/>
        <v>0.12582214886092269</v>
      </c>
      <c r="BK209" s="14">
        <f t="shared" si="118"/>
        <v>-0.69517906912635807</v>
      </c>
      <c r="BL209" s="14">
        <f t="shared" si="119"/>
        <v>-0.73729071658559153</v>
      </c>
      <c r="BM209" s="14">
        <f t="shared" si="120"/>
        <v>-1</v>
      </c>
      <c r="BN209">
        <f t="shared" si="121"/>
        <v>-0.43554921228367566</v>
      </c>
      <c r="BO209">
        <f t="shared" si="122"/>
        <v>0.43554921228367566</v>
      </c>
      <c r="BP209" s="14" t="str">
        <f t="shared" si="123"/>
        <v>NA</v>
      </c>
    </row>
    <row r="210" spans="1:68" x14ac:dyDescent="0.25">
      <c r="A210" t="s">
        <v>1995</v>
      </c>
      <c r="B210" t="s">
        <v>244</v>
      </c>
      <c r="C210">
        <v>0</v>
      </c>
      <c r="D210">
        <v>0</v>
      </c>
      <c r="E210">
        <v>0</v>
      </c>
      <c r="F210" s="1">
        <v>6.5764700000000006E-42</v>
      </c>
      <c r="G210">
        <v>2</v>
      </c>
      <c r="H210">
        <v>5.6985000000000001E-2</v>
      </c>
      <c r="I210" t="s">
        <v>71</v>
      </c>
      <c r="J210">
        <v>1</v>
      </c>
      <c r="K210" t="s">
        <v>1994</v>
      </c>
      <c r="L210">
        <v>769</v>
      </c>
      <c r="M210" t="s">
        <v>764</v>
      </c>
      <c r="N210">
        <v>8754</v>
      </c>
      <c r="O210" t="s">
        <v>247</v>
      </c>
      <c r="P210" t="s">
        <v>248</v>
      </c>
      <c r="Q210" t="s">
        <v>57</v>
      </c>
      <c r="R210" t="s">
        <v>249</v>
      </c>
      <c r="S210" t="s">
        <v>250</v>
      </c>
      <c r="T210" s="6">
        <v>24.006832331492699</v>
      </c>
      <c r="U210">
        <v>24.212988722174501</v>
      </c>
      <c r="V210">
        <v>24.232995619639599</v>
      </c>
      <c r="W210">
        <v>24.114180703991199</v>
      </c>
      <c r="X210">
        <v>24.2672937267286</v>
      </c>
      <c r="Y210">
        <v>24.3455169148911</v>
      </c>
      <c r="Z210">
        <v>23.6583457572216</v>
      </c>
      <c r="AA210">
        <v>23.536881503014602</v>
      </c>
      <c r="AB210">
        <v>23.8534310687089</v>
      </c>
      <c r="AC210">
        <v>23.979746339388001</v>
      </c>
      <c r="AD210">
        <v>23.893654819174799</v>
      </c>
      <c r="AE210">
        <v>23.9602036130056</v>
      </c>
      <c r="AF210">
        <v>23.6375431695519</v>
      </c>
      <c r="AG210">
        <v>23.8620522186663</v>
      </c>
      <c r="AH210">
        <v>23.897710395522498</v>
      </c>
      <c r="AI210">
        <v>23.993631575281899</v>
      </c>
      <c r="AJ210">
        <v>23.9094332867198</v>
      </c>
      <c r="AK210">
        <v>23.993163853776402</v>
      </c>
      <c r="AL210" s="6">
        <f t="shared" si="93"/>
        <v>24.109910526833602</v>
      </c>
      <c r="AM210">
        <f t="shared" si="94"/>
        <v>24.173588161815399</v>
      </c>
      <c r="AN210">
        <f t="shared" si="95"/>
        <v>24.306405320809851</v>
      </c>
      <c r="AO210">
        <f t="shared" si="96"/>
        <v>23.597613630118101</v>
      </c>
      <c r="AP210">
        <f t="shared" si="97"/>
        <v>23.916588704048451</v>
      </c>
      <c r="AQ210">
        <f t="shared" si="98"/>
        <v>23.926929216090201</v>
      </c>
      <c r="AR210">
        <f t="shared" si="99"/>
        <v>23.749797694109098</v>
      </c>
      <c r="AS210">
        <f t="shared" si="100"/>
        <v>23.945670985402199</v>
      </c>
      <c r="AT210">
        <f t="shared" si="101"/>
        <v>23.951298570248099</v>
      </c>
      <c r="AU210" s="6">
        <f t="shared" si="102"/>
        <v>24.196634669819616</v>
      </c>
      <c r="AV210">
        <f t="shared" si="103"/>
        <v>23.813710516752252</v>
      </c>
      <c r="AW210">
        <f t="shared" si="104"/>
        <v>23.882255749919796</v>
      </c>
      <c r="AX210" s="6">
        <f t="shared" si="105"/>
        <v>-0.38292415306736416</v>
      </c>
      <c r="AY210">
        <f t="shared" si="106"/>
        <v>-0.31437891989981992</v>
      </c>
      <c r="AZ210">
        <f t="shared" si="107"/>
        <v>6.8545233167544239E-2</v>
      </c>
      <c r="BA210" s="6">
        <f t="shared" si="108"/>
        <v>5.0971493007532336E-2</v>
      </c>
      <c r="BB210">
        <f t="shared" si="109"/>
        <v>2.4008589508945324E-2</v>
      </c>
      <c r="BC210">
        <f t="shared" si="110"/>
        <v>0.62295107367771307</v>
      </c>
      <c r="BD210" s="7">
        <f t="shared" si="111"/>
        <v>1</v>
      </c>
      <c r="BE210" s="6">
        <f t="shared" si="112"/>
        <v>0</v>
      </c>
      <c r="BF210">
        <f t="shared" si="113"/>
        <v>0</v>
      </c>
      <c r="BG210">
        <f t="shared" si="114"/>
        <v>0</v>
      </c>
      <c r="BH210" s="6">
        <f t="shared" si="115"/>
        <v>0</v>
      </c>
      <c r="BI210" s="14">
        <f t="shared" si="116"/>
        <v>0</v>
      </c>
      <c r="BJ210" s="6">
        <f t="shared" si="117"/>
        <v>-0.70355922131110804</v>
      </c>
      <c r="BK210" s="14">
        <f t="shared" si="118"/>
        <v>-0.71356750513545597</v>
      </c>
      <c r="BL210" s="14">
        <f t="shared" si="119"/>
        <v>0.11869794732562942</v>
      </c>
      <c r="BM210" s="14">
        <f t="shared" si="120"/>
        <v>-1</v>
      </c>
      <c r="BN210">
        <f t="shared" si="121"/>
        <v>-0.43280959304031152</v>
      </c>
      <c r="BO210">
        <f t="shared" si="122"/>
        <v>0.43280959304031152</v>
      </c>
      <c r="BP210" s="14" t="str">
        <f t="shared" si="123"/>
        <v>NA</v>
      </c>
    </row>
    <row r="211" spans="1:68" x14ac:dyDescent="0.25">
      <c r="A211" t="s">
        <v>2483</v>
      </c>
      <c r="B211" t="s">
        <v>2481</v>
      </c>
      <c r="C211">
        <v>0</v>
      </c>
      <c r="D211">
        <v>0</v>
      </c>
      <c r="E211">
        <v>0</v>
      </c>
      <c r="F211" s="1">
        <v>1.7451600000000001E-69</v>
      </c>
      <c r="G211">
        <v>2</v>
      </c>
      <c r="H211">
        <v>9.9184999999999995E-2</v>
      </c>
      <c r="I211">
        <v>1</v>
      </c>
      <c r="J211">
        <v>1</v>
      </c>
      <c r="K211" t="s">
        <v>2482</v>
      </c>
      <c r="L211">
        <v>157</v>
      </c>
      <c r="M211" t="s">
        <v>764</v>
      </c>
      <c r="N211">
        <v>84902</v>
      </c>
      <c r="O211" t="s">
        <v>2484</v>
      </c>
      <c r="P211" t="s">
        <v>2485</v>
      </c>
      <c r="Q211" t="s">
        <v>57</v>
      </c>
      <c r="R211" t="s">
        <v>2113</v>
      </c>
      <c r="S211" t="s">
        <v>2486</v>
      </c>
      <c r="T211" s="6">
        <v>22.781818829095101</v>
      </c>
      <c r="U211">
        <v>23.013074016080701</v>
      </c>
      <c r="V211">
        <v>23.0188431151625</v>
      </c>
      <c r="W211">
        <v>22.9342436764585</v>
      </c>
      <c r="X211">
        <v>23.1706071655003</v>
      </c>
      <c r="Y211">
        <v>23.332104503166899</v>
      </c>
      <c r="Z211">
        <v>22.3448465131797</v>
      </c>
      <c r="AA211">
        <v>22.4665755686338</v>
      </c>
      <c r="AB211">
        <v>22.990001608022901</v>
      </c>
      <c r="AC211">
        <v>22.9832558580128</v>
      </c>
      <c r="AD211">
        <v>22.8688564579512</v>
      </c>
      <c r="AE211">
        <v>22.968791108842399</v>
      </c>
      <c r="AF211">
        <v>22.571596352184599</v>
      </c>
      <c r="AG211">
        <v>22.6282250503608</v>
      </c>
      <c r="AH211">
        <v>22.8347099158755</v>
      </c>
      <c r="AI211">
        <v>22.653319935443701</v>
      </c>
      <c r="AJ211">
        <v>22.609873004860798</v>
      </c>
      <c r="AK211">
        <v>22.610731545988401</v>
      </c>
      <c r="AL211" s="6">
        <f t="shared" si="93"/>
        <v>22.897446422587901</v>
      </c>
      <c r="AM211">
        <f t="shared" si="94"/>
        <v>22.976543395810502</v>
      </c>
      <c r="AN211">
        <f t="shared" si="95"/>
        <v>23.251355834333602</v>
      </c>
      <c r="AO211">
        <f t="shared" si="96"/>
        <v>22.405711040906752</v>
      </c>
      <c r="AP211">
        <f t="shared" si="97"/>
        <v>22.986628733017852</v>
      </c>
      <c r="AQ211">
        <f t="shared" si="98"/>
        <v>22.9188237833968</v>
      </c>
      <c r="AR211">
        <f t="shared" si="99"/>
        <v>22.599910701272698</v>
      </c>
      <c r="AS211">
        <f t="shared" si="100"/>
        <v>22.744014925659599</v>
      </c>
      <c r="AT211">
        <f t="shared" si="101"/>
        <v>22.610302275424601</v>
      </c>
      <c r="AU211" s="6">
        <f t="shared" si="102"/>
        <v>23.041781884243999</v>
      </c>
      <c r="AV211">
        <f t="shared" si="103"/>
        <v>22.770387852440468</v>
      </c>
      <c r="AW211">
        <f t="shared" si="104"/>
        <v>22.651409300785634</v>
      </c>
      <c r="AX211" s="6">
        <f t="shared" si="105"/>
        <v>-0.27139403180353128</v>
      </c>
      <c r="AY211">
        <f t="shared" si="106"/>
        <v>-0.39037258345836534</v>
      </c>
      <c r="AZ211">
        <f t="shared" si="107"/>
        <v>-0.11897855165483406</v>
      </c>
      <c r="BA211" s="6">
        <f t="shared" si="108"/>
        <v>0.28563936750298413</v>
      </c>
      <c r="BB211">
        <f t="shared" si="109"/>
        <v>5.113053038335446E-2</v>
      </c>
      <c r="BC211">
        <f t="shared" si="110"/>
        <v>0.587174105635069</v>
      </c>
      <c r="BD211" s="7">
        <f t="shared" si="111"/>
        <v>1</v>
      </c>
      <c r="BE211" s="6">
        <f t="shared" si="112"/>
        <v>0</v>
      </c>
      <c r="BF211">
        <f t="shared" si="113"/>
        <v>0</v>
      </c>
      <c r="BG211">
        <f t="shared" si="114"/>
        <v>0</v>
      </c>
      <c r="BH211" s="6">
        <f t="shared" si="115"/>
        <v>0</v>
      </c>
      <c r="BI211" s="14">
        <f t="shared" si="116"/>
        <v>0</v>
      </c>
      <c r="BJ211" s="6">
        <f t="shared" si="117"/>
        <v>-0.38430161330461127</v>
      </c>
      <c r="BK211" s="14">
        <f t="shared" si="118"/>
        <v>-0.70999704805138875</v>
      </c>
      <c r="BL211" s="14">
        <f t="shared" si="119"/>
        <v>-0.16586675354964375</v>
      </c>
      <c r="BM211" s="14">
        <f t="shared" si="120"/>
        <v>-1</v>
      </c>
      <c r="BN211">
        <f t="shared" si="121"/>
        <v>-0.42005513830188129</v>
      </c>
      <c r="BO211">
        <f t="shared" si="122"/>
        <v>0.42005513830188129</v>
      </c>
      <c r="BP211" s="14" t="str">
        <f t="shared" si="123"/>
        <v>NA</v>
      </c>
    </row>
    <row r="212" spans="1:68" x14ac:dyDescent="0.25">
      <c r="A212" t="s">
        <v>2229</v>
      </c>
      <c r="B212" t="s">
        <v>293</v>
      </c>
      <c r="C212">
        <v>0</v>
      </c>
      <c r="D212">
        <v>0</v>
      </c>
      <c r="E212">
        <v>0</v>
      </c>
      <c r="F212" s="1">
        <v>5.07876E-50</v>
      </c>
      <c r="G212">
        <v>2</v>
      </c>
      <c r="H212">
        <v>-4.7282999999999999E-2</v>
      </c>
      <c r="I212">
        <v>1</v>
      </c>
      <c r="J212">
        <v>0.83901000000000003</v>
      </c>
      <c r="K212" t="s">
        <v>2228</v>
      </c>
      <c r="L212">
        <v>372</v>
      </c>
      <c r="M212" t="s">
        <v>764</v>
      </c>
      <c r="N212">
        <v>51599</v>
      </c>
      <c r="O212" t="s">
        <v>296</v>
      </c>
      <c r="P212" t="s">
        <v>297</v>
      </c>
      <c r="Q212" t="s">
        <v>57</v>
      </c>
      <c r="R212" t="s">
        <v>298</v>
      </c>
      <c r="S212" t="s">
        <v>299</v>
      </c>
      <c r="T212" s="6">
        <v>21.600496147714502</v>
      </c>
      <c r="U212">
        <v>21.876464206994701</v>
      </c>
      <c r="V212">
        <v>22.130727043203802</v>
      </c>
      <c r="W212">
        <v>22.172400956029701</v>
      </c>
      <c r="X212">
        <v>22.095699016237202</v>
      </c>
      <c r="Y212">
        <v>21.959877208365999</v>
      </c>
      <c r="Z212">
        <v>21.272643416011601</v>
      </c>
      <c r="AA212">
        <v>21.290928758148699</v>
      </c>
      <c r="AB212">
        <v>21.7270995101122</v>
      </c>
      <c r="AC212">
        <v>21.626468212151501</v>
      </c>
      <c r="AD212">
        <v>21.522769242256601</v>
      </c>
      <c r="AE212">
        <v>21.6990501034246</v>
      </c>
      <c r="AF212">
        <v>21.606024775839298</v>
      </c>
      <c r="AG212">
        <v>21.496173677370301</v>
      </c>
      <c r="AH212">
        <v>21.664197408890399</v>
      </c>
      <c r="AJ212">
        <v>21.543664069719199</v>
      </c>
      <c r="AK212">
        <v>21.629899480114499</v>
      </c>
      <c r="AL212" s="6">
        <f t="shared" si="93"/>
        <v>21.738480177354603</v>
      </c>
      <c r="AM212">
        <f t="shared" si="94"/>
        <v>22.151563999616751</v>
      </c>
      <c r="AN212">
        <f t="shared" si="95"/>
        <v>22.0277881123016</v>
      </c>
      <c r="AO212">
        <f t="shared" si="96"/>
        <v>21.28178608708015</v>
      </c>
      <c r="AP212">
        <f t="shared" si="97"/>
        <v>21.676783861131852</v>
      </c>
      <c r="AQ212">
        <f t="shared" si="98"/>
        <v>21.610909672840599</v>
      </c>
      <c r="AR212">
        <f t="shared" si="99"/>
        <v>21.551099226604798</v>
      </c>
      <c r="AS212">
        <f t="shared" si="100"/>
        <v>21.664197408890399</v>
      </c>
      <c r="AT212">
        <f t="shared" si="101"/>
        <v>21.586781774916851</v>
      </c>
      <c r="AU212" s="6">
        <f t="shared" si="102"/>
        <v>21.972610763090984</v>
      </c>
      <c r="AV212">
        <f t="shared" si="103"/>
        <v>21.523159873684204</v>
      </c>
      <c r="AW212">
        <f t="shared" si="104"/>
        <v>21.600692803470679</v>
      </c>
      <c r="AX212" s="6">
        <f t="shared" si="105"/>
        <v>-0.44945088940677991</v>
      </c>
      <c r="AY212">
        <f t="shared" si="106"/>
        <v>-0.37191795962030483</v>
      </c>
      <c r="AZ212">
        <f t="shared" si="107"/>
        <v>7.753292978647508E-2</v>
      </c>
      <c r="BA212" s="6">
        <f t="shared" si="108"/>
        <v>6.0118084696607829E-2</v>
      </c>
      <c r="BB212">
        <f t="shared" si="109"/>
        <v>8.4338480185231782E-2</v>
      </c>
      <c r="BC212">
        <f t="shared" si="110"/>
        <v>0.59557387298093056</v>
      </c>
      <c r="BD212" s="7">
        <f t="shared" si="111"/>
        <v>1</v>
      </c>
      <c r="BE212" s="6">
        <f t="shared" si="112"/>
        <v>0</v>
      </c>
      <c r="BF212">
        <f t="shared" si="113"/>
        <v>0</v>
      </c>
      <c r="BG212">
        <f t="shared" si="114"/>
        <v>0</v>
      </c>
      <c r="BH212" s="6">
        <f t="shared" si="115"/>
        <v>0</v>
      </c>
      <c r="BI212" s="14">
        <f t="shared" si="116"/>
        <v>0</v>
      </c>
      <c r="BJ212" s="6">
        <f t="shared" si="117"/>
        <v>-0.740794997022718</v>
      </c>
      <c r="BK212" s="14">
        <f t="shared" si="118"/>
        <v>-0.63200498739361366</v>
      </c>
      <c r="BL212" s="14">
        <f t="shared" si="119"/>
        <v>0.13209806739076863</v>
      </c>
      <c r="BM212" s="14">
        <f t="shared" si="120"/>
        <v>-1</v>
      </c>
      <c r="BN212">
        <f t="shared" si="121"/>
        <v>-0.41356730567518768</v>
      </c>
      <c r="BO212">
        <f t="shared" si="122"/>
        <v>0.41356730567518768</v>
      </c>
      <c r="BP212" s="14" t="str">
        <f t="shared" si="123"/>
        <v>NA</v>
      </c>
    </row>
    <row r="213" spans="1:68" x14ac:dyDescent="0.25">
      <c r="A213" t="s">
        <v>2042</v>
      </c>
      <c r="B213" t="s">
        <v>2040</v>
      </c>
      <c r="C213">
        <v>0</v>
      </c>
      <c r="D213">
        <v>0</v>
      </c>
      <c r="E213">
        <v>0</v>
      </c>
      <c r="F213" s="1">
        <v>8.1792799999999999E-8</v>
      </c>
      <c r="G213">
        <v>2</v>
      </c>
      <c r="H213">
        <v>2.7637</v>
      </c>
      <c r="I213">
        <v>1</v>
      </c>
      <c r="J213">
        <v>1</v>
      </c>
      <c r="K213" t="s">
        <v>2041</v>
      </c>
      <c r="L213">
        <v>1268</v>
      </c>
      <c r="M213" t="s">
        <v>764</v>
      </c>
      <c r="N213">
        <v>23513</v>
      </c>
      <c r="O213" t="s">
        <v>2043</v>
      </c>
      <c r="P213" t="s">
        <v>2044</v>
      </c>
      <c r="Q213" t="s">
        <v>57</v>
      </c>
      <c r="R213" t="s">
        <v>1846</v>
      </c>
      <c r="S213" t="s">
        <v>2045</v>
      </c>
      <c r="T213" s="6">
        <v>22.436265570452701</v>
      </c>
      <c r="U213">
        <v>22.642671858036699</v>
      </c>
      <c r="V213">
        <v>22.842598526548901</v>
      </c>
      <c r="W213">
        <v>22.431003607073499</v>
      </c>
      <c r="X213">
        <v>22.3073820114681</v>
      </c>
      <c r="Y213">
        <v>22.231547362157901</v>
      </c>
      <c r="AB213">
        <v>21.5117585272349</v>
      </c>
      <c r="AD213">
        <v>21.117688753004799</v>
      </c>
      <c r="AK213">
        <v>20.827822086200602</v>
      </c>
      <c r="AL213" s="6">
        <f t="shared" si="93"/>
        <v>22.539468714244698</v>
      </c>
      <c r="AM213">
        <f t="shared" si="94"/>
        <v>22.636801066811202</v>
      </c>
      <c r="AN213">
        <f t="shared" si="95"/>
        <v>22.269464686813002</v>
      </c>
      <c r="AO213" t="str">
        <f t="shared" si="96"/>
        <v>NA</v>
      </c>
      <c r="AP213">
        <f t="shared" si="97"/>
        <v>21.5117585272349</v>
      </c>
      <c r="AQ213">
        <f t="shared" si="98"/>
        <v>21.117688753004799</v>
      </c>
      <c r="AR213" t="str">
        <f t="shared" si="99"/>
        <v>NA</v>
      </c>
      <c r="AS213" t="str">
        <f t="shared" si="100"/>
        <v>NA</v>
      </c>
      <c r="AT213">
        <f t="shared" si="101"/>
        <v>20.827822086200602</v>
      </c>
      <c r="AU213" s="6">
        <f t="shared" si="102"/>
        <v>22.481911489289633</v>
      </c>
      <c r="AV213">
        <f t="shared" si="103"/>
        <v>21.314723640119851</v>
      </c>
      <c r="AW213">
        <f t="shared" si="104"/>
        <v>20.827822086200602</v>
      </c>
      <c r="AX213" s="6">
        <f t="shared" si="105"/>
        <v>-1.1671878491697818</v>
      </c>
      <c r="AY213">
        <f t="shared" si="106"/>
        <v>-1.6540894030890314</v>
      </c>
      <c r="AZ213">
        <f t="shared" si="107"/>
        <v>-0.48690155391924961</v>
      </c>
      <c r="BA213" s="6">
        <f t="shared" si="108"/>
        <v>5.2705090505251198E-2</v>
      </c>
      <c r="BB213" t="str">
        <f t="shared" si="109"/>
        <v>NA</v>
      </c>
      <c r="BC213" t="str">
        <f t="shared" si="110"/>
        <v>NA</v>
      </c>
      <c r="BD213" s="7">
        <f t="shared" si="111"/>
        <v>1</v>
      </c>
      <c r="BE213" s="6">
        <f t="shared" si="112"/>
        <v>0</v>
      </c>
      <c r="BF213">
        <f t="shared" si="113"/>
        <v>0</v>
      </c>
      <c r="BG213">
        <f t="shared" si="114"/>
        <v>0</v>
      </c>
      <c r="BH213" s="6">
        <f t="shared" si="115"/>
        <v>0</v>
      </c>
      <c r="BI213" s="14">
        <f t="shared" si="116"/>
        <v>0</v>
      </c>
      <c r="BJ213" s="6">
        <f t="shared" si="117"/>
        <v>-1.2214082681071998</v>
      </c>
      <c r="BK213" s="14">
        <f t="shared" si="118"/>
        <v>0</v>
      </c>
      <c r="BL213" s="14">
        <f t="shared" si="119"/>
        <v>0</v>
      </c>
      <c r="BM213" s="14">
        <f t="shared" si="120"/>
        <v>-1</v>
      </c>
      <c r="BN213">
        <f t="shared" si="121"/>
        <v>-0.40713608936906659</v>
      </c>
      <c r="BO213">
        <f t="shared" si="122"/>
        <v>0.40713608936906659</v>
      </c>
      <c r="BP213" s="14" t="str">
        <f t="shared" si="123"/>
        <v>NA</v>
      </c>
    </row>
    <row r="214" spans="1:68" x14ac:dyDescent="0.25">
      <c r="A214" t="s">
        <v>1826</v>
      </c>
      <c r="B214" t="s">
        <v>1824</v>
      </c>
      <c r="C214">
        <v>0</v>
      </c>
      <c r="D214">
        <v>0</v>
      </c>
      <c r="E214">
        <v>0</v>
      </c>
      <c r="F214" s="1">
        <v>6.3293800000000002E-6</v>
      </c>
      <c r="G214">
        <v>2</v>
      </c>
      <c r="H214">
        <v>-0.70077</v>
      </c>
      <c r="I214">
        <v>1</v>
      </c>
      <c r="J214">
        <v>0.91207400000000005</v>
      </c>
      <c r="K214" t="s">
        <v>1825</v>
      </c>
      <c r="L214">
        <v>176</v>
      </c>
      <c r="M214" t="s">
        <v>764</v>
      </c>
      <c r="N214" t="s">
        <v>1827</v>
      </c>
      <c r="O214" t="s">
        <v>1828</v>
      </c>
      <c r="P214" t="s">
        <v>1829</v>
      </c>
      <c r="Q214" t="s">
        <v>57</v>
      </c>
      <c r="R214" t="s">
        <v>1830</v>
      </c>
      <c r="S214" t="s">
        <v>1831</v>
      </c>
      <c r="U214">
        <v>19.066914160997701</v>
      </c>
      <c r="W214">
        <v>21.947242284370201</v>
      </c>
      <c r="X214">
        <v>23.015663955188302</v>
      </c>
      <c r="Y214">
        <v>19.828288281026101</v>
      </c>
      <c r="Z214">
        <v>19.658661477895802</v>
      </c>
      <c r="AA214">
        <v>19.1661106978753</v>
      </c>
      <c r="AD214">
        <v>18.5181459843079</v>
      </c>
      <c r="AE214">
        <v>21.1613172653785</v>
      </c>
      <c r="AF214">
        <v>19.196537107739498</v>
      </c>
      <c r="AG214">
        <v>20.7270351306633</v>
      </c>
      <c r="AH214">
        <v>20.359763367429501</v>
      </c>
      <c r="AI214">
        <v>18.8484256724815</v>
      </c>
      <c r="AJ214">
        <v>19.103636445402199</v>
      </c>
      <c r="AK214">
        <v>20.6325134534234</v>
      </c>
      <c r="AL214" s="6">
        <f t="shared" si="93"/>
        <v>19.066914160997701</v>
      </c>
      <c r="AM214">
        <f t="shared" si="94"/>
        <v>21.947242284370201</v>
      </c>
      <c r="AN214">
        <f t="shared" si="95"/>
        <v>21.421976118107203</v>
      </c>
      <c r="AO214">
        <f t="shared" si="96"/>
        <v>19.412386087885551</v>
      </c>
      <c r="AP214" t="str">
        <f t="shared" si="97"/>
        <v>NA</v>
      </c>
      <c r="AQ214">
        <f t="shared" si="98"/>
        <v>19.8397316248432</v>
      </c>
      <c r="AR214">
        <f t="shared" si="99"/>
        <v>19.961786119201399</v>
      </c>
      <c r="AS214">
        <f t="shared" si="100"/>
        <v>19.604094519955503</v>
      </c>
      <c r="AT214">
        <f t="shared" si="101"/>
        <v>19.868074949412801</v>
      </c>
      <c r="AU214" s="6">
        <f t="shared" si="102"/>
        <v>20.812044187825034</v>
      </c>
      <c r="AV214">
        <f t="shared" si="103"/>
        <v>19.626058856364374</v>
      </c>
      <c r="AW214">
        <f t="shared" si="104"/>
        <v>19.811318529523234</v>
      </c>
      <c r="AX214" s="6">
        <f t="shared" si="105"/>
        <v>-1.1859853314606603</v>
      </c>
      <c r="AY214">
        <f t="shared" si="106"/>
        <v>-1.0007256583017998</v>
      </c>
      <c r="AZ214">
        <f t="shared" si="107"/>
        <v>0.18525967315886049</v>
      </c>
      <c r="BA214" s="6">
        <f t="shared" si="108"/>
        <v>0.31143677603449071</v>
      </c>
      <c r="BB214">
        <f t="shared" si="109"/>
        <v>0.3757225597092807</v>
      </c>
      <c r="BC214">
        <f t="shared" si="110"/>
        <v>0.54067749590645642</v>
      </c>
      <c r="BD214" s="7">
        <f t="shared" si="111"/>
        <v>1</v>
      </c>
      <c r="BE214" s="6">
        <f t="shared" si="112"/>
        <v>0</v>
      </c>
      <c r="BF214">
        <f t="shared" si="113"/>
        <v>0</v>
      </c>
      <c r="BG214">
        <f t="shared" si="114"/>
        <v>0</v>
      </c>
      <c r="BH214" s="6">
        <f t="shared" si="115"/>
        <v>0</v>
      </c>
      <c r="BI214" s="14">
        <f t="shared" si="116"/>
        <v>0</v>
      </c>
      <c r="BJ214" s="6">
        <f t="shared" si="117"/>
        <v>-0.77514893604947288</v>
      </c>
      <c r="BK214" s="14">
        <f t="shared" si="118"/>
        <v>-0.65225855967747082</v>
      </c>
      <c r="BL214" s="14">
        <f t="shared" si="119"/>
        <v>0.22243148251968661</v>
      </c>
      <c r="BM214" s="14">
        <f t="shared" si="120"/>
        <v>-1</v>
      </c>
      <c r="BN214">
        <f t="shared" si="121"/>
        <v>-0.40165867106908565</v>
      </c>
      <c r="BO214">
        <f t="shared" si="122"/>
        <v>0.40165867106908565</v>
      </c>
      <c r="BP214" s="14" t="str">
        <f t="shared" si="123"/>
        <v>NA</v>
      </c>
    </row>
    <row r="215" spans="1:68" x14ac:dyDescent="0.25">
      <c r="A215" t="s">
        <v>2376</v>
      </c>
      <c r="B215" t="s">
        <v>2374</v>
      </c>
      <c r="C215">
        <v>0</v>
      </c>
      <c r="D215">
        <v>0</v>
      </c>
      <c r="E215">
        <v>0</v>
      </c>
      <c r="F215">
        <v>2.09206E-4</v>
      </c>
      <c r="G215">
        <v>2</v>
      </c>
      <c r="H215">
        <v>0.50983999999999996</v>
      </c>
      <c r="I215">
        <v>1</v>
      </c>
      <c r="J215">
        <v>1</v>
      </c>
      <c r="K215" t="s">
        <v>2375</v>
      </c>
      <c r="L215">
        <v>454</v>
      </c>
      <c r="M215" t="s">
        <v>764</v>
      </c>
      <c r="N215">
        <v>5819</v>
      </c>
      <c r="O215" t="s">
        <v>2377</v>
      </c>
      <c r="P215" t="s">
        <v>2378</v>
      </c>
      <c r="Q215" t="s">
        <v>57</v>
      </c>
      <c r="R215" t="s">
        <v>339</v>
      </c>
      <c r="S215" t="s">
        <v>2379</v>
      </c>
      <c r="T215" s="6">
        <v>20.0220492051542</v>
      </c>
      <c r="U215">
        <v>19.846539603839801</v>
      </c>
      <c r="V215">
        <v>19.935102697453502</v>
      </c>
      <c r="W215">
        <v>19.7623219510707</v>
      </c>
      <c r="X215">
        <v>20.003161423057598</v>
      </c>
      <c r="Y215">
        <v>20.022251367882198</v>
      </c>
      <c r="AB215">
        <v>19.106884158645901</v>
      </c>
      <c r="AC215">
        <v>18.738082118571899</v>
      </c>
      <c r="AD215">
        <v>18.6282390436192</v>
      </c>
      <c r="AL215" s="6">
        <f t="shared" si="93"/>
        <v>19.934294404497003</v>
      </c>
      <c r="AM215">
        <f t="shared" si="94"/>
        <v>19.848712324262102</v>
      </c>
      <c r="AN215">
        <f t="shared" si="95"/>
        <v>20.012706395469898</v>
      </c>
      <c r="AO215" t="str">
        <f t="shared" si="96"/>
        <v>NA</v>
      </c>
      <c r="AP215">
        <f t="shared" si="97"/>
        <v>18.9224831386089</v>
      </c>
      <c r="AQ215">
        <f t="shared" si="98"/>
        <v>18.6282390436192</v>
      </c>
      <c r="AR215" t="str">
        <f t="shared" si="99"/>
        <v>NA</v>
      </c>
      <c r="AS215" t="str">
        <f t="shared" si="100"/>
        <v>NA</v>
      </c>
      <c r="AT215" t="str">
        <f t="shared" si="101"/>
        <v>NA</v>
      </c>
      <c r="AU215" s="6">
        <f t="shared" si="102"/>
        <v>19.931904374743002</v>
      </c>
      <c r="AV215">
        <f t="shared" si="103"/>
        <v>18.77536109111405</v>
      </c>
      <c r="AW215" t="str">
        <f t="shared" si="104"/>
        <v>NA</v>
      </c>
      <c r="AX215" s="6">
        <f t="shared" si="105"/>
        <v>-1.1565432836289524</v>
      </c>
      <c r="AY215" t="str">
        <f t="shared" si="106"/>
        <v>NA</v>
      </c>
      <c r="AZ215" t="str">
        <f t="shared" si="107"/>
        <v>NA</v>
      </c>
      <c r="BA215" s="6">
        <f t="shared" si="108"/>
        <v>5.8207481264559692E-2</v>
      </c>
      <c r="BB215" t="str">
        <f t="shared" si="109"/>
        <v>NA</v>
      </c>
      <c r="BC215" t="str">
        <f t="shared" si="110"/>
        <v>NA</v>
      </c>
      <c r="BD215" s="7">
        <f t="shared" si="111"/>
        <v>1</v>
      </c>
      <c r="BE215" s="6">
        <f t="shared" si="112"/>
        <v>0</v>
      </c>
      <c r="BF215">
        <f t="shared" si="113"/>
        <v>0</v>
      </c>
      <c r="BG215">
        <f t="shared" si="114"/>
        <v>0</v>
      </c>
      <c r="BH215" s="6">
        <f t="shared" si="115"/>
        <v>0</v>
      </c>
      <c r="BI215" s="14">
        <f t="shared" si="116"/>
        <v>0</v>
      </c>
      <c r="BJ215" s="6">
        <f t="shared" si="117"/>
        <v>-1.1951382622346285</v>
      </c>
      <c r="BK215" s="14">
        <f t="shared" si="118"/>
        <v>0</v>
      </c>
      <c r="BL215" s="14">
        <f t="shared" si="119"/>
        <v>0</v>
      </c>
      <c r="BM215" s="14">
        <f t="shared" si="120"/>
        <v>-1</v>
      </c>
      <c r="BN215">
        <f t="shared" si="121"/>
        <v>-0.39837942074487614</v>
      </c>
      <c r="BO215">
        <f t="shared" si="122"/>
        <v>0.39837942074487614</v>
      </c>
      <c r="BP215" s="14" t="str">
        <f t="shared" si="123"/>
        <v>NA</v>
      </c>
    </row>
    <row r="216" spans="1:68" x14ac:dyDescent="0.25">
      <c r="A216" t="s">
        <v>1584</v>
      </c>
      <c r="B216" t="s">
        <v>1576</v>
      </c>
      <c r="C216">
        <v>0</v>
      </c>
      <c r="D216">
        <v>0</v>
      </c>
      <c r="E216">
        <v>0</v>
      </c>
      <c r="F216" s="1">
        <v>5.7618499999999999E-9</v>
      </c>
      <c r="G216">
        <v>2</v>
      </c>
      <c r="H216">
        <v>0.29770000000000002</v>
      </c>
      <c r="I216">
        <v>1</v>
      </c>
      <c r="J216">
        <v>0.91418999999999995</v>
      </c>
      <c r="K216" t="s">
        <v>1583</v>
      </c>
      <c r="L216">
        <v>1906</v>
      </c>
      <c r="M216" t="s">
        <v>764</v>
      </c>
      <c r="N216">
        <v>4131</v>
      </c>
      <c r="O216" t="s">
        <v>1579</v>
      </c>
      <c r="P216" t="s">
        <v>1580</v>
      </c>
      <c r="Q216" t="s">
        <v>57</v>
      </c>
      <c r="R216" t="s">
        <v>1581</v>
      </c>
      <c r="S216" t="s">
        <v>1582</v>
      </c>
      <c r="T216" s="6">
        <v>20.647919007500001</v>
      </c>
      <c r="U216">
        <v>20.1780064941739</v>
      </c>
      <c r="V216">
        <v>20.814911108162399</v>
      </c>
      <c r="W216">
        <v>20.402931104497601</v>
      </c>
      <c r="AB216">
        <v>20.211245951326301</v>
      </c>
      <c r="AC216">
        <v>19.8379624248002</v>
      </c>
      <c r="AD216">
        <v>19.524798026511</v>
      </c>
      <c r="AF216">
        <v>20.314127132527901</v>
      </c>
      <c r="AI216">
        <v>19.967192355225201</v>
      </c>
      <c r="AJ216">
        <v>19.927564721264599</v>
      </c>
      <c r="AL216" s="6">
        <f t="shared" si="93"/>
        <v>20.41296275083695</v>
      </c>
      <c r="AM216">
        <f t="shared" si="94"/>
        <v>20.608921106330001</v>
      </c>
      <c r="AN216" t="str">
        <f t="shared" si="95"/>
        <v>NA</v>
      </c>
      <c r="AO216" t="str">
        <f t="shared" si="96"/>
        <v>NA</v>
      </c>
      <c r="AP216">
        <f t="shared" si="97"/>
        <v>20.02460418806325</v>
      </c>
      <c r="AQ216">
        <f t="shared" si="98"/>
        <v>19.524798026511</v>
      </c>
      <c r="AR216">
        <f t="shared" si="99"/>
        <v>20.314127132527901</v>
      </c>
      <c r="AS216">
        <f t="shared" si="100"/>
        <v>19.967192355225201</v>
      </c>
      <c r="AT216">
        <f t="shared" si="101"/>
        <v>19.927564721264599</v>
      </c>
      <c r="AU216" s="6">
        <f t="shared" si="102"/>
        <v>20.510941928583478</v>
      </c>
      <c r="AV216">
        <f t="shared" si="103"/>
        <v>19.774701107287125</v>
      </c>
      <c r="AW216">
        <f t="shared" si="104"/>
        <v>20.069628069672564</v>
      </c>
      <c r="AX216" s="6">
        <f t="shared" si="105"/>
        <v>-0.73624082129635227</v>
      </c>
      <c r="AY216">
        <f t="shared" si="106"/>
        <v>-0.44131385891091313</v>
      </c>
      <c r="AZ216">
        <f t="shared" si="107"/>
        <v>0.29492696238543914</v>
      </c>
      <c r="BA216" s="6">
        <f t="shared" si="108"/>
        <v>0.17364999478196849</v>
      </c>
      <c r="BB216">
        <f t="shared" si="109"/>
        <v>6.8411955760644697E-2</v>
      </c>
      <c r="BC216">
        <f t="shared" si="110"/>
        <v>0.43063827642890606</v>
      </c>
      <c r="BD216" s="7">
        <f t="shared" si="111"/>
        <v>1</v>
      </c>
      <c r="BE216" s="6">
        <f t="shared" si="112"/>
        <v>0</v>
      </c>
      <c r="BF216">
        <f t="shared" si="113"/>
        <v>0</v>
      </c>
      <c r="BG216">
        <f t="shared" si="114"/>
        <v>0</v>
      </c>
      <c r="BH216" s="6">
        <f t="shared" si="115"/>
        <v>0</v>
      </c>
      <c r="BI216" s="14">
        <f t="shared" si="116"/>
        <v>0</v>
      </c>
      <c r="BJ216" s="6">
        <f t="shared" si="117"/>
        <v>-0.74818611882560782</v>
      </c>
      <c r="BK216" s="14">
        <f t="shared" si="118"/>
        <v>-0.71698841654595158</v>
      </c>
      <c r="BL216" s="14">
        <f t="shared" si="119"/>
        <v>0.32849665298182706</v>
      </c>
      <c r="BM216" s="14">
        <f t="shared" si="120"/>
        <v>-1</v>
      </c>
      <c r="BN216">
        <f t="shared" si="121"/>
        <v>-0.37889262746324404</v>
      </c>
      <c r="BO216">
        <f t="shared" si="122"/>
        <v>0.37889262746324404</v>
      </c>
      <c r="BP216" s="14" t="str">
        <f t="shared" si="123"/>
        <v>NA</v>
      </c>
    </row>
    <row r="217" spans="1:68" x14ac:dyDescent="0.25">
      <c r="A217" t="s">
        <v>2850</v>
      </c>
      <c r="B217" t="s">
        <v>2848</v>
      </c>
      <c r="C217">
        <v>0</v>
      </c>
      <c r="D217">
        <v>0</v>
      </c>
      <c r="E217">
        <v>0</v>
      </c>
      <c r="F217" s="1">
        <v>8.8924499999999999E-5</v>
      </c>
      <c r="G217">
        <v>3</v>
      </c>
      <c r="H217">
        <v>-0.17546999999999999</v>
      </c>
      <c r="I217">
        <v>1</v>
      </c>
      <c r="J217">
        <v>0.92434300000000003</v>
      </c>
      <c r="K217" t="s">
        <v>2849</v>
      </c>
      <c r="L217">
        <v>317</v>
      </c>
      <c r="M217" t="s">
        <v>764</v>
      </c>
      <c r="N217">
        <v>10910</v>
      </c>
      <c r="O217" t="s">
        <v>2851</v>
      </c>
      <c r="P217" t="s">
        <v>2852</v>
      </c>
      <c r="Q217" t="s">
        <v>57</v>
      </c>
      <c r="R217" t="s">
        <v>2853</v>
      </c>
      <c r="S217" t="s">
        <v>2854</v>
      </c>
      <c r="T217" s="6">
        <v>18.7828057532274</v>
      </c>
      <c r="U217">
        <v>18.919025110871701</v>
      </c>
      <c r="V217">
        <v>18.994257878524198</v>
      </c>
      <c r="X217">
        <v>18.592113866221201</v>
      </c>
      <c r="Y217">
        <v>18.1459367001552</v>
      </c>
      <c r="Z217">
        <v>18.510606644625199</v>
      </c>
      <c r="AA217">
        <v>18.500170135844598</v>
      </c>
      <c r="AB217">
        <v>18.298007578703</v>
      </c>
      <c r="AC217">
        <v>18.152582363783999</v>
      </c>
      <c r="AD217">
        <v>17.964825926746499</v>
      </c>
      <c r="AE217">
        <v>18.054349407654801</v>
      </c>
      <c r="AF217">
        <v>18.442645871643901</v>
      </c>
      <c r="AG217">
        <v>18.0513547257606</v>
      </c>
      <c r="AH217">
        <v>18.447297511219499</v>
      </c>
      <c r="AI217">
        <v>18.4285949493716</v>
      </c>
      <c r="AJ217">
        <v>18.728568290645899</v>
      </c>
      <c r="AK217">
        <v>17.908810738574601</v>
      </c>
      <c r="AL217" s="6">
        <f t="shared" si="93"/>
        <v>18.85091543204955</v>
      </c>
      <c r="AM217">
        <f t="shared" si="94"/>
        <v>18.994257878524198</v>
      </c>
      <c r="AN217">
        <f t="shared" si="95"/>
        <v>18.369025283188201</v>
      </c>
      <c r="AO217">
        <f t="shared" si="96"/>
        <v>18.505388390234899</v>
      </c>
      <c r="AP217">
        <f t="shared" si="97"/>
        <v>18.2252949712435</v>
      </c>
      <c r="AQ217">
        <f t="shared" si="98"/>
        <v>18.009587667200648</v>
      </c>
      <c r="AR217">
        <f t="shared" si="99"/>
        <v>18.24700029870225</v>
      </c>
      <c r="AS217">
        <f t="shared" si="100"/>
        <v>18.437946230295552</v>
      </c>
      <c r="AT217">
        <f t="shared" si="101"/>
        <v>18.318689514610249</v>
      </c>
      <c r="AU217" s="6">
        <f t="shared" si="102"/>
        <v>18.738066197920649</v>
      </c>
      <c r="AV217">
        <f t="shared" si="103"/>
        <v>18.246757009559683</v>
      </c>
      <c r="AW217">
        <f t="shared" si="104"/>
        <v>18.334545347869348</v>
      </c>
      <c r="AX217" s="6">
        <f t="shared" si="105"/>
        <v>-0.49130918836096527</v>
      </c>
      <c r="AY217">
        <f t="shared" si="106"/>
        <v>-0.40352085005130078</v>
      </c>
      <c r="AZ217">
        <f t="shared" si="107"/>
        <v>8.7788338309664482E-2</v>
      </c>
      <c r="BA217" s="6">
        <f t="shared" si="108"/>
        <v>0.11232408540171393</v>
      </c>
      <c r="BB217">
        <f t="shared" si="109"/>
        <v>0.15821387714272067</v>
      </c>
      <c r="BC217">
        <f t="shared" si="110"/>
        <v>0.61419759885678249</v>
      </c>
      <c r="BD217" s="7">
        <f t="shared" si="111"/>
        <v>1</v>
      </c>
      <c r="BE217" s="6">
        <f t="shared" si="112"/>
        <v>0</v>
      </c>
      <c r="BF217">
        <f t="shared" si="113"/>
        <v>0</v>
      </c>
      <c r="BG217">
        <f t="shared" si="114"/>
        <v>0</v>
      </c>
      <c r="BH217" s="6">
        <f t="shared" si="115"/>
        <v>0</v>
      </c>
      <c r="BI217" s="14">
        <f t="shared" si="116"/>
        <v>0</v>
      </c>
      <c r="BJ217" s="6">
        <f t="shared" si="117"/>
        <v>-0.68301639309054751</v>
      </c>
      <c r="BK217" s="14">
        <f t="shared" si="118"/>
        <v>-0.56843778062416528</v>
      </c>
      <c r="BL217" s="14">
        <f t="shared" si="119"/>
        <v>0.13632343481949782</v>
      </c>
      <c r="BM217" s="14">
        <f t="shared" si="120"/>
        <v>-1</v>
      </c>
      <c r="BN217">
        <f t="shared" si="121"/>
        <v>-0.37171024629840499</v>
      </c>
      <c r="BO217">
        <f t="shared" si="122"/>
        <v>0.37171024629840499</v>
      </c>
      <c r="BP217" s="14" t="str">
        <f t="shared" si="123"/>
        <v>NA</v>
      </c>
    </row>
    <row r="218" spans="1:68" x14ac:dyDescent="0.25">
      <c r="A218" t="s">
        <v>615</v>
      </c>
      <c r="B218" t="s">
        <v>612</v>
      </c>
      <c r="C218">
        <v>0</v>
      </c>
      <c r="D218">
        <v>0</v>
      </c>
      <c r="E218">
        <v>0</v>
      </c>
      <c r="F218" s="1">
        <v>8.8802500000000002E-11</v>
      </c>
      <c r="G218">
        <v>2</v>
      </c>
      <c r="H218">
        <v>0.32471</v>
      </c>
      <c r="I218">
        <v>1</v>
      </c>
      <c r="J218">
        <v>0.54631700000000005</v>
      </c>
      <c r="K218" t="s">
        <v>613</v>
      </c>
      <c r="L218" t="s">
        <v>614</v>
      </c>
      <c r="M218" t="s">
        <v>472</v>
      </c>
      <c r="N218" t="s">
        <v>616</v>
      </c>
      <c r="O218" t="s">
        <v>617</v>
      </c>
      <c r="P218" t="s">
        <v>618</v>
      </c>
      <c r="Q218" t="s">
        <v>57</v>
      </c>
      <c r="R218" t="s">
        <v>619</v>
      </c>
      <c r="S218" t="s">
        <v>620</v>
      </c>
      <c r="U218">
        <v>19.3092248989722</v>
      </c>
      <c r="V218">
        <v>18.984726446489098</v>
      </c>
      <c r="Z218">
        <v>18.393907207021201</v>
      </c>
      <c r="AA218">
        <v>17.983376391158298</v>
      </c>
      <c r="AD218">
        <v>18.0462820660278</v>
      </c>
      <c r="AJ218">
        <v>16.696639131904899</v>
      </c>
      <c r="AL218" s="6">
        <f t="shared" si="93"/>
        <v>19.3092248989722</v>
      </c>
      <c r="AM218">
        <f t="shared" si="94"/>
        <v>18.984726446489098</v>
      </c>
      <c r="AN218" t="str">
        <f t="shared" si="95"/>
        <v>NA</v>
      </c>
      <c r="AO218">
        <f t="shared" si="96"/>
        <v>18.188641799089751</v>
      </c>
      <c r="AP218" t="str">
        <f t="shared" si="97"/>
        <v>NA</v>
      </c>
      <c r="AQ218">
        <f t="shared" si="98"/>
        <v>18.0462820660278</v>
      </c>
      <c r="AR218" t="str">
        <f t="shared" si="99"/>
        <v>NA</v>
      </c>
      <c r="AS218" t="str">
        <f t="shared" si="100"/>
        <v>NA</v>
      </c>
      <c r="AT218">
        <f t="shared" si="101"/>
        <v>16.696639131904899</v>
      </c>
      <c r="AU218" s="6">
        <f t="shared" si="102"/>
        <v>19.146975672730647</v>
      </c>
      <c r="AV218">
        <f t="shared" si="103"/>
        <v>18.117461932558776</v>
      </c>
      <c r="AW218">
        <f t="shared" si="104"/>
        <v>16.696639131904899</v>
      </c>
      <c r="AX218" s="6">
        <f t="shared" si="105"/>
        <v>-1.0295137401718719</v>
      </c>
      <c r="AY218">
        <f t="shared" si="106"/>
        <v>-2.4503365408257487</v>
      </c>
      <c r="AZ218">
        <f t="shared" si="107"/>
        <v>-1.4208228006538768</v>
      </c>
      <c r="BA218" s="6">
        <f t="shared" si="108"/>
        <v>6.2637689977765351E-2</v>
      </c>
      <c r="BB218" t="str">
        <f t="shared" si="109"/>
        <v>NA</v>
      </c>
      <c r="BC218" t="str">
        <f t="shared" si="110"/>
        <v>NA</v>
      </c>
      <c r="BD218" s="7">
        <f t="shared" si="111"/>
        <v>1</v>
      </c>
      <c r="BE218" s="6">
        <f t="shared" si="112"/>
        <v>0</v>
      </c>
      <c r="BF218">
        <f t="shared" si="113"/>
        <v>0</v>
      </c>
      <c r="BG218">
        <f t="shared" si="114"/>
        <v>0</v>
      </c>
      <c r="BH218" s="6">
        <f t="shared" si="115"/>
        <v>0</v>
      </c>
      <c r="BI218" s="14">
        <f t="shared" si="116"/>
        <v>0</v>
      </c>
      <c r="BJ218" s="6">
        <f t="shared" si="117"/>
        <v>-1.112957386700111</v>
      </c>
      <c r="BK218" s="14">
        <f t="shared" si="118"/>
        <v>0</v>
      </c>
      <c r="BL218" s="14">
        <f t="shared" si="119"/>
        <v>0</v>
      </c>
      <c r="BM218" s="14">
        <f t="shared" si="120"/>
        <v>-1</v>
      </c>
      <c r="BN218">
        <f t="shared" si="121"/>
        <v>-0.37098579556670369</v>
      </c>
      <c r="BO218">
        <f t="shared" si="122"/>
        <v>0.37098579556670369</v>
      </c>
      <c r="BP218" s="14" t="str">
        <f t="shared" si="123"/>
        <v>NA</v>
      </c>
    </row>
    <row r="219" spans="1:68" x14ac:dyDescent="0.25">
      <c r="A219" t="s">
        <v>1902</v>
      </c>
      <c r="B219" t="s">
        <v>629</v>
      </c>
      <c r="C219">
        <v>0</v>
      </c>
      <c r="D219">
        <v>0</v>
      </c>
      <c r="E219">
        <v>0</v>
      </c>
      <c r="F219" s="1">
        <v>2.2231300000000001E-43</v>
      </c>
      <c r="G219">
        <v>3</v>
      </c>
      <c r="H219">
        <v>-0.80174000000000001</v>
      </c>
      <c r="I219">
        <v>1</v>
      </c>
      <c r="J219">
        <v>1</v>
      </c>
      <c r="K219" t="s">
        <v>1901</v>
      </c>
      <c r="L219">
        <v>284</v>
      </c>
      <c r="M219" t="s">
        <v>764</v>
      </c>
      <c r="N219">
        <v>10188</v>
      </c>
      <c r="O219" t="s">
        <v>632</v>
      </c>
      <c r="P219" t="s">
        <v>633</v>
      </c>
      <c r="Q219" t="s">
        <v>57</v>
      </c>
      <c r="R219" t="s">
        <v>494</v>
      </c>
      <c r="S219" t="s">
        <v>634</v>
      </c>
      <c r="T219" s="6">
        <v>24.788268604295901</v>
      </c>
      <c r="U219">
        <v>24.832929987851799</v>
      </c>
      <c r="V219">
        <v>24.4767355056354</v>
      </c>
      <c r="W219">
        <v>24.406534699328802</v>
      </c>
      <c r="X219">
        <v>24.580816127519299</v>
      </c>
      <c r="Y219">
        <v>24.6312248218658</v>
      </c>
      <c r="Z219">
        <v>24.6191135467955</v>
      </c>
      <c r="AA219">
        <v>24.641044867672399</v>
      </c>
      <c r="AB219">
        <v>24.585127429272799</v>
      </c>
      <c r="AC219">
        <v>24.6261734676368</v>
      </c>
      <c r="AD219">
        <v>24.458200823701901</v>
      </c>
      <c r="AE219">
        <v>24.5228412215886</v>
      </c>
      <c r="AF219">
        <v>24.438374559575699</v>
      </c>
      <c r="AG219">
        <v>24.501774710396699</v>
      </c>
      <c r="AH219">
        <v>24.444260345467701</v>
      </c>
      <c r="AI219">
        <v>24.289787247718401</v>
      </c>
      <c r="AJ219">
        <v>24.365926881682501</v>
      </c>
      <c r="AK219">
        <v>23.968518846471799</v>
      </c>
      <c r="AL219" s="6">
        <f t="shared" si="93"/>
        <v>24.81059929607385</v>
      </c>
      <c r="AM219">
        <f t="shared" si="94"/>
        <v>24.441635102482103</v>
      </c>
      <c r="AN219">
        <f t="shared" si="95"/>
        <v>24.606020474692549</v>
      </c>
      <c r="AO219">
        <f t="shared" si="96"/>
        <v>24.630079207233948</v>
      </c>
      <c r="AP219">
        <f t="shared" si="97"/>
        <v>24.605650448454799</v>
      </c>
      <c r="AQ219">
        <f t="shared" si="98"/>
        <v>24.49052102264525</v>
      </c>
      <c r="AR219">
        <f t="shared" si="99"/>
        <v>24.470074634986197</v>
      </c>
      <c r="AS219">
        <f t="shared" si="100"/>
        <v>24.367023796593053</v>
      </c>
      <c r="AT219">
        <f t="shared" si="101"/>
        <v>24.16722286407715</v>
      </c>
      <c r="AU219" s="6">
        <f t="shared" si="102"/>
        <v>24.619418291082837</v>
      </c>
      <c r="AV219">
        <f t="shared" si="103"/>
        <v>24.575416892777998</v>
      </c>
      <c r="AW219">
        <f t="shared" si="104"/>
        <v>24.334773765218799</v>
      </c>
      <c r="AX219" s="6">
        <f t="shared" si="105"/>
        <v>-4.4001398304839512E-2</v>
      </c>
      <c r="AY219">
        <f t="shared" si="106"/>
        <v>-0.28464452586403866</v>
      </c>
      <c r="AZ219">
        <f t="shared" si="107"/>
        <v>-0.24064312755919914</v>
      </c>
      <c r="BA219" s="6">
        <f t="shared" si="108"/>
        <v>0.73090597275089353</v>
      </c>
      <c r="BB219">
        <f t="shared" si="109"/>
        <v>0.11205944938563255</v>
      </c>
      <c r="BC219">
        <f t="shared" si="110"/>
        <v>9.6097744271704144E-2</v>
      </c>
      <c r="BD219" s="7">
        <f t="shared" si="111"/>
        <v>1</v>
      </c>
      <c r="BE219" s="6">
        <f t="shared" si="112"/>
        <v>0</v>
      </c>
      <c r="BF219">
        <f t="shared" si="113"/>
        <v>0</v>
      </c>
      <c r="BG219">
        <f t="shared" si="114"/>
        <v>0</v>
      </c>
      <c r="BH219" s="6">
        <f t="shared" si="115"/>
        <v>0</v>
      </c>
      <c r="BI219" s="14">
        <f t="shared" si="116"/>
        <v>0</v>
      </c>
      <c r="BJ219" s="6">
        <f t="shared" si="117"/>
        <v>-7.7396924271823875E-2</v>
      </c>
      <c r="BK219" s="14">
        <f t="shared" si="118"/>
        <v>-0.5201627490764531</v>
      </c>
      <c r="BL219" s="14">
        <f t="shared" si="119"/>
        <v>-0.4947757863381243</v>
      </c>
      <c r="BM219" s="14">
        <f t="shared" si="120"/>
        <v>-1</v>
      </c>
      <c r="BN219">
        <f t="shared" si="121"/>
        <v>-0.36411181989546709</v>
      </c>
      <c r="BO219">
        <f t="shared" si="122"/>
        <v>0.36411181989546709</v>
      </c>
      <c r="BP219" s="14" t="str">
        <f t="shared" si="123"/>
        <v>NA</v>
      </c>
    </row>
    <row r="220" spans="1:68" x14ac:dyDescent="0.25">
      <c r="A220" t="s">
        <v>655</v>
      </c>
      <c r="B220" t="s">
        <v>653</v>
      </c>
      <c r="C220">
        <v>0</v>
      </c>
      <c r="D220">
        <v>0</v>
      </c>
      <c r="E220">
        <v>0</v>
      </c>
      <c r="F220" s="1">
        <v>1.4501299999999999E-194</v>
      </c>
      <c r="G220">
        <v>2</v>
      </c>
      <c r="H220">
        <v>2.7203000000000001E-2</v>
      </c>
      <c r="I220" t="s">
        <v>71</v>
      </c>
      <c r="J220">
        <v>0.99999899999999997</v>
      </c>
      <c r="K220" t="s">
        <v>654</v>
      </c>
      <c r="L220">
        <v>180</v>
      </c>
      <c r="M220" t="s">
        <v>472</v>
      </c>
      <c r="N220">
        <v>1432</v>
      </c>
      <c r="O220" t="s">
        <v>656</v>
      </c>
      <c r="P220" t="s">
        <v>657</v>
      </c>
      <c r="Q220" t="s">
        <v>57</v>
      </c>
      <c r="R220" t="s">
        <v>658</v>
      </c>
      <c r="S220" t="s">
        <v>659</v>
      </c>
      <c r="T220" s="6">
        <v>23.309947046508899</v>
      </c>
      <c r="U220">
        <v>22.063323261898699</v>
      </c>
      <c r="V220">
        <v>22.636492053237699</v>
      </c>
      <c r="W220">
        <v>21.635000770945599</v>
      </c>
      <c r="X220">
        <v>21.514498314200399</v>
      </c>
      <c r="Y220">
        <v>20.550304826482598</v>
      </c>
      <c r="Z220">
        <v>21.3029849959152</v>
      </c>
      <c r="AA220">
        <v>20.718424952165801</v>
      </c>
      <c r="AB220">
        <v>21.136711895889299</v>
      </c>
      <c r="AC220">
        <v>20.914122917205599</v>
      </c>
      <c r="AD220">
        <v>21.122562620452499</v>
      </c>
      <c r="AE220">
        <v>20.6858641924577</v>
      </c>
      <c r="AG220">
        <v>23.099659202699701</v>
      </c>
      <c r="AH220">
        <v>20.5572203673985</v>
      </c>
      <c r="AI220">
        <v>20.3716819957653</v>
      </c>
      <c r="AJ220">
        <v>20.308796724724701</v>
      </c>
      <c r="AL220" s="6">
        <f t="shared" si="93"/>
        <v>22.686635154203799</v>
      </c>
      <c r="AM220">
        <f t="shared" si="94"/>
        <v>22.135746412091649</v>
      </c>
      <c r="AN220">
        <f t="shared" si="95"/>
        <v>21.032401570341499</v>
      </c>
      <c r="AO220">
        <f t="shared" si="96"/>
        <v>21.0107049740405</v>
      </c>
      <c r="AP220">
        <f t="shared" si="97"/>
        <v>21.025417406547447</v>
      </c>
      <c r="AQ220">
        <f t="shared" si="98"/>
        <v>20.904213406455099</v>
      </c>
      <c r="AR220">
        <f t="shared" si="99"/>
        <v>23.099659202699701</v>
      </c>
      <c r="AS220">
        <f t="shared" si="100"/>
        <v>20.4644511815819</v>
      </c>
      <c r="AT220">
        <f t="shared" si="101"/>
        <v>20.308796724724701</v>
      </c>
      <c r="AU220" s="6">
        <f t="shared" si="102"/>
        <v>21.95159437887898</v>
      </c>
      <c r="AV220">
        <f t="shared" si="103"/>
        <v>20.980111929014349</v>
      </c>
      <c r="AW220">
        <f t="shared" si="104"/>
        <v>21.290969036335436</v>
      </c>
      <c r="AX220" s="6">
        <f t="shared" si="105"/>
        <v>-0.97148244986463084</v>
      </c>
      <c r="AY220">
        <f t="shared" si="106"/>
        <v>-0.66062534254354333</v>
      </c>
      <c r="AZ220">
        <f t="shared" si="107"/>
        <v>0.31085710732108751</v>
      </c>
      <c r="BA220" s="6">
        <f t="shared" si="108"/>
        <v>0.18311886013104889</v>
      </c>
      <c r="BB220">
        <f t="shared" si="109"/>
        <v>0.56523326544292707</v>
      </c>
      <c r="BC220">
        <f t="shared" si="110"/>
        <v>0.76418763710459614</v>
      </c>
      <c r="BD220" s="7">
        <f t="shared" si="111"/>
        <v>1</v>
      </c>
      <c r="BE220" s="6">
        <f t="shared" si="112"/>
        <v>0</v>
      </c>
      <c r="BF220">
        <f t="shared" si="113"/>
        <v>0</v>
      </c>
      <c r="BG220">
        <f t="shared" si="114"/>
        <v>0</v>
      </c>
      <c r="BH220" s="6">
        <f t="shared" si="115"/>
        <v>0</v>
      </c>
      <c r="BI220" s="14">
        <f t="shared" si="116"/>
        <v>0</v>
      </c>
      <c r="BJ220" s="6">
        <f t="shared" si="117"/>
        <v>-0.8463107450809787</v>
      </c>
      <c r="BK220" s="14">
        <f t="shared" si="118"/>
        <v>-0.40457959882334493</v>
      </c>
      <c r="BL220" s="14">
        <f t="shared" si="119"/>
        <v>0.19054686513704305</v>
      </c>
      <c r="BM220" s="14">
        <f t="shared" si="120"/>
        <v>-1</v>
      </c>
      <c r="BN220">
        <f t="shared" si="121"/>
        <v>-0.35344782625576027</v>
      </c>
      <c r="BO220">
        <f t="shared" si="122"/>
        <v>0.35344782625576027</v>
      </c>
      <c r="BP220" s="14" t="str">
        <f t="shared" si="123"/>
        <v>NA</v>
      </c>
    </row>
    <row r="221" spans="1:68" x14ac:dyDescent="0.25">
      <c r="A221" t="s">
        <v>2476</v>
      </c>
      <c r="B221" t="s">
        <v>357</v>
      </c>
      <c r="C221">
        <v>0</v>
      </c>
      <c r="D221">
        <v>0</v>
      </c>
      <c r="E221">
        <v>0</v>
      </c>
      <c r="F221">
        <v>0</v>
      </c>
      <c r="G221">
        <v>2</v>
      </c>
      <c r="H221">
        <v>0.47166999999999998</v>
      </c>
      <c r="I221">
        <v>1</v>
      </c>
      <c r="J221">
        <v>1</v>
      </c>
      <c r="K221" t="s">
        <v>2475</v>
      </c>
      <c r="L221">
        <v>1104</v>
      </c>
      <c r="M221" t="s">
        <v>764</v>
      </c>
      <c r="N221">
        <v>55914</v>
      </c>
      <c r="O221" t="s">
        <v>360</v>
      </c>
      <c r="P221" t="s">
        <v>361</v>
      </c>
      <c r="Q221" t="s">
        <v>57</v>
      </c>
      <c r="R221" t="s">
        <v>362</v>
      </c>
      <c r="S221" t="s">
        <v>363</v>
      </c>
      <c r="T221" s="6">
        <v>22.152852396439801</v>
      </c>
      <c r="U221">
        <v>22.473231795522199</v>
      </c>
      <c r="V221">
        <v>22.258210762555901</v>
      </c>
      <c r="W221">
        <v>22.433991603862101</v>
      </c>
      <c r="X221">
        <v>22.5857833240559</v>
      </c>
      <c r="Y221">
        <v>22.522066684975499</v>
      </c>
      <c r="Z221">
        <v>21.908520005076898</v>
      </c>
      <c r="AA221">
        <v>22.0683428293292</v>
      </c>
      <c r="AB221">
        <v>22.396002883708199</v>
      </c>
      <c r="AC221">
        <v>22.343473415520801</v>
      </c>
      <c r="AD221">
        <v>22.042165672036202</v>
      </c>
      <c r="AE221">
        <v>22.314610132561299</v>
      </c>
      <c r="AF221">
        <v>22.022250167355502</v>
      </c>
      <c r="AG221">
        <v>22.302527836933798</v>
      </c>
      <c r="AH221">
        <v>22.1195269194247</v>
      </c>
      <c r="AI221">
        <v>22.2626322550705</v>
      </c>
      <c r="AJ221">
        <v>22.1273779727874</v>
      </c>
      <c r="AK221">
        <v>22.0080588603746</v>
      </c>
      <c r="AL221" s="6">
        <f t="shared" si="93"/>
        <v>22.313042095981</v>
      </c>
      <c r="AM221">
        <f t="shared" si="94"/>
        <v>22.346101183209001</v>
      </c>
      <c r="AN221">
        <f t="shared" si="95"/>
        <v>22.553925004515698</v>
      </c>
      <c r="AO221">
        <f t="shared" si="96"/>
        <v>21.988431417203049</v>
      </c>
      <c r="AP221">
        <f t="shared" si="97"/>
        <v>22.369738149614498</v>
      </c>
      <c r="AQ221">
        <f t="shared" si="98"/>
        <v>22.178387902298752</v>
      </c>
      <c r="AR221">
        <f t="shared" si="99"/>
        <v>22.16238900214465</v>
      </c>
      <c r="AS221">
        <f t="shared" si="100"/>
        <v>22.1910795872476</v>
      </c>
      <c r="AT221">
        <f t="shared" si="101"/>
        <v>22.067718416581002</v>
      </c>
      <c r="AU221" s="6">
        <f t="shared" si="102"/>
        <v>22.404356094568566</v>
      </c>
      <c r="AV221">
        <f t="shared" si="103"/>
        <v>22.178852489705434</v>
      </c>
      <c r="AW221">
        <f t="shared" si="104"/>
        <v>22.140395668657749</v>
      </c>
      <c r="AX221" s="6">
        <f t="shared" si="105"/>
        <v>-0.22550360486313181</v>
      </c>
      <c r="AY221">
        <f t="shared" si="106"/>
        <v>-0.26396042591081681</v>
      </c>
      <c r="AZ221">
        <f t="shared" si="107"/>
        <v>-3.8456821047684997E-2</v>
      </c>
      <c r="BA221" s="6">
        <f t="shared" si="108"/>
        <v>0.17550768905800715</v>
      </c>
      <c r="BB221">
        <f t="shared" si="109"/>
        <v>5.3584192390262873E-2</v>
      </c>
      <c r="BC221">
        <f t="shared" si="110"/>
        <v>0.76689986566376189</v>
      </c>
      <c r="BD221" s="7">
        <f t="shared" si="111"/>
        <v>1</v>
      </c>
      <c r="BE221" s="6">
        <f t="shared" si="112"/>
        <v>0</v>
      </c>
      <c r="BF221">
        <f t="shared" si="113"/>
        <v>0</v>
      </c>
      <c r="BG221">
        <f t="shared" si="114"/>
        <v>0</v>
      </c>
      <c r="BH221" s="6">
        <f t="shared" si="115"/>
        <v>0</v>
      </c>
      <c r="BI221" s="14">
        <f t="shared" si="116"/>
        <v>0</v>
      </c>
      <c r="BJ221" s="6">
        <f t="shared" si="117"/>
        <v>-0.41281223682776036</v>
      </c>
      <c r="BK221" s="14">
        <f t="shared" si="118"/>
        <v>-0.57920982101134699</v>
      </c>
      <c r="BL221" s="14">
        <f t="shared" si="119"/>
        <v>-6.6577658872213966E-2</v>
      </c>
      <c r="BM221" s="14">
        <f t="shared" si="120"/>
        <v>-1</v>
      </c>
      <c r="BN221">
        <f t="shared" si="121"/>
        <v>-0.3528665722371071</v>
      </c>
      <c r="BO221">
        <f t="shared" si="122"/>
        <v>0.3528665722371071</v>
      </c>
      <c r="BP221" s="14" t="str">
        <f t="shared" si="123"/>
        <v>NA</v>
      </c>
    </row>
    <row r="222" spans="1:68" x14ac:dyDescent="0.25">
      <c r="A222" t="s">
        <v>1619</v>
      </c>
      <c r="B222" t="s">
        <v>1612</v>
      </c>
      <c r="C222">
        <v>0</v>
      </c>
      <c r="D222">
        <v>0</v>
      </c>
      <c r="E222">
        <v>0</v>
      </c>
      <c r="F222" s="1">
        <v>5.3220100000000002E-8</v>
      </c>
      <c r="G222">
        <v>3</v>
      </c>
      <c r="H222">
        <v>0.32156000000000001</v>
      </c>
      <c r="I222">
        <v>1</v>
      </c>
      <c r="J222">
        <v>0.66201399999999999</v>
      </c>
      <c r="K222" t="s">
        <v>1618</v>
      </c>
      <c r="L222">
        <v>167</v>
      </c>
      <c r="M222" t="s">
        <v>764</v>
      </c>
      <c r="N222">
        <v>2010</v>
      </c>
      <c r="O222" t="s">
        <v>1615</v>
      </c>
      <c r="P222" t="s">
        <v>1616</v>
      </c>
      <c r="Q222" t="s">
        <v>57</v>
      </c>
      <c r="R222" t="s">
        <v>321</v>
      </c>
      <c r="S222" t="s">
        <v>1617</v>
      </c>
      <c r="T222" s="6">
        <v>20.502663437322099</v>
      </c>
      <c r="V222">
        <v>20.7572731527633</v>
      </c>
      <c r="X222">
        <v>20.6351292494079</v>
      </c>
      <c r="AG222">
        <v>19.812014645190398</v>
      </c>
      <c r="AI222">
        <v>19.413787959913702</v>
      </c>
      <c r="AL222" s="6">
        <f t="shared" si="93"/>
        <v>20.502663437322099</v>
      </c>
      <c r="AM222">
        <f t="shared" si="94"/>
        <v>20.7572731527633</v>
      </c>
      <c r="AN222">
        <f t="shared" si="95"/>
        <v>20.6351292494079</v>
      </c>
      <c r="AO222" t="str">
        <f t="shared" si="96"/>
        <v>NA</v>
      </c>
      <c r="AP222" t="str">
        <f t="shared" si="97"/>
        <v>NA</v>
      </c>
      <c r="AQ222" t="str">
        <f t="shared" si="98"/>
        <v>NA</v>
      </c>
      <c r="AR222">
        <f t="shared" si="99"/>
        <v>19.812014645190398</v>
      </c>
      <c r="AS222">
        <f t="shared" si="100"/>
        <v>19.413787959913702</v>
      </c>
      <c r="AT222" t="str">
        <f t="shared" si="101"/>
        <v>NA</v>
      </c>
      <c r="AU222" s="6">
        <f t="shared" si="102"/>
        <v>20.631688613164432</v>
      </c>
      <c r="AV222" t="str">
        <f t="shared" si="103"/>
        <v>NA</v>
      </c>
      <c r="AW222">
        <f t="shared" si="104"/>
        <v>19.61290130255205</v>
      </c>
      <c r="AX222" s="6" t="str">
        <f t="shared" si="105"/>
        <v>NA</v>
      </c>
      <c r="AY222">
        <f t="shared" si="106"/>
        <v>-1.0187873106123817</v>
      </c>
      <c r="AZ222" t="str">
        <f t="shared" si="107"/>
        <v>NA</v>
      </c>
      <c r="BA222" s="6" t="str">
        <f t="shared" si="108"/>
        <v>NA</v>
      </c>
      <c r="BB222">
        <f t="shared" si="109"/>
        <v>9.0325769557835445E-2</v>
      </c>
      <c r="BC222" t="str">
        <f t="shared" si="110"/>
        <v>NA</v>
      </c>
      <c r="BD222" s="7">
        <f t="shared" si="111"/>
        <v>1</v>
      </c>
      <c r="BE222" s="6">
        <f t="shared" si="112"/>
        <v>0</v>
      </c>
      <c r="BF222">
        <f t="shared" si="113"/>
        <v>0</v>
      </c>
      <c r="BG222">
        <f t="shared" si="114"/>
        <v>0</v>
      </c>
      <c r="BH222" s="6">
        <f t="shared" si="115"/>
        <v>0</v>
      </c>
      <c r="BI222" s="14">
        <f t="shared" si="116"/>
        <v>0</v>
      </c>
      <c r="BJ222" s="6">
        <f t="shared" si="117"/>
        <v>0</v>
      </c>
      <c r="BK222" s="14">
        <f t="shared" si="118"/>
        <v>-1.0314096277072342</v>
      </c>
      <c r="BL222" s="14">
        <f t="shared" si="119"/>
        <v>0</v>
      </c>
      <c r="BM222" s="14">
        <f t="shared" si="120"/>
        <v>-1</v>
      </c>
      <c r="BN222">
        <f t="shared" si="121"/>
        <v>-0.34380320923574476</v>
      </c>
      <c r="BO222">
        <f t="shared" si="122"/>
        <v>0.34380320923574476</v>
      </c>
      <c r="BP222" s="14" t="str">
        <f t="shared" si="123"/>
        <v>NA</v>
      </c>
    </row>
    <row r="223" spans="1:68" x14ac:dyDescent="0.25">
      <c r="A223" t="s">
        <v>1102</v>
      </c>
      <c r="B223" t="s">
        <v>1100</v>
      </c>
      <c r="C223">
        <v>0</v>
      </c>
      <c r="D223">
        <v>0</v>
      </c>
      <c r="E223">
        <v>0</v>
      </c>
      <c r="F223" s="1">
        <v>4.55554E-13</v>
      </c>
      <c r="G223">
        <v>3</v>
      </c>
      <c r="H223">
        <v>-0.15459000000000001</v>
      </c>
      <c r="I223">
        <v>1</v>
      </c>
      <c r="J223">
        <v>0.56405300000000003</v>
      </c>
      <c r="K223" t="s">
        <v>1101</v>
      </c>
      <c r="L223">
        <v>36</v>
      </c>
      <c r="M223" t="s">
        <v>764</v>
      </c>
      <c r="N223">
        <v>3875</v>
      </c>
      <c r="O223" t="s">
        <v>1103</v>
      </c>
      <c r="P223" t="s">
        <v>1104</v>
      </c>
      <c r="Q223" t="s">
        <v>57</v>
      </c>
      <c r="R223" t="s">
        <v>277</v>
      </c>
      <c r="S223" t="s">
        <v>1105</v>
      </c>
      <c r="T223" s="6">
        <v>20.5818852292286</v>
      </c>
      <c r="U223">
        <v>20.362372510061299</v>
      </c>
      <c r="Y223">
        <v>20.451172159137101</v>
      </c>
      <c r="AA223">
        <v>20.2538382748629</v>
      </c>
      <c r="AD223">
        <v>20.486402965218399</v>
      </c>
      <c r="AE223">
        <v>20.0865424119871</v>
      </c>
      <c r="AG223">
        <v>20.212630108463401</v>
      </c>
      <c r="AI223">
        <v>20.3359109887618</v>
      </c>
      <c r="AK223">
        <v>20.321228202043599</v>
      </c>
      <c r="AL223" s="6">
        <f t="shared" si="93"/>
        <v>20.472128869644948</v>
      </c>
      <c r="AM223" t="str">
        <f t="shared" si="94"/>
        <v>NA</v>
      </c>
      <c r="AN223">
        <f t="shared" si="95"/>
        <v>20.451172159137101</v>
      </c>
      <c r="AO223">
        <f t="shared" si="96"/>
        <v>20.2538382748629</v>
      </c>
      <c r="AP223" t="str">
        <f t="shared" si="97"/>
        <v>NA</v>
      </c>
      <c r="AQ223">
        <f t="shared" si="98"/>
        <v>20.28647268860275</v>
      </c>
      <c r="AR223">
        <f t="shared" si="99"/>
        <v>20.212630108463401</v>
      </c>
      <c r="AS223">
        <f t="shared" si="100"/>
        <v>20.3359109887618</v>
      </c>
      <c r="AT223">
        <f t="shared" si="101"/>
        <v>20.321228202043599</v>
      </c>
      <c r="AU223" s="6">
        <f t="shared" si="102"/>
        <v>20.461650514391025</v>
      </c>
      <c r="AV223">
        <f t="shared" si="103"/>
        <v>20.270155481732825</v>
      </c>
      <c r="AW223">
        <f t="shared" si="104"/>
        <v>20.289923099756265</v>
      </c>
      <c r="AX223" s="6">
        <f t="shared" si="105"/>
        <v>-0.19149503265819945</v>
      </c>
      <c r="AY223">
        <f t="shared" si="106"/>
        <v>-0.17172741463475916</v>
      </c>
      <c r="AZ223">
        <f t="shared" si="107"/>
        <v>1.9767618023440292E-2</v>
      </c>
      <c r="BA223" s="6">
        <f t="shared" si="108"/>
        <v>1.6689792452252286E-2</v>
      </c>
      <c r="BB223">
        <f t="shared" si="109"/>
        <v>4.0227158995578952E-2</v>
      </c>
      <c r="BC223">
        <f t="shared" si="110"/>
        <v>0.67558574574123986</v>
      </c>
      <c r="BD223" s="7">
        <f t="shared" si="111"/>
        <v>1</v>
      </c>
      <c r="BE223" s="6">
        <f t="shared" si="112"/>
        <v>0</v>
      </c>
      <c r="BF223">
        <f t="shared" si="113"/>
        <v>0</v>
      </c>
      <c r="BG223">
        <f t="shared" si="114"/>
        <v>0</v>
      </c>
      <c r="BH223" s="6">
        <f t="shared" si="115"/>
        <v>0</v>
      </c>
      <c r="BI223" s="14">
        <f t="shared" si="116"/>
        <v>0</v>
      </c>
      <c r="BJ223" s="6">
        <f t="shared" si="117"/>
        <v>-0.58343107224674118</v>
      </c>
      <c r="BK223" s="14">
        <f t="shared" si="118"/>
        <v>-0.48953271814298682</v>
      </c>
      <c r="BL223" s="14">
        <f t="shared" si="119"/>
        <v>5.8024229916608515E-2</v>
      </c>
      <c r="BM223" s="14">
        <f t="shared" si="120"/>
        <v>-1</v>
      </c>
      <c r="BN223">
        <f t="shared" si="121"/>
        <v>-0.33831318682437317</v>
      </c>
      <c r="BO223">
        <f t="shared" si="122"/>
        <v>0.33831318682437317</v>
      </c>
      <c r="BP223" s="14" t="str">
        <f t="shared" si="123"/>
        <v>NA</v>
      </c>
    </row>
    <row r="224" spans="1:68" x14ac:dyDescent="0.25">
      <c r="A224" t="s">
        <v>2560</v>
      </c>
      <c r="B224" t="s">
        <v>2558</v>
      </c>
      <c r="C224">
        <v>0</v>
      </c>
      <c r="D224">
        <v>0</v>
      </c>
      <c r="E224">
        <v>0</v>
      </c>
      <c r="F224" s="1">
        <v>1.68224E-5</v>
      </c>
      <c r="G224">
        <v>2</v>
      </c>
      <c r="H224">
        <v>6.7973000000000006E-2</v>
      </c>
      <c r="I224">
        <v>1</v>
      </c>
      <c r="J224">
        <v>0.99991399999999997</v>
      </c>
      <c r="K224" t="s">
        <v>2559</v>
      </c>
      <c r="L224">
        <v>493</v>
      </c>
      <c r="M224" t="s">
        <v>764</v>
      </c>
      <c r="N224">
        <v>84668</v>
      </c>
      <c r="O224" t="s">
        <v>2561</v>
      </c>
      <c r="P224" t="s">
        <v>2562</v>
      </c>
      <c r="Q224" t="s">
        <v>57</v>
      </c>
      <c r="R224" t="s">
        <v>2563</v>
      </c>
      <c r="S224" t="s">
        <v>2564</v>
      </c>
      <c r="W224">
        <v>20.407390080319001</v>
      </c>
      <c r="AA224">
        <v>17.171621289307701</v>
      </c>
      <c r="AC224">
        <v>19.456729095514799</v>
      </c>
      <c r="AE224">
        <v>18.9549304237316</v>
      </c>
      <c r="AH224">
        <v>16.699909029767198</v>
      </c>
      <c r="AJ224">
        <v>17.550695460413898</v>
      </c>
      <c r="AL224" s="6" t="str">
        <f t="shared" si="93"/>
        <v>NA</v>
      </c>
      <c r="AM224">
        <f t="shared" si="94"/>
        <v>20.407390080319001</v>
      </c>
      <c r="AN224" t="str">
        <f t="shared" si="95"/>
        <v>NA</v>
      </c>
      <c r="AO224">
        <f t="shared" si="96"/>
        <v>17.171621289307701</v>
      </c>
      <c r="AP224">
        <f t="shared" si="97"/>
        <v>19.456729095514799</v>
      </c>
      <c r="AQ224">
        <f t="shared" si="98"/>
        <v>18.9549304237316</v>
      </c>
      <c r="AR224" t="str">
        <f t="shared" si="99"/>
        <v>NA</v>
      </c>
      <c r="AS224">
        <f t="shared" si="100"/>
        <v>16.699909029767198</v>
      </c>
      <c r="AT224">
        <f t="shared" si="101"/>
        <v>17.550695460413898</v>
      </c>
      <c r="AU224" s="6">
        <f t="shared" si="102"/>
        <v>20.407390080319001</v>
      </c>
      <c r="AV224">
        <f t="shared" si="103"/>
        <v>18.52776026951803</v>
      </c>
      <c r="AW224">
        <f t="shared" si="104"/>
        <v>17.125302245090548</v>
      </c>
      <c r="AX224" s="6">
        <f t="shared" si="105"/>
        <v>-1.8796298108009708</v>
      </c>
      <c r="AY224">
        <f t="shared" si="106"/>
        <v>-3.2820878352284524</v>
      </c>
      <c r="AZ224">
        <f t="shared" si="107"/>
        <v>-1.4024580244274816</v>
      </c>
      <c r="BA224" s="6" t="str">
        <f t="shared" si="108"/>
        <v>NA</v>
      </c>
      <c r="BB224" t="str">
        <f t="shared" si="109"/>
        <v>NA</v>
      </c>
      <c r="BC224">
        <f t="shared" si="110"/>
        <v>0.18463882134117029</v>
      </c>
      <c r="BD224" s="7">
        <f t="shared" si="111"/>
        <v>1</v>
      </c>
      <c r="BE224" s="6">
        <f t="shared" si="112"/>
        <v>0</v>
      </c>
      <c r="BF224">
        <f t="shared" si="113"/>
        <v>0</v>
      </c>
      <c r="BG224">
        <f t="shared" si="114"/>
        <v>0</v>
      </c>
      <c r="BH224" s="6">
        <f t="shared" si="115"/>
        <v>0</v>
      </c>
      <c r="BI224" s="14">
        <f t="shared" si="116"/>
        <v>0</v>
      </c>
      <c r="BJ224" s="6">
        <f t="shared" si="117"/>
        <v>0</v>
      </c>
      <c r="BK224" s="14">
        <f t="shared" si="118"/>
        <v>0</v>
      </c>
      <c r="BL224" s="14">
        <f t="shared" si="119"/>
        <v>-1.0143723030350547</v>
      </c>
      <c r="BM224" s="14">
        <f t="shared" si="120"/>
        <v>-1</v>
      </c>
      <c r="BN224">
        <f t="shared" si="121"/>
        <v>-0.33812410101168489</v>
      </c>
      <c r="BO224">
        <f t="shared" si="122"/>
        <v>0.33812410101168489</v>
      </c>
      <c r="BP224" s="14" t="str">
        <f t="shared" si="123"/>
        <v>NA</v>
      </c>
    </row>
    <row r="225" spans="1:68" x14ac:dyDescent="0.25">
      <c r="A225" t="s">
        <v>1684</v>
      </c>
      <c r="B225" t="s">
        <v>1676</v>
      </c>
      <c r="C225">
        <v>0</v>
      </c>
      <c r="D225">
        <v>0</v>
      </c>
      <c r="E225">
        <v>0</v>
      </c>
      <c r="F225">
        <v>2.06868E-4</v>
      </c>
      <c r="G225">
        <v>2</v>
      </c>
      <c r="H225">
        <v>1.4545000000000001E-2</v>
      </c>
      <c r="I225">
        <v>1</v>
      </c>
      <c r="J225">
        <v>0.99999800000000005</v>
      </c>
      <c r="K225" t="s">
        <v>1683</v>
      </c>
      <c r="L225">
        <v>1230</v>
      </c>
      <c r="M225" t="s">
        <v>764</v>
      </c>
      <c r="N225">
        <v>4301</v>
      </c>
      <c r="O225" t="s">
        <v>1679</v>
      </c>
      <c r="P225" t="s">
        <v>1680</v>
      </c>
      <c r="Q225" t="s">
        <v>57</v>
      </c>
      <c r="R225" t="s">
        <v>1681</v>
      </c>
      <c r="S225" t="s">
        <v>1682</v>
      </c>
      <c r="T225" s="6">
        <v>20.475234811923499</v>
      </c>
      <c r="U225">
        <v>21.028666691641899</v>
      </c>
      <c r="V225">
        <v>21.190352390185001</v>
      </c>
      <c r="W225">
        <v>21.401241797754199</v>
      </c>
      <c r="X225">
        <v>21.1297028387261</v>
      </c>
      <c r="Z225">
        <v>20.541454017220101</v>
      </c>
      <c r="AA225">
        <v>20.7796443119781</v>
      </c>
      <c r="AB225">
        <v>20.773519689138801</v>
      </c>
      <c r="AC225">
        <v>20.992977547606301</v>
      </c>
      <c r="AE225">
        <v>21.275619988735698</v>
      </c>
      <c r="AF225">
        <v>20.754486017698401</v>
      </c>
      <c r="AG225">
        <v>20.545603765445001</v>
      </c>
      <c r="AH225">
        <v>20.761494610245499</v>
      </c>
      <c r="AI225">
        <v>20.920422717712</v>
      </c>
      <c r="AJ225">
        <v>20.835335603136599</v>
      </c>
      <c r="AK225">
        <v>20.517945175634299</v>
      </c>
      <c r="AL225" s="6">
        <f t="shared" si="93"/>
        <v>20.751950751782701</v>
      </c>
      <c r="AM225">
        <f t="shared" si="94"/>
        <v>21.2957970939696</v>
      </c>
      <c r="AN225">
        <f t="shared" si="95"/>
        <v>21.1297028387261</v>
      </c>
      <c r="AO225">
        <f t="shared" si="96"/>
        <v>20.6605491645991</v>
      </c>
      <c r="AP225">
        <f t="shared" si="97"/>
        <v>20.883248618372551</v>
      </c>
      <c r="AQ225">
        <f t="shared" si="98"/>
        <v>21.275619988735698</v>
      </c>
      <c r="AR225">
        <f t="shared" si="99"/>
        <v>20.650044891571703</v>
      </c>
      <c r="AS225">
        <f t="shared" si="100"/>
        <v>20.84095866397875</v>
      </c>
      <c r="AT225">
        <f t="shared" si="101"/>
        <v>20.676640389385447</v>
      </c>
      <c r="AU225" s="6">
        <f t="shared" si="102"/>
        <v>21.059150228159467</v>
      </c>
      <c r="AV225">
        <f t="shared" si="103"/>
        <v>20.939805923902451</v>
      </c>
      <c r="AW225">
        <f t="shared" si="104"/>
        <v>20.722547981645299</v>
      </c>
      <c r="AX225" s="6">
        <f t="shared" si="105"/>
        <v>-0.11934430425701592</v>
      </c>
      <c r="AY225">
        <f t="shared" si="106"/>
        <v>-0.33660224651416826</v>
      </c>
      <c r="AZ225">
        <f t="shared" si="107"/>
        <v>-0.21725794225715234</v>
      </c>
      <c r="BA225" s="6">
        <f t="shared" si="108"/>
        <v>0.6471003481203228</v>
      </c>
      <c r="BB225">
        <f t="shared" si="109"/>
        <v>0.16106891979649823</v>
      </c>
      <c r="BC225">
        <f t="shared" si="110"/>
        <v>0.35156717313410196</v>
      </c>
      <c r="BD225" s="7">
        <f t="shared" si="111"/>
        <v>1</v>
      </c>
      <c r="BE225" s="6">
        <f t="shared" si="112"/>
        <v>0</v>
      </c>
      <c r="BF225">
        <f t="shared" si="113"/>
        <v>0</v>
      </c>
      <c r="BG225">
        <f t="shared" si="114"/>
        <v>0</v>
      </c>
      <c r="BH225" s="6">
        <f t="shared" si="115"/>
        <v>0</v>
      </c>
      <c r="BI225" s="14">
        <f t="shared" si="116"/>
        <v>0</v>
      </c>
      <c r="BJ225" s="6">
        <f t="shared" si="117"/>
        <v>-0.15019806553220214</v>
      </c>
      <c r="BK225" s="14">
        <f t="shared" si="118"/>
        <v>-0.51664458549225389</v>
      </c>
      <c r="BL225" s="14">
        <f t="shared" si="119"/>
        <v>-0.31405938748018242</v>
      </c>
      <c r="BM225" s="14">
        <f t="shared" si="120"/>
        <v>-1</v>
      </c>
      <c r="BN225">
        <f t="shared" si="121"/>
        <v>-0.32696734616821282</v>
      </c>
      <c r="BO225">
        <f t="shared" si="122"/>
        <v>0.32696734616821282</v>
      </c>
      <c r="BP225" s="14" t="str">
        <f t="shared" si="123"/>
        <v>NA</v>
      </c>
    </row>
    <row r="226" spans="1:68" x14ac:dyDescent="0.25">
      <c r="A226" t="s">
        <v>305</v>
      </c>
      <c r="B226" t="s">
        <v>302</v>
      </c>
      <c r="C226">
        <v>0</v>
      </c>
      <c r="D226">
        <v>0</v>
      </c>
      <c r="E226">
        <v>0</v>
      </c>
      <c r="F226" s="1">
        <v>7.9765200000000006E-21</v>
      </c>
      <c r="G226">
        <v>3</v>
      </c>
      <c r="H226">
        <v>-0.29569000000000001</v>
      </c>
      <c r="I226" t="s">
        <v>303</v>
      </c>
      <c r="J226">
        <v>0.99978299999999998</v>
      </c>
      <c r="K226" t="s">
        <v>304</v>
      </c>
      <c r="L226">
        <v>240</v>
      </c>
      <c r="M226" t="s">
        <v>39</v>
      </c>
      <c r="N226">
        <v>94134</v>
      </c>
      <c r="O226" t="s">
        <v>306</v>
      </c>
      <c r="P226" t="s">
        <v>37</v>
      </c>
      <c r="Q226" t="s">
        <v>57</v>
      </c>
      <c r="R226" t="s">
        <v>307</v>
      </c>
      <c r="S226" t="s">
        <v>308</v>
      </c>
      <c r="T226" s="6">
        <v>21.8324003206897</v>
      </c>
      <c r="U226">
        <v>21.988595871421499</v>
      </c>
      <c r="V226">
        <v>22.754651518823401</v>
      </c>
      <c r="AB226">
        <v>21.557054014447601</v>
      </c>
      <c r="AD226">
        <v>19.258451018540001</v>
      </c>
      <c r="AL226" s="6">
        <f t="shared" si="93"/>
        <v>21.910498096055598</v>
      </c>
      <c r="AM226">
        <f t="shared" si="94"/>
        <v>22.754651518823401</v>
      </c>
      <c r="AN226" t="str">
        <f t="shared" si="95"/>
        <v>NA</v>
      </c>
      <c r="AO226" t="str">
        <f t="shared" si="96"/>
        <v>NA</v>
      </c>
      <c r="AP226">
        <f t="shared" si="97"/>
        <v>21.557054014447601</v>
      </c>
      <c r="AQ226">
        <f t="shared" si="98"/>
        <v>19.258451018540001</v>
      </c>
      <c r="AR226" t="str">
        <f t="shared" si="99"/>
        <v>NA</v>
      </c>
      <c r="AS226" t="str">
        <f t="shared" si="100"/>
        <v>NA</v>
      </c>
      <c r="AT226" t="str">
        <f t="shared" si="101"/>
        <v>NA</v>
      </c>
      <c r="AU226" s="6">
        <f t="shared" si="102"/>
        <v>22.332574807439499</v>
      </c>
      <c r="AV226">
        <f t="shared" si="103"/>
        <v>20.407752516493801</v>
      </c>
      <c r="AW226" t="str">
        <f t="shared" si="104"/>
        <v>NA</v>
      </c>
      <c r="AX226" s="6">
        <f t="shared" si="105"/>
        <v>-1.9248222909456985</v>
      </c>
      <c r="AY226" t="str">
        <f t="shared" si="106"/>
        <v>NA</v>
      </c>
      <c r="AZ226" t="str">
        <f t="shared" si="107"/>
        <v>NA</v>
      </c>
      <c r="BA226" s="6">
        <f t="shared" si="108"/>
        <v>0.32094026422262167</v>
      </c>
      <c r="BB226" t="str">
        <f t="shared" si="109"/>
        <v>NA</v>
      </c>
      <c r="BC226" t="str">
        <f t="shared" si="110"/>
        <v>NA</v>
      </c>
      <c r="BD226" s="7">
        <f t="shared" si="111"/>
        <v>1</v>
      </c>
      <c r="BE226" s="6">
        <f t="shared" si="112"/>
        <v>0</v>
      </c>
      <c r="BF226">
        <f t="shared" si="113"/>
        <v>0</v>
      </c>
      <c r="BG226">
        <f t="shared" si="114"/>
        <v>0</v>
      </c>
      <c r="BH226" s="6">
        <f t="shared" si="115"/>
        <v>0</v>
      </c>
      <c r="BI226" s="14">
        <f t="shared" si="116"/>
        <v>0</v>
      </c>
      <c r="BJ226" s="6">
        <f t="shared" si="117"/>
        <v>-0.97470287313751236</v>
      </c>
      <c r="BK226" s="14">
        <f t="shared" si="118"/>
        <v>0</v>
      </c>
      <c r="BL226" s="14">
        <f t="shared" si="119"/>
        <v>0</v>
      </c>
      <c r="BM226" s="14">
        <f t="shared" si="120"/>
        <v>-1</v>
      </c>
      <c r="BN226">
        <f t="shared" si="121"/>
        <v>-0.3249009577125041</v>
      </c>
      <c r="BO226">
        <f t="shared" si="122"/>
        <v>0.3249009577125041</v>
      </c>
      <c r="BP226" s="14" t="str">
        <f t="shared" si="123"/>
        <v>NA</v>
      </c>
    </row>
    <row r="227" spans="1:68" x14ac:dyDescent="0.25">
      <c r="A227" t="s">
        <v>2251</v>
      </c>
      <c r="B227" t="s">
        <v>302</v>
      </c>
      <c r="C227">
        <v>0</v>
      </c>
      <c r="D227">
        <v>0</v>
      </c>
      <c r="E227">
        <v>0</v>
      </c>
      <c r="F227" s="1">
        <v>7.9765200000000006E-21</v>
      </c>
      <c r="G227">
        <v>3</v>
      </c>
      <c r="H227">
        <v>-0.29569000000000001</v>
      </c>
      <c r="I227" t="s">
        <v>303</v>
      </c>
      <c r="J227">
        <v>0.99997100000000005</v>
      </c>
      <c r="K227" t="s">
        <v>304</v>
      </c>
      <c r="L227">
        <v>243</v>
      </c>
      <c r="M227" t="s">
        <v>764</v>
      </c>
      <c r="N227">
        <v>94134</v>
      </c>
      <c r="O227" t="s">
        <v>306</v>
      </c>
      <c r="P227" t="s">
        <v>37</v>
      </c>
      <c r="Q227" t="s">
        <v>57</v>
      </c>
      <c r="R227" t="s">
        <v>307</v>
      </c>
      <c r="S227" t="s">
        <v>308</v>
      </c>
      <c r="T227" s="6">
        <v>21.8324003206897</v>
      </c>
      <c r="U227">
        <v>21.988595871421499</v>
      </c>
      <c r="V227">
        <v>22.754651518823401</v>
      </c>
      <c r="AB227">
        <v>21.557054014447601</v>
      </c>
      <c r="AD227">
        <v>19.258451018540001</v>
      </c>
      <c r="AL227" s="6">
        <f t="shared" si="93"/>
        <v>21.910498096055598</v>
      </c>
      <c r="AM227">
        <f t="shared" si="94"/>
        <v>22.754651518823401</v>
      </c>
      <c r="AN227" t="str">
        <f t="shared" si="95"/>
        <v>NA</v>
      </c>
      <c r="AO227" t="str">
        <f t="shared" si="96"/>
        <v>NA</v>
      </c>
      <c r="AP227">
        <f t="shared" si="97"/>
        <v>21.557054014447601</v>
      </c>
      <c r="AQ227">
        <f t="shared" si="98"/>
        <v>19.258451018540001</v>
      </c>
      <c r="AR227" t="str">
        <f t="shared" si="99"/>
        <v>NA</v>
      </c>
      <c r="AS227" t="str">
        <f t="shared" si="100"/>
        <v>NA</v>
      </c>
      <c r="AT227" t="str">
        <f t="shared" si="101"/>
        <v>NA</v>
      </c>
      <c r="AU227" s="6">
        <f t="shared" si="102"/>
        <v>22.332574807439499</v>
      </c>
      <c r="AV227">
        <f t="shared" si="103"/>
        <v>20.407752516493801</v>
      </c>
      <c r="AW227" t="str">
        <f t="shared" si="104"/>
        <v>NA</v>
      </c>
      <c r="AX227" s="6">
        <f t="shared" si="105"/>
        <v>-1.9248222909456985</v>
      </c>
      <c r="AY227" t="str">
        <f t="shared" si="106"/>
        <v>NA</v>
      </c>
      <c r="AZ227" t="str">
        <f t="shared" si="107"/>
        <v>NA</v>
      </c>
      <c r="BA227" s="6">
        <f t="shared" si="108"/>
        <v>0.32094026422262167</v>
      </c>
      <c r="BB227" t="str">
        <f t="shared" si="109"/>
        <v>NA</v>
      </c>
      <c r="BC227" t="str">
        <f t="shared" si="110"/>
        <v>NA</v>
      </c>
      <c r="BD227" s="7">
        <f t="shared" si="111"/>
        <v>1</v>
      </c>
      <c r="BE227" s="6">
        <f t="shared" si="112"/>
        <v>0</v>
      </c>
      <c r="BF227">
        <f t="shared" si="113"/>
        <v>0</v>
      </c>
      <c r="BG227">
        <f t="shared" si="114"/>
        <v>0</v>
      </c>
      <c r="BH227" s="6">
        <f t="shared" si="115"/>
        <v>0</v>
      </c>
      <c r="BI227" s="14">
        <f t="shared" si="116"/>
        <v>0</v>
      </c>
      <c r="BJ227" s="6">
        <f t="shared" si="117"/>
        <v>-0.97470287313751236</v>
      </c>
      <c r="BK227" s="14">
        <f t="shared" si="118"/>
        <v>0</v>
      </c>
      <c r="BL227" s="14">
        <f t="shared" si="119"/>
        <v>0</v>
      </c>
      <c r="BM227" s="14">
        <f t="shared" si="120"/>
        <v>-1</v>
      </c>
      <c r="BN227">
        <f t="shared" si="121"/>
        <v>-0.3249009577125041</v>
      </c>
      <c r="BO227">
        <f t="shared" si="122"/>
        <v>0.3249009577125041</v>
      </c>
      <c r="BP227" s="14" t="str">
        <f t="shared" si="123"/>
        <v>NA</v>
      </c>
    </row>
    <row r="228" spans="1:68" x14ac:dyDescent="0.25">
      <c r="A228" t="s">
        <v>1656</v>
      </c>
      <c r="B228" t="s">
        <v>1654</v>
      </c>
      <c r="C228">
        <v>0</v>
      </c>
      <c r="D228">
        <v>0</v>
      </c>
      <c r="E228">
        <v>0</v>
      </c>
      <c r="F228" s="1">
        <v>3.1433599999999997E-5</v>
      </c>
      <c r="G228">
        <v>2</v>
      </c>
      <c r="H228">
        <v>0.30556</v>
      </c>
      <c r="I228">
        <v>2</v>
      </c>
      <c r="J228">
        <v>1</v>
      </c>
      <c r="K228" t="s">
        <v>1655</v>
      </c>
      <c r="L228">
        <v>165</v>
      </c>
      <c r="M228" t="s">
        <v>764</v>
      </c>
      <c r="N228">
        <v>754</v>
      </c>
      <c r="O228" t="s">
        <v>1657</v>
      </c>
      <c r="P228" t="s">
        <v>1658</v>
      </c>
      <c r="Q228" t="s">
        <v>57</v>
      </c>
      <c r="R228" t="s">
        <v>1659</v>
      </c>
      <c r="S228" t="s">
        <v>1660</v>
      </c>
      <c r="U228">
        <v>18.172092757163998</v>
      </c>
      <c r="V228">
        <v>17.761754865663001</v>
      </c>
      <c r="Y228">
        <v>18.555187047862301</v>
      </c>
      <c r="Z228">
        <v>17.9585750964802</v>
      </c>
      <c r="AA228">
        <v>17.9842275889172</v>
      </c>
      <c r="AD228">
        <v>18.2609562766506</v>
      </c>
      <c r="AE228">
        <v>18.2390831572155</v>
      </c>
      <c r="AH228">
        <v>18.0029322167183</v>
      </c>
      <c r="AJ228">
        <v>17.284705642970199</v>
      </c>
      <c r="AL228" s="6">
        <f t="shared" si="93"/>
        <v>18.172092757163998</v>
      </c>
      <c r="AM228">
        <f t="shared" si="94"/>
        <v>17.761754865663001</v>
      </c>
      <c r="AN228">
        <f t="shared" si="95"/>
        <v>18.555187047862301</v>
      </c>
      <c r="AO228">
        <f t="shared" si="96"/>
        <v>17.971401342698698</v>
      </c>
      <c r="AP228" t="str">
        <f t="shared" si="97"/>
        <v>NA</v>
      </c>
      <c r="AQ228">
        <f t="shared" si="98"/>
        <v>18.25001971693305</v>
      </c>
      <c r="AR228" t="str">
        <f t="shared" si="99"/>
        <v>NA</v>
      </c>
      <c r="AS228">
        <f t="shared" si="100"/>
        <v>18.0029322167183</v>
      </c>
      <c r="AT228">
        <f t="shared" si="101"/>
        <v>17.284705642970199</v>
      </c>
      <c r="AU228" s="6">
        <f t="shared" si="102"/>
        <v>18.163011556896436</v>
      </c>
      <c r="AV228">
        <f t="shared" si="103"/>
        <v>18.110710529815876</v>
      </c>
      <c r="AW228">
        <f t="shared" si="104"/>
        <v>17.643818929844251</v>
      </c>
      <c r="AX228" s="6">
        <f t="shared" si="105"/>
        <v>-5.2301027080559948E-2</v>
      </c>
      <c r="AY228">
        <f t="shared" si="106"/>
        <v>-0.51919262705218472</v>
      </c>
      <c r="AZ228">
        <f t="shared" si="107"/>
        <v>-0.46689159997162477</v>
      </c>
      <c r="BA228" s="6">
        <f t="shared" si="108"/>
        <v>0.85801465913564778</v>
      </c>
      <c r="BB228">
        <f t="shared" si="109"/>
        <v>0.35691407521618768</v>
      </c>
      <c r="BC228">
        <f t="shared" si="110"/>
        <v>0.40175036760659472</v>
      </c>
      <c r="BD228" s="7">
        <f t="shared" si="111"/>
        <v>1</v>
      </c>
      <c r="BE228" s="6">
        <f t="shared" si="112"/>
        <v>0</v>
      </c>
      <c r="BF228">
        <f t="shared" si="113"/>
        <v>0</v>
      </c>
      <c r="BG228">
        <f t="shared" si="114"/>
        <v>0</v>
      </c>
      <c r="BH228" s="6">
        <f t="shared" si="115"/>
        <v>0</v>
      </c>
      <c r="BI228" s="14">
        <f t="shared" si="116"/>
        <v>0</v>
      </c>
      <c r="BJ228" s="6">
        <f t="shared" si="117"/>
        <v>-5.8977072560415227E-2</v>
      </c>
      <c r="BK228" s="14">
        <f t="shared" si="118"/>
        <v>-0.48198095499449883</v>
      </c>
      <c r="BL228" s="14">
        <f t="shared" si="119"/>
        <v>-0.43001102866400948</v>
      </c>
      <c r="BM228" s="14">
        <f t="shared" si="120"/>
        <v>-1</v>
      </c>
      <c r="BN228">
        <f t="shared" si="121"/>
        <v>-0.3236563520729745</v>
      </c>
      <c r="BO228">
        <f t="shared" si="122"/>
        <v>0.3236563520729745</v>
      </c>
      <c r="BP228" s="14" t="str">
        <f t="shared" si="123"/>
        <v>NA</v>
      </c>
    </row>
    <row r="229" spans="1:68" x14ac:dyDescent="0.25">
      <c r="A229" t="s">
        <v>2133</v>
      </c>
      <c r="B229" t="s">
        <v>2131</v>
      </c>
      <c r="C229">
        <v>0</v>
      </c>
      <c r="D229">
        <v>0</v>
      </c>
      <c r="E229">
        <v>0</v>
      </c>
      <c r="F229" s="1">
        <v>5.3778000000000004E-7</v>
      </c>
      <c r="G229">
        <v>2</v>
      </c>
      <c r="H229">
        <v>-0.57674000000000003</v>
      </c>
      <c r="I229">
        <v>1</v>
      </c>
      <c r="J229">
        <v>0.99943599999999999</v>
      </c>
      <c r="K229" t="s">
        <v>2132</v>
      </c>
      <c r="L229">
        <v>353</v>
      </c>
      <c r="M229" t="s">
        <v>764</v>
      </c>
      <c r="N229">
        <v>284611</v>
      </c>
      <c r="O229" t="s">
        <v>2134</v>
      </c>
      <c r="P229" t="s">
        <v>2135</v>
      </c>
      <c r="Q229" t="s">
        <v>57</v>
      </c>
      <c r="R229" t="s">
        <v>2136</v>
      </c>
      <c r="S229" t="s">
        <v>2137</v>
      </c>
      <c r="V229">
        <v>19.520065198174699</v>
      </c>
      <c r="W229">
        <v>18.917303843709199</v>
      </c>
      <c r="X229">
        <v>18.5928809048544</v>
      </c>
      <c r="Y229">
        <v>19.061246946061701</v>
      </c>
      <c r="Z229">
        <v>18.034961967104302</v>
      </c>
      <c r="AC229">
        <v>18.274856060513599</v>
      </c>
      <c r="AG229">
        <v>17.998914387795502</v>
      </c>
      <c r="AL229" s="6" t="str">
        <f t="shared" si="93"/>
        <v>NA</v>
      </c>
      <c r="AM229">
        <f t="shared" si="94"/>
        <v>19.218684520941949</v>
      </c>
      <c r="AN229">
        <f t="shared" si="95"/>
        <v>18.827063925458049</v>
      </c>
      <c r="AO229">
        <f t="shared" si="96"/>
        <v>18.034961967104302</v>
      </c>
      <c r="AP229">
        <f t="shared" si="97"/>
        <v>18.274856060513599</v>
      </c>
      <c r="AQ229" t="str">
        <f t="shared" si="98"/>
        <v>NA</v>
      </c>
      <c r="AR229">
        <f t="shared" si="99"/>
        <v>17.998914387795502</v>
      </c>
      <c r="AS229" t="str">
        <f t="shared" si="100"/>
        <v>NA</v>
      </c>
      <c r="AT229" t="str">
        <f t="shared" si="101"/>
        <v>NA</v>
      </c>
      <c r="AU229" s="6">
        <f t="shared" si="102"/>
        <v>19.022874223199999</v>
      </c>
      <c r="AV229">
        <f t="shared" si="103"/>
        <v>18.15490901380895</v>
      </c>
      <c r="AW229">
        <f t="shared" si="104"/>
        <v>17.998914387795502</v>
      </c>
      <c r="AX229" s="6">
        <f t="shared" si="105"/>
        <v>-0.86796520939104838</v>
      </c>
      <c r="AY229">
        <f t="shared" si="106"/>
        <v>-1.0239598354044972</v>
      </c>
      <c r="AZ229">
        <f t="shared" si="107"/>
        <v>-0.15599462601344882</v>
      </c>
      <c r="BA229" s="6">
        <f t="shared" si="108"/>
        <v>8.4222543033402014E-2</v>
      </c>
      <c r="BB229" t="str">
        <f t="shared" si="109"/>
        <v>NA</v>
      </c>
      <c r="BC229" t="str">
        <f t="shared" si="110"/>
        <v>NA</v>
      </c>
      <c r="BD229" s="7">
        <f t="shared" si="111"/>
        <v>1</v>
      </c>
      <c r="BE229" s="6">
        <f t="shared" si="112"/>
        <v>0</v>
      </c>
      <c r="BF229">
        <f t="shared" si="113"/>
        <v>0</v>
      </c>
      <c r="BG229">
        <f t="shared" si="114"/>
        <v>0</v>
      </c>
      <c r="BH229" s="6">
        <f t="shared" si="115"/>
        <v>0</v>
      </c>
      <c r="BI229" s="14">
        <f t="shared" si="116"/>
        <v>0</v>
      </c>
      <c r="BJ229" s="6">
        <f t="shared" si="117"/>
        <v>-0.96575918675240713</v>
      </c>
      <c r="BK229" s="14">
        <f t="shared" si="118"/>
        <v>0</v>
      </c>
      <c r="BL229" s="14">
        <f t="shared" si="119"/>
        <v>0</v>
      </c>
      <c r="BM229" s="14">
        <f t="shared" si="120"/>
        <v>-1</v>
      </c>
      <c r="BN229">
        <f t="shared" si="121"/>
        <v>-0.32191972891746906</v>
      </c>
      <c r="BO229">
        <f t="shared" si="122"/>
        <v>0.32191972891746906</v>
      </c>
      <c r="BP229" s="14" t="str">
        <f t="shared" si="123"/>
        <v>NA</v>
      </c>
    </row>
    <row r="230" spans="1:68" x14ac:dyDescent="0.25">
      <c r="A230" t="s">
        <v>81</v>
      </c>
      <c r="B230" t="s">
        <v>70</v>
      </c>
      <c r="C230">
        <v>0</v>
      </c>
      <c r="D230">
        <v>0</v>
      </c>
      <c r="E230">
        <v>0</v>
      </c>
      <c r="F230" s="1">
        <v>3.9500900000000003E-36</v>
      </c>
      <c r="G230">
        <v>3</v>
      </c>
      <c r="H230">
        <v>-0.21041000000000001</v>
      </c>
      <c r="I230">
        <v>2</v>
      </c>
      <c r="J230">
        <v>0.66674599999999995</v>
      </c>
      <c r="K230" t="s">
        <v>80</v>
      </c>
      <c r="L230">
        <v>232</v>
      </c>
      <c r="M230" t="s">
        <v>39</v>
      </c>
      <c r="N230" t="s">
        <v>74</v>
      </c>
      <c r="O230" t="s">
        <v>75</v>
      </c>
      <c r="P230" t="s">
        <v>76</v>
      </c>
      <c r="Q230" t="s">
        <v>77</v>
      </c>
      <c r="R230" t="s">
        <v>78</v>
      </c>
      <c r="S230" t="s">
        <v>79</v>
      </c>
      <c r="V230">
        <v>22.2907221607894</v>
      </c>
      <c r="Z230">
        <v>21.003178892759401</v>
      </c>
      <c r="AA230">
        <v>21.162204617070199</v>
      </c>
      <c r="AB230">
        <v>19.923566824014198</v>
      </c>
      <c r="AC230">
        <v>19.782625778747398</v>
      </c>
      <c r="AD230">
        <v>20.4237806917426</v>
      </c>
      <c r="AE230">
        <v>20.103413738440199</v>
      </c>
      <c r="AG230">
        <v>19.323526486714702</v>
      </c>
      <c r="AJ230">
        <v>19.575137769013001</v>
      </c>
      <c r="AL230" s="6" t="str">
        <f t="shared" si="93"/>
        <v>NA</v>
      </c>
      <c r="AM230">
        <f t="shared" si="94"/>
        <v>22.2907221607894</v>
      </c>
      <c r="AN230" t="str">
        <f t="shared" si="95"/>
        <v>NA</v>
      </c>
      <c r="AO230">
        <f t="shared" si="96"/>
        <v>21.082691754914798</v>
      </c>
      <c r="AP230">
        <f t="shared" si="97"/>
        <v>19.853096301380798</v>
      </c>
      <c r="AQ230">
        <f t="shared" si="98"/>
        <v>20.263597215091401</v>
      </c>
      <c r="AR230">
        <f t="shared" si="99"/>
        <v>19.323526486714702</v>
      </c>
      <c r="AS230" t="str">
        <f t="shared" si="100"/>
        <v>NA</v>
      </c>
      <c r="AT230">
        <f t="shared" si="101"/>
        <v>19.575137769013001</v>
      </c>
      <c r="AU230" s="6">
        <f t="shared" si="102"/>
        <v>22.2907221607894</v>
      </c>
      <c r="AV230">
        <f t="shared" si="103"/>
        <v>20.39979509046233</v>
      </c>
      <c r="AW230">
        <f t="shared" si="104"/>
        <v>19.449332127863851</v>
      </c>
      <c r="AX230" s="6">
        <f t="shared" si="105"/>
        <v>-1.89092707032707</v>
      </c>
      <c r="AY230">
        <f t="shared" si="106"/>
        <v>-2.841390032925549</v>
      </c>
      <c r="AZ230">
        <f t="shared" si="107"/>
        <v>-0.95046296259847907</v>
      </c>
      <c r="BA230" s="6" t="str">
        <f t="shared" si="108"/>
        <v>NA</v>
      </c>
      <c r="BB230" t="str">
        <f t="shared" si="109"/>
        <v>NA</v>
      </c>
      <c r="BC230">
        <f t="shared" si="110"/>
        <v>0.10829822883033922</v>
      </c>
      <c r="BD230" s="7">
        <f t="shared" si="111"/>
        <v>1</v>
      </c>
      <c r="BE230" s="6">
        <f t="shared" si="112"/>
        <v>0</v>
      </c>
      <c r="BF230">
        <f t="shared" si="113"/>
        <v>0</v>
      </c>
      <c r="BG230">
        <f t="shared" si="114"/>
        <v>0</v>
      </c>
      <c r="BH230" s="6">
        <f t="shared" si="115"/>
        <v>0</v>
      </c>
      <c r="BI230" s="14">
        <f t="shared" si="116"/>
        <v>0</v>
      </c>
      <c r="BJ230" s="6">
        <f t="shared" si="117"/>
        <v>0</v>
      </c>
      <c r="BK230" s="14">
        <f t="shared" si="118"/>
        <v>0</v>
      </c>
      <c r="BL230" s="14">
        <f t="shared" si="119"/>
        <v>-0.95789177254886504</v>
      </c>
      <c r="BM230" s="14">
        <f t="shared" si="120"/>
        <v>-1</v>
      </c>
      <c r="BN230">
        <f t="shared" si="121"/>
        <v>-0.31929725751628835</v>
      </c>
      <c r="BO230">
        <f t="shared" si="122"/>
        <v>0.31929725751628835</v>
      </c>
      <c r="BP230" s="14" t="str">
        <f t="shared" si="123"/>
        <v>NA</v>
      </c>
    </row>
    <row r="231" spans="1:68" x14ac:dyDescent="0.25">
      <c r="A231" t="s">
        <v>2240</v>
      </c>
      <c r="B231" t="s">
        <v>2238</v>
      </c>
      <c r="C231">
        <v>0</v>
      </c>
      <c r="D231">
        <v>0</v>
      </c>
      <c r="E231">
        <v>0</v>
      </c>
      <c r="F231" s="1">
        <v>2.2205499999999999E-12</v>
      </c>
      <c r="G231">
        <v>3</v>
      </c>
      <c r="H231">
        <v>-0.42159000000000002</v>
      </c>
      <c r="I231">
        <v>1</v>
      </c>
      <c r="J231">
        <v>0.90363700000000002</v>
      </c>
      <c r="K231" t="s">
        <v>2239</v>
      </c>
      <c r="L231">
        <v>208</v>
      </c>
      <c r="M231" t="s">
        <v>764</v>
      </c>
      <c r="N231">
        <v>256586</v>
      </c>
      <c r="O231" t="s">
        <v>2241</v>
      </c>
      <c r="P231" t="s">
        <v>37</v>
      </c>
      <c r="Q231" t="s">
        <v>57</v>
      </c>
      <c r="R231" t="s">
        <v>2242</v>
      </c>
      <c r="S231" t="s">
        <v>2243</v>
      </c>
      <c r="V231">
        <v>21.526497924498301</v>
      </c>
      <c r="W231">
        <v>20.8921652346454</v>
      </c>
      <c r="Y231">
        <v>20.9510707330016</v>
      </c>
      <c r="Z231">
        <v>20.391550380066501</v>
      </c>
      <c r="AA231">
        <v>20.481392149208801</v>
      </c>
      <c r="AC231">
        <v>20.0665419698466</v>
      </c>
      <c r="AL231" s="6" t="str">
        <f t="shared" si="93"/>
        <v>NA</v>
      </c>
      <c r="AM231">
        <f t="shared" si="94"/>
        <v>21.209331579571852</v>
      </c>
      <c r="AN231">
        <f t="shared" si="95"/>
        <v>20.9510707330016</v>
      </c>
      <c r="AO231">
        <f t="shared" si="96"/>
        <v>20.436471264637653</v>
      </c>
      <c r="AP231">
        <f t="shared" si="97"/>
        <v>20.0665419698466</v>
      </c>
      <c r="AQ231" t="str">
        <f t="shared" si="98"/>
        <v>NA</v>
      </c>
      <c r="AR231" t="str">
        <f t="shared" si="99"/>
        <v>NA</v>
      </c>
      <c r="AS231" t="str">
        <f t="shared" si="100"/>
        <v>NA</v>
      </c>
      <c r="AT231" t="str">
        <f t="shared" si="101"/>
        <v>NA</v>
      </c>
      <c r="AU231" s="6">
        <f t="shared" si="102"/>
        <v>21.080201156286726</v>
      </c>
      <c r="AV231">
        <f t="shared" si="103"/>
        <v>20.251506617242129</v>
      </c>
      <c r="AW231" t="str">
        <f t="shared" si="104"/>
        <v>NA</v>
      </c>
      <c r="AX231" s="6">
        <f t="shared" si="105"/>
        <v>-0.82869453904459789</v>
      </c>
      <c r="AY231" t="str">
        <f t="shared" si="106"/>
        <v>NA</v>
      </c>
      <c r="AZ231" t="str">
        <f t="shared" si="107"/>
        <v>NA</v>
      </c>
      <c r="BA231" s="6">
        <f t="shared" si="108"/>
        <v>7.8902391469987149E-2</v>
      </c>
      <c r="BB231" t="str">
        <f t="shared" si="109"/>
        <v>NA</v>
      </c>
      <c r="BC231" t="str">
        <f t="shared" si="110"/>
        <v>NA</v>
      </c>
      <c r="BD231" s="7">
        <f t="shared" si="111"/>
        <v>1</v>
      </c>
      <c r="BE231" s="6">
        <f t="shared" si="112"/>
        <v>0</v>
      </c>
      <c r="BF231">
        <f t="shared" si="113"/>
        <v>0</v>
      </c>
      <c r="BG231">
        <f t="shared" si="114"/>
        <v>0</v>
      </c>
      <c r="BH231" s="6">
        <f t="shared" si="115"/>
        <v>0</v>
      </c>
      <c r="BI231" s="14">
        <f t="shared" si="116"/>
        <v>0</v>
      </c>
      <c r="BJ231" s="6">
        <f t="shared" si="117"/>
        <v>-0.9560205834866089</v>
      </c>
      <c r="BK231" s="14">
        <f t="shared" si="118"/>
        <v>0</v>
      </c>
      <c r="BL231" s="14">
        <f t="shared" si="119"/>
        <v>0</v>
      </c>
      <c r="BM231" s="14">
        <f t="shared" si="120"/>
        <v>-1</v>
      </c>
      <c r="BN231">
        <f t="shared" si="121"/>
        <v>-0.31867352782886965</v>
      </c>
      <c r="BO231">
        <f t="shared" si="122"/>
        <v>0.31867352782886965</v>
      </c>
      <c r="BP231" s="14" t="str">
        <f t="shared" si="123"/>
        <v>NA</v>
      </c>
    </row>
    <row r="232" spans="1:68" x14ac:dyDescent="0.25">
      <c r="A232" t="s">
        <v>1437</v>
      </c>
      <c r="B232" t="s">
        <v>144</v>
      </c>
      <c r="C232">
        <v>0</v>
      </c>
      <c r="D232">
        <v>0</v>
      </c>
      <c r="E232">
        <v>0</v>
      </c>
      <c r="F232" s="1">
        <v>9.3081199999999999E-60</v>
      </c>
      <c r="G232">
        <v>3</v>
      </c>
      <c r="H232">
        <v>0.1578</v>
      </c>
      <c r="I232" t="s">
        <v>71</v>
      </c>
      <c r="J232">
        <v>0.83088300000000004</v>
      </c>
      <c r="K232" t="s">
        <v>1436</v>
      </c>
      <c r="L232">
        <v>588</v>
      </c>
      <c r="M232" t="s">
        <v>764</v>
      </c>
      <c r="N232">
        <v>1969</v>
      </c>
      <c r="O232" t="s">
        <v>147</v>
      </c>
      <c r="P232" t="s">
        <v>148</v>
      </c>
      <c r="Q232" t="s">
        <v>57</v>
      </c>
      <c r="R232" t="s">
        <v>149</v>
      </c>
      <c r="S232" t="s">
        <v>150</v>
      </c>
      <c r="T232" s="6">
        <v>25.619659330296201</v>
      </c>
      <c r="U232">
        <v>25.393693666035801</v>
      </c>
      <c r="V232">
        <v>25.606427287950901</v>
      </c>
      <c r="W232">
        <v>20.9144184373984</v>
      </c>
      <c r="X232">
        <v>25.445430962072599</v>
      </c>
      <c r="Y232">
        <v>20.992915332659901</v>
      </c>
      <c r="AA232">
        <v>25.4994242113989</v>
      </c>
      <c r="AB232">
        <v>20.7515001403846</v>
      </c>
      <c r="AC232">
        <v>20.7364697557882</v>
      </c>
      <c r="AD232">
        <v>25.282808188996899</v>
      </c>
      <c r="AE232">
        <v>25.241147893032501</v>
      </c>
      <c r="AF232">
        <v>21.537601845769</v>
      </c>
      <c r="AG232">
        <v>25.594189655162399</v>
      </c>
      <c r="AH232">
        <v>20.907179662544401</v>
      </c>
      <c r="AK232">
        <v>24.639424883961301</v>
      </c>
      <c r="AL232" s="6">
        <f t="shared" si="93"/>
        <v>25.506676498166001</v>
      </c>
      <c r="AM232">
        <f t="shared" si="94"/>
        <v>23.260422862674652</v>
      </c>
      <c r="AN232">
        <f t="shared" si="95"/>
        <v>23.219173147366249</v>
      </c>
      <c r="AO232">
        <f t="shared" si="96"/>
        <v>25.4994242113989</v>
      </c>
      <c r="AP232">
        <f t="shared" si="97"/>
        <v>20.7439849480864</v>
      </c>
      <c r="AQ232">
        <f t="shared" si="98"/>
        <v>25.2619780410147</v>
      </c>
      <c r="AR232">
        <f t="shared" si="99"/>
        <v>23.5658957504657</v>
      </c>
      <c r="AS232">
        <f t="shared" si="100"/>
        <v>20.907179662544401</v>
      </c>
      <c r="AT232">
        <f t="shared" si="101"/>
        <v>24.639424883961301</v>
      </c>
      <c r="AU232" s="6">
        <f t="shared" si="102"/>
        <v>23.995424169402298</v>
      </c>
      <c r="AV232">
        <f t="shared" si="103"/>
        <v>23.835129066833332</v>
      </c>
      <c r="AW232">
        <f t="shared" si="104"/>
        <v>23.037500098990467</v>
      </c>
      <c r="AX232" s="6">
        <f t="shared" si="105"/>
        <v>-0.16029510256896629</v>
      </c>
      <c r="AY232">
        <f t="shared" si="106"/>
        <v>-0.95792407041183125</v>
      </c>
      <c r="AZ232">
        <f t="shared" si="107"/>
        <v>-0.79762896784286497</v>
      </c>
      <c r="BA232" s="6">
        <f t="shared" si="108"/>
        <v>0.93187703683949752</v>
      </c>
      <c r="BB232">
        <f t="shared" si="109"/>
        <v>0.51979186359815532</v>
      </c>
      <c r="BC232">
        <f t="shared" si="110"/>
        <v>0.69883540256360921</v>
      </c>
      <c r="BD232" s="7">
        <f t="shared" si="111"/>
        <v>1</v>
      </c>
      <c r="BE232" s="6">
        <f t="shared" si="112"/>
        <v>0</v>
      </c>
      <c r="BF232">
        <f t="shared" si="113"/>
        <v>0</v>
      </c>
      <c r="BG232">
        <f t="shared" si="114"/>
        <v>0</v>
      </c>
      <c r="BH232" s="6">
        <f t="shared" si="115"/>
        <v>0</v>
      </c>
      <c r="BI232" s="14">
        <f t="shared" si="116"/>
        <v>0</v>
      </c>
      <c r="BJ232" s="6">
        <f t="shared" si="117"/>
        <v>-7.0083270075870771E-2</v>
      </c>
      <c r="BK232" s="14">
        <f t="shared" si="118"/>
        <v>-0.52174110818021613</v>
      </c>
      <c r="BL232" s="14">
        <f t="shared" si="119"/>
        <v>-0.3523224226684647</v>
      </c>
      <c r="BM232" s="14">
        <f t="shared" si="120"/>
        <v>-1</v>
      </c>
      <c r="BN232">
        <f t="shared" si="121"/>
        <v>-0.31471560030818385</v>
      </c>
      <c r="BO232">
        <f t="shared" si="122"/>
        <v>0.31471560030818385</v>
      </c>
      <c r="BP232" s="14" t="str">
        <f t="shared" si="123"/>
        <v>NA</v>
      </c>
    </row>
    <row r="233" spans="1:68" x14ac:dyDescent="0.25">
      <c r="A233" t="s">
        <v>2838</v>
      </c>
      <c r="B233" t="s">
        <v>2836</v>
      </c>
      <c r="C233">
        <v>0</v>
      </c>
      <c r="D233">
        <v>0</v>
      </c>
      <c r="E233">
        <v>0</v>
      </c>
      <c r="F233">
        <v>3.3731299999999998E-3</v>
      </c>
      <c r="G233">
        <v>2</v>
      </c>
      <c r="H233">
        <v>0.29372999999999999</v>
      </c>
      <c r="I233">
        <v>1</v>
      </c>
      <c r="J233">
        <v>0.974499</v>
      </c>
      <c r="K233" t="s">
        <v>2837</v>
      </c>
      <c r="L233">
        <v>1041</v>
      </c>
      <c r="M233" t="s">
        <v>764</v>
      </c>
      <c r="N233">
        <v>200576</v>
      </c>
      <c r="O233" t="s">
        <v>2839</v>
      </c>
      <c r="P233" t="s">
        <v>2840</v>
      </c>
      <c r="Q233" t="s">
        <v>57</v>
      </c>
      <c r="R233" t="s">
        <v>2841</v>
      </c>
      <c r="S233" t="s">
        <v>2842</v>
      </c>
      <c r="T233" s="6">
        <v>20.043775463446199</v>
      </c>
      <c r="W233">
        <v>21.210052599640701</v>
      </c>
      <c r="X233">
        <v>21.3046711270757</v>
      </c>
      <c r="Y233">
        <v>21.762774736924701</v>
      </c>
      <c r="AB233">
        <v>21.137693335639099</v>
      </c>
      <c r="AC233">
        <v>15.3262572494677</v>
      </c>
      <c r="AD233">
        <v>21.381103532802499</v>
      </c>
      <c r="AG233">
        <v>17.581404923105801</v>
      </c>
      <c r="AK233">
        <v>21.971877056624098</v>
      </c>
      <c r="AL233" s="6">
        <f t="shared" si="93"/>
        <v>20.043775463446199</v>
      </c>
      <c r="AM233">
        <f t="shared" si="94"/>
        <v>21.210052599640701</v>
      </c>
      <c r="AN233">
        <f t="shared" si="95"/>
        <v>21.533722932000202</v>
      </c>
      <c r="AO233" t="str">
        <f t="shared" si="96"/>
        <v>NA</v>
      </c>
      <c r="AP233">
        <f t="shared" si="97"/>
        <v>18.2319752925534</v>
      </c>
      <c r="AQ233">
        <f t="shared" si="98"/>
        <v>21.381103532802499</v>
      </c>
      <c r="AR233">
        <f t="shared" si="99"/>
        <v>17.581404923105801</v>
      </c>
      <c r="AS233" t="str">
        <f t="shared" si="100"/>
        <v>NA</v>
      </c>
      <c r="AT233">
        <f t="shared" si="101"/>
        <v>21.971877056624098</v>
      </c>
      <c r="AU233" s="6">
        <f t="shared" si="102"/>
        <v>20.929183665029033</v>
      </c>
      <c r="AV233">
        <f t="shared" si="103"/>
        <v>19.806539412677949</v>
      </c>
      <c r="AW233">
        <f t="shared" si="104"/>
        <v>19.776640989864951</v>
      </c>
      <c r="AX233" s="6">
        <f t="shared" si="105"/>
        <v>-1.1226442523510833</v>
      </c>
      <c r="AY233">
        <f t="shared" si="106"/>
        <v>-1.1525426751640815</v>
      </c>
      <c r="AZ233">
        <f t="shared" si="107"/>
        <v>-2.9898422812998149E-2</v>
      </c>
      <c r="BA233" s="6">
        <f t="shared" si="108"/>
        <v>0.60365352152455709</v>
      </c>
      <c r="BB233">
        <f t="shared" si="109"/>
        <v>0.69210890111593715</v>
      </c>
      <c r="BC233">
        <f t="shared" si="110"/>
        <v>0.9922647814252652</v>
      </c>
      <c r="BD233" s="7">
        <f t="shared" si="111"/>
        <v>1</v>
      </c>
      <c r="BE233" s="6">
        <f t="shared" si="112"/>
        <v>0</v>
      </c>
      <c r="BF233">
        <f t="shared" si="113"/>
        <v>0</v>
      </c>
      <c r="BG233">
        <f t="shared" si="114"/>
        <v>0</v>
      </c>
      <c r="BH233" s="6">
        <f t="shared" si="115"/>
        <v>0</v>
      </c>
      <c r="BI233" s="14">
        <f t="shared" si="116"/>
        <v>0</v>
      </c>
      <c r="BJ233" s="6">
        <f t="shared" si="117"/>
        <v>-0.49608203495322412</v>
      </c>
      <c r="BK233" s="14">
        <f t="shared" si="118"/>
        <v>-0.42919201369149829</v>
      </c>
      <c r="BL233" s="14">
        <f t="shared" si="119"/>
        <v>-1.0041420413084708E-2</v>
      </c>
      <c r="BM233" s="14">
        <f t="shared" si="120"/>
        <v>-1</v>
      </c>
      <c r="BN233">
        <f t="shared" si="121"/>
        <v>-0.31177182301926903</v>
      </c>
      <c r="BO233">
        <f t="shared" si="122"/>
        <v>0.31177182301926903</v>
      </c>
      <c r="BP233" s="14" t="str">
        <f t="shared" si="123"/>
        <v>NA</v>
      </c>
    </row>
    <row r="234" spans="1:68" x14ac:dyDescent="0.25">
      <c r="A234" t="s">
        <v>2312</v>
      </c>
      <c r="B234" t="s">
        <v>323</v>
      </c>
      <c r="C234">
        <v>0</v>
      </c>
      <c r="D234">
        <v>0</v>
      </c>
      <c r="E234">
        <v>0</v>
      </c>
      <c r="F234">
        <v>4.7475399999999997E-3</v>
      </c>
      <c r="G234">
        <v>2</v>
      </c>
      <c r="H234">
        <v>2.5212999999999999E-2</v>
      </c>
      <c r="I234">
        <v>1</v>
      </c>
      <c r="J234">
        <v>0.97448699999999999</v>
      </c>
      <c r="K234" t="s">
        <v>2311</v>
      </c>
      <c r="L234">
        <v>1221</v>
      </c>
      <c r="M234" t="s">
        <v>764</v>
      </c>
      <c r="N234">
        <v>56288</v>
      </c>
      <c r="O234" t="s">
        <v>326</v>
      </c>
      <c r="P234" t="s">
        <v>327</v>
      </c>
      <c r="Q234" t="s">
        <v>57</v>
      </c>
      <c r="R234" t="s">
        <v>328</v>
      </c>
      <c r="S234" t="s">
        <v>329</v>
      </c>
      <c r="T234" s="6">
        <v>19.085146936904401</v>
      </c>
      <c r="U234">
        <v>19.379760272294099</v>
      </c>
      <c r="V234">
        <v>19.453792496157401</v>
      </c>
      <c r="W234">
        <v>19.640231035086899</v>
      </c>
      <c r="Y234">
        <v>19.254072411206099</v>
      </c>
      <c r="Z234">
        <v>18.3664761108204</v>
      </c>
      <c r="AE234">
        <v>18.7317337908176</v>
      </c>
      <c r="AK234">
        <v>17.071782248863499</v>
      </c>
      <c r="AL234" s="6">
        <f t="shared" si="93"/>
        <v>19.23245360459925</v>
      </c>
      <c r="AM234">
        <f t="shared" si="94"/>
        <v>19.547011765622152</v>
      </c>
      <c r="AN234">
        <f t="shared" si="95"/>
        <v>19.254072411206099</v>
      </c>
      <c r="AO234">
        <f t="shared" si="96"/>
        <v>18.3664761108204</v>
      </c>
      <c r="AP234" t="str">
        <f t="shared" si="97"/>
        <v>NA</v>
      </c>
      <c r="AQ234">
        <f t="shared" si="98"/>
        <v>18.7317337908176</v>
      </c>
      <c r="AR234" t="str">
        <f t="shared" si="99"/>
        <v>NA</v>
      </c>
      <c r="AS234" t="str">
        <f t="shared" si="100"/>
        <v>NA</v>
      </c>
      <c r="AT234">
        <f t="shared" si="101"/>
        <v>17.071782248863499</v>
      </c>
      <c r="AU234" s="6">
        <f t="shared" si="102"/>
        <v>19.344512593809167</v>
      </c>
      <c r="AV234">
        <f t="shared" si="103"/>
        <v>18.549104950819</v>
      </c>
      <c r="AW234">
        <f t="shared" si="104"/>
        <v>17.071782248863499</v>
      </c>
      <c r="AX234" s="6">
        <f t="shared" si="105"/>
        <v>-0.79540764299016686</v>
      </c>
      <c r="AY234">
        <f t="shared" si="106"/>
        <v>-2.2727303449456677</v>
      </c>
      <c r="AZ234">
        <f t="shared" si="107"/>
        <v>-1.4773227019555009</v>
      </c>
      <c r="BA234" s="6">
        <f t="shared" si="108"/>
        <v>8.5050899964414672E-2</v>
      </c>
      <c r="BB234" t="str">
        <f t="shared" si="109"/>
        <v>NA</v>
      </c>
      <c r="BC234" t="str">
        <f t="shared" si="110"/>
        <v>NA</v>
      </c>
      <c r="BD234" s="7">
        <f t="shared" si="111"/>
        <v>1</v>
      </c>
      <c r="BE234" s="6">
        <f t="shared" si="112"/>
        <v>0</v>
      </c>
      <c r="BF234">
        <f t="shared" si="113"/>
        <v>0</v>
      </c>
      <c r="BG234">
        <f t="shared" si="114"/>
        <v>0</v>
      </c>
      <c r="BH234" s="6">
        <f t="shared" si="115"/>
        <v>0</v>
      </c>
      <c r="BI234" s="14">
        <f t="shared" si="116"/>
        <v>0</v>
      </c>
      <c r="BJ234" s="6">
        <f t="shared" si="117"/>
        <v>-0.92268172881786437</v>
      </c>
      <c r="BK234" s="14">
        <f t="shared" si="118"/>
        <v>0</v>
      </c>
      <c r="BL234" s="14">
        <f t="shared" si="119"/>
        <v>0</v>
      </c>
      <c r="BM234" s="14">
        <f t="shared" si="120"/>
        <v>-1</v>
      </c>
      <c r="BN234">
        <f t="shared" si="121"/>
        <v>-0.30756057627262146</v>
      </c>
      <c r="BO234">
        <f t="shared" si="122"/>
        <v>0.30756057627262146</v>
      </c>
      <c r="BP234" s="14" t="str">
        <f t="shared" si="123"/>
        <v>NA</v>
      </c>
    </row>
    <row r="235" spans="1:68" x14ac:dyDescent="0.25">
      <c r="A235" t="s">
        <v>975</v>
      </c>
      <c r="B235" t="s">
        <v>973</v>
      </c>
      <c r="C235">
        <v>0</v>
      </c>
      <c r="D235">
        <v>0</v>
      </c>
      <c r="E235">
        <v>0</v>
      </c>
      <c r="F235" s="1">
        <v>5.7390799999999999E-5</v>
      </c>
      <c r="G235">
        <v>3</v>
      </c>
      <c r="H235">
        <v>-0.53507000000000005</v>
      </c>
      <c r="I235">
        <v>1</v>
      </c>
      <c r="J235">
        <v>0.99161100000000002</v>
      </c>
      <c r="K235" t="s">
        <v>974</v>
      </c>
      <c r="L235">
        <v>160</v>
      </c>
      <c r="M235" t="s">
        <v>764</v>
      </c>
      <c r="N235">
        <v>10211</v>
      </c>
      <c r="O235" t="s">
        <v>976</v>
      </c>
      <c r="P235" t="s">
        <v>37</v>
      </c>
      <c r="Q235" t="s">
        <v>57</v>
      </c>
      <c r="R235" t="s">
        <v>977</v>
      </c>
      <c r="S235" t="s">
        <v>978</v>
      </c>
      <c r="T235" s="6">
        <v>19.744675028738801</v>
      </c>
      <c r="U235">
        <v>20.343399285125098</v>
      </c>
      <c r="V235">
        <v>20.298701522742501</v>
      </c>
      <c r="Y235">
        <v>20.6435317859797</v>
      </c>
      <c r="Z235">
        <v>19.227654233876098</v>
      </c>
      <c r="AA235">
        <v>19.1733688973077</v>
      </c>
      <c r="AC235">
        <v>19.711450119902299</v>
      </c>
      <c r="AJ235">
        <v>18.552539522952799</v>
      </c>
      <c r="AL235" s="6">
        <f t="shared" si="93"/>
        <v>20.04403715693195</v>
      </c>
      <c r="AM235">
        <f t="shared" si="94"/>
        <v>20.298701522742501</v>
      </c>
      <c r="AN235">
        <f t="shared" si="95"/>
        <v>20.6435317859797</v>
      </c>
      <c r="AO235">
        <f t="shared" si="96"/>
        <v>19.200511565591899</v>
      </c>
      <c r="AP235">
        <f t="shared" si="97"/>
        <v>19.711450119902299</v>
      </c>
      <c r="AQ235" t="str">
        <f t="shared" si="98"/>
        <v>NA</v>
      </c>
      <c r="AR235" t="str">
        <f t="shared" si="99"/>
        <v>NA</v>
      </c>
      <c r="AS235" t="str">
        <f t="shared" si="100"/>
        <v>NA</v>
      </c>
      <c r="AT235">
        <f t="shared" si="101"/>
        <v>18.552539522952799</v>
      </c>
      <c r="AU235" s="6">
        <f t="shared" si="102"/>
        <v>20.328756821884721</v>
      </c>
      <c r="AV235">
        <f t="shared" si="103"/>
        <v>19.455980842747099</v>
      </c>
      <c r="AW235">
        <f t="shared" si="104"/>
        <v>18.552539522952799</v>
      </c>
      <c r="AX235" s="6">
        <f t="shared" si="105"/>
        <v>-0.8727759791376215</v>
      </c>
      <c r="AY235">
        <f t="shared" si="106"/>
        <v>-1.7762172989319218</v>
      </c>
      <c r="AZ235">
        <f t="shared" si="107"/>
        <v>-0.90344131979430031</v>
      </c>
      <c r="BA235" s="6">
        <f t="shared" si="108"/>
        <v>0.10994795411642905</v>
      </c>
      <c r="BB235" t="str">
        <f t="shared" si="109"/>
        <v>NA</v>
      </c>
      <c r="BC235" t="str">
        <f t="shared" si="110"/>
        <v>NA</v>
      </c>
      <c r="BD235" s="7">
        <f t="shared" si="111"/>
        <v>1</v>
      </c>
      <c r="BE235" s="6">
        <f t="shared" si="112"/>
        <v>0</v>
      </c>
      <c r="BF235">
        <f t="shared" si="113"/>
        <v>0</v>
      </c>
      <c r="BG235">
        <f t="shared" si="114"/>
        <v>0</v>
      </c>
      <c r="BH235" s="6">
        <f t="shared" si="115"/>
        <v>0</v>
      </c>
      <c r="BI235" s="14">
        <f t="shared" si="116"/>
        <v>0</v>
      </c>
      <c r="BJ235" s="6">
        <f t="shared" si="117"/>
        <v>-0.91478348354118</v>
      </c>
      <c r="BK235" s="14">
        <f t="shared" si="118"/>
        <v>0</v>
      </c>
      <c r="BL235" s="14">
        <f t="shared" si="119"/>
        <v>0</v>
      </c>
      <c r="BM235" s="14">
        <f t="shared" si="120"/>
        <v>-1</v>
      </c>
      <c r="BN235">
        <f t="shared" si="121"/>
        <v>-0.30492782784706002</v>
      </c>
      <c r="BO235">
        <f t="shared" si="122"/>
        <v>0.30492782784706002</v>
      </c>
      <c r="BP235" s="14" t="str">
        <f t="shared" si="123"/>
        <v>NA</v>
      </c>
    </row>
    <row r="236" spans="1:68" x14ac:dyDescent="0.25">
      <c r="A236" t="s">
        <v>1597</v>
      </c>
      <c r="B236" t="s">
        <v>192</v>
      </c>
      <c r="C236">
        <v>0</v>
      </c>
      <c r="D236">
        <v>0</v>
      </c>
      <c r="E236">
        <v>0</v>
      </c>
      <c r="F236" s="1">
        <v>4.4822500000000001E-244</v>
      </c>
      <c r="G236">
        <v>2</v>
      </c>
      <c r="H236">
        <v>0.1172</v>
      </c>
      <c r="I236">
        <v>1</v>
      </c>
      <c r="J236">
        <v>0.99968199999999996</v>
      </c>
      <c r="K236" t="s">
        <v>1596</v>
      </c>
      <c r="L236">
        <v>216</v>
      </c>
      <c r="M236" t="s">
        <v>764</v>
      </c>
      <c r="N236" t="s">
        <v>195</v>
      </c>
      <c r="O236" t="s">
        <v>196</v>
      </c>
      <c r="P236" t="s">
        <v>37</v>
      </c>
      <c r="Q236" t="s">
        <v>57</v>
      </c>
      <c r="R236" t="s">
        <v>197</v>
      </c>
      <c r="S236" t="s">
        <v>198</v>
      </c>
      <c r="T236" s="6">
        <v>25.358826083251699</v>
      </c>
      <c r="U236">
        <v>25.553817838013501</v>
      </c>
      <c r="V236">
        <v>24.645884858739699</v>
      </c>
      <c r="W236">
        <v>24.393300123922899</v>
      </c>
      <c r="X236">
        <v>24.4601350136878</v>
      </c>
      <c r="Z236">
        <v>25.210538636322301</v>
      </c>
      <c r="AA236">
        <v>25.003436898452701</v>
      </c>
      <c r="AB236">
        <v>23.325194443793301</v>
      </c>
      <c r="AC236">
        <v>23.346697070114701</v>
      </c>
      <c r="AD236">
        <v>24.015632834112601</v>
      </c>
      <c r="AE236">
        <v>24.162865779544401</v>
      </c>
      <c r="AF236">
        <v>24.5297124905609</v>
      </c>
      <c r="AG236">
        <v>24.771799778198702</v>
      </c>
      <c r="AH236">
        <v>23.7022350398003</v>
      </c>
      <c r="AI236">
        <v>23.646583461297102</v>
      </c>
      <c r="AJ236">
        <v>24.80055656647</v>
      </c>
      <c r="AK236">
        <v>24.444328151616801</v>
      </c>
      <c r="AL236" s="6">
        <f t="shared" si="93"/>
        <v>25.4563219606326</v>
      </c>
      <c r="AM236">
        <f t="shared" si="94"/>
        <v>24.519592491331299</v>
      </c>
      <c r="AN236">
        <f t="shared" si="95"/>
        <v>24.4601350136878</v>
      </c>
      <c r="AO236">
        <f t="shared" si="96"/>
        <v>25.106987767387501</v>
      </c>
      <c r="AP236">
        <f t="shared" si="97"/>
        <v>23.335945756954001</v>
      </c>
      <c r="AQ236">
        <f t="shared" si="98"/>
        <v>24.089249306828499</v>
      </c>
      <c r="AR236">
        <f t="shared" si="99"/>
        <v>24.650756134379801</v>
      </c>
      <c r="AS236">
        <f t="shared" si="100"/>
        <v>23.674409250548699</v>
      </c>
      <c r="AT236">
        <f t="shared" si="101"/>
        <v>24.622442359043401</v>
      </c>
      <c r="AU236" s="6">
        <f t="shared" si="102"/>
        <v>24.812016488550569</v>
      </c>
      <c r="AV236">
        <f t="shared" si="103"/>
        <v>24.177394277056663</v>
      </c>
      <c r="AW236">
        <f t="shared" si="104"/>
        <v>24.315869247990634</v>
      </c>
      <c r="AX236" s="6">
        <f t="shared" si="105"/>
        <v>-0.6346222114939053</v>
      </c>
      <c r="AY236">
        <f t="shared" si="106"/>
        <v>-0.4961472405599352</v>
      </c>
      <c r="AZ236">
        <f t="shared" si="107"/>
        <v>0.1384749709339701</v>
      </c>
      <c r="BA236" s="6">
        <f t="shared" si="108"/>
        <v>0.36435713389901514</v>
      </c>
      <c r="BB236">
        <f t="shared" si="109"/>
        <v>0.33679593762658594</v>
      </c>
      <c r="BC236">
        <f t="shared" si="110"/>
        <v>0.83226190869929262</v>
      </c>
      <c r="BD236" s="7">
        <f t="shared" si="111"/>
        <v>1</v>
      </c>
      <c r="BE236" s="6">
        <f t="shared" si="112"/>
        <v>0</v>
      </c>
      <c r="BF236">
        <f t="shared" si="113"/>
        <v>0</v>
      </c>
      <c r="BG236">
        <f t="shared" si="114"/>
        <v>0</v>
      </c>
      <c r="BH236" s="6">
        <f t="shared" si="115"/>
        <v>0</v>
      </c>
      <c r="BI236" s="14">
        <f t="shared" si="116"/>
        <v>0</v>
      </c>
      <c r="BJ236" s="6">
        <f t="shared" si="117"/>
        <v>-0.5275078473717183</v>
      </c>
      <c r="BK236" s="14">
        <f t="shared" si="118"/>
        <v>-0.48424749448048171</v>
      </c>
      <c r="BL236" s="14">
        <f t="shared" si="119"/>
        <v>0.10508088157636407</v>
      </c>
      <c r="BM236" s="14">
        <f t="shared" si="120"/>
        <v>-1</v>
      </c>
      <c r="BN236">
        <f t="shared" si="121"/>
        <v>-0.30222482009194535</v>
      </c>
      <c r="BO236">
        <f t="shared" si="122"/>
        <v>0.30222482009194535</v>
      </c>
      <c r="BP236" s="14" t="str">
        <f t="shared" si="123"/>
        <v>NA</v>
      </c>
    </row>
    <row r="237" spans="1:68" x14ac:dyDescent="0.25">
      <c r="A237" t="s">
        <v>1860</v>
      </c>
      <c r="B237" t="s">
        <v>214</v>
      </c>
      <c r="C237">
        <v>0</v>
      </c>
      <c r="D237">
        <v>0</v>
      </c>
      <c r="E237">
        <v>0</v>
      </c>
      <c r="F237" s="1">
        <v>6.2816300000000002E-30</v>
      </c>
      <c r="G237">
        <v>2</v>
      </c>
      <c r="H237">
        <v>1.4666999999999999</v>
      </c>
      <c r="I237">
        <v>1</v>
      </c>
      <c r="J237">
        <v>0.99622599999999994</v>
      </c>
      <c r="K237" t="s">
        <v>1859</v>
      </c>
      <c r="L237">
        <v>546</v>
      </c>
      <c r="M237" t="s">
        <v>764</v>
      </c>
      <c r="N237">
        <v>5781</v>
      </c>
      <c r="O237" t="s">
        <v>217</v>
      </c>
      <c r="P237" t="s">
        <v>218</v>
      </c>
      <c r="Q237" t="s">
        <v>57</v>
      </c>
      <c r="R237" t="s">
        <v>219</v>
      </c>
      <c r="S237" t="s">
        <v>220</v>
      </c>
      <c r="T237" s="6">
        <v>22.567997809815701</v>
      </c>
      <c r="U237">
        <v>23.027320265934499</v>
      </c>
      <c r="V237">
        <v>23.099042410666598</v>
      </c>
      <c r="W237">
        <v>23.337760665556502</v>
      </c>
      <c r="X237">
        <v>23.0345537963093</v>
      </c>
      <c r="Z237">
        <v>22.958215281107201</v>
      </c>
      <c r="AA237">
        <v>23.729175278196202</v>
      </c>
      <c r="AB237">
        <v>22.945005600283601</v>
      </c>
      <c r="AC237">
        <v>22.827023350525302</v>
      </c>
      <c r="AD237">
        <v>23.436061846432601</v>
      </c>
      <c r="AF237">
        <v>23.176916245891</v>
      </c>
      <c r="AG237">
        <v>23.348098372577802</v>
      </c>
      <c r="AH237">
        <v>23.368644403678601</v>
      </c>
      <c r="AI237">
        <v>23.190111516206201</v>
      </c>
      <c r="AJ237">
        <v>16.297077891495999</v>
      </c>
      <c r="AK237">
        <v>22.7784208198863</v>
      </c>
      <c r="AL237" s="6">
        <f t="shared" si="93"/>
        <v>22.7976590378751</v>
      </c>
      <c r="AM237">
        <f t="shared" si="94"/>
        <v>23.21840153811155</v>
      </c>
      <c r="AN237">
        <f t="shared" si="95"/>
        <v>23.0345537963093</v>
      </c>
      <c r="AO237">
        <f t="shared" si="96"/>
        <v>23.343695279651701</v>
      </c>
      <c r="AP237">
        <f t="shared" si="97"/>
        <v>22.886014475404451</v>
      </c>
      <c r="AQ237">
        <f t="shared" si="98"/>
        <v>23.436061846432601</v>
      </c>
      <c r="AR237">
        <f t="shared" si="99"/>
        <v>23.262507309234401</v>
      </c>
      <c r="AS237">
        <f t="shared" si="100"/>
        <v>23.279377959942401</v>
      </c>
      <c r="AT237">
        <f t="shared" si="101"/>
        <v>19.537749355691147</v>
      </c>
      <c r="AU237" s="6">
        <f t="shared" si="102"/>
        <v>23.016871457431986</v>
      </c>
      <c r="AV237">
        <f t="shared" si="103"/>
        <v>23.221923867162918</v>
      </c>
      <c r="AW237">
        <f t="shared" si="104"/>
        <v>22.026544874955984</v>
      </c>
      <c r="AX237" s="6">
        <f t="shared" si="105"/>
        <v>0.20505240973093208</v>
      </c>
      <c r="AY237">
        <f t="shared" si="106"/>
        <v>-0.99032658247600125</v>
      </c>
      <c r="AZ237">
        <f t="shared" si="107"/>
        <v>-1.1953789922069333</v>
      </c>
      <c r="BA237" s="6">
        <f t="shared" si="108"/>
        <v>0.38773995135329209</v>
      </c>
      <c r="BB237">
        <f t="shared" si="109"/>
        <v>0.51000562615907907</v>
      </c>
      <c r="BC237">
        <f t="shared" si="110"/>
        <v>0.43855613309514901</v>
      </c>
      <c r="BD237" s="7">
        <f t="shared" si="111"/>
        <v>1</v>
      </c>
      <c r="BE237" s="6">
        <f t="shared" si="112"/>
        <v>0</v>
      </c>
      <c r="BF237">
        <f t="shared" si="113"/>
        <v>0</v>
      </c>
      <c r="BG237">
        <f t="shared" si="114"/>
        <v>0</v>
      </c>
      <c r="BH237" s="6">
        <f t="shared" si="115"/>
        <v>0</v>
      </c>
      <c r="BI237" s="14">
        <f t="shared" si="116"/>
        <v>0</v>
      </c>
      <c r="BJ237" s="6">
        <f t="shared" si="117"/>
        <v>0.29046643769211578</v>
      </c>
      <c r="BK237" s="14">
        <f t="shared" si="118"/>
        <v>-0.5381415087974627</v>
      </c>
      <c r="BL237" s="14">
        <f t="shared" si="119"/>
        <v>-0.65415255785434268</v>
      </c>
      <c r="BM237" s="14">
        <f t="shared" si="120"/>
        <v>-1</v>
      </c>
      <c r="BN237">
        <f t="shared" si="121"/>
        <v>-0.30060920965322985</v>
      </c>
      <c r="BO237">
        <f t="shared" si="122"/>
        <v>0.30060920965322985</v>
      </c>
      <c r="BP237" s="14" t="str">
        <f t="shared" si="123"/>
        <v>NA</v>
      </c>
    </row>
    <row r="238" spans="1:68" x14ac:dyDescent="0.25">
      <c r="A238" t="s">
        <v>2428</v>
      </c>
      <c r="B238" t="s">
        <v>341</v>
      </c>
      <c r="C238">
        <v>0</v>
      </c>
      <c r="D238">
        <v>0</v>
      </c>
      <c r="E238">
        <v>0</v>
      </c>
      <c r="F238" s="1">
        <v>3.9880199999999998E-20</v>
      </c>
      <c r="G238">
        <v>2</v>
      </c>
      <c r="H238">
        <v>0.38768000000000002</v>
      </c>
      <c r="I238">
        <v>1</v>
      </c>
      <c r="J238">
        <v>0.99662899999999999</v>
      </c>
      <c r="K238" t="s">
        <v>2427</v>
      </c>
      <c r="L238">
        <v>625</v>
      </c>
      <c r="M238" t="s">
        <v>764</v>
      </c>
      <c r="N238">
        <v>55243</v>
      </c>
      <c r="O238" t="s">
        <v>344</v>
      </c>
      <c r="P238" t="s">
        <v>345</v>
      </c>
      <c r="Q238" t="s">
        <v>57</v>
      </c>
      <c r="R238" t="s">
        <v>346</v>
      </c>
      <c r="S238" t="s">
        <v>347</v>
      </c>
      <c r="T238" s="6">
        <v>20.660502223084801</v>
      </c>
      <c r="U238">
        <v>20.874611400069099</v>
      </c>
      <c r="V238">
        <v>21.078759502003901</v>
      </c>
      <c r="X238">
        <v>21.0982488979372</v>
      </c>
      <c r="Y238">
        <v>20.915394581738401</v>
      </c>
      <c r="Z238">
        <v>20.333823310572001</v>
      </c>
      <c r="AB238">
        <v>20.518457446457699</v>
      </c>
      <c r="AL238" s="6">
        <f t="shared" si="93"/>
        <v>20.767556811576952</v>
      </c>
      <c r="AM238">
        <f t="shared" si="94"/>
        <v>21.078759502003901</v>
      </c>
      <c r="AN238">
        <f t="shared" si="95"/>
        <v>21.0068217398378</v>
      </c>
      <c r="AO238">
        <f t="shared" si="96"/>
        <v>20.333823310572001</v>
      </c>
      <c r="AP238">
        <f t="shared" si="97"/>
        <v>20.518457446457699</v>
      </c>
      <c r="AQ238" t="str">
        <f t="shared" si="98"/>
        <v>NA</v>
      </c>
      <c r="AR238" t="str">
        <f t="shared" si="99"/>
        <v>NA</v>
      </c>
      <c r="AS238" t="str">
        <f t="shared" si="100"/>
        <v>NA</v>
      </c>
      <c r="AT238" t="str">
        <f t="shared" si="101"/>
        <v>NA</v>
      </c>
      <c r="AU238" s="6">
        <f t="shared" si="102"/>
        <v>20.95104601780622</v>
      </c>
      <c r="AV238">
        <f t="shared" si="103"/>
        <v>20.426140378514852</v>
      </c>
      <c r="AW238" t="str">
        <f t="shared" si="104"/>
        <v>NA</v>
      </c>
      <c r="AX238" s="6">
        <f t="shared" si="105"/>
        <v>-0.52490563929136869</v>
      </c>
      <c r="AY238" t="str">
        <f t="shared" si="106"/>
        <v>NA</v>
      </c>
      <c r="AZ238" t="str">
        <f t="shared" si="107"/>
        <v>NA</v>
      </c>
      <c r="BA238" s="6">
        <f t="shared" si="108"/>
        <v>3.4352943230062404E-2</v>
      </c>
      <c r="BB238" t="str">
        <f t="shared" si="109"/>
        <v>NA</v>
      </c>
      <c r="BC238" t="str">
        <f t="shared" si="110"/>
        <v>NA</v>
      </c>
      <c r="BD238" s="7">
        <f t="shared" si="111"/>
        <v>1</v>
      </c>
      <c r="BE238" s="6">
        <f t="shared" si="112"/>
        <v>0</v>
      </c>
      <c r="BF238">
        <f t="shared" si="113"/>
        <v>0</v>
      </c>
      <c r="BG238">
        <f t="shared" si="114"/>
        <v>0</v>
      </c>
      <c r="BH238" s="6">
        <f t="shared" si="115"/>
        <v>0</v>
      </c>
      <c r="BI238" s="14">
        <f t="shared" si="116"/>
        <v>0</v>
      </c>
      <c r="BJ238" s="6">
        <f t="shared" si="117"/>
        <v>-0.87663035418622648</v>
      </c>
      <c r="BK238" s="14">
        <f t="shared" si="118"/>
        <v>0</v>
      </c>
      <c r="BL238" s="14">
        <f t="shared" si="119"/>
        <v>0</v>
      </c>
      <c r="BM238" s="14">
        <f t="shared" si="120"/>
        <v>-1</v>
      </c>
      <c r="BN238">
        <f t="shared" si="121"/>
        <v>-0.29221011806207547</v>
      </c>
      <c r="BO238">
        <f t="shared" si="122"/>
        <v>0.29221011806207547</v>
      </c>
      <c r="BP238" s="14" t="str">
        <f t="shared" si="123"/>
        <v>NA</v>
      </c>
    </row>
    <row r="239" spans="1:68" x14ac:dyDescent="0.25">
      <c r="A239" t="s">
        <v>2183</v>
      </c>
      <c r="B239" t="s">
        <v>2181</v>
      </c>
      <c r="C239">
        <v>0</v>
      </c>
      <c r="D239">
        <v>0</v>
      </c>
      <c r="E239">
        <v>0</v>
      </c>
      <c r="F239" s="1">
        <v>7.6281499999999997E-38</v>
      </c>
      <c r="G239">
        <v>3</v>
      </c>
      <c r="H239">
        <v>0.91410999999999998</v>
      </c>
      <c r="I239">
        <v>1</v>
      </c>
      <c r="J239">
        <v>0.91074699999999997</v>
      </c>
      <c r="K239" t="s">
        <v>2182</v>
      </c>
      <c r="L239">
        <v>404</v>
      </c>
      <c r="M239" t="s">
        <v>764</v>
      </c>
      <c r="N239">
        <v>146691</v>
      </c>
      <c r="O239" t="s">
        <v>2184</v>
      </c>
      <c r="P239" t="s">
        <v>37</v>
      </c>
      <c r="Q239" t="s">
        <v>57</v>
      </c>
      <c r="R239" t="s">
        <v>1992</v>
      </c>
      <c r="S239" t="s">
        <v>2185</v>
      </c>
      <c r="T239" s="6">
        <v>20.597127116943799</v>
      </c>
      <c r="W239">
        <v>20.559175982188901</v>
      </c>
      <c r="AG239">
        <v>19.8337985150925</v>
      </c>
      <c r="AK239">
        <v>19.0203531125964</v>
      </c>
      <c r="AL239" s="6">
        <f t="shared" si="93"/>
        <v>20.597127116943799</v>
      </c>
      <c r="AM239">
        <f t="shared" si="94"/>
        <v>20.559175982188901</v>
      </c>
      <c r="AN239" t="str">
        <f t="shared" si="95"/>
        <v>NA</v>
      </c>
      <c r="AO239" t="str">
        <f t="shared" si="96"/>
        <v>NA</v>
      </c>
      <c r="AP239" t="str">
        <f t="shared" si="97"/>
        <v>NA</v>
      </c>
      <c r="AQ239" t="str">
        <f t="shared" si="98"/>
        <v>NA</v>
      </c>
      <c r="AR239">
        <f t="shared" si="99"/>
        <v>19.8337985150925</v>
      </c>
      <c r="AS239" t="str">
        <f t="shared" si="100"/>
        <v>NA</v>
      </c>
      <c r="AT239">
        <f t="shared" si="101"/>
        <v>19.0203531125964</v>
      </c>
      <c r="AU239" s="6">
        <f t="shared" si="102"/>
        <v>20.57815154956635</v>
      </c>
      <c r="AV239" t="str">
        <f t="shared" si="103"/>
        <v>NA</v>
      </c>
      <c r="AW239">
        <f t="shared" si="104"/>
        <v>19.42707581384445</v>
      </c>
      <c r="AX239" s="6" t="str">
        <f t="shared" si="105"/>
        <v>NA</v>
      </c>
      <c r="AY239">
        <f t="shared" si="106"/>
        <v>-1.1510757357218999</v>
      </c>
      <c r="AZ239" t="str">
        <f t="shared" si="107"/>
        <v>NA</v>
      </c>
      <c r="BA239" s="6" t="str">
        <f t="shared" si="108"/>
        <v>NA</v>
      </c>
      <c r="BB239">
        <f t="shared" si="109"/>
        <v>0.21557129676691422</v>
      </c>
      <c r="BC239" t="str">
        <f t="shared" si="110"/>
        <v>NA</v>
      </c>
      <c r="BD239" s="7">
        <f t="shared" si="111"/>
        <v>1</v>
      </c>
      <c r="BE239" s="6">
        <f t="shared" si="112"/>
        <v>0</v>
      </c>
      <c r="BF239">
        <f t="shared" si="113"/>
        <v>0</v>
      </c>
      <c r="BG239">
        <f t="shared" si="114"/>
        <v>0</v>
      </c>
      <c r="BH239" s="6">
        <f t="shared" si="115"/>
        <v>0</v>
      </c>
      <c r="BI239" s="14">
        <f t="shared" si="116"/>
        <v>0</v>
      </c>
      <c r="BJ239" s="6">
        <f t="shared" si="117"/>
        <v>0</v>
      </c>
      <c r="BK239" s="14">
        <f t="shared" si="118"/>
        <v>-0.87583520463521203</v>
      </c>
      <c r="BL239" s="14">
        <f t="shared" si="119"/>
        <v>0</v>
      </c>
      <c r="BM239" s="14">
        <f t="shared" si="120"/>
        <v>-1</v>
      </c>
      <c r="BN239">
        <f t="shared" si="121"/>
        <v>-0.29194506821173732</v>
      </c>
      <c r="BO239">
        <f t="shared" si="122"/>
        <v>0.29194506821173732</v>
      </c>
      <c r="BP239" s="14" t="str">
        <f t="shared" si="123"/>
        <v>NA</v>
      </c>
    </row>
    <row r="240" spans="1:68" x14ac:dyDescent="0.25">
      <c r="A240" t="s">
        <v>2430</v>
      </c>
      <c r="B240" t="s">
        <v>341</v>
      </c>
      <c r="C240">
        <v>0</v>
      </c>
      <c r="D240">
        <v>0</v>
      </c>
      <c r="E240">
        <v>0</v>
      </c>
      <c r="F240" s="1">
        <v>3.2734699999999997E-55</v>
      </c>
      <c r="G240">
        <v>3</v>
      </c>
      <c r="H240">
        <v>-0.42619000000000001</v>
      </c>
      <c r="I240">
        <v>1</v>
      </c>
      <c r="J240">
        <v>0.830291</v>
      </c>
      <c r="K240" t="s">
        <v>2429</v>
      </c>
      <c r="L240">
        <v>605</v>
      </c>
      <c r="M240" t="s">
        <v>764</v>
      </c>
      <c r="N240">
        <v>55243</v>
      </c>
      <c r="O240" t="s">
        <v>344</v>
      </c>
      <c r="P240" t="s">
        <v>345</v>
      </c>
      <c r="Q240" t="s">
        <v>57</v>
      </c>
      <c r="R240" t="s">
        <v>346</v>
      </c>
      <c r="S240" t="s">
        <v>347</v>
      </c>
      <c r="U240">
        <v>21.3519612986284</v>
      </c>
      <c r="V240">
        <v>21.1651412787376</v>
      </c>
      <c r="X240">
        <v>21.1208461918804</v>
      </c>
      <c r="Y240">
        <v>20.483053284270898</v>
      </c>
      <c r="AB240">
        <v>20.8394154684065</v>
      </c>
      <c r="AD240">
        <v>20.7565400347804</v>
      </c>
      <c r="AF240">
        <v>21.0787859014156</v>
      </c>
      <c r="AJ240">
        <v>20.409413711160202</v>
      </c>
      <c r="AL240" s="6">
        <f t="shared" si="93"/>
        <v>21.3519612986284</v>
      </c>
      <c r="AM240">
        <f t="shared" si="94"/>
        <v>21.1651412787376</v>
      </c>
      <c r="AN240">
        <f t="shared" si="95"/>
        <v>20.801949738075649</v>
      </c>
      <c r="AO240" t="str">
        <f t="shared" si="96"/>
        <v>NA</v>
      </c>
      <c r="AP240">
        <f t="shared" si="97"/>
        <v>20.8394154684065</v>
      </c>
      <c r="AQ240">
        <f t="shared" si="98"/>
        <v>20.7565400347804</v>
      </c>
      <c r="AR240">
        <f t="shared" si="99"/>
        <v>21.0787859014156</v>
      </c>
      <c r="AS240" t="str">
        <f t="shared" si="100"/>
        <v>NA</v>
      </c>
      <c r="AT240">
        <f t="shared" si="101"/>
        <v>20.409413711160202</v>
      </c>
      <c r="AU240" s="6">
        <f t="shared" si="102"/>
        <v>21.106350771813883</v>
      </c>
      <c r="AV240">
        <f t="shared" si="103"/>
        <v>20.79797775159345</v>
      </c>
      <c r="AW240">
        <f t="shared" si="104"/>
        <v>20.744099806287899</v>
      </c>
      <c r="AX240" s="6">
        <f t="shared" si="105"/>
        <v>-0.30837302022043289</v>
      </c>
      <c r="AY240">
        <f t="shared" si="106"/>
        <v>-0.36225096552598401</v>
      </c>
      <c r="AZ240">
        <f t="shared" si="107"/>
        <v>-5.3877945305551123E-2</v>
      </c>
      <c r="BA240" s="6">
        <f t="shared" si="108"/>
        <v>0.19116066322125302</v>
      </c>
      <c r="BB240">
        <f t="shared" si="109"/>
        <v>0.46175648673498504</v>
      </c>
      <c r="BC240">
        <f t="shared" si="110"/>
        <v>0.89854914820039167</v>
      </c>
      <c r="BD240" s="7">
        <f t="shared" si="111"/>
        <v>1</v>
      </c>
      <c r="BE240" s="6">
        <f t="shared" si="112"/>
        <v>0</v>
      </c>
      <c r="BF240">
        <f t="shared" si="113"/>
        <v>0</v>
      </c>
      <c r="BG240">
        <f t="shared" si="114"/>
        <v>0</v>
      </c>
      <c r="BH240" s="6">
        <f t="shared" si="115"/>
        <v>0</v>
      </c>
      <c r="BI240" s="14">
        <f t="shared" si="116"/>
        <v>0</v>
      </c>
      <c r="BJ240" s="6">
        <f t="shared" si="117"/>
        <v>-0.47074123047255412</v>
      </c>
      <c r="BK240" s="14">
        <f t="shared" si="118"/>
        <v>-0.34866418359024398</v>
      </c>
      <c r="BL240" s="14">
        <f t="shared" si="119"/>
        <v>-5.0030694324258287E-2</v>
      </c>
      <c r="BM240" s="14">
        <f t="shared" si="120"/>
        <v>-1</v>
      </c>
      <c r="BN240">
        <f t="shared" si="121"/>
        <v>-0.28981203612901879</v>
      </c>
      <c r="BO240">
        <f t="shared" si="122"/>
        <v>0.28981203612901879</v>
      </c>
      <c r="BP240" s="14" t="str">
        <f t="shared" si="123"/>
        <v>NA</v>
      </c>
    </row>
    <row r="241" spans="1:68" x14ac:dyDescent="0.25">
      <c r="A241" t="s">
        <v>843</v>
      </c>
      <c r="B241" t="s">
        <v>835</v>
      </c>
      <c r="C241">
        <v>0</v>
      </c>
      <c r="D241">
        <v>0</v>
      </c>
      <c r="E241">
        <v>0</v>
      </c>
      <c r="F241" s="1">
        <v>1.6736600000000001E-8</v>
      </c>
      <c r="G241">
        <v>2</v>
      </c>
      <c r="H241">
        <v>1.0457000000000001</v>
      </c>
      <c r="I241">
        <v>1</v>
      </c>
      <c r="J241">
        <v>0.98705299999999996</v>
      </c>
      <c r="K241" t="s">
        <v>842</v>
      </c>
      <c r="L241">
        <v>911</v>
      </c>
      <c r="M241" t="s">
        <v>764</v>
      </c>
      <c r="N241">
        <v>4659</v>
      </c>
      <c r="O241" t="s">
        <v>838</v>
      </c>
      <c r="P241" t="s">
        <v>839</v>
      </c>
      <c r="Q241" t="s">
        <v>57</v>
      </c>
      <c r="R241" t="s">
        <v>840</v>
      </c>
      <c r="S241" t="s">
        <v>841</v>
      </c>
      <c r="V241">
        <v>20.267814236213798</v>
      </c>
      <c r="W241">
        <v>20.6238756697661</v>
      </c>
      <c r="X241">
        <v>20.111995646203798</v>
      </c>
      <c r="Y241">
        <v>20.415544891486501</v>
      </c>
      <c r="AB241">
        <v>20.003734497996302</v>
      </c>
      <c r="AD241">
        <v>17.992750288645802</v>
      </c>
      <c r="AH241">
        <v>20.006967954234199</v>
      </c>
      <c r="AI241">
        <v>20.0866506955565</v>
      </c>
      <c r="AJ241">
        <v>19.664118521350101</v>
      </c>
      <c r="AL241" s="6" t="str">
        <f t="shared" si="93"/>
        <v>NA</v>
      </c>
      <c r="AM241">
        <f t="shared" si="94"/>
        <v>20.445844952989951</v>
      </c>
      <c r="AN241">
        <f t="shared" si="95"/>
        <v>20.26377026884515</v>
      </c>
      <c r="AO241" t="str">
        <f t="shared" si="96"/>
        <v>NA</v>
      </c>
      <c r="AP241">
        <f t="shared" si="97"/>
        <v>20.003734497996302</v>
      </c>
      <c r="AQ241">
        <f t="shared" si="98"/>
        <v>17.992750288645802</v>
      </c>
      <c r="AR241" t="str">
        <f t="shared" si="99"/>
        <v>NA</v>
      </c>
      <c r="AS241">
        <f t="shared" si="100"/>
        <v>20.046809324895349</v>
      </c>
      <c r="AT241">
        <f t="shared" si="101"/>
        <v>19.664118521350101</v>
      </c>
      <c r="AU241" s="6">
        <f t="shared" si="102"/>
        <v>20.35480761091755</v>
      </c>
      <c r="AV241">
        <f t="shared" si="103"/>
        <v>18.99824239332105</v>
      </c>
      <c r="AW241">
        <f t="shared" si="104"/>
        <v>19.855463923122727</v>
      </c>
      <c r="AX241" s="6">
        <f t="shared" si="105"/>
        <v>-1.3565652175965006</v>
      </c>
      <c r="AY241">
        <f t="shared" si="106"/>
        <v>-0.49934368779482341</v>
      </c>
      <c r="AZ241">
        <f t="shared" si="107"/>
        <v>0.85722152980167721</v>
      </c>
      <c r="BA241" s="6">
        <f t="shared" si="108"/>
        <v>0.40465619650962237</v>
      </c>
      <c r="BB241">
        <f t="shared" si="109"/>
        <v>0.19065990924257553</v>
      </c>
      <c r="BC241">
        <f t="shared" si="110"/>
        <v>0.54837363673358708</v>
      </c>
      <c r="BD241" s="7">
        <f t="shared" si="111"/>
        <v>1</v>
      </c>
      <c r="BE241" s="6">
        <f t="shared" si="112"/>
        <v>0</v>
      </c>
      <c r="BF241">
        <f t="shared" si="113"/>
        <v>0</v>
      </c>
      <c r="BG241">
        <f t="shared" si="114"/>
        <v>0</v>
      </c>
      <c r="BH241" s="6">
        <f t="shared" si="115"/>
        <v>0</v>
      </c>
      <c r="BI241" s="14">
        <f t="shared" si="116"/>
        <v>0</v>
      </c>
      <c r="BJ241" s="6">
        <f t="shared" si="117"/>
        <v>-0.73007753094134642</v>
      </c>
      <c r="BK241" s="14">
        <f t="shared" si="118"/>
        <v>-0.5994980687796887</v>
      </c>
      <c r="BL241" s="14">
        <f t="shared" si="119"/>
        <v>0.47293676506891708</v>
      </c>
      <c r="BM241" s="14">
        <f t="shared" si="120"/>
        <v>-1</v>
      </c>
      <c r="BN241">
        <f t="shared" si="121"/>
        <v>-0.28554627821737272</v>
      </c>
      <c r="BO241">
        <f t="shared" si="122"/>
        <v>0.28554627821737272</v>
      </c>
      <c r="BP241" s="14" t="str">
        <f t="shared" si="123"/>
        <v>NA</v>
      </c>
    </row>
    <row r="242" spans="1:68" x14ac:dyDescent="0.25">
      <c r="A242" t="s">
        <v>1525</v>
      </c>
      <c r="B242" t="s">
        <v>1516</v>
      </c>
      <c r="C242">
        <v>0</v>
      </c>
      <c r="D242">
        <v>0</v>
      </c>
      <c r="E242">
        <v>0</v>
      </c>
      <c r="F242">
        <v>2.7752699999999998E-3</v>
      </c>
      <c r="G242">
        <v>2</v>
      </c>
      <c r="H242">
        <v>-0.51732999999999996</v>
      </c>
      <c r="I242">
        <v>1</v>
      </c>
      <c r="J242">
        <v>0.95982000000000001</v>
      </c>
      <c r="K242" t="s">
        <v>1524</v>
      </c>
      <c r="L242">
        <v>8</v>
      </c>
      <c r="M242" t="s">
        <v>764</v>
      </c>
      <c r="N242">
        <v>8407</v>
      </c>
      <c r="O242" t="s">
        <v>1526</v>
      </c>
      <c r="P242" t="s">
        <v>1527</v>
      </c>
      <c r="Q242" t="s">
        <v>57</v>
      </c>
      <c r="R242" t="s">
        <v>1528</v>
      </c>
      <c r="S242" t="s">
        <v>1529</v>
      </c>
      <c r="U242">
        <v>19.457099784289099</v>
      </c>
      <c r="V242">
        <v>19.394666388691299</v>
      </c>
      <c r="W242">
        <v>19.912246762980899</v>
      </c>
      <c r="X242">
        <v>18.764980837470301</v>
      </c>
      <c r="Y242">
        <v>19.438192686866302</v>
      </c>
      <c r="Z242">
        <v>18.376915638504101</v>
      </c>
      <c r="AB242">
        <v>19.5384988147756</v>
      </c>
      <c r="AE242">
        <v>16.3222369571493</v>
      </c>
      <c r="AJ242">
        <v>19.359482606182599</v>
      </c>
      <c r="AL242" s="6">
        <f t="shared" si="93"/>
        <v>19.457099784289099</v>
      </c>
      <c r="AM242">
        <f t="shared" si="94"/>
        <v>19.653456575836099</v>
      </c>
      <c r="AN242">
        <f t="shared" si="95"/>
        <v>19.101586762168303</v>
      </c>
      <c r="AO242">
        <f t="shared" si="96"/>
        <v>18.376915638504101</v>
      </c>
      <c r="AP242">
        <f t="shared" si="97"/>
        <v>19.5384988147756</v>
      </c>
      <c r="AQ242">
        <f t="shared" si="98"/>
        <v>16.3222369571493</v>
      </c>
      <c r="AR242" t="str">
        <f t="shared" si="99"/>
        <v>NA</v>
      </c>
      <c r="AS242" t="str">
        <f t="shared" si="100"/>
        <v>NA</v>
      </c>
      <c r="AT242">
        <f t="shared" si="101"/>
        <v>19.359482606182599</v>
      </c>
      <c r="AU242" s="6">
        <f t="shared" si="102"/>
        <v>19.404047707431168</v>
      </c>
      <c r="AV242">
        <f t="shared" si="103"/>
        <v>18.079217136809667</v>
      </c>
      <c r="AW242">
        <f t="shared" si="104"/>
        <v>19.359482606182599</v>
      </c>
      <c r="AX242" s="6">
        <f t="shared" si="105"/>
        <v>-1.3248305706215007</v>
      </c>
      <c r="AY242">
        <f t="shared" si="106"/>
        <v>-4.456510124856905E-2</v>
      </c>
      <c r="AZ242">
        <f t="shared" si="107"/>
        <v>1.2802654693729316</v>
      </c>
      <c r="BA242" s="6">
        <f t="shared" si="108"/>
        <v>0.29295579274511335</v>
      </c>
      <c r="BB242" t="str">
        <f t="shared" si="109"/>
        <v>NA</v>
      </c>
      <c r="BC242" t="str">
        <f t="shared" si="110"/>
        <v>NA</v>
      </c>
      <c r="BD242" s="7">
        <f t="shared" si="111"/>
        <v>1</v>
      </c>
      <c r="BE242" s="6">
        <f t="shared" si="112"/>
        <v>0</v>
      </c>
      <c r="BF242">
        <f t="shared" si="113"/>
        <v>0</v>
      </c>
      <c r="BG242">
        <f t="shared" si="114"/>
        <v>0</v>
      </c>
      <c r="BH242" s="6">
        <f t="shared" si="115"/>
        <v>0</v>
      </c>
      <c r="BI242" s="14">
        <f t="shared" si="116"/>
        <v>0</v>
      </c>
      <c r="BJ242" s="6">
        <f t="shared" si="117"/>
        <v>-0.84047420630091785</v>
      </c>
      <c r="BK242" s="14">
        <f t="shared" si="118"/>
        <v>0</v>
      </c>
      <c r="BL242" s="14">
        <f t="shared" si="119"/>
        <v>0</v>
      </c>
      <c r="BM242" s="14">
        <f t="shared" si="120"/>
        <v>-1</v>
      </c>
      <c r="BN242">
        <f t="shared" si="121"/>
        <v>-0.28015806876697263</v>
      </c>
      <c r="BO242">
        <f t="shared" si="122"/>
        <v>0.28015806876697263</v>
      </c>
      <c r="BP242" s="14" t="str">
        <f t="shared" si="123"/>
        <v>NA</v>
      </c>
    </row>
    <row r="243" spans="1:68" x14ac:dyDescent="0.25">
      <c r="A243" t="s">
        <v>2302</v>
      </c>
      <c r="B243" t="s">
        <v>323</v>
      </c>
      <c r="C243">
        <v>0</v>
      </c>
      <c r="D243">
        <v>0</v>
      </c>
      <c r="E243">
        <v>0</v>
      </c>
      <c r="F243" s="1">
        <v>3.03073E-7</v>
      </c>
      <c r="G243">
        <v>2</v>
      </c>
      <c r="H243">
        <v>0.14537</v>
      </c>
      <c r="I243">
        <v>1</v>
      </c>
      <c r="J243">
        <v>0.99703399999999998</v>
      </c>
      <c r="K243" t="s">
        <v>2301</v>
      </c>
      <c r="L243">
        <v>489</v>
      </c>
      <c r="M243" t="s">
        <v>764</v>
      </c>
      <c r="N243">
        <v>56288</v>
      </c>
      <c r="O243" t="s">
        <v>326</v>
      </c>
      <c r="P243" t="s">
        <v>327</v>
      </c>
      <c r="Q243" t="s">
        <v>57</v>
      </c>
      <c r="R243" t="s">
        <v>328</v>
      </c>
      <c r="S243" t="s">
        <v>329</v>
      </c>
      <c r="T243" s="6">
        <v>19.6415860023025</v>
      </c>
      <c r="U243">
        <v>20.2251347464248</v>
      </c>
      <c r="V243">
        <v>19.698734645525601</v>
      </c>
      <c r="X243">
        <v>20.000667567569</v>
      </c>
      <c r="Y243">
        <v>19.962895005342801</v>
      </c>
      <c r="Z243">
        <v>19.4553473769123</v>
      </c>
      <c r="AA243">
        <v>19.615276514042598</v>
      </c>
      <c r="AD243">
        <v>16.553764270296799</v>
      </c>
      <c r="AL243" s="6">
        <f t="shared" si="93"/>
        <v>19.933360374363652</v>
      </c>
      <c r="AM243">
        <f t="shared" si="94"/>
        <v>19.698734645525601</v>
      </c>
      <c r="AN243">
        <f t="shared" si="95"/>
        <v>19.981781286455899</v>
      </c>
      <c r="AO243">
        <f t="shared" si="96"/>
        <v>19.535311945477449</v>
      </c>
      <c r="AP243" t="str">
        <f t="shared" si="97"/>
        <v>NA</v>
      </c>
      <c r="AQ243">
        <f t="shared" si="98"/>
        <v>16.553764270296799</v>
      </c>
      <c r="AR243" t="str">
        <f t="shared" si="99"/>
        <v>NA</v>
      </c>
      <c r="AS243" t="str">
        <f t="shared" si="100"/>
        <v>NA</v>
      </c>
      <c r="AT243" t="str">
        <f t="shared" si="101"/>
        <v>NA</v>
      </c>
      <c r="AU243" s="6">
        <f t="shared" si="102"/>
        <v>19.871292102115049</v>
      </c>
      <c r="AV243">
        <f t="shared" si="103"/>
        <v>18.044538107887124</v>
      </c>
      <c r="AW243" t="str">
        <f t="shared" si="104"/>
        <v>NA</v>
      </c>
      <c r="AX243" s="6">
        <f t="shared" si="105"/>
        <v>-1.8267539942279249</v>
      </c>
      <c r="AY243" t="str">
        <f t="shared" si="106"/>
        <v>NA</v>
      </c>
      <c r="AZ243" t="str">
        <f t="shared" si="107"/>
        <v>NA</v>
      </c>
      <c r="BA243" s="6">
        <f t="shared" si="108"/>
        <v>0.43522473692728664</v>
      </c>
      <c r="BB243" t="str">
        <f t="shared" si="109"/>
        <v>NA</v>
      </c>
      <c r="BC243" t="str">
        <f t="shared" si="110"/>
        <v>NA</v>
      </c>
      <c r="BD243" s="7">
        <f t="shared" si="111"/>
        <v>1</v>
      </c>
      <c r="BE243" s="6">
        <f t="shared" si="112"/>
        <v>0</v>
      </c>
      <c r="BF243">
        <f t="shared" si="113"/>
        <v>0</v>
      </c>
      <c r="BG243">
        <f t="shared" si="114"/>
        <v>0</v>
      </c>
      <c r="BH243" s="6">
        <f t="shared" si="115"/>
        <v>0</v>
      </c>
      <c r="BI243" s="14">
        <f t="shared" si="116"/>
        <v>0</v>
      </c>
      <c r="BJ243" s="6">
        <f t="shared" si="117"/>
        <v>-0.81239240913585564</v>
      </c>
      <c r="BK243" s="14">
        <f t="shared" si="118"/>
        <v>0</v>
      </c>
      <c r="BL243" s="14">
        <f t="shared" si="119"/>
        <v>0</v>
      </c>
      <c r="BM243" s="14">
        <f t="shared" si="120"/>
        <v>-1</v>
      </c>
      <c r="BN243">
        <f t="shared" si="121"/>
        <v>-0.2707974697119519</v>
      </c>
      <c r="BO243">
        <f t="shared" si="122"/>
        <v>0.2707974697119519</v>
      </c>
      <c r="BP243" s="14" t="str">
        <f t="shared" si="123"/>
        <v>NA</v>
      </c>
    </row>
    <row r="244" spans="1:68" x14ac:dyDescent="0.25">
      <c r="A244" t="s">
        <v>2480</v>
      </c>
      <c r="B244" t="s">
        <v>357</v>
      </c>
      <c r="C244">
        <v>0</v>
      </c>
      <c r="D244">
        <v>0</v>
      </c>
      <c r="E244">
        <v>0</v>
      </c>
      <c r="F244" s="1">
        <v>1.5695299999999999E-14</v>
      </c>
      <c r="G244">
        <v>2</v>
      </c>
      <c r="H244">
        <v>0.15534999999999999</v>
      </c>
      <c r="I244">
        <v>1</v>
      </c>
      <c r="J244">
        <v>0.80456099999999997</v>
      </c>
      <c r="K244" t="s">
        <v>2479</v>
      </c>
      <c r="L244">
        <v>1164</v>
      </c>
      <c r="M244" t="s">
        <v>764</v>
      </c>
      <c r="N244">
        <v>55914</v>
      </c>
      <c r="O244" t="s">
        <v>360</v>
      </c>
      <c r="P244" t="s">
        <v>361</v>
      </c>
      <c r="Q244" t="s">
        <v>57</v>
      </c>
      <c r="R244" t="s">
        <v>362</v>
      </c>
      <c r="S244" t="s">
        <v>363</v>
      </c>
      <c r="U244">
        <v>21.060108038845001</v>
      </c>
      <c r="V244">
        <v>20.841412029943601</v>
      </c>
      <c r="W244">
        <v>21.0076185756756</v>
      </c>
      <c r="X244">
        <v>20.552408211606402</v>
      </c>
      <c r="Z244">
        <v>20.079708040561201</v>
      </c>
      <c r="AB244">
        <v>20.3327784497938</v>
      </c>
      <c r="AC244">
        <v>20.492135049848098</v>
      </c>
      <c r="AL244" s="6">
        <f t="shared" si="93"/>
        <v>21.060108038845001</v>
      </c>
      <c r="AM244">
        <f t="shared" si="94"/>
        <v>20.924515302809603</v>
      </c>
      <c r="AN244">
        <f t="shared" si="95"/>
        <v>20.552408211606402</v>
      </c>
      <c r="AO244">
        <f t="shared" si="96"/>
        <v>20.079708040561201</v>
      </c>
      <c r="AP244">
        <f t="shared" si="97"/>
        <v>20.412456749820947</v>
      </c>
      <c r="AQ244" t="str">
        <f t="shared" si="98"/>
        <v>NA</v>
      </c>
      <c r="AR244" t="str">
        <f t="shared" si="99"/>
        <v>NA</v>
      </c>
      <c r="AS244" t="str">
        <f t="shared" si="100"/>
        <v>NA</v>
      </c>
      <c r="AT244" t="str">
        <f t="shared" si="101"/>
        <v>NA</v>
      </c>
      <c r="AU244" s="6">
        <f t="shared" si="102"/>
        <v>20.845677184420335</v>
      </c>
      <c r="AV244">
        <f t="shared" si="103"/>
        <v>20.246082395191074</v>
      </c>
      <c r="AW244" t="str">
        <f t="shared" si="104"/>
        <v>NA</v>
      </c>
      <c r="AX244" s="6">
        <f t="shared" si="105"/>
        <v>-0.59959478922926124</v>
      </c>
      <c r="AY244" t="str">
        <f t="shared" si="106"/>
        <v>NA</v>
      </c>
      <c r="AZ244" t="str">
        <f t="shared" si="107"/>
        <v>NA</v>
      </c>
      <c r="BA244" s="6">
        <f t="shared" si="108"/>
        <v>9.2699554317240265E-2</v>
      </c>
      <c r="BB244" t="str">
        <f t="shared" si="109"/>
        <v>NA</v>
      </c>
      <c r="BC244" t="str">
        <f t="shared" si="110"/>
        <v>NA</v>
      </c>
      <c r="BD244" s="7">
        <f t="shared" si="111"/>
        <v>1</v>
      </c>
      <c r="BE244" s="6">
        <f t="shared" si="112"/>
        <v>0</v>
      </c>
      <c r="BF244">
        <f t="shared" si="113"/>
        <v>0</v>
      </c>
      <c r="BG244">
        <f t="shared" si="114"/>
        <v>0</v>
      </c>
      <c r="BH244" s="6">
        <f t="shared" si="115"/>
        <v>0</v>
      </c>
      <c r="BI244" s="14">
        <f t="shared" si="116"/>
        <v>0</v>
      </c>
      <c r="BJ244" s="6">
        <f t="shared" si="117"/>
        <v>-0.78697831040820576</v>
      </c>
      <c r="BK244" s="14">
        <f t="shared" si="118"/>
        <v>0</v>
      </c>
      <c r="BL244" s="14">
        <f t="shared" si="119"/>
        <v>0</v>
      </c>
      <c r="BM244" s="14">
        <f t="shared" si="120"/>
        <v>-1</v>
      </c>
      <c r="BN244">
        <f t="shared" si="121"/>
        <v>-0.26232610346940194</v>
      </c>
      <c r="BO244">
        <f t="shared" si="122"/>
        <v>0.26232610346940194</v>
      </c>
      <c r="BP244" s="14" t="str">
        <f t="shared" si="123"/>
        <v>NA</v>
      </c>
    </row>
    <row r="245" spans="1:68" x14ac:dyDescent="0.25">
      <c r="A245" t="s">
        <v>2154</v>
      </c>
      <c r="B245" t="s">
        <v>2152</v>
      </c>
      <c r="C245">
        <v>0</v>
      </c>
      <c r="D245">
        <v>0</v>
      </c>
      <c r="E245">
        <v>0</v>
      </c>
      <c r="F245" s="1">
        <v>1.814E-7</v>
      </c>
      <c r="G245">
        <v>2</v>
      </c>
      <c r="H245">
        <v>0.11656</v>
      </c>
      <c r="I245">
        <v>1</v>
      </c>
      <c r="J245">
        <v>0.994896</v>
      </c>
      <c r="K245" t="s">
        <v>2153</v>
      </c>
      <c r="L245">
        <v>230</v>
      </c>
      <c r="M245" t="s">
        <v>764</v>
      </c>
      <c r="N245">
        <v>170954</v>
      </c>
      <c r="O245" t="s">
        <v>2155</v>
      </c>
      <c r="P245" t="s">
        <v>2156</v>
      </c>
      <c r="Q245" t="s">
        <v>57</v>
      </c>
      <c r="R245" t="s">
        <v>977</v>
      </c>
      <c r="S245" t="s">
        <v>2157</v>
      </c>
      <c r="T245" s="6">
        <v>22.341746707726202</v>
      </c>
      <c r="V245">
        <v>22.751432222086901</v>
      </c>
      <c r="W245">
        <v>22.646661821741901</v>
      </c>
      <c r="X245">
        <v>22.7007636641675</v>
      </c>
      <c r="Y245">
        <v>22.7230276512175</v>
      </c>
      <c r="AA245">
        <v>22.017329663409601</v>
      </c>
      <c r="AB245">
        <v>22.040474501593302</v>
      </c>
      <c r="AC245">
        <v>21.996876013846901</v>
      </c>
      <c r="AD245">
        <v>22.221816016911401</v>
      </c>
      <c r="AG245">
        <v>22.077967001489998</v>
      </c>
      <c r="AH245">
        <v>22.473310105799399</v>
      </c>
      <c r="AI245">
        <v>22.4833682640283</v>
      </c>
      <c r="AJ245">
        <v>22.659831439555301</v>
      </c>
      <c r="AK245">
        <v>22.326672781482099</v>
      </c>
      <c r="AL245" s="6">
        <f t="shared" si="93"/>
        <v>22.341746707726202</v>
      </c>
      <c r="AM245">
        <f t="shared" si="94"/>
        <v>22.699047021914403</v>
      </c>
      <c r="AN245">
        <f t="shared" si="95"/>
        <v>22.711895657692502</v>
      </c>
      <c r="AO245">
        <f t="shared" si="96"/>
        <v>22.017329663409601</v>
      </c>
      <c r="AP245">
        <f t="shared" si="97"/>
        <v>22.018675257720101</v>
      </c>
      <c r="AQ245">
        <f t="shared" si="98"/>
        <v>22.221816016911401</v>
      </c>
      <c r="AR245">
        <f t="shared" si="99"/>
        <v>22.077967001489998</v>
      </c>
      <c r="AS245">
        <f t="shared" si="100"/>
        <v>22.47833918491385</v>
      </c>
      <c r="AT245">
        <f t="shared" si="101"/>
        <v>22.4932521105187</v>
      </c>
      <c r="AU245" s="6">
        <f t="shared" si="102"/>
        <v>22.584229795777702</v>
      </c>
      <c r="AV245">
        <f t="shared" si="103"/>
        <v>22.085940312680368</v>
      </c>
      <c r="AW245">
        <f t="shared" si="104"/>
        <v>22.349852765640847</v>
      </c>
      <c r="AX245" s="6">
        <f t="shared" si="105"/>
        <v>-0.49828948309733434</v>
      </c>
      <c r="AY245">
        <f t="shared" si="106"/>
        <v>-0.23437703013685507</v>
      </c>
      <c r="AZ245">
        <f t="shared" si="107"/>
        <v>0.26391245296047927</v>
      </c>
      <c r="BA245" s="6">
        <f t="shared" si="108"/>
        <v>3.4474348938992753E-2</v>
      </c>
      <c r="BB245">
        <f t="shared" si="109"/>
        <v>0.26864860089246634</v>
      </c>
      <c r="BC245">
        <f t="shared" si="110"/>
        <v>0.18287064266504988</v>
      </c>
      <c r="BD245" s="7">
        <f t="shared" si="111"/>
        <v>1</v>
      </c>
      <c r="BE245" s="6">
        <f t="shared" si="112"/>
        <v>0</v>
      </c>
      <c r="BF245">
        <f t="shared" si="113"/>
        <v>0</v>
      </c>
      <c r="BG245">
        <f t="shared" si="114"/>
        <v>0</v>
      </c>
      <c r="BH245" s="6">
        <f t="shared" si="115"/>
        <v>0</v>
      </c>
      <c r="BI245" s="14">
        <f t="shared" si="116"/>
        <v>0</v>
      </c>
      <c r="BJ245" s="6">
        <f t="shared" si="117"/>
        <v>-0.85366874474660748</v>
      </c>
      <c r="BK245" s="14">
        <f t="shared" si="118"/>
        <v>-0.36576771612971315</v>
      </c>
      <c r="BL245" s="14">
        <f t="shared" si="119"/>
        <v>0.44128153057833486</v>
      </c>
      <c r="BM245" s="14">
        <f t="shared" si="120"/>
        <v>-1</v>
      </c>
      <c r="BN245">
        <f t="shared" si="121"/>
        <v>-0.25938497676599526</v>
      </c>
      <c r="BO245">
        <f t="shared" si="122"/>
        <v>0.25938497676599526</v>
      </c>
      <c r="BP245" s="14" t="str">
        <f t="shared" si="123"/>
        <v>NA</v>
      </c>
    </row>
    <row r="246" spans="1:68" x14ac:dyDescent="0.25">
      <c r="A246" t="s">
        <v>201</v>
      </c>
      <c r="B246" t="s">
        <v>199</v>
      </c>
      <c r="C246">
        <v>0</v>
      </c>
      <c r="D246">
        <v>0</v>
      </c>
      <c r="E246">
        <v>0</v>
      </c>
      <c r="F246">
        <v>1.0822500000000001E-3</v>
      </c>
      <c r="G246">
        <v>2</v>
      </c>
      <c r="H246">
        <v>0.94110000000000005</v>
      </c>
      <c r="I246">
        <v>1</v>
      </c>
      <c r="J246">
        <v>0.54825199999999996</v>
      </c>
      <c r="K246" t="s">
        <v>200</v>
      </c>
      <c r="L246">
        <v>64</v>
      </c>
      <c r="M246" t="s">
        <v>39</v>
      </c>
      <c r="N246" t="s">
        <v>202</v>
      </c>
      <c r="O246" t="s">
        <v>203</v>
      </c>
      <c r="P246" t="s">
        <v>204</v>
      </c>
      <c r="Q246" t="s">
        <v>57</v>
      </c>
      <c r="R246" t="s">
        <v>205</v>
      </c>
      <c r="S246" t="s">
        <v>206</v>
      </c>
      <c r="V246">
        <v>21.6165587571336</v>
      </c>
      <c r="Y246">
        <v>21.966940255083301</v>
      </c>
      <c r="AA246">
        <v>17.573438561525801</v>
      </c>
      <c r="AG246">
        <v>22.0794404141065</v>
      </c>
      <c r="AH246">
        <v>21.581125372266001</v>
      </c>
      <c r="AI246">
        <v>18.6206629136659</v>
      </c>
      <c r="AJ246">
        <v>18.499061925780499</v>
      </c>
      <c r="AK246">
        <v>21.860522318611402</v>
      </c>
      <c r="AL246" s="6" t="str">
        <f t="shared" si="93"/>
        <v>NA</v>
      </c>
      <c r="AM246">
        <f t="shared" si="94"/>
        <v>21.6165587571336</v>
      </c>
      <c r="AN246">
        <f t="shared" si="95"/>
        <v>21.966940255083301</v>
      </c>
      <c r="AO246">
        <f t="shared" si="96"/>
        <v>17.573438561525801</v>
      </c>
      <c r="AP246" t="str">
        <f t="shared" si="97"/>
        <v>NA</v>
      </c>
      <c r="AQ246" t="str">
        <f t="shared" si="98"/>
        <v>NA</v>
      </c>
      <c r="AR246">
        <f t="shared" si="99"/>
        <v>22.0794404141065</v>
      </c>
      <c r="AS246">
        <f t="shared" si="100"/>
        <v>20.100894142965949</v>
      </c>
      <c r="AT246">
        <f t="shared" si="101"/>
        <v>20.179792122195948</v>
      </c>
      <c r="AU246" s="6">
        <f t="shared" si="102"/>
        <v>21.791749506108452</v>
      </c>
      <c r="AV246">
        <f t="shared" si="103"/>
        <v>17.573438561525801</v>
      </c>
      <c r="AW246">
        <f t="shared" si="104"/>
        <v>20.786708893089465</v>
      </c>
      <c r="AX246" s="6">
        <f t="shared" si="105"/>
        <v>-4.218310944582651</v>
      </c>
      <c r="AY246">
        <f t="shared" si="106"/>
        <v>-1.0050406130189877</v>
      </c>
      <c r="AZ246">
        <f t="shared" si="107"/>
        <v>3.2132703315636633</v>
      </c>
      <c r="BA246" s="6" t="str">
        <f t="shared" si="108"/>
        <v>NA</v>
      </c>
      <c r="BB246">
        <f t="shared" si="109"/>
        <v>0.25753802191243347</v>
      </c>
      <c r="BC246" t="str">
        <f t="shared" si="110"/>
        <v>NA</v>
      </c>
      <c r="BD246" s="7">
        <f t="shared" si="111"/>
        <v>1</v>
      </c>
      <c r="BE246" s="6">
        <f t="shared" si="112"/>
        <v>0</v>
      </c>
      <c r="BF246">
        <f t="shared" si="113"/>
        <v>0</v>
      </c>
      <c r="BG246">
        <f t="shared" si="114"/>
        <v>0</v>
      </c>
      <c r="BH246" s="6">
        <f t="shared" si="115"/>
        <v>0</v>
      </c>
      <c r="BI246" s="14">
        <f t="shared" si="116"/>
        <v>0</v>
      </c>
      <c r="BJ246" s="6">
        <f t="shared" si="117"/>
        <v>0</v>
      </c>
      <c r="BK246" s="14">
        <f t="shared" si="118"/>
        <v>-0.76949877522522192</v>
      </c>
      <c r="BL246" s="14">
        <f t="shared" si="119"/>
        <v>0</v>
      </c>
      <c r="BM246" s="14">
        <f t="shared" si="120"/>
        <v>-1</v>
      </c>
      <c r="BN246">
        <f t="shared" si="121"/>
        <v>-0.25649959174174064</v>
      </c>
      <c r="BO246">
        <f t="shared" si="122"/>
        <v>0.25649959174174064</v>
      </c>
      <c r="BP246" s="14" t="str">
        <f t="shared" si="123"/>
        <v>NA</v>
      </c>
    </row>
    <row r="247" spans="1:68" x14ac:dyDescent="0.25">
      <c r="A247" t="s">
        <v>1932</v>
      </c>
      <c r="B247" t="s">
        <v>1930</v>
      </c>
      <c r="C247">
        <v>0</v>
      </c>
      <c r="D247">
        <v>0</v>
      </c>
      <c r="E247">
        <v>0</v>
      </c>
      <c r="F247">
        <v>4.9179499999999999E-3</v>
      </c>
      <c r="G247">
        <v>2</v>
      </c>
      <c r="H247">
        <v>0.72680999999999996</v>
      </c>
      <c r="I247">
        <v>1</v>
      </c>
      <c r="J247">
        <v>1</v>
      </c>
      <c r="K247" t="s">
        <v>1931</v>
      </c>
      <c r="L247">
        <v>1230</v>
      </c>
      <c r="M247" t="s">
        <v>764</v>
      </c>
      <c r="N247">
        <v>3778</v>
      </c>
      <c r="O247" t="s">
        <v>1933</v>
      </c>
      <c r="P247" t="s">
        <v>1934</v>
      </c>
      <c r="Q247" t="s">
        <v>57</v>
      </c>
      <c r="R247" t="s">
        <v>1935</v>
      </c>
      <c r="S247" t="s">
        <v>1936</v>
      </c>
      <c r="T247" s="6">
        <v>18.699922090396299</v>
      </c>
      <c r="V247">
        <v>19.031188537875401</v>
      </c>
      <c r="W247">
        <v>19.175949332317501</v>
      </c>
      <c r="X247">
        <v>19.443586299382702</v>
      </c>
      <c r="Y247">
        <v>19.418185830461201</v>
      </c>
      <c r="Z247">
        <v>19.1462782711621</v>
      </c>
      <c r="AB247">
        <v>19.257816590841799</v>
      </c>
      <c r="AC247">
        <v>19.324666360282301</v>
      </c>
      <c r="AD247">
        <v>19.357972889632698</v>
      </c>
      <c r="AE247">
        <v>18.952879866342901</v>
      </c>
      <c r="AG247">
        <v>18.764602057870501</v>
      </c>
      <c r="AH247">
        <v>18.906879323053602</v>
      </c>
      <c r="AI247">
        <v>19.180854413980502</v>
      </c>
      <c r="AJ247">
        <v>18.683839526604999</v>
      </c>
      <c r="AK247">
        <v>18.9740657278819</v>
      </c>
      <c r="AL247" s="6">
        <f t="shared" si="93"/>
        <v>18.699922090396299</v>
      </c>
      <c r="AM247">
        <f t="shared" si="94"/>
        <v>19.103568935096451</v>
      </c>
      <c r="AN247">
        <f t="shared" si="95"/>
        <v>19.43088606492195</v>
      </c>
      <c r="AO247">
        <f t="shared" si="96"/>
        <v>19.1462782711621</v>
      </c>
      <c r="AP247">
        <f t="shared" si="97"/>
        <v>19.29124147556205</v>
      </c>
      <c r="AQ247">
        <f t="shared" si="98"/>
        <v>19.155426377987801</v>
      </c>
      <c r="AR247">
        <f t="shared" si="99"/>
        <v>18.764602057870501</v>
      </c>
      <c r="AS247">
        <f t="shared" si="100"/>
        <v>19.04386686851705</v>
      </c>
      <c r="AT247">
        <f t="shared" si="101"/>
        <v>18.828952627243449</v>
      </c>
      <c r="AU247" s="6">
        <f t="shared" si="102"/>
        <v>19.0781256968049</v>
      </c>
      <c r="AV247">
        <f t="shared" si="103"/>
        <v>19.197648708237317</v>
      </c>
      <c r="AW247">
        <f t="shared" si="104"/>
        <v>18.879140517877001</v>
      </c>
      <c r="AX247" s="6">
        <f t="shared" si="105"/>
        <v>0.11952301143241684</v>
      </c>
      <c r="AY247">
        <f t="shared" si="106"/>
        <v>-0.19898517892789869</v>
      </c>
      <c r="AZ247">
        <f t="shared" si="107"/>
        <v>-0.31850819036031552</v>
      </c>
      <c r="BA247" s="6">
        <f t="shared" si="108"/>
        <v>0.63199293636671139</v>
      </c>
      <c r="BB247">
        <f t="shared" si="109"/>
        <v>0.45468624232043925</v>
      </c>
      <c r="BC247">
        <f t="shared" si="110"/>
        <v>4.3136485035655585E-2</v>
      </c>
      <c r="BD247" s="7">
        <f t="shared" si="111"/>
        <v>1</v>
      </c>
      <c r="BE247" s="6">
        <f t="shared" si="112"/>
        <v>0</v>
      </c>
      <c r="BF247">
        <f t="shared" si="113"/>
        <v>0</v>
      </c>
      <c r="BG247">
        <f t="shared" si="114"/>
        <v>0</v>
      </c>
      <c r="BH247" s="6">
        <f t="shared" si="115"/>
        <v>0</v>
      </c>
      <c r="BI247" s="14">
        <f t="shared" si="116"/>
        <v>0</v>
      </c>
      <c r="BJ247" s="6">
        <f t="shared" si="117"/>
        <v>0.15433559243677136</v>
      </c>
      <c r="BK247" s="14">
        <f t="shared" si="118"/>
        <v>-0.26097945511119863</v>
      </c>
      <c r="BL247" s="14">
        <f t="shared" si="119"/>
        <v>-0.65940361465027275</v>
      </c>
      <c r="BM247" s="14">
        <f t="shared" si="120"/>
        <v>-1</v>
      </c>
      <c r="BN247">
        <f t="shared" si="121"/>
        <v>-0.25534915910823336</v>
      </c>
      <c r="BO247">
        <f t="shared" si="122"/>
        <v>0.25534915910823336</v>
      </c>
      <c r="BP247" s="14" t="str">
        <f t="shared" si="123"/>
        <v>NA</v>
      </c>
    </row>
    <row r="248" spans="1:68" x14ac:dyDescent="0.25">
      <c r="A248" t="s">
        <v>2442</v>
      </c>
      <c r="B248" t="s">
        <v>341</v>
      </c>
      <c r="C248">
        <v>0</v>
      </c>
      <c r="D248">
        <v>0</v>
      </c>
      <c r="E248">
        <v>0</v>
      </c>
      <c r="F248" s="1">
        <v>5.1839200000000003E-19</v>
      </c>
      <c r="G248">
        <v>3</v>
      </c>
      <c r="H248">
        <v>9.0537999999999993E-2</v>
      </c>
      <c r="I248">
        <v>1</v>
      </c>
      <c r="J248">
        <v>0.96398600000000001</v>
      </c>
      <c r="K248" t="s">
        <v>2441</v>
      </c>
      <c r="L248">
        <v>730</v>
      </c>
      <c r="M248" t="s">
        <v>764</v>
      </c>
      <c r="N248">
        <v>55243</v>
      </c>
      <c r="O248" t="s">
        <v>344</v>
      </c>
      <c r="P248" t="s">
        <v>345</v>
      </c>
      <c r="Q248" t="s">
        <v>57</v>
      </c>
      <c r="R248" t="s">
        <v>346</v>
      </c>
      <c r="S248" t="s">
        <v>347</v>
      </c>
      <c r="T248" s="6">
        <v>20.101323748134</v>
      </c>
      <c r="V248">
        <v>20.189439147526699</v>
      </c>
      <c r="AB248">
        <v>19.491206023840402</v>
      </c>
      <c r="AG248">
        <v>19.726773524054899</v>
      </c>
      <c r="AI248">
        <v>19.703066874690901</v>
      </c>
      <c r="AL248" s="6">
        <f t="shared" si="93"/>
        <v>20.101323748134</v>
      </c>
      <c r="AM248">
        <f t="shared" si="94"/>
        <v>20.189439147526699</v>
      </c>
      <c r="AN248" t="str">
        <f t="shared" si="95"/>
        <v>NA</v>
      </c>
      <c r="AO248" t="str">
        <f t="shared" si="96"/>
        <v>NA</v>
      </c>
      <c r="AP248">
        <f t="shared" si="97"/>
        <v>19.491206023840402</v>
      </c>
      <c r="AQ248" t="str">
        <f t="shared" si="98"/>
        <v>NA</v>
      </c>
      <c r="AR248">
        <f t="shared" si="99"/>
        <v>19.726773524054899</v>
      </c>
      <c r="AS248">
        <f t="shared" si="100"/>
        <v>19.703066874690901</v>
      </c>
      <c r="AT248" t="str">
        <f t="shared" si="101"/>
        <v>NA</v>
      </c>
      <c r="AU248" s="6">
        <f t="shared" si="102"/>
        <v>20.145381447830349</v>
      </c>
      <c r="AV248">
        <f t="shared" si="103"/>
        <v>19.491206023840402</v>
      </c>
      <c r="AW248">
        <f t="shared" si="104"/>
        <v>19.714920199372898</v>
      </c>
      <c r="AX248" s="6">
        <f t="shared" si="105"/>
        <v>-0.65417542398994755</v>
      </c>
      <c r="AY248">
        <f t="shared" si="106"/>
        <v>-0.43046124845745126</v>
      </c>
      <c r="AZ248">
        <f t="shared" si="107"/>
        <v>0.22371417553249628</v>
      </c>
      <c r="BA248" s="6" t="str">
        <f t="shared" si="108"/>
        <v>NA</v>
      </c>
      <c r="BB248">
        <f t="shared" si="109"/>
        <v>5.030308973500678E-2</v>
      </c>
      <c r="BC248" t="str">
        <f t="shared" si="110"/>
        <v>NA</v>
      </c>
      <c r="BD248" s="7">
        <f t="shared" si="111"/>
        <v>1</v>
      </c>
      <c r="BE248" s="6">
        <f t="shared" si="112"/>
        <v>0</v>
      </c>
      <c r="BF248">
        <f t="shared" si="113"/>
        <v>0</v>
      </c>
      <c r="BG248">
        <f t="shared" si="114"/>
        <v>0</v>
      </c>
      <c r="BH248" s="6">
        <f t="shared" si="115"/>
        <v>0</v>
      </c>
      <c r="BI248" s="14">
        <f t="shared" si="116"/>
        <v>0</v>
      </c>
      <c r="BJ248" s="6">
        <f t="shared" si="117"/>
        <v>0</v>
      </c>
      <c r="BK248" s="14">
        <f t="shared" si="118"/>
        <v>-0.74760496461219772</v>
      </c>
      <c r="BL248" s="14">
        <f t="shared" si="119"/>
        <v>0</v>
      </c>
      <c r="BM248" s="14">
        <f t="shared" si="120"/>
        <v>-1</v>
      </c>
      <c r="BN248">
        <f t="shared" si="121"/>
        <v>-0.24920165487073256</v>
      </c>
      <c r="BO248">
        <f t="shared" si="122"/>
        <v>0.24920165487073256</v>
      </c>
      <c r="BP248" s="14" t="str">
        <f t="shared" si="123"/>
        <v>NA</v>
      </c>
    </row>
    <row r="249" spans="1:68" x14ac:dyDescent="0.25">
      <c r="A249" t="s">
        <v>931</v>
      </c>
      <c r="B249" t="s">
        <v>70</v>
      </c>
      <c r="C249">
        <v>0</v>
      </c>
      <c r="D249">
        <v>0</v>
      </c>
      <c r="E249">
        <v>0</v>
      </c>
      <c r="F249" s="1">
        <v>1.1555400000000001E-18</v>
      </c>
      <c r="G249">
        <v>2</v>
      </c>
      <c r="H249">
        <v>-0.56432000000000004</v>
      </c>
      <c r="I249">
        <v>1</v>
      </c>
      <c r="J249">
        <v>1</v>
      </c>
      <c r="K249" t="s">
        <v>930</v>
      </c>
      <c r="L249">
        <v>257</v>
      </c>
      <c r="M249" t="s">
        <v>764</v>
      </c>
      <c r="N249" t="s">
        <v>74</v>
      </c>
      <c r="O249" t="s">
        <v>75</v>
      </c>
      <c r="P249" t="s">
        <v>76</v>
      </c>
      <c r="Q249" t="s">
        <v>77</v>
      </c>
      <c r="R249" t="s">
        <v>78</v>
      </c>
      <c r="S249" t="s">
        <v>79</v>
      </c>
      <c r="T249" s="6">
        <v>22.294316084056099</v>
      </c>
      <c r="U249">
        <v>22.368293036905701</v>
      </c>
      <c r="V249">
        <v>22.522816962257998</v>
      </c>
      <c r="W249">
        <v>22.406466790221</v>
      </c>
      <c r="X249">
        <v>22.507558220951399</v>
      </c>
      <c r="Y249">
        <v>22.4880371448237</v>
      </c>
      <c r="Z249">
        <v>22.2793392088087</v>
      </c>
      <c r="AA249">
        <v>22.020807977685401</v>
      </c>
      <c r="AB249">
        <v>22.320617314167801</v>
      </c>
      <c r="AC249">
        <v>22.481721499151099</v>
      </c>
      <c r="AD249">
        <v>22.3587456240063</v>
      </c>
      <c r="AE249">
        <v>22.296531744944598</v>
      </c>
      <c r="AF249">
        <v>22.179537182412499</v>
      </c>
      <c r="AG249">
        <v>22.326032816716001</v>
      </c>
      <c r="AH249">
        <v>22.254523172874102</v>
      </c>
      <c r="AI249">
        <v>22.147424738551202</v>
      </c>
      <c r="AJ249">
        <v>22.527768089134401</v>
      </c>
      <c r="AK249">
        <v>22.226371462690999</v>
      </c>
      <c r="AL249" s="6">
        <f t="shared" si="93"/>
        <v>22.331304560480902</v>
      </c>
      <c r="AM249">
        <f t="shared" si="94"/>
        <v>22.464641876239497</v>
      </c>
      <c r="AN249">
        <f t="shared" si="95"/>
        <v>22.497797682887551</v>
      </c>
      <c r="AO249">
        <f t="shared" si="96"/>
        <v>22.15007359324705</v>
      </c>
      <c r="AP249">
        <f t="shared" si="97"/>
        <v>22.401169406659449</v>
      </c>
      <c r="AQ249">
        <f t="shared" si="98"/>
        <v>22.327638684475449</v>
      </c>
      <c r="AR249">
        <f t="shared" si="99"/>
        <v>22.252784999564248</v>
      </c>
      <c r="AS249">
        <f t="shared" si="100"/>
        <v>22.200973955712652</v>
      </c>
      <c r="AT249">
        <f t="shared" si="101"/>
        <v>22.377069775912702</v>
      </c>
      <c r="AU249" s="6">
        <f t="shared" si="102"/>
        <v>22.431248039869317</v>
      </c>
      <c r="AV249">
        <f t="shared" si="103"/>
        <v>22.292960561460649</v>
      </c>
      <c r="AW249">
        <f t="shared" si="104"/>
        <v>22.276942910396532</v>
      </c>
      <c r="AX249" s="6">
        <f t="shared" si="105"/>
        <v>-0.1382874784086674</v>
      </c>
      <c r="AY249">
        <f t="shared" si="106"/>
        <v>-0.1543051294727853</v>
      </c>
      <c r="AZ249">
        <f t="shared" si="107"/>
        <v>-1.6017651064117899E-2</v>
      </c>
      <c r="BA249" s="6">
        <f t="shared" si="108"/>
        <v>0.20937853153835392</v>
      </c>
      <c r="BB249">
        <f t="shared" si="109"/>
        <v>0.10187267474284066</v>
      </c>
      <c r="BC249">
        <f t="shared" si="110"/>
        <v>0.86980021742076397</v>
      </c>
      <c r="BD249" s="7">
        <f t="shared" si="111"/>
        <v>1</v>
      </c>
      <c r="BE249" s="6">
        <f t="shared" si="112"/>
        <v>0</v>
      </c>
      <c r="BF249">
        <f t="shared" si="113"/>
        <v>0</v>
      </c>
      <c r="BG249">
        <f t="shared" si="114"/>
        <v>0</v>
      </c>
      <c r="BH249" s="6">
        <f t="shared" si="115"/>
        <v>0</v>
      </c>
      <c r="BI249" s="14">
        <f t="shared" si="116"/>
        <v>0</v>
      </c>
      <c r="BJ249" s="6">
        <f t="shared" si="117"/>
        <v>-0.30644180638782137</v>
      </c>
      <c r="BK249" s="14">
        <f t="shared" si="118"/>
        <v>-0.39123111281855633</v>
      </c>
      <c r="BL249" s="14">
        <f t="shared" si="119"/>
        <v>-3.1150555691138646E-2</v>
      </c>
      <c r="BM249" s="14">
        <f t="shared" si="120"/>
        <v>-1</v>
      </c>
      <c r="BN249">
        <f t="shared" si="121"/>
        <v>-0.24294115829917215</v>
      </c>
      <c r="BO249">
        <f t="shared" si="122"/>
        <v>0.24294115829917215</v>
      </c>
      <c r="BP249" s="14" t="str">
        <f t="shared" si="123"/>
        <v>NA</v>
      </c>
    </row>
    <row r="250" spans="1:68" x14ac:dyDescent="0.25">
      <c r="A250" t="s">
        <v>1201</v>
      </c>
      <c r="B250" t="s">
        <v>115</v>
      </c>
      <c r="C250">
        <v>0</v>
      </c>
      <c r="D250">
        <v>0</v>
      </c>
      <c r="E250">
        <v>0</v>
      </c>
      <c r="F250" s="1">
        <v>1.45589E-283</v>
      </c>
      <c r="G250">
        <v>2</v>
      </c>
      <c r="H250">
        <v>0.12839999999999999</v>
      </c>
      <c r="I250" t="s">
        <v>71</v>
      </c>
      <c r="J250">
        <v>0.96189000000000002</v>
      </c>
      <c r="K250" t="s">
        <v>1200</v>
      </c>
      <c r="L250">
        <v>1235</v>
      </c>
      <c r="M250" t="s">
        <v>764</v>
      </c>
      <c r="N250">
        <v>4233</v>
      </c>
      <c r="O250" t="s">
        <v>118</v>
      </c>
      <c r="P250" t="s">
        <v>119</v>
      </c>
      <c r="Q250" t="s">
        <v>57</v>
      </c>
      <c r="R250" t="s">
        <v>120</v>
      </c>
      <c r="S250" t="s">
        <v>121</v>
      </c>
      <c r="T250" s="6">
        <v>22.015516987986</v>
      </c>
      <c r="U250">
        <v>19.371321706372299</v>
      </c>
      <c r="V250">
        <v>23.078019531886401</v>
      </c>
      <c r="W250">
        <v>21.935053644906102</v>
      </c>
      <c r="X250">
        <v>21.287329032331701</v>
      </c>
      <c r="Z250">
        <v>20.8596363653607</v>
      </c>
      <c r="AA250">
        <v>21.123999808446399</v>
      </c>
      <c r="AB250">
        <v>20.828516422995399</v>
      </c>
      <c r="AC250">
        <v>20.677120863994901</v>
      </c>
      <c r="AD250">
        <v>20.043267641521599</v>
      </c>
      <c r="AE250">
        <v>20.2809764514327</v>
      </c>
      <c r="AL250" s="6">
        <f t="shared" si="93"/>
        <v>20.693419347179152</v>
      </c>
      <c r="AM250">
        <f t="shared" si="94"/>
        <v>22.506536588396251</v>
      </c>
      <c r="AN250">
        <f t="shared" si="95"/>
        <v>21.287329032331701</v>
      </c>
      <c r="AO250">
        <f t="shared" si="96"/>
        <v>20.99181808690355</v>
      </c>
      <c r="AP250">
        <f t="shared" si="97"/>
        <v>20.75281864349515</v>
      </c>
      <c r="AQ250">
        <f t="shared" si="98"/>
        <v>20.162122046477151</v>
      </c>
      <c r="AR250" t="str">
        <f t="shared" si="99"/>
        <v>NA</v>
      </c>
      <c r="AS250" t="str">
        <f t="shared" si="100"/>
        <v>NA</v>
      </c>
      <c r="AT250" t="str">
        <f t="shared" si="101"/>
        <v>NA</v>
      </c>
      <c r="AU250" s="6">
        <f t="shared" si="102"/>
        <v>21.495761655969034</v>
      </c>
      <c r="AV250">
        <f t="shared" si="103"/>
        <v>20.635586258958615</v>
      </c>
      <c r="AW250" t="str">
        <f t="shared" si="104"/>
        <v>NA</v>
      </c>
      <c r="AX250" s="6">
        <f t="shared" si="105"/>
        <v>-0.86017539701041912</v>
      </c>
      <c r="AY250" t="str">
        <f t="shared" si="106"/>
        <v>NA</v>
      </c>
      <c r="AZ250" t="str">
        <f t="shared" si="107"/>
        <v>NA</v>
      </c>
      <c r="BA250" s="6">
        <f t="shared" si="108"/>
        <v>0.24524782291385847</v>
      </c>
      <c r="BB250" t="str">
        <f t="shared" si="109"/>
        <v>NA</v>
      </c>
      <c r="BC250" t="str">
        <f t="shared" si="110"/>
        <v>NA</v>
      </c>
      <c r="BD250" s="7">
        <f t="shared" si="111"/>
        <v>1</v>
      </c>
      <c r="BE250" s="6">
        <f t="shared" si="112"/>
        <v>0</v>
      </c>
      <c r="BF250">
        <f t="shared" si="113"/>
        <v>0</v>
      </c>
      <c r="BG250">
        <f t="shared" si="114"/>
        <v>0</v>
      </c>
      <c r="BH250" s="6">
        <f t="shared" si="115"/>
        <v>0</v>
      </c>
      <c r="BI250" s="14">
        <f t="shared" si="116"/>
        <v>0</v>
      </c>
      <c r="BJ250" s="6">
        <f t="shared" si="117"/>
        <v>-0.72460100962010754</v>
      </c>
      <c r="BK250" s="14">
        <f t="shared" si="118"/>
        <v>0</v>
      </c>
      <c r="BL250" s="14">
        <f t="shared" si="119"/>
        <v>0</v>
      </c>
      <c r="BM250" s="14">
        <f t="shared" si="120"/>
        <v>-1</v>
      </c>
      <c r="BN250">
        <f t="shared" si="121"/>
        <v>-0.24153366987336919</v>
      </c>
      <c r="BO250">
        <f t="shared" si="122"/>
        <v>0.24153366987336919</v>
      </c>
      <c r="BP250" s="14" t="str">
        <f t="shared" si="123"/>
        <v>NA</v>
      </c>
    </row>
    <row r="251" spans="1:68" x14ac:dyDescent="0.25">
      <c r="A251" t="s">
        <v>1460</v>
      </c>
      <c r="B251" t="s">
        <v>1458</v>
      </c>
      <c r="C251">
        <v>0</v>
      </c>
      <c r="D251">
        <v>0</v>
      </c>
      <c r="E251">
        <v>0</v>
      </c>
      <c r="F251" s="1">
        <v>2.1058699999999999E-11</v>
      </c>
      <c r="G251">
        <v>2</v>
      </c>
      <c r="H251">
        <v>-0.51441000000000003</v>
      </c>
      <c r="I251">
        <v>1</v>
      </c>
      <c r="J251">
        <v>0.88034199999999996</v>
      </c>
      <c r="K251" t="s">
        <v>1459</v>
      </c>
      <c r="L251">
        <v>759</v>
      </c>
      <c r="M251" t="s">
        <v>764</v>
      </c>
      <c r="N251">
        <v>558</v>
      </c>
      <c r="O251" t="s">
        <v>1461</v>
      </c>
      <c r="P251" t="s">
        <v>1462</v>
      </c>
      <c r="Q251" t="s">
        <v>57</v>
      </c>
      <c r="R251" t="s">
        <v>1463</v>
      </c>
      <c r="S251" t="s">
        <v>1464</v>
      </c>
      <c r="T251" s="6">
        <v>19.158638820382901</v>
      </c>
      <c r="V251">
        <v>18.9266148387016</v>
      </c>
      <c r="W251">
        <v>18.943210809049301</v>
      </c>
      <c r="Y251">
        <v>20.071174228478601</v>
      </c>
      <c r="Z251">
        <v>19.2437496193679</v>
      </c>
      <c r="AG251">
        <v>18.722318938360999</v>
      </c>
      <c r="AH251">
        <v>18.663325579847601</v>
      </c>
      <c r="AL251" s="6">
        <f t="shared" si="93"/>
        <v>19.158638820382901</v>
      </c>
      <c r="AM251">
        <f t="shared" si="94"/>
        <v>18.93491282387545</v>
      </c>
      <c r="AN251">
        <f t="shared" si="95"/>
        <v>20.071174228478601</v>
      </c>
      <c r="AO251">
        <f t="shared" si="96"/>
        <v>19.2437496193679</v>
      </c>
      <c r="AP251" t="str">
        <f t="shared" si="97"/>
        <v>NA</v>
      </c>
      <c r="AQ251" t="str">
        <f t="shared" si="98"/>
        <v>NA</v>
      </c>
      <c r="AR251">
        <f t="shared" si="99"/>
        <v>18.722318938360999</v>
      </c>
      <c r="AS251">
        <f t="shared" si="100"/>
        <v>18.663325579847601</v>
      </c>
      <c r="AT251" t="str">
        <f t="shared" si="101"/>
        <v>NA</v>
      </c>
      <c r="AU251" s="6">
        <f t="shared" si="102"/>
        <v>19.388241957578984</v>
      </c>
      <c r="AV251">
        <f t="shared" si="103"/>
        <v>19.2437496193679</v>
      </c>
      <c r="AW251">
        <f t="shared" si="104"/>
        <v>18.6928222591043</v>
      </c>
      <c r="AX251" s="6">
        <f t="shared" si="105"/>
        <v>-0.14449233821108365</v>
      </c>
      <c r="AY251">
        <f t="shared" si="106"/>
        <v>-0.69541969847468366</v>
      </c>
      <c r="AZ251">
        <f t="shared" si="107"/>
        <v>-0.55092736026360001</v>
      </c>
      <c r="BA251" s="6" t="str">
        <f t="shared" si="108"/>
        <v>NA</v>
      </c>
      <c r="BB251">
        <f t="shared" si="109"/>
        <v>0.18252657398236974</v>
      </c>
      <c r="BC251" t="str">
        <f t="shared" si="110"/>
        <v>NA</v>
      </c>
      <c r="BD251" s="7">
        <f t="shared" si="111"/>
        <v>1</v>
      </c>
      <c r="BE251" s="6">
        <f t="shared" si="112"/>
        <v>0</v>
      </c>
      <c r="BF251">
        <f t="shared" si="113"/>
        <v>0</v>
      </c>
      <c r="BG251">
        <f t="shared" si="114"/>
        <v>0</v>
      </c>
      <c r="BH251" s="6">
        <f t="shared" si="115"/>
        <v>0</v>
      </c>
      <c r="BI251" s="14">
        <f t="shared" si="116"/>
        <v>0</v>
      </c>
      <c r="BJ251" s="6">
        <f t="shared" si="117"/>
        <v>0</v>
      </c>
      <c r="BK251" s="14">
        <f t="shared" si="118"/>
        <v>-0.71672057267187872</v>
      </c>
      <c r="BL251" s="14">
        <f t="shared" si="119"/>
        <v>0</v>
      </c>
      <c r="BM251" s="14">
        <f t="shared" si="120"/>
        <v>-1</v>
      </c>
      <c r="BN251">
        <f t="shared" si="121"/>
        <v>-0.23890685755729291</v>
      </c>
      <c r="BO251">
        <f t="shared" si="122"/>
        <v>0.23890685755729291</v>
      </c>
      <c r="BP251" s="14" t="str">
        <f t="shared" si="123"/>
        <v>NA</v>
      </c>
    </row>
    <row r="252" spans="1:68" x14ac:dyDescent="0.25">
      <c r="A252" t="s">
        <v>1956</v>
      </c>
      <c r="B252" t="s">
        <v>1954</v>
      </c>
      <c r="C252">
        <v>0</v>
      </c>
      <c r="D252">
        <v>0</v>
      </c>
      <c r="E252">
        <v>0</v>
      </c>
      <c r="F252">
        <v>1.1677E-2</v>
      </c>
      <c r="G252">
        <v>2</v>
      </c>
      <c r="H252">
        <v>-3.4626000000000001</v>
      </c>
      <c r="I252" t="s">
        <v>37</v>
      </c>
      <c r="J252">
        <v>1</v>
      </c>
      <c r="K252" t="s">
        <v>1955</v>
      </c>
      <c r="L252">
        <v>384</v>
      </c>
      <c r="M252" t="s">
        <v>764</v>
      </c>
      <c r="N252">
        <v>7074</v>
      </c>
      <c r="O252" t="s">
        <v>1957</v>
      </c>
      <c r="P252" t="s">
        <v>1958</v>
      </c>
      <c r="Q252" t="s">
        <v>57</v>
      </c>
      <c r="R252" t="s">
        <v>1959</v>
      </c>
      <c r="S252" t="s">
        <v>1960</v>
      </c>
      <c r="V252">
        <v>21.5389195083239</v>
      </c>
      <c r="W252">
        <v>20.925758822402099</v>
      </c>
      <c r="Y252">
        <v>19.957666441676999</v>
      </c>
      <c r="AC252">
        <v>20.348567342667799</v>
      </c>
      <c r="AG252">
        <v>19.2432226742715</v>
      </c>
      <c r="AH252">
        <v>20.423939137909699</v>
      </c>
      <c r="AJ252">
        <v>19.062682979343801</v>
      </c>
      <c r="AL252" s="6" t="str">
        <f t="shared" si="93"/>
        <v>NA</v>
      </c>
      <c r="AM252">
        <f t="shared" si="94"/>
        <v>21.232339165363001</v>
      </c>
      <c r="AN252">
        <f t="shared" si="95"/>
        <v>19.957666441676999</v>
      </c>
      <c r="AO252" t="str">
        <f t="shared" si="96"/>
        <v>NA</v>
      </c>
      <c r="AP252">
        <f t="shared" si="97"/>
        <v>20.348567342667799</v>
      </c>
      <c r="AQ252" t="str">
        <f t="shared" si="98"/>
        <v>NA</v>
      </c>
      <c r="AR252">
        <f t="shared" si="99"/>
        <v>19.2432226742715</v>
      </c>
      <c r="AS252">
        <f t="shared" si="100"/>
        <v>20.423939137909699</v>
      </c>
      <c r="AT252">
        <f t="shared" si="101"/>
        <v>19.062682979343801</v>
      </c>
      <c r="AU252" s="6">
        <f t="shared" si="102"/>
        <v>20.59500280352</v>
      </c>
      <c r="AV252">
        <f t="shared" si="103"/>
        <v>20.348567342667799</v>
      </c>
      <c r="AW252">
        <f t="shared" si="104"/>
        <v>19.576614930508331</v>
      </c>
      <c r="AX252" s="6">
        <f t="shared" si="105"/>
        <v>-0.2464354608522008</v>
      </c>
      <c r="AY252">
        <f t="shared" si="106"/>
        <v>-1.0183878730116689</v>
      </c>
      <c r="AZ252">
        <f t="shared" si="107"/>
        <v>-0.77195241215946808</v>
      </c>
      <c r="BA252" s="6" t="str">
        <f t="shared" si="108"/>
        <v>NA</v>
      </c>
      <c r="BB252">
        <f t="shared" si="109"/>
        <v>0.32099028622558834</v>
      </c>
      <c r="BC252" t="str">
        <f t="shared" si="110"/>
        <v>NA</v>
      </c>
      <c r="BD252" s="7">
        <f t="shared" si="111"/>
        <v>1</v>
      </c>
      <c r="BE252" s="6">
        <f t="shared" si="112"/>
        <v>0</v>
      </c>
      <c r="BF252">
        <f t="shared" si="113"/>
        <v>0</v>
      </c>
      <c r="BG252">
        <f t="shared" si="114"/>
        <v>0</v>
      </c>
      <c r="BH252" s="6">
        <f t="shared" si="115"/>
        <v>0</v>
      </c>
      <c r="BI252" s="14">
        <f t="shared" si="116"/>
        <v>0</v>
      </c>
      <c r="BJ252" s="6">
        <f t="shared" si="117"/>
        <v>0</v>
      </c>
      <c r="BK252" s="14">
        <f t="shared" si="118"/>
        <v>-0.70893065558399071</v>
      </c>
      <c r="BL252" s="14">
        <f t="shared" si="119"/>
        <v>0</v>
      </c>
      <c r="BM252" s="14">
        <f t="shared" si="120"/>
        <v>-1</v>
      </c>
      <c r="BN252">
        <f t="shared" si="121"/>
        <v>-0.23631021852799691</v>
      </c>
      <c r="BO252">
        <f t="shared" si="122"/>
        <v>0.23631021852799691</v>
      </c>
      <c r="BP252" s="14" t="str">
        <f t="shared" si="123"/>
        <v>NA</v>
      </c>
    </row>
    <row r="253" spans="1:68" x14ac:dyDescent="0.25">
      <c r="A253" t="s">
        <v>1168</v>
      </c>
      <c r="B253" t="s">
        <v>510</v>
      </c>
      <c r="C253">
        <v>0</v>
      </c>
      <c r="D253">
        <v>0</v>
      </c>
      <c r="E253">
        <v>0</v>
      </c>
      <c r="F253" s="1">
        <v>6.1570599999999999E-50</v>
      </c>
      <c r="G253">
        <v>3</v>
      </c>
      <c r="H253">
        <v>-0.3639</v>
      </c>
      <c r="I253">
        <v>1</v>
      </c>
      <c r="J253">
        <v>0.97087000000000001</v>
      </c>
      <c r="K253" t="s">
        <v>1167</v>
      </c>
      <c r="L253">
        <v>32</v>
      </c>
      <c r="M253" t="s">
        <v>764</v>
      </c>
      <c r="N253">
        <v>7525</v>
      </c>
      <c r="O253" t="s">
        <v>1169</v>
      </c>
      <c r="P253" t="s">
        <v>1170</v>
      </c>
      <c r="Q253" t="s">
        <v>57</v>
      </c>
      <c r="R253" t="s">
        <v>1171</v>
      </c>
      <c r="S253" t="s">
        <v>1172</v>
      </c>
      <c r="U253">
        <v>20.703402290806299</v>
      </c>
      <c r="V253">
        <v>21.157028050840001</v>
      </c>
      <c r="Z253">
        <v>20.2433475304457</v>
      </c>
      <c r="AB253">
        <v>20.569883135711699</v>
      </c>
      <c r="AD253">
        <v>20.2350278711525</v>
      </c>
      <c r="AF253">
        <v>20.470697388080801</v>
      </c>
      <c r="AI253">
        <v>20.441868767682799</v>
      </c>
      <c r="AJ253">
        <v>20.174280683503401</v>
      </c>
      <c r="AK253">
        <v>21.395233284195101</v>
      </c>
      <c r="AL253" s="6">
        <f t="shared" si="93"/>
        <v>20.703402290806299</v>
      </c>
      <c r="AM253">
        <f t="shared" si="94"/>
        <v>21.157028050840001</v>
      </c>
      <c r="AN253" t="str">
        <f t="shared" si="95"/>
        <v>NA</v>
      </c>
      <c r="AO253">
        <f t="shared" si="96"/>
        <v>20.2433475304457</v>
      </c>
      <c r="AP253">
        <f t="shared" si="97"/>
        <v>20.569883135711699</v>
      </c>
      <c r="AQ253">
        <f t="shared" si="98"/>
        <v>20.2350278711525</v>
      </c>
      <c r="AR253">
        <f t="shared" si="99"/>
        <v>20.470697388080801</v>
      </c>
      <c r="AS253">
        <f t="shared" si="100"/>
        <v>20.441868767682799</v>
      </c>
      <c r="AT253">
        <f t="shared" si="101"/>
        <v>20.784756983849249</v>
      </c>
      <c r="AU253" s="6">
        <f t="shared" si="102"/>
        <v>20.93021517082315</v>
      </c>
      <c r="AV253">
        <f t="shared" si="103"/>
        <v>20.349419512436629</v>
      </c>
      <c r="AW253">
        <f t="shared" si="104"/>
        <v>20.565774379870948</v>
      </c>
      <c r="AX253" s="6">
        <f t="shared" si="105"/>
        <v>-0.58079565838652059</v>
      </c>
      <c r="AY253">
        <f t="shared" si="106"/>
        <v>-0.36444079095220161</v>
      </c>
      <c r="AZ253">
        <f t="shared" si="107"/>
        <v>0.21635486743431898</v>
      </c>
      <c r="BA253" s="6">
        <f t="shared" si="108"/>
        <v>0.18988621987236085</v>
      </c>
      <c r="BB253">
        <f t="shared" si="109"/>
        <v>0.32357744738766914</v>
      </c>
      <c r="BC253">
        <f t="shared" si="110"/>
        <v>0.2367827237572758</v>
      </c>
      <c r="BD253" s="7">
        <f t="shared" si="111"/>
        <v>1</v>
      </c>
      <c r="BE253" s="6">
        <f t="shared" si="112"/>
        <v>0</v>
      </c>
      <c r="BF253">
        <f t="shared" si="113"/>
        <v>0</v>
      </c>
      <c r="BG253">
        <f t="shared" si="114"/>
        <v>0</v>
      </c>
      <c r="BH253" s="6">
        <f t="shared" si="115"/>
        <v>0</v>
      </c>
      <c r="BI253" s="14">
        <f t="shared" si="116"/>
        <v>0</v>
      </c>
      <c r="BJ253" s="6">
        <f t="shared" si="117"/>
        <v>-0.64733907062310558</v>
      </c>
      <c r="BK253" s="14">
        <f t="shared" si="118"/>
        <v>-0.42259190255012513</v>
      </c>
      <c r="BL253" s="14">
        <f t="shared" si="119"/>
        <v>0.36791632229123589</v>
      </c>
      <c r="BM253" s="14">
        <f t="shared" si="120"/>
        <v>-1</v>
      </c>
      <c r="BN253">
        <f t="shared" si="121"/>
        <v>-0.23400488362733163</v>
      </c>
      <c r="BO253">
        <f t="shared" si="122"/>
        <v>0.23400488362733163</v>
      </c>
      <c r="BP253" s="14" t="str">
        <f t="shared" si="123"/>
        <v>NA</v>
      </c>
    </row>
    <row r="254" spans="1:68" x14ac:dyDescent="0.25">
      <c r="A254" t="s">
        <v>2310</v>
      </c>
      <c r="B254" t="s">
        <v>323</v>
      </c>
      <c r="C254">
        <v>0</v>
      </c>
      <c r="D254">
        <v>0</v>
      </c>
      <c r="E254">
        <v>0</v>
      </c>
      <c r="F254" s="1">
        <v>2.7279600000000001E-42</v>
      </c>
      <c r="G254">
        <v>2</v>
      </c>
      <c r="H254">
        <v>0.44874999999999998</v>
      </c>
      <c r="I254" t="s">
        <v>71</v>
      </c>
      <c r="J254">
        <v>0.99853400000000003</v>
      </c>
      <c r="K254" t="s">
        <v>2309</v>
      </c>
      <c r="L254">
        <v>719</v>
      </c>
      <c r="M254" t="s">
        <v>764</v>
      </c>
      <c r="N254">
        <v>56288</v>
      </c>
      <c r="O254" t="s">
        <v>326</v>
      </c>
      <c r="P254" t="s">
        <v>327</v>
      </c>
      <c r="Q254" t="s">
        <v>57</v>
      </c>
      <c r="R254" t="s">
        <v>328</v>
      </c>
      <c r="S254" t="s">
        <v>329</v>
      </c>
      <c r="T254" s="6">
        <v>19.9566066397322</v>
      </c>
      <c r="V254">
        <v>20.601847849410301</v>
      </c>
      <c r="W254">
        <v>20.0459984707243</v>
      </c>
      <c r="X254">
        <v>21.0587938572382</v>
      </c>
      <c r="Y254">
        <v>20.238871831436501</v>
      </c>
      <c r="AB254">
        <v>18.880494503431201</v>
      </c>
      <c r="AC254">
        <v>19.672332543646998</v>
      </c>
      <c r="AD254">
        <v>19.926379975018001</v>
      </c>
      <c r="AE254">
        <v>20.9211330058301</v>
      </c>
      <c r="AF254">
        <v>19.836111252957</v>
      </c>
      <c r="AG254">
        <v>19.424569361036902</v>
      </c>
      <c r="AH254">
        <v>19.817137765550498</v>
      </c>
      <c r="AJ254">
        <v>20.470335843765898</v>
      </c>
      <c r="AK254">
        <v>20.322991404243599</v>
      </c>
      <c r="AL254" s="6">
        <f t="shared" si="93"/>
        <v>19.9566066397322</v>
      </c>
      <c r="AM254">
        <f t="shared" si="94"/>
        <v>20.323923160067302</v>
      </c>
      <c r="AN254">
        <f t="shared" si="95"/>
        <v>20.648832844337349</v>
      </c>
      <c r="AO254" t="str">
        <f t="shared" si="96"/>
        <v>NA</v>
      </c>
      <c r="AP254">
        <f t="shared" si="97"/>
        <v>19.276413523539098</v>
      </c>
      <c r="AQ254">
        <f t="shared" si="98"/>
        <v>20.423756490424051</v>
      </c>
      <c r="AR254">
        <f t="shared" si="99"/>
        <v>19.630340306996949</v>
      </c>
      <c r="AS254">
        <f t="shared" si="100"/>
        <v>19.817137765550498</v>
      </c>
      <c r="AT254">
        <f t="shared" si="101"/>
        <v>20.396663624004749</v>
      </c>
      <c r="AU254" s="6">
        <f t="shared" si="102"/>
        <v>20.309787548045616</v>
      </c>
      <c r="AV254">
        <f t="shared" si="103"/>
        <v>19.850085006981573</v>
      </c>
      <c r="AW254">
        <f t="shared" si="104"/>
        <v>19.948047232184067</v>
      </c>
      <c r="AX254" s="6">
        <f t="shared" si="105"/>
        <v>-0.4597025410640434</v>
      </c>
      <c r="AY254">
        <f t="shared" si="106"/>
        <v>-0.36174031586154953</v>
      </c>
      <c r="AZ254">
        <f t="shared" si="107"/>
        <v>9.7962225202493869E-2</v>
      </c>
      <c r="BA254" s="6">
        <f t="shared" si="108"/>
        <v>0.56601812492484105</v>
      </c>
      <c r="BB254">
        <f t="shared" si="109"/>
        <v>0.30287034719228056</v>
      </c>
      <c r="BC254">
        <f t="shared" si="110"/>
        <v>0.89471241095187581</v>
      </c>
      <c r="BD254" s="7">
        <f t="shared" si="111"/>
        <v>1</v>
      </c>
      <c r="BE254" s="6">
        <f t="shared" si="112"/>
        <v>0</v>
      </c>
      <c r="BF254">
        <f t="shared" si="113"/>
        <v>0</v>
      </c>
      <c r="BG254">
        <f t="shared" si="114"/>
        <v>0</v>
      </c>
      <c r="BH254" s="6">
        <f t="shared" si="115"/>
        <v>0</v>
      </c>
      <c r="BI254" s="14">
        <f t="shared" si="116"/>
        <v>0</v>
      </c>
      <c r="BJ254" s="6">
        <f t="shared" si="117"/>
        <v>-0.33708236612811421</v>
      </c>
      <c r="BK254" s="14">
        <f t="shared" si="118"/>
        <v>-0.43318627073328991</v>
      </c>
      <c r="BL254" s="14">
        <f t="shared" si="119"/>
        <v>6.8798223874555836E-2</v>
      </c>
      <c r="BM254" s="14">
        <f t="shared" si="120"/>
        <v>-1</v>
      </c>
      <c r="BN254">
        <f t="shared" si="121"/>
        <v>-0.2338234709956161</v>
      </c>
      <c r="BO254">
        <f t="shared" si="122"/>
        <v>0.2338234709956161</v>
      </c>
      <c r="BP254" s="14" t="str">
        <f t="shared" si="123"/>
        <v>NA</v>
      </c>
    </row>
    <row r="255" spans="1:68" x14ac:dyDescent="0.25">
      <c r="A255" t="s">
        <v>1778</v>
      </c>
      <c r="B255" t="s">
        <v>199</v>
      </c>
      <c r="C255">
        <v>0</v>
      </c>
      <c r="D255">
        <v>0</v>
      </c>
      <c r="E255">
        <v>0</v>
      </c>
      <c r="F255" s="1">
        <v>6.9177700000000001E-19</v>
      </c>
      <c r="G255">
        <v>2</v>
      </c>
      <c r="H255">
        <v>0.49980000000000002</v>
      </c>
      <c r="I255">
        <v>1</v>
      </c>
      <c r="J255">
        <v>0.95357499999999995</v>
      </c>
      <c r="K255" t="s">
        <v>1777</v>
      </c>
      <c r="L255">
        <v>65</v>
      </c>
      <c r="M255" t="s">
        <v>764</v>
      </c>
      <c r="N255" t="s">
        <v>202</v>
      </c>
      <c r="O255" t="s">
        <v>203</v>
      </c>
      <c r="P255" t="s">
        <v>204</v>
      </c>
      <c r="Q255" t="s">
        <v>57</v>
      </c>
      <c r="R255" t="s">
        <v>205</v>
      </c>
      <c r="S255" t="s">
        <v>206</v>
      </c>
      <c r="T255" s="6">
        <v>21.861051800523299</v>
      </c>
      <c r="U255">
        <v>21.809808886125101</v>
      </c>
      <c r="W255">
        <v>21.502459516447399</v>
      </c>
      <c r="X255">
        <v>21.859164886606202</v>
      </c>
      <c r="Z255">
        <v>22.069182787076901</v>
      </c>
      <c r="AA255">
        <v>22.082919160098498</v>
      </c>
      <c r="AB255">
        <v>21.6565684232677</v>
      </c>
      <c r="AC255">
        <v>21.397000437205001</v>
      </c>
      <c r="AD255">
        <v>21.9530482967346</v>
      </c>
      <c r="AE255">
        <v>21.884172851046099</v>
      </c>
      <c r="AF255">
        <v>21.882483279976</v>
      </c>
      <c r="AG255">
        <v>18.321925343232799</v>
      </c>
      <c r="AI255">
        <v>21.7103629305387</v>
      </c>
      <c r="AJ255">
        <v>21.978196448302398</v>
      </c>
      <c r="AL255" s="6">
        <f t="shared" si="93"/>
        <v>21.835430343324198</v>
      </c>
      <c r="AM255">
        <f t="shared" si="94"/>
        <v>21.502459516447399</v>
      </c>
      <c r="AN255">
        <f t="shared" si="95"/>
        <v>21.859164886606202</v>
      </c>
      <c r="AO255">
        <f t="shared" si="96"/>
        <v>22.076050973587698</v>
      </c>
      <c r="AP255">
        <f t="shared" si="97"/>
        <v>21.526784430236351</v>
      </c>
      <c r="AQ255">
        <f t="shared" si="98"/>
        <v>21.918610573890348</v>
      </c>
      <c r="AR255">
        <f t="shared" si="99"/>
        <v>20.1022043116044</v>
      </c>
      <c r="AS255">
        <f t="shared" si="100"/>
        <v>21.7103629305387</v>
      </c>
      <c r="AT255">
        <f t="shared" si="101"/>
        <v>21.978196448302398</v>
      </c>
      <c r="AU255" s="6">
        <f t="shared" si="102"/>
        <v>21.732351582125933</v>
      </c>
      <c r="AV255">
        <f t="shared" si="103"/>
        <v>21.840481992571465</v>
      </c>
      <c r="AW255">
        <f t="shared" si="104"/>
        <v>21.263587896815167</v>
      </c>
      <c r="AX255" s="6">
        <f t="shared" si="105"/>
        <v>0.10813041044553273</v>
      </c>
      <c r="AY255">
        <f t="shared" si="106"/>
        <v>-0.46876368531076551</v>
      </c>
      <c r="AZ255">
        <f t="shared" si="107"/>
        <v>-0.57689409575629824</v>
      </c>
      <c r="BA255" s="6">
        <f t="shared" si="108"/>
        <v>0.62017763799421055</v>
      </c>
      <c r="BB255">
        <f t="shared" si="109"/>
        <v>0.5094425583093759</v>
      </c>
      <c r="BC255">
        <f t="shared" si="110"/>
        <v>0.43122083360527652</v>
      </c>
      <c r="BD255" s="7">
        <f t="shared" si="111"/>
        <v>1</v>
      </c>
      <c r="BE255" s="6">
        <f t="shared" si="112"/>
        <v>0</v>
      </c>
      <c r="BF255">
        <f t="shared" si="113"/>
        <v>0</v>
      </c>
      <c r="BG255">
        <f t="shared" si="114"/>
        <v>0</v>
      </c>
      <c r="BH255" s="6">
        <f t="shared" si="115"/>
        <v>0</v>
      </c>
      <c r="BI255" s="14">
        <f t="shared" si="116"/>
        <v>0</v>
      </c>
      <c r="BJ255" s="6">
        <f t="shared" si="117"/>
        <v>0.14978424143361208</v>
      </c>
      <c r="BK255" s="14">
        <f t="shared" si="118"/>
        <v>-0.37054436019378195</v>
      </c>
      <c r="BL255" s="14">
        <f t="shared" si="119"/>
        <v>-0.45906379314739709</v>
      </c>
      <c r="BM255" s="14">
        <f t="shared" si="120"/>
        <v>-1</v>
      </c>
      <c r="BN255">
        <f t="shared" si="121"/>
        <v>-0.22660797063585567</v>
      </c>
      <c r="BO255">
        <f t="shared" si="122"/>
        <v>0.22660797063585567</v>
      </c>
      <c r="BP255" s="14" t="str">
        <f t="shared" si="123"/>
        <v>NA</v>
      </c>
    </row>
    <row r="256" spans="1:68" x14ac:dyDescent="0.25">
      <c r="A256" t="s">
        <v>1690</v>
      </c>
      <c r="B256" t="s">
        <v>599</v>
      </c>
      <c r="C256">
        <v>0</v>
      </c>
      <c r="D256">
        <v>0</v>
      </c>
      <c r="E256">
        <v>0</v>
      </c>
      <c r="F256" s="1">
        <v>5.58032E-10</v>
      </c>
      <c r="G256">
        <v>3</v>
      </c>
      <c r="H256">
        <v>0.58511999999999997</v>
      </c>
      <c r="I256">
        <v>1</v>
      </c>
      <c r="J256">
        <v>0.999942</v>
      </c>
      <c r="K256" t="s">
        <v>1689</v>
      </c>
      <c r="L256">
        <v>387</v>
      </c>
      <c r="M256" t="s">
        <v>764</v>
      </c>
      <c r="N256">
        <v>9564</v>
      </c>
      <c r="O256" t="s">
        <v>602</v>
      </c>
      <c r="P256" t="s">
        <v>603</v>
      </c>
      <c r="Q256" t="s">
        <v>57</v>
      </c>
      <c r="R256" t="s">
        <v>604</v>
      </c>
      <c r="S256" t="s">
        <v>605</v>
      </c>
      <c r="T256" s="6">
        <v>22.658919312390999</v>
      </c>
      <c r="U256">
        <v>22.910133272574999</v>
      </c>
      <c r="V256">
        <v>22.404521137322899</v>
      </c>
      <c r="W256">
        <v>22.4258936861475</v>
      </c>
      <c r="X256">
        <v>22.028059069416098</v>
      </c>
      <c r="Y256">
        <v>22.451104999253801</v>
      </c>
      <c r="Z256">
        <v>22.122048950800501</v>
      </c>
      <c r="AA256">
        <v>22.404658505724701</v>
      </c>
      <c r="AB256">
        <v>21.974919586468999</v>
      </c>
      <c r="AC256">
        <v>21.954522409835899</v>
      </c>
      <c r="AD256">
        <v>22.05695517469</v>
      </c>
      <c r="AE256">
        <v>22.281419089928001</v>
      </c>
      <c r="AF256">
        <v>22.128079139311399</v>
      </c>
      <c r="AH256">
        <v>22.323307154846098</v>
      </c>
      <c r="AK256">
        <v>22.278576213400498</v>
      </c>
      <c r="AL256" s="6">
        <f t="shared" si="93"/>
        <v>22.784526292483001</v>
      </c>
      <c r="AM256">
        <f t="shared" si="94"/>
        <v>22.415207411735199</v>
      </c>
      <c r="AN256">
        <f t="shared" si="95"/>
        <v>22.239582034334951</v>
      </c>
      <c r="AO256">
        <f t="shared" si="96"/>
        <v>22.263353728262601</v>
      </c>
      <c r="AP256">
        <f t="shared" si="97"/>
        <v>21.964720998152451</v>
      </c>
      <c r="AQ256">
        <f t="shared" si="98"/>
        <v>22.169187132308998</v>
      </c>
      <c r="AR256">
        <f t="shared" si="99"/>
        <v>22.128079139311399</v>
      </c>
      <c r="AS256">
        <f t="shared" si="100"/>
        <v>22.323307154846098</v>
      </c>
      <c r="AT256">
        <f t="shared" si="101"/>
        <v>22.278576213400498</v>
      </c>
      <c r="AU256" s="6">
        <f t="shared" si="102"/>
        <v>22.479771912851049</v>
      </c>
      <c r="AV256">
        <f t="shared" si="103"/>
        <v>22.132420619574685</v>
      </c>
      <c r="AW256">
        <f t="shared" si="104"/>
        <v>22.243320835852668</v>
      </c>
      <c r="AX256" s="6">
        <f t="shared" si="105"/>
        <v>-0.34735129327636471</v>
      </c>
      <c r="AY256">
        <f t="shared" si="106"/>
        <v>-0.23645107699838164</v>
      </c>
      <c r="AZ256">
        <f t="shared" si="107"/>
        <v>0.11090021627798308</v>
      </c>
      <c r="BA256" s="6">
        <f t="shared" si="108"/>
        <v>0.15110771629230871</v>
      </c>
      <c r="BB256">
        <f t="shared" si="109"/>
        <v>0.27631405194606262</v>
      </c>
      <c r="BC256">
        <f t="shared" si="110"/>
        <v>0.36274699310739839</v>
      </c>
      <c r="BD256" s="7">
        <f t="shared" si="111"/>
        <v>1</v>
      </c>
      <c r="BE256" s="6">
        <f t="shared" si="112"/>
        <v>0</v>
      </c>
      <c r="BF256">
        <f t="shared" si="113"/>
        <v>0</v>
      </c>
      <c r="BG256">
        <f t="shared" si="114"/>
        <v>0</v>
      </c>
      <c r="BH256" s="6">
        <f t="shared" si="115"/>
        <v>0</v>
      </c>
      <c r="BI256" s="14">
        <f t="shared" si="116"/>
        <v>0</v>
      </c>
      <c r="BJ256" s="6">
        <f t="shared" si="117"/>
        <v>-0.53392494442620664</v>
      </c>
      <c r="BK256" s="14">
        <f t="shared" si="118"/>
        <v>-0.36342931774022064</v>
      </c>
      <c r="BL256" s="14">
        <f t="shared" si="119"/>
        <v>0.22099780877082273</v>
      </c>
      <c r="BM256" s="14">
        <f t="shared" si="120"/>
        <v>-1</v>
      </c>
      <c r="BN256">
        <f t="shared" si="121"/>
        <v>-0.22545215113186814</v>
      </c>
      <c r="BO256">
        <f t="shared" si="122"/>
        <v>0.22545215113186814</v>
      </c>
      <c r="BP256" s="14" t="str">
        <f t="shared" si="123"/>
        <v>NA</v>
      </c>
    </row>
    <row r="257" spans="1:68" x14ac:dyDescent="0.25">
      <c r="A257" t="s">
        <v>2784</v>
      </c>
      <c r="B257" t="s">
        <v>2782</v>
      </c>
      <c r="C257">
        <v>0</v>
      </c>
      <c r="D257">
        <v>0</v>
      </c>
      <c r="E257">
        <v>0</v>
      </c>
      <c r="F257">
        <v>4.1360099999999999E-4</v>
      </c>
      <c r="G257">
        <v>2</v>
      </c>
      <c r="H257">
        <v>1.0224</v>
      </c>
      <c r="I257">
        <v>1</v>
      </c>
      <c r="J257">
        <v>0.94257599999999997</v>
      </c>
      <c r="K257" t="s">
        <v>2783</v>
      </c>
      <c r="L257">
        <v>140</v>
      </c>
      <c r="M257" t="s">
        <v>764</v>
      </c>
      <c r="N257">
        <v>28988</v>
      </c>
      <c r="O257" t="s">
        <v>2785</v>
      </c>
      <c r="P257" t="s">
        <v>2786</v>
      </c>
      <c r="Q257" t="s">
        <v>57</v>
      </c>
      <c r="R257" t="s">
        <v>2787</v>
      </c>
      <c r="S257" t="s">
        <v>2788</v>
      </c>
      <c r="U257">
        <v>18.807788743538101</v>
      </c>
      <c r="V257">
        <v>19.469300750364301</v>
      </c>
      <c r="X257">
        <v>18.356794956570202</v>
      </c>
      <c r="Y257">
        <v>18.2445869587748</v>
      </c>
      <c r="Z257">
        <v>18.273985062985599</v>
      </c>
      <c r="AB257">
        <v>18.572069200446901</v>
      </c>
      <c r="AC257">
        <v>18.5516250026044</v>
      </c>
      <c r="AD257">
        <v>18.301978394080901</v>
      </c>
      <c r="AE257">
        <v>18.187768286079098</v>
      </c>
      <c r="AF257">
        <v>18.526103610400899</v>
      </c>
      <c r="AG257">
        <v>18.439692215179299</v>
      </c>
      <c r="AI257">
        <v>18.455636923009401</v>
      </c>
      <c r="AJ257">
        <v>18.8024329320498</v>
      </c>
      <c r="AK257">
        <v>18.306371622415501</v>
      </c>
      <c r="AL257" s="6">
        <f t="shared" si="93"/>
        <v>18.807788743538101</v>
      </c>
      <c r="AM257">
        <f t="shared" si="94"/>
        <v>19.469300750364301</v>
      </c>
      <c r="AN257">
        <f t="shared" si="95"/>
        <v>18.300690957672501</v>
      </c>
      <c r="AO257">
        <f t="shared" si="96"/>
        <v>18.273985062985599</v>
      </c>
      <c r="AP257">
        <f t="shared" si="97"/>
        <v>18.56184710152565</v>
      </c>
      <c r="AQ257">
        <f t="shared" si="98"/>
        <v>18.244873340079998</v>
      </c>
      <c r="AR257">
        <f t="shared" si="99"/>
        <v>18.482897912790101</v>
      </c>
      <c r="AS257">
        <f t="shared" si="100"/>
        <v>18.455636923009401</v>
      </c>
      <c r="AT257">
        <f t="shared" si="101"/>
        <v>18.554402277232651</v>
      </c>
      <c r="AU257" s="6">
        <f t="shared" si="102"/>
        <v>18.859260150524968</v>
      </c>
      <c r="AV257">
        <f t="shared" si="103"/>
        <v>18.360235168197082</v>
      </c>
      <c r="AW257">
        <f t="shared" si="104"/>
        <v>18.497645704344052</v>
      </c>
      <c r="AX257" s="6">
        <f t="shared" si="105"/>
        <v>-0.49902498232788517</v>
      </c>
      <c r="AY257">
        <f t="shared" si="106"/>
        <v>-0.36161444618091565</v>
      </c>
      <c r="AZ257">
        <f t="shared" si="107"/>
        <v>0.13741053614696952</v>
      </c>
      <c r="BA257" s="6">
        <f t="shared" si="108"/>
        <v>0.27531973804783832</v>
      </c>
      <c r="BB257">
        <f t="shared" si="109"/>
        <v>0.39708243657992487</v>
      </c>
      <c r="BC257">
        <f t="shared" si="110"/>
        <v>0.30577151817603293</v>
      </c>
      <c r="BD257" s="7">
        <f t="shared" si="111"/>
        <v>1</v>
      </c>
      <c r="BE257" s="6">
        <f t="shared" si="112"/>
        <v>0</v>
      </c>
      <c r="BF257">
        <f t="shared" si="113"/>
        <v>0</v>
      </c>
      <c r="BG257">
        <f t="shared" si="114"/>
        <v>0</v>
      </c>
      <c r="BH257" s="6">
        <f t="shared" si="115"/>
        <v>0</v>
      </c>
      <c r="BI257" s="14">
        <f t="shared" si="116"/>
        <v>0</v>
      </c>
      <c r="BJ257" s="6">
        <f t="shared" si="117"/>
        <v>-0.52871084505416188</v>
      </c>
      <c r="BK257" s="14">
        <f t="shared" si="118"/>
        <v>-0.38085501365766017</v>
      </c>
      <c r="BL257" s="14">
        <f t="shared" si="119"/>
        <v>0.26591703606877259</v>
      </c>
      <c r="BM257" s="14">
        <f t="shared" si="120"/>
        <v>-1</v>
      </c>
      <c r="BN257">
        <f t="shared" si="121"/>
        <v>-0.21454960754768315</v>
      </c>
      <c r="BO257">
        <f t="shared" si="122"/>
        <v>0.21454960754768315</v>
      </c>
      <c r="BP257" s="14" t="str">
        <f t="shared" si="123"/>
        <v>NA</v>
      </c>
    </row>
    <row r="258" spans="1:68" x14ac:dyDescent="0.25">
      <c r="A258" t="s">
        <v>2463</v>
      </c>
      <c r="B258" t="s">
        <v>350</v>
      </c>
      <c r="C258">
        <v>0</v>
      </c>
      <c r="D258">
        <v>0</v>
      </c>
      <c r="E258">
        <v>0</v>
      </c>
      <c r="F258" s="1">
        <v>1.5540599999999999E-12</v>
      </c>
      <c r="G258">
        <v>2</v>
      </c>
      <c r="H258">
        <v>0.13850999999999999</v>
      </c>
      <c r="I258">
        <v>1</v>
      </c>
      <c r="J258">
        <v>0.67045999999999994</v>
      </c>
      <c r="K258" t="s">
        <v>2462</v>
      </c>
      <c r="L258">
        <v>28</v>
      </c>
      <c r="M258" t="s">
        <v>764</v>
      </c>
      <c r="N258">
        <v>54407</v>
      </c>
      <c r="O258" t="s">
        <v>353</v>
      </c>
      <c r="P258" t="s">
        <v>354</v>
      </c>
      <c r="Q258" t="s">
        <v>57</v>
      </c>
      <c r="R258" t="s">
        <v>355</v>
      </c>
      <c r="S258" t="s">
        <v>356</v>
      </c>
      <c r="V258">
        <v>20.2996892351673</v>
      </c>
      <c r="W258">
        <v>20.5010355364543</v>
      </c>
      <c r="AA258">
        <v>18.7707425536104</v>
      </c>
      <c r="AC258">
        <v>18.463851721021602</v>
      </c>
      <c r="AE258">
        <v>18.774497624043999</v>
      </c>
      <c r="AF258">
        <v>18.380566945240101</v>
      </c>
      <c r="AG258">
        <v>18.153958254839999</v>
      </c>
      <c r="AH258">
        <v>17.449184517916098</v>
      </c>
      <c r="AI258">
        <v>18.093657974591299</v>
      </c>
      <c r="AJ258">
        <v>18.4496280317925</v>
      </c>
      <c r="AK258">
        <v>18.6146590103554</v>
      </c>
      <c r="AL258" s="6" t="str">
        <f t="shared" si="93"/>
        <v>NA</v>
      </c>
      <c r="AM258">
        <f t="shared" si="94"/>
        <v>20.400362385810801</v>
      </c>
      <c r="AN258" t="str">
        <f t="shared" si="95"/>
        <v>NA</v>
      </c>
      <c r="AO258">
        <f t="shared" si="96"/>
        <v>18.7707425536104</v>
      </c>
      <c r="AP258">
        <f t="shared" si="97"/>
        <v>18.463851721021602</v>
      </c>
      <c r="AQ258">
        <f t="shared" si="98"/>
        <v>18.774497624043999</v>
      </c>
      <c r="AR258">
        <f t="shared" si="99"/>
        <v>18.267262600040048</v>
      </c>
      <c r="AS258">
        <f t="shared" si="100"/>
        <v>17.771421246253698</v>
      </c>
      <c r="AT258">
        <f t="shared" si="101"/>
        <v>18.532143521073948</v>
      </c>
      <c r="AU258" s="6">
        <f t="shared" si="102"/>
        <v>20.400362385810801</v>
      </c>
      <c r="AV258">
        <f t="shared" si="103"/>
        <v>18.669697299558667</v>
      </c>
      <c r="AW258">
        <f t="shared" si="104"/>
        <v>18.190275789122566</v>
      </c>
      <c r="AX258" s="6">
        <f t="shared" si="105"/>
        <v>-1.7306650862521344</v>
      </c>
      <c r="AY258">
        <f t="shared" si="106"/>
        <v>-2.2100865966882353</v>
      </c>
      <c r="AZ258">
        <f t="shared" si="107"/>
        <v>-0.47942151043610082</v>
      </c>
      <c r="BA258" s="6" t="str">
        <f t="shared" si="108"/>
        <v>NA</v>
      </c>
      <c r="BB258" t="str">
        <f t="shared" si="109"/>
        <v>NA</v>
      </c>
      <c r="BC258">
        <f t="shared" si="110"/>
        <v>0.1519278264662963</v>
      </c>
      <c r="BD258" s="7">
        <f t="shared" si="111"/>
        <v>1</v>
      </c>
      <c r="BE258" s="6">
        <f t="shared" si="112"/>
        <v>0</v>
      </c>
      <c r="BF258">
        <f t="shared" si="113"/>
        <v>0</v>
      </c>
      <c r="BG258">
        <f t="shared" si="114"/>
        <v>0</v>
      </c>
      <c r="BH258" s="6">
        <f t="shared" si="115"/>
        <v>0</v>
      </c>
      <c r="BI258" s="14">
        <f t="shared" si="116"/>
        <v>0</v>
      </c>
      <c r="BJ258" s="6">
        <f t="shared" si="117"/>
        <v>0</v>
      </c>
      <c r="BK258" s="14">
        <f t="shared" si="118"/>
        <v>0</v>
      </c>
      <c r="BL258" s="14">
        <f t="shared" si="119"/>
        <v>-0.62637103211365575</v>
      </c>
      <c r="BM258" s="14">
        <f t="shared" si="120"/>
        <v>-1</v>
      </c>
      <c r="BN258">
        <f t="shared" si="121"/>
        <v>-0.20879034403788524</v>
      </c>
      <c r="BO258">
        <f t="shared" si="122"/>
        <v>0.20879034403788524</v>
      </c>
      <c r="BP258" s="14" t="str">
        <f t="shared" si="123"/>
        <v>NA</v>
      </c>
    </row>
    <row r="259" spans="1:68" x14ac:dyDescent="0.25">
      <c r="A259" t="s">
        <v>830</v>
      </c>
      <c r="B259" t="s">
        <v>828</v>
      </c>
      <c r="C259">
        <v>0</v>
      </c>
      <c r="D259">
        <v>0</v>
      </c>
      <c r="E259">
        <v>0</v>
      </c>
      <c r="F259">
        <v>7.8412000000000002E-4</v>
      </c>
      <c r="G259">
        <v>2</v>
      </c>
      <c r="H259">
        <v>0.36634</v>
      </c>
      <c r="I259">
        <v>1</v>
      </c>
      <c r="J259">
        <v>0.99961199999999995</v>
      </c>
      <c r="K259" t="s">
        <v>829</v>
      </c>
      <c r="L259">
        <v>334</v>
      </c>
      <c r="M259" t="s">
        <v>764</v>
      </c>
      <c r="N259">
        <v>9146</v>
      </c>
      <c r="O259" t="s">
        <v>831</v>
      </c>
      <c r="P259" t="s">
        <v>832</v>
      </c>
      <c r="Q259" t="s">
        <v>57</v>
      </c>
      <c r="R259" t="s">
        <v>833</v>
      </c>
      <c r="S259" t="s">
        <v>834</v>
      </c>
      <c r="T259" s="6">
        <v>20.238159274238999</v>
      </c>
      <c r="U259">
        <v>20.373583997446602</v>
      </c>
      <c r="V259">
        <v>17.236958495041002</v>
      </c>
      <c r="W259">
        <v>19.9925118340845</v>
      </c>
      <c r="X259">
        <v>20.257954089388502</v>
      </c>
      <c r="Z259">
        <v>19.851612785999901</v>
      </c>
      <c r="AA259">
        <v>20.0199054601119</v>
      </c>
      <c r="AB259">
        <v>19.439406178360699</v>
      </c>
      <c r="AC259">
        <v>19.729225519541298</v>
      </c>
      <c r="AD259">
        <v>19.736002169708001</v>
      </c>
      <c r="AE259">
        <v>19.5910699316373</v>
      </c>
      <c r="AF259">
        <v>19.847115358135799</v>
      </c>
      <c r="AG259">
        <v>19.3642922093719</v>
      </c>
      <c r="AH259">
        <v>19.634523399256299</v>
      </c>
      <c r="AI259">
        <v>19.2862221857389</v>
      </c>
      <c r="AJ259">
        <v>19.4172457673921</v>
      </c>
      <c r="AL259" s="6">
        <f t="shared" si="93"/>
        <v>20.305871635842799</v>
      </c>
      <c r="AM259">
        <f t="shared" si="94"/>
        <v>18.614735164562752</v>
      </c>
      <c r="AN259">
        <f t="shared" si="95"/>
        <v>20.257954089388502</v>
      </c>
      <c r="AO259">
        <f t="shared" si="96"/>
        <v>19.935759123055902</v>
      </c>
      <c r="AP259">
        <f t="shared" si="97"/>
        <v>19.584315848951</v>
      </c>
      <c r="AQ259">
        <f t="shared" si="98"/>
        <v>19.663536050672651</v>
      </c>
      <c r="AR259">
        <f t="shared" si="99"/>
        <v>19.605703783753849</v>
      </c>
      <c r="AS259">
        <f t="shared" si="100"/>
        <v>19.460372792497601</v>
      </c>
      <c r="AT259">
        <f t="shared" si="101"/>
        <v>19.4172457673921</v>
      </c>
      <c r="AU259" s="6">
        <f t="shared" si="102"/>
        <v>19.726186963264684</v>
      </c>
      <c r="AV259">
        <f t="shared" si="103"/>
        <v>19.727870340893187</v>
      </c>
      <c r="AW259">
        <f t="shared" si="104"/>
        <v>19.494440781214518</v>
      </c>
      <c r="AX259" s="6">
        <f t="shared" si="105"/>
        <v>1.6833776285025692E-3</v>
      </c>
      <c r="AY259">
        <f t="shared" si="106"/>
        <v>-0.23174618205016628</v>
      </c>
      <c r="AZ259">
        <f t="shared" si="107"/>
        <v>-0.23342955967866885</v>
      </c>
      <c r="BA259" s="6">
        <f t="shared" si="108"/>
        <v>0.99788047106629885</v>
      </c>
      <c r="BB259">
        <f t="shared" si="109"/>
        <v>0.71787062005178537</v>
      </c>
      <c r="BC259">
        <f t="shared" si="110"/>
        <v>0.14685894405740413</v>
      </c>
      <c r="BD259" s="7">
        <f t="shared" si="111"/>
        <v>1</v>
      </c>
      <c r="BE259" s="6">
        <f t="shared" si="112"/>
        <v>0</v>
      </c>
      <c r="BF259">
        <f t="shared" si="113"/>
        <v>0</v>
      </c>
      <c r="BG259">
        <f t="shared" si="114"/>
        <v>0</v>
      </c>
      <c r="BH259" s="6">
        <f t="shared" si="115"/>
        <v>0</v>
      </c>
      <c r="BI259" s="14">
        <f t="shared" si="116"/>
        <v>0</v>
      </c>
      <c r="BJ259" s="6">
        <f t="shared" si="117"/>
        <v>1.2454690347839014E-3</v>
      </c>
      <c r="BK259" s="14">
        <f t="shared" si="118"/>
        <v>-0.18264924934027799</v>
      </c>
      <c r="BL259" s="14">
        <f t="shared" si="119"/>
        <v>-0.44098761038171891</v>
      </c>
      <c r="BM259" s="14">
        <f t="shared" si="120"/>
        <v>-1</v>
      </c>
      <c r="BN259">
        <f t="shared" si="121"/>
        <v>-0.20746379689573766</v>
      </c>
      <c r="BO259">
        <f t="shared" si="122"/>
        <v>0.20746379689573766</v>
      </c>
      <c r="BP259" s="14" t="str">
        <f t="shared" si="123"/>
        <v>NA</v>
      </c>
    </row>
    <row r="260" spans="1:68" x14ac:dyDescent="0.25">
      <c r="A260" t="s">
        <v>1904</v>
      </c>
      <c r="B260" t="s">
        <v>629</v>
      </c>
      <c r="C260">
        <v>0</v>
      </c>
      <c r="D260">
        <v>0</v>
      </c>
      <c r="E260">
        <v>0</v>
      </c>
      <c r="F260" s="1">
        <v>1.0747E-27</v>
      </c>
      <c r="G260">
        <v>3</v>
      </c>
      <c r="H260">
        <v>-4.8112000000000002E-2</v>
      </c>
      <c r="I260">
        <v>1</v>
      </c>
      <c r="J260">
        <v>0.94966200000000001</v>
      </c>
      <c r="K260" t="s">
        <v>1903</v>
      </c>
      <c r="L260">
        <v>859</v>
      </c>
      <c r="M260" t="s">
        <v>764</v>
      </c>
      <c r="N260">
        <v>10188</v>
      </c>
      <c r="O260" t="s">
        <v>632</v>
      </c>
      <c r="P260" t="s">
        <v>633</v>
      </c>
      <c r="Q260" t="s">
        <v>57</v>
      </c>
      <c r="R260" t="s">
        <v>494</v>
      </c>
      <c r="S260" t="s">
        <v>634</v>
      </c>
      <c r="T260" s="6">
        <v>22.506509107099401</v>
      </c>
      <c r="U260">
        <v>22.945638959423601</v>
      </c>
      <c r="V260">
        <v>22.6502473275693</v>
      </c>
      <c r="W260">
        <v>22.1988661966544</v>
      </c>
      <c r="X260">
        <v>22.406645055199299</v>
      </c>
      <c r="Y260">
        <v>22.191786547868801</v>
      </c>
      <c r="Z260">
        <v>22.147353204649601</v>
      </c>
      <c r="AA260">
        <v>22.249932911731499</v>
      </c>
      <c r="AB260">
        <v>22.175333189916699</v>
      </c>
      <c r="AC260">
        <v>21.882958741648199</v>
      </c>
      <c r="AD260">
        <v>22.2194249803566</v>
      </c>
      <c r="AF260">
        <v>22.515349038921801</v>
      </c>
      <c r="AG260">
        <v>22.732436502872499</v>
      </c>
      <c r="AH260">
        <v>22.209251497753101</v>
      </c>
      <c r="AI260">
        <v>22.306629147292501</v>
      </c>
      <c r="AJ260">
        <v>22.014970762928101</v>
      </c>
      <c r="AL260" s="6">
        <f t="shared" si="93"/>
        <v>22.726074033261501</v>
      </c>
      <c r="AM260">
        <f t="shared" si="94"/>
        <v>22.424556762111848</v>
      </c>
      <c r="AN260">
        <f t="shared" si="95"/>
        <v>22.29921580153405</v>
      </c>
      <c r="AO260">
        <f t="shared" si="96"/>
        <v>22.198643058190548</v>
      </c>
      <c r="AP260">
        <f t="shared" si="97"/>
        <v>22.029145965782448</v>
      </c>
      <c r="AQ260">
        <f t="shared" si="98"/>
        <v>22.2194249803566</v>
      </c>
      <c r="AR260">
        <f t="shared" si="99"/>
        <v>22.62389277089715</v>
      </c>
      <c r="AS260">
        <f t="shared" si="100"/>
        <v>22.257940322522799</v>
      </c>
      <c r="AT260">
        <f t="shared" si="101"/>
        <v>22.014970762928101</v>
      </c>
      <c r="AU260" s="6">
        <f t="shared" si="102"/>
        <v>22.483282198969132</v>
      </c>
      <c r="AV260">
        <f t="shared" si="103"/>
        <v>22.149071334776533</v>
      </c>
      <c r="AW260">
        <f t="shared" si="104"/>
        <v>22.298934618782681</v>
      </c>
      <c r="AX260" s="6">
        <f t="shared" si="105"/>
        <v>-0.33421086419259893</v>
      </c>
      <c r="AY260">
        <f t="shared" si="106"/>
        <v>-0.1843475801864507</v>
      </c>
      <c r="AZ260">
        <f t="shared" si="107"/>
        <v>0.14986328400614823</v>
      </c>
      <c r="BA260" s="6">
        <f t="shared" si="108"/>
        <v>0.10159516374342457</v>
      </c>
      <c r="BB260">
        <f t="shared" si="109"/>
        <v>0.44927695440382875</v>
      </c>
      <c r="BC260">
        <f t="shared" si="110"/>
        <v>0.49294973061811753</v>
      </c>
      <c r="BD260" s="7">
        <f t="shared" si="111"/>
        <v>1</v>
      </c>
      <c r="BE260" s="6">
        <f t="shared" si="112"/>
        <v>0</v>
      </c>
      <c r="BF260">
        <f t="shared" si="113"/>
        <v>0</v>
      </c>
      <c r="BG260">
        <f t="shared" si="114"/>
        <v>0</v>
      </c>
      <c r="BH260" s="6">
        <f t="shared" si="115"/>
        <v>0</v>
      </c>
      <c r="BI260" s="14">
        <f t="shared" si="116"/>
        <v>0</v>
      </c>
      <c r="BJ260" s="6">
        <f t="shared" si="117"/>
        <v>-0.57611962416733897</v>
      </c>
      <c r="BK260" s="14">
        <f t="shared" si="118"/>
        <v>-0.25309716919468755</v>
      </c>
      <c r="BL260" s="14">
        <f t="shared" si="119"/>
        <v>0.21456375780528528</v>
      </c>
      <c r="BM260" s="14">
        <f t="shared" si="120"/>
        <v>-1</v>
      </c>
      <c r="BN260">
        <f t="shared" si="121"/>
        <v>-0.20488434518558041</v>
      </c>
      <c r="BO260">
        <f t="shared" si="122"/>
        <v>0.20488434518558041</v>
      </c>
      <c r="BP260" s="14" t="str">
        <f t="shared" si="123"/>
        <v>NA</v>
      </c>
    </row>
    <row r="261" spans="1:68" x14ac:dyDescent="0.25">
      <c r="A261" t="s">
        <v>1220</v>
      </c>
      <c r="B261" t="s">
        <v>122</v>
      </c>
      <c r="C261">
        <v>0</v>
      </c>
      <c r="D261">
        <v>0</v>
      </c>
      <c r="E261">
        <v>0</v>
      </c>
      <c r="F261" s="1">
        <v>2.5240800000000002E-75</v>
      </c>
      <c r="G261">
        <v>3</v>
      </c>
      <c r="H261">
        <v>0.16964000000000001</v>
      </c>
      <c r="I261">
        <v>1</v>
      </c>
      <c r="J261">
        <v>0.98193200000000003</v>
      </c>
      <c r="K261" t="s">
        <v>1219</v>
      </c>
      <c r="L261">
        <v>38</v>
      </c>
      <c r="M261" t="s">
        <v>764</v>
      </c>
      <c r="N261">
        <v>7431</v>
      </c>
      <c r="O261" t="s">
        <v>125</v>
      </c>
      <c r="P261" t="s">
        <v>37</v>
      </c>
      <c r="Q261" t="s">
        <v>57</v>
      </c>
      <c r="R261" t="s">
        <v>126</v>
      </c>
      <c r="S261" t="s">
        <v>127</v>
      </c>
      <c r="T261" s="6">
        <v>21.328511523517701</v>
      </c>
      <c r="U261">
        <v>21.768807435026702</v>
      </c>
      <c r="V261">
        <v>21.693617797809399</v>
      </c>
      <c r="W261">
        <v>22.083825456643101</v>
      </c>
      <c r="X261">
        <v>21.523578243031</v>
      </c>
      <c r="Y261">
        <v>21.5670729283989</v>
      </c>
      <c r="Z261">
        <v>21.403802281265399</v>
      </c>
      <c r="AA261">
        <v>21.436026949669198</v>
      </c>
      <c r="AC261">
        <v>21.378866548031802</v>
      </c>
      <c r="AD261">
        <v>21.330192566041902</v>
      </c>
      <c r="AE261">
        <v>21.654861060677</v>
      </c>
      <c r="AF261">
        <v>21.2919654826037</v>
      </c>
      <c r="AG261">
        <v>21.7121794736472</v>
      </c>
      <c r="AH261">
        <v>21.440633963061799</v>
      </c>
      <c r="AI261">
        <v>21.379338469601102</v>
      </c>
      <c r="AJ261">
        <v>21.384013726196201</v>
      </c>
      <c r="AK261">
        <v>21.666637918334398</v>
      </c>
      <c r="AL261" s="6">
        <f t="shared" ref="AL261:AL324" si="124">IF(COUNTA(T261:U261),AVERAGE(T261:U261),"NA")</f>
        <v>21.548659479272203</v>
      </c>
      <c r="AM261">
        <f t="shared" ref="AM261:AM324" si="125">IF(COUNTA(V261:W261),AVERAGE(V261:W261),"NA")</f>
        <v>21.88872162722625</v>
      </c>
      <c r="AN261">
        <f t="shared" ref="AN261:AN324" si="126">IF(COUNTA(X261:Y261),AVERAGE(X261:Y261),"NA")</f>
        <v>21.545325585714949</v>
      </c>
      <c r="AO261">
        <f t="shared" ref="AO261:AO324" si="127">IF(COUNTA(Z261:AA261),AVERAGE(Z261:AA261),"NA")</f>
        <v>21.419914615467299</v>
      </c>
      <c r="AP261">
        <f t="shared" ref="AP261:AP324" si="128">IF(COUNTA(AB261:AC261),AVERAGE(AB261:AC261),"NA")</f>
        <v>21.378866548031802</v>
      </c>
      <c r="AQ261">
        <f t="shared" ref="AQ261:AQ324" si="129">IF(COUNTA(AD261:AE261),AVERAGE(AD261:AE261),"NA")</f>
        <v>21.492526813359451</v>
      </c>
      <c r="AR261">
        <f t="shared" ref="AR261:AR324" si="130">IF(COUNTA(AF261:AG261),AVERAGE(AF261:AG261),"NA")</f>
        <v>21.502072478125449</v>
      </c>
      <c r="AS261">
        <f t="shared" ref="AS261:AS324" si="131">IF(COUNTA(AH261:AI261),AVERAGE(AH261:AI261),"NA")</f>
        <v>21.40998621633145</v>
      </c>
      <c r="AT261">
        <f t="shared" ref="AT261:AT324" si="132">IF(COUNTA(AJ261:AK261),AVERAGE(AJ261:AK261),"NA")</f>
        <v>21.525325822265302</v>
      </c>
      <c r="AU261" s="6">
        <f t="shared" ref="AU261:AU324" si="133">IF(COUNTIF(AL261:AN261,"&lt;&gt;NA"),AVERAGE(AL261:AN261),"NA")</f>
        <v>21.660902230737801</v>
      </c>
      <c r="AV261">
        <f t="shared" ref="AV261:AV324" si="134">IF(COUNTIF(AO261:AQ261,"&lt;&gt;NA"),AVERAGE(AO261:AQ261),"NA")</f>
        <v>21.430435992286181</v>
      </c>
      <c r="AW261">
        <f t="shared" ref="AW261:AW324" si="135">IF(COUNTIF(AR261:AT261,"&lt;&gt;NA"),AVERAGE(AR261:AT261),"NA")</f>
        <v>21.479128172240735</v>
      </c>
      <c r="AX261" s="6">
        <f t="shared" ref="AX261:AX324" si="136">IF(AND(AU261&lt;&gt;"NA",AV261&lt;&gt;"NA"),AV261-AU261,"NA")</f>
        <v>-0.23046623845161918</v>
      </c>
      <c r="AY261">
        <f t="shared" ref="AY261:AY324" si="137">IF(AND(AU261&lt;&gt;"NA",AW261&lt;&gt;"NA"),AW261-AU261,"NA")</f>
        <v>-0.18177405849706574</v>
      </c>
      <c r="AZ261">
        <f t="shared" ref="AZ261:AZ324" si="138">IF(AND(AV261&lt;&gt;"NA",AW261&lt;&gt;"NA"),AW261-AV261,"NA")</f>
        <v>4.8692179954553438E-2</v>
      </c>
      <c r="BA261" s="6">
        <f t="shared" ref="BA261:BA324" si="139">IF(AND(COUNTIF(AL261:AN261,"&lt;&gt;NA")&gt;=2,COUNTIF(AO261:AQ261,"&lt;&gt;NA")&gt;=2),TTEST(AL261:AN261,AO261:AQ261,2,3),"NA")</f>
        <v>0.17286420787480189</v>
      </c>
      <c r="BB261">
        <f t="shared" ref="BB261:BB324" si="140">IF(AND(COUNTIF(AL261:AN261,"&lt;&gt;NA")&gt;=2,COUNTIF(AR261:AT261,"&lt;&gt;NA")&gt;=2),TTEST(AL261:AN261,AR261:AT261,2,3),"NA")</f>
        <v>0.24730651751829666</v>
      </c>
      <c r="BC261">
        <f t="shared" ref="BC261:BC324" si="141">IF(AND(COUNTIF(AO261:AQ261,"&lt;&gt;NA")&gt;=2,COUNTIF(AR261:AT261,"&lt;&gt;NA")&gt;=2),TTEST(AO261:AQ261,AR261:AT261,2,3),"NA")</f>
        <v>0.37166732765140253</v>
      </c>
      <c r="BD261" s="7">
        <f t="shared" ref="BD261:BD324" si="142">IF(OR(D261,AND(C261,N261="---")),0,1)</f>
        <v>1</v>
      </c>
      <c r="BE261" s="6">
        <f t="shared" ref="BE261:BE324" si="143">IF(AND(BD261,AX261&lt;&gt;"NA",BA261&lt;&gt;"NA"),IF(AND(ABS(AX261)&gt;=LOG(1.5,2),BA261&lt;0.05),1,0),0)</f>
        <v>0</v>
      </c>
      <c r="BF261">
        <f t="shared" ref="BF261:BF324" si="144">IF(AND(BD261,AY261&lt;&gt;"NA",BB261&lt;&gt;"NA"),IF(AND(ABS(AY261)&gt;=LOG(1.5,2),BB261&lt;0.05),1,0),0)</f>
        <v>0</v>
      </c>
      <c r="BG261">
        <f t="shared" ref="BG261:BG324" si="145">IF(AND(BD261,AZ261&lt;&gt;"NA",BC261&lt;&gt;"NA"),IF(AND(ABS(AZ261)&gt;=LOG(1.5,2),BC261&lt;0.05),1,0),0)</f>
        <v>0</v>
      </c>
      <c r="BH261" s="6">
        <f t="shared" ref="BH261:BH324" si="146">COUNTIF(BE261:BG261,"&gt;0")</f>
        <v>0</v>
      </c>
      <c r="BI261" s="14">
        <f t="shared" ref="BI261:BI324" si="147">IF(BH261,1,0)</f>
        <v>0</v>
      </c>
      <c r="BJ261" s="6">
        <f t="shared" ref="BJ261:BJ324" si="148">IF(AND(AX261&lt;&gt;"NA",BA261&lt;&gt;"NA"),SIGN(AX261)*SQRT(ABS(AX261)*-LOG10(BA261)),0)</f>
        <v>-0.41914584896581331</v>
      </c>
      <c r="BK261" s="14">
        <f t="shared" ref="BK261:BK324" si="149">IF(AND(AY261&lt;&gt;"NA",BB261&lt;&gt;"NA"),SIGN(AY261)*SQRT(ABS(AY261)*-LOG10(BB261)),0)</f>
        <v>-0.33210545683979242</v>
      </c>
      <c r="BL261" s="14">
        <f t="shared" ref="BL261:BL324" si="150">IF(AND(AZ261&lt;&gt;"NA",BC261&lt;&gt;"NA"),SIGN(AZ261)*SQRT(ABS(AZ261)*-LOG10(BC261)),0)</f>
        <v>0.14467245776889048</v>
      </c>
      <c r="BM261" s="14">
        <f t="shared" ref="BM261:BM324" si="151">SIGN(BN261)</f>
        <v>-1</v>
      </c>
      <c r="BN261">
        <f t="shared" ref="BN261:BN324" si="152">AVERAGE(BJ261:BL261)</f>
        <v>-0.20219294934557175</v>
      </c>
      <c r="BO261">
        <f t="shared" ref="BO261:BO324" si="153">ABS(BN261)</f>
        <v>0.20219294934557175</v>
      </c>
      <c r="BP261" s="14" t="str">
        <f t="shared" ref="BP261:BP324" si="154">IF(AND(BI261, BA261&lt;&gt;"NA",BB261&lt;&gt;"NA"),IF(AZ261&lt;&gt;"NA",IF(ABS(AZ261)&gt;=LOG(1.5,2),IF(SIGN(AX261)&gt;0,IF(SIGN(AX261)&lt;&gt;SIGN(AY261),"2_Increasing_Opposite",IF(SIGN(AZ261)&lt;&gt;SIGN(AY261),"1_Increasing_Attenuated","3_Increasing_Ramp")),IF(SIGN(AX261)&lt;0,IF(SIGN(AX261)&lt;&gt;SIGN(AY261),"2_Decreasing_Opposite",IF(SIGN(AZ261)&lt;&gt;SIGN(AX261),"1_Decreasing_Attenuated","3_Decreasing_Ramp")),"Uncertain")),IF(AX261&lt;0,IF(AY261&lt;0,"4_Decreasing_Stable","2_Decreasing_Opposite"),IF(AY261&gt;0,"4_Increasing_Stable","2_Increasing_Opposite"))),"NA"),"NA")</f>
        <v>NA</v>
      </c>
    </row>
    <row r="262" spans="1:68" x14ac:dyDescent="0.25">
      <c r="A262" t="s">
        <v>2387</v>
      </c>
      <c r="B262" t="s">
        <v>2380</v>
      </c>
      <c r="C262">
        <v>0</v>
      </c>
      <c r="D262">
        <v>0</v>
      </c>
      <c r="E262">
        <v>0</v>
      </c>
      <c r="F262" s="1">
        <v>9.1219099999999999E-7</v>
      </c>
      <c r="G262">
        <v>2</v>
      </c>
      <c r="H262">
        <v>-0.42236000000000001</v>
      </c>
      <c r="I262">
        <v>1</v>
      </c>
      <c r="J262">
        <v>0.82809299999999997</v>
      </c>
      <c r="K262" t="s">
        <v>2386</v>
      </c>
      <c r="L262">
        <v>300</v>
      </c>
      <c r="M262" t="s">
        <v>764</v>
      </c>
      <c r="N262">
        <v>4026</v>
      </c>
      <c r="O262" t="s">
        <v>2383</v>
      </c>
      <c r="P262" t="s">
        <v>37</v>
      </c>
      <c r="Q262" t="s">
        <v>57</v>
      </c>
      <c r="R262" t="s">
        <v>2384</v>
      </c>
      <c r="S262" t="s">
        <v>2385</v>
      </c>
      <c r="T262" s="6">
        <v>19.258690938470899</v>
      </c>
      <c r="U262">
        <v>19.2503265201413</v>
      </c>
      <c r="V262">
        <v>19.308688531659399</v>
      </c>
      <c r="W262">
        <v>19.2176150636875</v>
      </c>
      <c r="X262">
        <v>19.401440349997099</v>
      </c>
      <c r="Y262">
        <v>19.104554799061301</v>
      </c>
      <c r="Z262">
        <v>18.973925004861002</v>
      </c>
      <c r="AA262">
        <v>18.710294036669598</v>
      </c>
      <c r="AB262">
        <v>19.4031003503374</v>
      </c>
      <c r="AC262">
        <v>18.921266674003199</v>
      </c>
      <c r="AD262">
        <v>18.963387195150499</v>
      </c>
      <c r="AE262">
        <v>18.834617629200299</v>
      </c>
      <c r="AF262">
        <v>19.3966329007289</v>
      </c>
      <c r="AG262">
        <v>18.5150249803485</v>
      </c>
      <c r="AJ262">
        <v>19.224140937228601</v>
      </c>
      <c r="AL262" s="6">
        <f t="shared" si="124"/>
        <v>19.254508729306099</v>
      </c>
      <c r="AM262">
        <f t="shared" si="125"/>
        <v>19.263151797673451</v>
      </c>
      <c r="AN262">
        <f t="shared" si="126"/>
        <v>19.2529975745292</v>
      </c>
      <c r="AO262">
        <f t="shared" si="127"/>
        <v>18.842109520765298</v>
      </c>
      <c r="AP262">
        <f t="shared" si="128"/>
        <v>19.162183512170301</v>
      </c>
      <c r="AQ262">
        <f t="shared" si="129"/>
        <v>18.899002412175399</v>
      </c>
      <c r="AR262">
        <f t="shared" si="130"/>
        <v>18.955828940538701</v>
      </c>
      <c r="AS262" t="str">
        <f t="shared" si="131"/>
        <v>NA</v>
      </c>
      <c r="AT262">
        <f t="shared" si="132"/>
        <v>19.224140937228601</v>
      </c>
      <c r="AU262" s="6">
        <f t="shared" si="133"/>
        <v>19.256886033836253</v>
      </c>
      <c r="AV262">
        <f t="shared" si="134"/>
        <v>18.967765148370333</v>
      </c>
      <c r="AW262">
        <f t="shared" si="135"/>
        <v>19.089984938883653</v>
      </c>
      <c r="AX262" s="6">
        <f t="shared" si="136"/>
        <v>-0.28912088546591974</v>
      </c>
      <c r="AY262">
        <f t="shared" si="137"/>
        <v>-0.16690109495259975</v>
      </c>
      <c r="AZ262">
        <f t="shared" si="138"/>
        <v>0.12221979051331999</v>
      </c>
      <c r="BA262" s="6">
        <f t="shared" si="139"/>
        <v>9.9110373295658818E-2</v>
      </c>
      <c r="BB262">
        <f t="shared" si="140"/>
        <v>0.43094094237806763</v>
      </c>
      <c r="BC262">
        <f t="shared" si="141"/>
        <v>0.53702390097618069</v>
      </c>
      <c r="BD262" s="7">
        <f t="shared" si="142"/>
        <v>1</v>
      </c>
      <c r="BE262" s="6">
        <f t="shared" si="143"/>
        <v>0</v>
      </c>
      <c r="BF262">
        <f t="shared" si="144"/>
        <v>0</v>
      </c>
      <c r="BG262">
        <f t="shared" si="145"/>
        <v>0</v>
      </c>
      <c r="BH262" s="6">
        <f t="shared" si="146"/>
        <v>0</v>
      </c>
      <c r="BI262" s="14">
        <f t="shared" si="147"/>
        <v>0</v>
      </c>
      <c r="BJ262" s="6">
        <f t="shared" si="148"/>
        <v>-0.53874198951933672</v>
      </c>
      <c r="BK262" s="14">
        <f t="shared" si="149"/>
        <v>-0.24701432477874727</v>
      </c>
      <c r="BL262" s="14">
        <f t="shared" si="150"/>
        <v>0.1816593620287755</v>
      </c>
      <c r="BM262" s="14">
        <f t="shared" si="151"/>
        <v>-1</v>
      </c>
      <c r="BN262">
        <f t="shared" si="152"/>
        <v>-0.20136565075643617</v>
      </c>
      <c r="BO262">
        <f t="shared" si="153"/>
        <v>0.20136565075643617</v>
      </c>
      <c r="BP262" s="14" t="str">
        <f t="shared" si="154"/>
        <v>NA</v>
      </c>
    </row>
    <row r="263" spans="1:68" x14ac:dyDescent="0.25">
      <c r="A263" t="s">
        <v>2219</v>
      </c>
      <c r="B263" t="s">
        <v>668</v>
      </c>
      <c r="C263">
        <v>0</v>
      </c>
      <c r="D263">
        <v>0</v>
      </c>
      <c r="E263">
        <v>0</v>
      </c>
      <c r="F263">
        <v>1.6310999999999999E-3</v>
      </c>
      <c r="G263">
        <v>2</v>
      </c>
      <c r="H263">
        <v>-1.3674999999999999</v>
      </c>
      <c r="I263">
        <v>1</v>
      </c>
      <c r="J263">
        <v>0.94707399999999997</v>
      </c>
      <c r="K263" t="s">
        <v>2218</v>
      </c>
      <c r="L263">
        <v>1184</v>
      </c>
      <c r="M263" t="s">
        <v>764</v>
      </c>
      <c r="N263">
        <v>57211</v>
      </c>
      <c r="O263" t="s">
        <v>671</v>
      </c>
      <c r="P263" t="s">
        <v>672</v>
      </c>
      <c r="Q263" t="s">
        <v>57</v>
      </c>
      <c r="R263" t="s">
        <v>673</v>
      </c>
      <c r="S263" t="s">
        <v>674</v>
      </c>
      <c r="T263" s="6">
        <v>20.2764508182665</v>
      </c>
      <c r="U263">
        <v>20.185935689625801</v>
      </c>
      <c r="V263">
        <v>20.549011761051499</v>
      </c>
      <c r="AA263">
        <v>20.187813606377901</v>
      </c>
      <c r="AB263">
        <v>20.518326393631298</v>
      </c>
      <c r="AC263">
        <v>20.2149177276169</v>
      </c>
      <c r="AD263">
        <v>20.355845733500502</v>
      </c>
      <c r="AF263">
        <v>19.9188927828522</v>
      </c>
      <c r="AG263">
        <v>20.2149168787038</v>
      </c>
      <c r="AH263">
        <v>20.2152414549798</v>
      </c>
      <c r="AI263">
        <v>20.4479260813468</v>
      </c>
      <c r="AJ263">
        <v>20.382552500027099</v>
      </c>
      <c r="AK263">
        <v>20.033269000481798</v>
      </c>
      <c r="AL263" s="6">
        <f t="shared" si="124"/>
        <v>20.231193253946152</v>
      </c>
      <c r="AM263">
        <f t="shared" si="125"/>
        <v>20.549011761051499</v>
      </c>
      <c r="AN263" t="str">
        <f t="shared" si="126"/>
        <v>NA</v>
      </c>
      <c r="AO263">
        <f t="shared" si="127"/>
        <v>20.187813606377901</v>
      </c>
      <c r="AP263">
        <f t="shared" si="128"/>
        <v>20.366622060624099</v>
      </c>
      <c r="AQ263">
        <f t="shared" si="129"/>
        <v>20.355845733500502</v>
      </c>
      <c r="AR263">
        <f t="shared" si="130"/>
        <v>20.066904830778</v>
      </c>
      <c r="AS263">
        <f t="shared" si="131"/>
        <v>20.331583768163298</v>
      </c>
      <c r="AT263">
        <f t="shared" si="132"/>
        <v>20.207910750254449</v>
      </c>
      <c r="AU263" s="6">
        <f t="shared" si="133"/>
        <v>20.390102507498824</v>
      </c>
      <c r="AV263">
        <f t="shared" si="134"/>
        <v>20.303427133500833</v>
      </c>
      <c r="AW263">
        <f t="shared" si="135"/>
        <v>20.202133116398581</v>
      </c>
      <c r="AX263" s="6">
        <f t="shared" si="136"/>
        <v>-8.6675373997991301E-2</v>
      </c>
      <c r="AY263">
        <f t="shared" si="137"/>
        <v>-0.18796939110024269</v>
      </c>
      <c r="AZ263">
        <f t="shared" si="138"/>
        <v>-0.10129401710225139</v>
      </c>
      <c r="BA263" s="6">
        <f t="shared" si="139"/>
        <v>0.68304610995058579</v>
      </c>
      <c r="BB263">
        <f t="shared" si="140"/>
        <v>0.42995325217714153</v>
      </c>
      <c r="BC263">
        <f t="shared" si="141"/>
        <v>0.3544904340870052</v>
      </c>
      <c r="BD263" s="7">
        <f t="shared" si="142"/>
        <v>1</v>
      </c>
      <c r="BE263" s="6">
        <f t="shared" si="143"/>
        <v>0</v>
      </c>
      <c r="BF263">
        <f t="shared" si="144"/>
        <v>0</v>
      </c>
      <c r="BG263">
        <f t="shared" si="145"/>
        <v>0</v>
      </c>
      <c r="BH263" s="6">
        <f t="shared" si="146"/>
        <v>0</v>
      </c>
      <c r="BI263" s="14">
        <f t="shared" si="147"/>
        <v>0</v>
      </c>
      <c r="BJ263" s="6">
        <f t="shared" si="148"/>
        <v>-0.11978775493306179</v>
      </c>
      <c r="BK263" s="14">
        <f t="shared" si="149"/>
        <v>-0.26249873642519905</v>
      </c>
      <c r="BL263" s="14">
        <f t="shared" si="150"/>
        <v>-0.21359393115936898</v>
      </c>
      <c r="BM263" s="14">
        <f t="shared" si="151"/>
        <v>-1</v>
      </c>
      <c r="BN263">
        <f t="shared" si="152"/>
        <v>-0.19862680750587661</v>
      </c>
      <c r="BO263">
        <f t="shared" si="153"/>
        <v>0.19862680750587661</v>
      </c>
      <c r="BP263" s="14" t="str">
        <f t="shared" si="154"/>
        <v>NA</v>
      </c>
    </row>
    <row r="264" spans="1:68" x14ac:dyDescent="0.25">
      <c r="A264" t="s">
        <v>1133</v>
      </c>
      <c r="B264" t="s">
        <v>1119</v>
      </c>
      <c r="C264">
        <v>0</v>
      </c>
      <c r="D264">
        <v>0</v>
      </c>
      <c r="E264">
        <v>0</v>
      </c>
      <c r="F264" s="1">
        <v>4.2477699999999997E-17</v>
      </c>
      <c r="G264">
        <v>2</v>
      </c>
      <c r="H264">
        <v>0.89010999999999996</v>
      </c>
      <c r="I264">
        <v>1</v>
      </c>
      <c r="J264">
        <v>0.99933899999999998</v>
      </c>
      <c r="K264" t="s">
        <v>1132</v>
      </c>
      <c r="L264">
        <v>238</v>
      </c>
      <c r="M264" t="s">
        <v>764</v>
      </c>
      <c r="N264" t="s">
        <v>1122</v>
      </c>
      <c r="O264" t="s">
        <v>1123</v>
      </c>
      <c r="P264" t="s">
        <v>1124</v>
      </c>
      <c r="Q264" t="s">
        <v>1125</v>
      </c>
      <c r="R264" t="s">
        <v>1126</v>
      </c>
      <c r="S264" t="s">
        <v>1127</v>
      </c>
      <c r="U264">
        <v>19.7071444151434</v>
      </c>
      <c r="AC264">
        <v>19.181928692066201</v>
      </c>
      <c r="AD264">
        <v>19.3437972943292</v>
      </c>
      <c r="AI264">
        <v>19.514031636862999</v>
      </c>
      <c r="AJ264">
        <v>16.272983688410001</v>
      </c>
      <c r="AL264" s="6">
        <f t="shared" si="124"/>
        <v>19.7071444151434</v>
      </c>
      <c r="AM264" t="str">
        <f t="shared" si="125"/>
        <v>NA</v>
      </c>
      <c r="AN264" t="str">
        <f t="shared" si="126"/>
        <v>NA</v>
      </c>
      <c r="AO264" t="str">
        <f t="shared" si="127"/>
        <v>NA</v>
      </c>
      <c r="AP264">
        <f t="shared" si="128"/>
        <v>19.181928692066201</v>
      </c>
      <c r="AQ264">
        <f t="shared" si="129"/>
        <v>19.3437972943292</v>
      </c>
      <c r="AR264" t="str">
        <f t="shared" si="130"/>
        <v>NA</v>
      </c>
      <c r="AS264">
        <f t="shared" si="131"/>
        <v>19.514031636862999</v>
      </c>
      <c r="AT264">
        <f t="shared" si="132"/>
        <v>16.272983688410001</v>
      </c>
      <c r="AU264" s="6">
        <f t="shared" si="133"/>
        <v>19.7071444151434</v>
      </c>
      <c r="AV264">
        <f t="shared" si="134"/>
        <v>19.2628629931977</v>
      </c>
      <c r="AW264">
        <f t="shared" si="135"/>
        <v>17.893507662636502</v>
      </c>
      <c r="AX264" s="6">
        <f t="shared" si="136"/>
        <v>-0.44428142194569986</v>
      </c>
      <c r="AY264">
        <f t="shared" si="137"/>
        <v>-1.8136367525068984</v>
      </c>
      <c r="AZ264">
        <f t="shared" si="138"/>
        <v>-1.3693553305611985</v>
      </c>
      <c r="BA264" s="6" t="str">
        <f t="shared" si="139"/>
        <v>NA</v>
      </c>
      <c r="BB264" t="str">
        <f t="shared" si="140"/>
        <v>NA</v>
      </c>
      <c r="BC264">
        <f t="shared" si="141"/>
        <v>0.55317951299919899</v>
      </c>
      <c r="BD264" s="7">
        <f t="shared" si="142"/>
        <v>1</v>
      </c>
      <c r="BE264" s="6">
        <f t="shared" si="143"/>
        <v>0</v>
      </c>
      <c r="BF264">
        <f t="shared" si="144"/>
        <v>0</v>
      </c>
      <c r="BG264">
        <f t="shared" si="145"/>
        <v>0</v>
      </c>
      <c r="BH264" s="6">
        <f t="shared" si="146"/>
        <v>0</v>
      </c>
      <c r="BI264" s="14">
        <f t="shared" si="147"/>
        <v>0</v>
      </c>
      <c r="BJ264" s="6">
        <f t="shared" si="148"/>
        <v>0</v>
      </c>
      <c r="BK264" s="14">
        <f t="shared" si="149"/>
        <v>0</v>
      </c>
      <c r="BL264" s="14">
        <f t="shared" si="150"/>
        <v>-0.59338663075350029</v>
      </c>
      <c r="BM264" s="14">
        <f t="shared" si="151"/>
        <v>-1</v>
      </c>
      <c r="BN264">
        <f t="shared" si="152"/>
        <v>-0.19779554358450011</v>
      </c>
      <c r="BO264">
        <f t="shared" si="153"/>
        <v>0.19779554358450011</v>
      </c>
      <c r="BP264" s="14" t="str">
        <f t="shared" si="154"/>
        <v>NA</v>
      </c>
    </row>
    <row r="265" spans="1:68" x14ac:dyDescent="0.25">
      <c r="A265" t="s">
        <v>1413</v>
      </c>
      <c r="B265" t="s">
        <v>1411</v>
      </c>
      <c r="C265">
        <v>0</v>
      </c>
      <c r="D265">
        <v>0</v>
      </c>
      <c r="E265">
        <v>0</v>
      </c>
      <c r="F265">
        <v>5.2932299999999995E-4</v>
      </c>
      <c r="G265">
        <v>2</v>
      </c>
      <c r="H265">
        <v>0.32371</v>
      </c>
      <c r="I265">
        <v>1</v>
      </c>
      <c r="J265">
        <v>0.99926199999999998</v>
      </c>
      <c r="K265" t="s">
        <v>1412</v>
      </c>
      <c r="L265">
        <v>508</v>
      </c>
      <c r="M265" t="s">
        <v>764</v>
      </c>
      <c r="N265">
        <v>4140</v>
      </c>
      <c r="O265" t="s">
        <v>1414</v>
      </c>
      <c r="P265" t="s">
        <v>1415</v>
      </c>
      <c r="Q265" t="s">
        <v>57</v>
      </c>
      <c r="R265" t="s">
        <v>1416</v>
      </c>
      <c r="S265" t="s">
        <v>1417</v>
      </c>
      <c r="T265" s="6">
        <v>20.851452401585401</v>
      </c>
      <c r="U265">
        <v>21.318103395578898</v>
      </c>
      <c r="V265">
        <v>20.936146566502501</v>
      </c>
      <c r="Y265">
        <v>20.4636098388414</v>
      </c>
      <c r="Z265">
        <v>20.446837931419399</v>
      </c>
      <c r="AA265">
        <v>20.6405219045268</v>
      </c>
      <c r="AC265">
        <v>20.0835525727062</v>
      </c>
      <c r="AD265">
        <v>20.5523426352187</v>
      </c>
      <c r="AE265">
        <v>20.312021098673899</v>
      </c>
      <c r="AF265">
        <v>20.8061125525407</v>
      </c>
      <c r="AG265">
        <v>20.664539502956899</v>
      </c>
      <c r="AH265">
        <v>20.904030140986102</v>
      </c>
      <c r="AI265">
        <v>20.490858358822599</v>
      </c>
      <c r="AJ265">
        <v>20.709389756456002</v>
      </c>
      <c r="AK265">
        <v>20.022834864215099</v>
      </c>
      <c r="AL265" s="6">
        <f t="shared" si="124"/>
        <v>21.08477789858215</v>
      </c>
      <c r="AM265">
        <f t="shared" si="125"/>
        <v>20.936146566502501</v>
      </c>
      <c r="AN265">
        <f t="shared" si="126"/>
        <v>20.4636098388414</v>
      </c>
      <c r="AO265">
        <f t="shared" si="127"/>
        <v>20.543679917973101</v>
      </c>
      <c r="AP265">
        <f t="shared" si="128"/>
        <v>20.0835525727062</v>
      </c>
      <c r="AQ265">
        <f t="shared" si="129"/>
        <v>20.432181866946301</v>
      </c>
      <c r="AR265">
        <f t="shared" si="130"/>
        <v>20.735326027748798</v>
      </c>
      <c r="AS265">
        <f t="shared" si="131"/>
        <v>20.69744424990435</v>
      </c>
      <c r="AT265">
        <f t="shared" si="132"/>
        <v>20.366112310335552</v>
      </c>
      <c r="AU265" s="6">
        <f t="shared" si="133"/>
        <v>20.828178101308684</v>
      </c>
      <c r="AV265">
        <f t="shared" si="134"/>
        <v>20.353138119208534</v>
      </c>
      <c r="AW265">
        <f t="shared" si="135"/>
        <v>20.599627529329567</v>
      </c>
      <c r="AX265" s="6">
        <f t="shared" si="136"/>
        <v>-0.47503998210014942</v>
      </c>
      <c r="AY265">
        <f t="shared" si="137"/>
        <v>-0.22855057197911677</v>
      </c>
      <c r="AZ265">
        <f t="shared" si="138"/>
        <v>0.24648941012103265</v>
      </c>
      <c r="BA265" s="6">
        <f t="shared" si="139"/>
        <v>0.11703095304072153</v>
      </c>
      <c r="BB265">
        <f t="shared" si="140"/>
        <v>0.36958987276040217</v>
      </c>
      <c r="BC265">
        <f t="shared" si="141"/>
        <v>0.24789680933834629</v>
      </c>
      <c r="BD265" s="7">
        <f t="shared" si="142"/>
        <v>1</v>
      </c>
      <c r="BE265" s="6">
        <f t="shared" si="143"/>
        <v>0</v>
      </c>
      <c r="BF265">
        <f t="shared" si="144"/>
        <v>0</v>
      </c>
      <c r="BG265">
        <f t="shared" si="145"/>
        <v>0</v>
      </c>
      <c r="BH265" s="6">
        <f t="shared" si="146"/>
        <v>0</v>
      </c>
      <c r="BI265" s="14">
        <f t="shared" si="147"/>
        <v>0</v>
      </c>
      <c r="BJ265" s="6">
        <f t="shared" si="148"/>
        <v>-0.66527768561415968</v>
      </c>
      <c r="BK265" s="14">
        <f t="shared" si="149"/>
        <v>-0.31432121623413445</v>
      </c>
      <c r="BL265" s="14">
        <f t="shared" si="150"/>
        <v>0.38640108621004737</v>
      </c>
      <c r="BM265" s="14">
        <f t="shared" si="151"/>
        <v>-1</v>
      </c>
      <c r="BN265">
        <f t="shared" si="152"/>
        <v>-0.19773260521274891</v>
      </c>
      <c r="BO265">
        <f t="shared" si="153"/>
        <v>0.19773260521274891</v>
      </c>
      <c r="BP265" s="14" t="str">
        <f t="shared" si="154"/>
        <v>NA</v>
      </c>
    </row>
    <row r="266" spans="1:68" x14ac:dyDescent="0.25">
      <c r="A266" t="s">
        <v>453</v>
      </c>
      <c r="B266" t="s">
        <v>451</v>
      </c>
      <c r="C266">
        <v>0</v>
      </c>
      <c r="D266">
        <v>0</v>
      </c>
      <c r="E266">
        <v>0</v>
      </c>
      <c r="F266" s="1">
        <v>8.9189399999999997E-6</v>
      </c>
      <c r="G266">
        <v>3</v>
      </c>
      <c r="H266">
        <v>-0.60241</v>
      </c>
      <c r="I266">
        <v>1</v>
      </c>
      <c r="J266">
        <v>0.53488199999999997</v>
      </c>
      <c r="K266" t="s">
        <v>452</v>
      </c>
      <c r="L266">
        <v>606</v>
      </c>
      <c r="M266" t="s">
        <v>39</v>
      </c>
      <c r="N266">
        <v>29801</v>
      </c>
      <c r="O266" t="s">
        <v>454</v>
      </c>
      <c r="P266" t="s">
        <v>455</v>
      </c>
      <c r="Q266" t="s">
        <v>57</v>
      </c>
      <c r="R266" t="s">
        <v>456</v>
      </c>
      <c r="S266" t="s">
        <v>457</v>
      </c>
      <c r="T266" s="6">
        <v>19.948043386696799</v>
      </c>
      <c r="V266">
        <v>19.409251799092502</v>
      </c>
      <c r="Z266">
        <v>19.101335459089601</v>
      </c>
      <c r="AE266">
        <v>19.6345223448334</v>
      </c>
      <c r="AF266">
        <v>19.287767697796198</v>
      </c>
      <c r="AG266">
        <v>20.1015773112535</v>
      </c>
      <c r="AH266">
        <v>18.899019706414599</v>
      </c>
      <c r="AI266">
        <v>19.402313738958998</v>
      </c>
      <c r="AJ266">
        <v>19.3425566738822</v>
      </c>
      <c r="AK266">
        <v>19.3104402619817</v>
      </c>
      <c r="AL266" s="6">
        <f t="shared" si="124"/>
        <v>19.948043386696799</v>
      </c>
      <c r="AM266">
        <f t="shared" si="125"/>
        <v>19.409251799092502</v>
      </c>
      <c r="AN266" t="str">
        <f t="shared" si="126"/>
        <v>NA</v>
      </c>
      <c r="AO266">
        <f t="shared" si="127"/>
        <v>19.101335459089601</v>
      </c>
      <c r="AP266" t="str">
        <f t="shared" si="128"/>
        <v>NA</v>
      </c>
      <c r="AQ266">
        <f t="shared" si="129"/>
        <v>19.6345223448334</v>
      </c>
      <c r="AR266">
        <f t="shared" si="130"/>
        <v>19.694672504524849</v>
      </c>
      <c r="AS266">
        <f t="shared" si="131"/>
        <v>19.1506667226868</v>
      </c>
      <c r="AT266">
        <f t="shared" si="132"/>
        <v>19.326498467931948</v>
      </c>
      <c r="AU266" s="6">
        <f t="shared" si="133"/>
        <v>19.678647592894649</v>
      </c>
      <c r="AV266">
        <f t="shared" si="134"/>
        <v>19.367928901961498</v>
      </c>
      <c r="AW266">
        <f t="shared" si="135"/>
        <v>19.390612565047867</v>
      </c>
      <c r="AX266" s="6">
        <f t="shared" si="136"/>
        <v>-0.3107186909331503</v>
      </c>
      <c r="AY266">
        <f t="shared" si="137"/>
        <v>-0.28803502784678159</v>
      </c>
      <c r="AZ266">
        <f t="shared" si="138"/>
        <v>2.2683663086368711E-2</v>
      </c>
      <c r="BA266" s="6">
        <f t="shared" si="139"/>
        <v>0.49848247910317489</v>
      </c>
      <c r="BB266">
        <f t="shared" si="140"/>
        <v>0.46811439209618555</v>
      </c>
      <c r="BC266">
        <f t="shared" si="141"/>
        <v>0.94936579371733809</v>
      </c>
      <c r="BD266" s="7">
        <f t="shared" si="142"/>
        <v>1</v>
      </c>
      <c r="BE266" s="6">
        <f t="shared" si="143"/>
        <v>0</v>
      </c>
      <c r="BF266">
        <f t="shared" si="144"/>
        <v>0</v>
      </c>
      <c r="BG266">
        <f t="shared" si="145"/>
        <v>0</v>
      </c>
      <c r="BH266" s="6">
        <f t="shared" si="146"/>
        <v>0</v>
      </c>
      <c r="BI266" s="14">
        <f t="shared" si="147"/>
        <v>0</v>
      </c>
      <c r="BJ266" s="6">
        <f t="shared" si="148"/>
        <v>-0.30650583657876074</v>
      </c>
      <c r="BK266" s="14">
        <f t="shared" si="149"/>
        <v>-0.3081398589781616</v>
      </c>
      <c r="BL266" s="14">
        <f t="shared" si="150"/>
        <v>2.2624965726885223E-2</v>
      </c>
      <c r="BM266" s="14">
        <f t="shared" si="151"/>
        <v>-1</v>
      </c>
      <c r="BN266">
        <f t="shared" si="152"/>
        <v>-0.19734024327667907</v>
      </c>
      <c r="BO266">
        <f t="shared" si="153"/>
        <v>0.19734024327667907</v>
      </c>
      <c r="BP266" s="14" t="str">
        <f t="shared" si="154"/>
        <v>NA</v>
      </c>
    </row>
    <row r="267" spans="1:68" x14ac:dyDescent="0.25">
      <c r="A267" t="s">
        <v>1513</v>
      </c>
      <c r="B267" t="s">
        <v>158</v>
      </c>
      <c r="C267">
        <v>0</v>
      </c>
      <c r="D267">
        <v>0</v>
      </c>
      <c r="E267">
        <v>0</v>
      </c>
      <c r="F267" s="1">
        <v>2.5598900000000001E-26</v>
      </c>
      <c r="G267">
        <v>4</v>
      </c>
      <c r="H267">
        <v>2.3862000000000001E-2</v>
      </c>
      <c r="I267">
        <v>1</v>
      </c>
      <c r="J267">
        <v>0.81142800000000004</v>
      </c>
      <c r="K267" t="s">
        <v>1512</v>
      </c>
      <c r="L267">
        <v>612</v>
      </c>
      <c r="M267" t="s">
        <v>764</v>
      </c>
      <c r="N267">
        <v>3667</v>
      </c>
      <c r="O267" t="s">
        <v>161</v>
      </c>
      <c r="P267" t="s">
        <v>162</v>
      </c>
      <c r="Q267" t="s">
        <v>57</v>
      </c>
      <c r="R267" t="s">
        <v>163</v>
      </c>
      <c r="S267" t="s">
        <v>164</v>
      </c>
      <c r="T267" s="6">
        <v>21.450198658578</v>
      </c>
      <c r="Y267">
        <v>20.3751978944242</v>
      </c>
      <c r="Z267">
        <v>20.157925387597501</v>
      </c>
      <c r="AA267">
        <v>19.774610007820701</v>
      </c>
      <c r="AB267">
        <v>20.006820477871099</v>
      </c>
      <c r="AC267">
        <v>19.820454750311701</v>
      </c>
      <c r="AD267">
        <v>20.7301583085573</v>
      </c>
      <c r="AF267">
        <v>20.423553555600801</v>
      </c>
      <c r="AI267">
        <v>20.460522451014199</v>
      </c>
      <c r="AJ267">
        <v>20.481175263342799</v>
      </c>
      <c r="AL267" s="6">
        <f t="shared" si="124"/>
        <v>21.450198658578</v>
      </c>
      <c r="AM267" t="str">
        <f t="shared" si="125"/>
        <v>NA</v>
      </c>
      <c r="AN267">
        <f t="shared" si="126"/>
        <v>20.3751978944242</v>
      </c>
      <c r="AO267">
        <f t="shared" si="127"/>
        <v>19.9662676977091</v>
      </c>
      <c r="AP267">
        <f t="shared" si="128"/>
        <v>19.9136376140914</v>
      </c>
      <c r="AQ267">
        <f t="shared" si="129"/>
        <v>20.7301583085573</v>
      </c>
      <c r="AR267">
        <f t="shared" si="130"/>
        <v>20.423553555600801</v>
      </c>
      <c r="AS267">
        <f t="shared" si="131"/>
        <v>20.460522451014199</v>
      </c>
      <c r="AT267">
        <f t="shared" si="132"/>
        <v>20.481175263342799</v>
      </c>
      <c r="AU267" s="6">
        <f t="shared" si="133"/>
        <v>20.9126982765011</v>
      </c>
      <c r="AV267">
        <f t="shared" si="134"/>
        <v>20.203354540119268</v>
      </c>
      <c r="AW267">
        <f t="shared" si="135"/>
        <v>20.455083756652602</v>
      </c>
      <c r="AX267" s="6">
        <f t="shared" si="136"/>
        <v>-0.70934373638183246</v>
      </c>
      <c r="AY267">
        <f t="shared" si="137"/>
        <v>-0.45761451984849799</v>
      </c>
      <c r="AZ267">
        <f t="shared" si="138"/>
        <v>0.25172921653333447</v>
      </c>
      <c r="BA267" s="6">
        <f t="shared" si="139"/>
        <v>0.39079029190337622</v>
      </c>
      <c r="BB267">
        <f t="shared" si="140"/>
        <v>0.55092616276315176</v>
      </c>
      <c r="BC267">
        <f t="shared" si="141"/>
        <v>0.44081108510084199</v>
      </c>
      <c r="BD267" s="7">
        <f t="shared" si="142"/>
        <v>1</v>
      </c>
      <c r="BE267" s="6">
        <f t="shared" si="143"/>
        <v>0</v>
      </c>
      <c r="BF267">
        <f t="shared" si="144"/>
        <v>0</v>
      </c>
      <c r="BG267">
        <f t="shared" si="145"/>
        <v>0</v>
      </c>
      <c r="BH267" s="6">
        <f t="shared" si="146"/>
        <v>0</v>
      </c>
      <c r="BI267" s="14">
        <f t="shared" si="147"/>
        <v>0</v>
      </c>
      <c r="BJ267" s="6">
        <f t="shared" si="148"/>
        <v>-0.53800755890199869</v>
      </c>
      <c r="BK267" s="14">
        <f t="shared" si="149"/>
        <v>-0.34420839740603865</v>
      </c>
      <c r="BL267" s="14">
        <f t="shared" si="150"/>
        <v>0.29925246472518846</v>
      </c>
      <c r="BM267" s="14">
        <f t="shared" si="151"/>
        <v>-1</v>
      </c>
      <c r="BN267">
        <f t="shared" si="152"/>
        <v>-0.19432116386094966</v>
      </c>
      <c r="BO267">
        <f t="shared" si="153"/>
        <v>0.19432116386094966</v>
      </c>
      <c r="BP267" s="14" t="str">
        <f t="shared" si="154"/>
        <v>NA</v>
      </c>
    </row>
    <row r="268" spans="1:68" x14ac:dyDescent="0.25">
      <c r="A268" t="s">
        <v>570</v>
      </c>
      <c r="B268" t="s">
        <v>144</v>
      </c>
      <c r="C268">
        <v>0</v>
      </c>
      <c r="D268">
        <v>0</v>
      </c>
      <c r="E268">
        <v>0</v>
      </c>
      <c r="F268" s="1">
        <v>1.5751999999999999E-134</v>
      </c>
      <c r="G268">
        <v>3</v>
      </c>
      <c r="H268">
        <v>8.5117999999999999E-2</v>
      </c>
      <c r="I268" t="s">
        <v>71</v>
      </c>
      <c r="J268">
        <v>0.97368600000000005</v>
      </c>
      <c r="K268" t="s">
        <v>569</v>
      </c>
      <c r="L268">
        <v>587</v>
      </c>
      <c r="M268" t="s">
        <v>472</v>
      </c>
      <c r="N268">
        <v>1969</v>
      </c>
      <c r="O268" t="s">
        <v>147</v>
      </c>
      <c r="P268" t="s">
        <v>148</v>
      </c>
      <c r="Q268" t="s">
        <v>57</v>
      </c>
      <c r="R268" t="s">
        <v>149</v>
      </c>
      <c r="S268" t="s">
        <v>150</v>
      </c>
      <c r="T268" s="6">
        <v>26.217007428873199</v>
      </c>
      <c r="U268">
        <v>26.0726930810971</v>
      </c>
      <c r="V268">
        <v>26.156517022069501</v>
      </c>
      <c r="W268">
        <v>25.4339449639726</v>
      </c>
      <c r="X268">
        <v>26.2053945649991</v>
      </c>
      <c r="Y268">
        <v>25.596540728879599</v>
      </c>
      <c r="Z268">
        <v>26.353073550454599</v>
      </c>
      <c r="AA268">
        <v>25.901765272300999</v>
      </c>
      <c r="AB268">
        <v>25.9726346548942</v>
      </c>
      <c r="AC268">
        <v>25.598067944095899</v>
      </c>
      <c r="AD268">
        <v>25.706961565330101</v>
      </c>
      <c r="AE268">
        <v>25.596864301376101</v>
      </c>
      <c r="AF268">
        <v>26.438064102281398</v>
      </c>
      <c r="AG268">
        <v>25.864079324973499</v>
      </c>
      <c r="AH268">
        <v>25.8537744677935</v>
      </c>
      <c r="AI268">
        <v>25.7532771830687</v>
      </c>
      <c r="AJ268">
        <v>25.5472626012006</v>
      </c>
      <c r="AK268">
        <v>25.047088406550401</v>
      </c>
      <c r="AL268" s="6">
        <f t="shared" si="124"/>
        <v>26.144850254985151</v>
      </c>
      <c r="AM268">
        <f t="shared" si="125"/>
        <v>25.79523099302105</v>
      </c>
      <c r="AN268">
        <f t="shared" si="126"/>
        <v>25.90096764693935</v>
      </c>
      <c r="AO268">
        <f t="shared" si="127"/>
        <v>26.127419411377801</v>
      </c>
      <c r="AP268">
        <f t="shared" si="128"/>
        <v>25.785351299495048</v>
      </c>
      <c r="AQ268">
        <f t="shared" si="129"/>
        <v>25.651912933353103</v>
      </c>
      <c r="AR268">
        <f t="shared" si="130"/>
        <v>26.151071713627449</v>
      </c>
      <c r="AS268">
        <f t="shared" si="131"/>
        <v>25.803525825431102</v>
      </c>
      <c r="AT268">
        <f t="shared" si="132"/>
        <v>25.297175503875501</v>
      </c>
      <c r="AU268" s="6">
        <f t="shared" si="133"/>
        <v>25.94701629831518</v>
      </c>
      <c r="AV268">
        <f t="shared" si="134"/>
        <v>25.854894548075318</v>
      </c>
      <c r="AW268">
        <f t="shared" si="135"/>
        <v>25.75059101431135</v>
      </c>
      <c r="AX268" s="6">
        <f t="shared" si="136"/>
        <v>-9.212175023986191E-2</v>
      </c>
      <c r="AY268">
        <f t="shared" si="137"/>
        <v>-0.19642528400382986</v>
      </c>
      <c r="AZ268">
        <f t="shared" si="138"/>
        <v>-0.10430353376396795</v>
      </c>
      <c r="BA268" s="6">
        <f t="shared" si="139"/>
        <v>0.62962094446291172</v>
      </c>
      <c r="BB268">
        <f t="shared" si="140"/>
        <v>0.52341775607754226</v>
      </c>
      <c r="BC268">
        <f t="shared" si="141"/>
        <v>0.73782814215820935</v>
      </c>
      <c r="BD268" s="7">
        <f t="shared" si="142"/>
        <v>1</v>
      </c>
      <c r="BE268" s="6">
        <f t="shared" si="143"/>
        <v>0</v>
      </c>
      <c r="BF268">
        <f t="shared" si="144"/>
        <v>0</v>
      </c>
      <c r="BG268">
        <f t="shared" si="145"/>
        <v>0</v>
      </c>
      <c r="BH268" s="6">
        <f t="shared" si="146"/>
        <v>0</v>
      </c>
      <c r="BI268" s="14">
        <f t="shared" si="147"/>
        <v>0</v>
      </c>
      <c r="BJ268" s="6">
        <f t="shared" si="148"/>
        <v>-0.13604844300238586</v>
      </c>
      <c r="BK268" s="14">
        <f t="shared" si="149"/>
        <v>-0.23500058043959929</v>
      </c>
      <c r="BL268" s="14">
        <f t="shared" si="150"/>
        <v>-0.11735730733282961</v>
      </c>
      <c r="BM268" s="14">
        <f t="shared" si="151"/>
        <v>-1</v>
      </c>
      <c r="BN268">
        <f t="shared" si="152"/>
        <v>-0.1628021102582716</v>
      </c>
      <c r="BO268">
        <f t="shared" si="153"/>
        <v>0.1628021102582716</v>
      </c>
      <c r="BP268" s="14" t="str">
        <f t="shared" si="154"/>
        <v>NA</v>
      </c>
    </row>
    <row r="269" spans="1:68" x14ac:dyDescent="0.25">
      <c r="A269" t="s">
        <v>2306</v>
      </c>
      <c r="B269" t="s">
        <v>323</v>
      </c>
      <c r="C269">
        <v>0</v>
      </c>
      <c r="D269">
        <v>0</v>
      </c>
      <c r="E269">
        <v>0</v>
      </c>
      <c r="F269">
        <v>0</v>
      </c>
      <c r="G269">
        <v>2</v>
      </c>
      <c r="H269">
        <v>-0.25750000000000001</v>
      </c>
      <c r="I269">
        <v>1</v>
      </c>
      <c r="J269">
        <v>1</v>
      </c>
      <c r="K269" t="s">
        <v>2305</v>
      </c>
      <c r="L269">
        <v>1080</v>
      </c>
      <c r="M269" t="s">
        <v>764</v>
      </c>
      <c r="N269">
        <v>56288</v>
      </c>
      <c r="O269" t="s">
        <v>326</v>
      </c>
      <c r="P269" t="s">
        <v>327</v>
      </c>
      <c r="Q269" t="s">
        <v>57</v>
      </c>
      <c r="R269" t="s">
        <v>328</v>
      </c>
      <c r="S269" t="s">
        <v>329</v>
      </c>
      <c r="T269" s="6">
        <v>25.263725925152599</v>
      </c>
      <c r="U269">
        <v>25.471229061091002</v>
      </c>
      <c r="V269">
        <v>25.5854458525863</v>
      </c>
      <c r="W269">
        <v>25.444202667021798</v>
      </c>
      <c r="X269">
        <v>25.661605307376199</v>
      </c>
      <c r="Y269">
        <v>25.717335824600202</v>
      </c>
      <c r="Z269">
        <v>25.493852288767702</v>
      </c>
      <c r="AA269">
        <v>25.380858125525801</v>
      </c>
      <c r="AB269">
        <v>25.377856665602899</v>
      </c>
      <c r="AC269">
        <v>25.414272495866101</v>
      </c>
      <c r="AD269">
        <v>25.357866874683602</v>
      </c>
      <c r="AE269">
        <v>25.418305436138201</v>
      </c>
      <c r="AF269">
        <v>25.4618523079162</v>
      </c>
      <c r="AG269">
        <v>25.4435801214474</v>
      </c>
      <c r="AH269">
        <v>25.395015115454498</v>
      </c>
      <c r="AI269">
        <v>25.340737816642498</v>
      </c>
      <c r="AJ269">
        <v>25.409951735162199</v>
      </c>
      <c r="AK269">
        <v>25.383448581415099</v>
      </c>
      <c r="AL269" s="6">
        <f t="shared" si="124"/>
        <v>25.3674774931218</v>
      </c>
      <c r="AM269">
        <f t="shared" si="125"/>
        <v>25.514824259804051</v>
      </c>
      <c r="AN269">
        <f t="shared" si="126"/>
        <v>25.689470565988202</v>
      </c>
      <c r="AO269">
        <f t="shared" si="127"/>
        <v>25.437355207146751</v>
      </c>
      <c r="AP269">
        <f t="shared" si="128"/>
        <v>25.3960645807345</v>
      </c>
      <c r="AQ269">
        <f t="shared" si="129"/>
        <v>25.388086155410903</v>
      </c>
      <c r="AR269">
        <f t="shared" si="130"/>
        <v>25.4527162146818</v>
      </c>
      <c r="AS269">
        <f t="shared" si="131"/>
        <v>25.3678764660485</v>
      </c>
      <c r="AT269">
        <f t="shared" si="132"/>
        <v>25.396700158288649</v>
      </c>
      <c r="AU269" s="6">
        <f t="shared" si="133"/>
        <v>25.523924106304687</v>
      </c>
      <c r="AV269">
        <f t="shared" si="134"/>
        <v>25.407168647764053</v>
      </c>
      <c r="AW269">
        <f t="shared" si="135"/>
        <v>25.405764279672983</v>
      </c>
      <c r="AX269" s="6">
        <f t="shared" si="136"/>
        <v>-0.11675545854063429</v>
      </c>
      <c r="AY269">
        <f t="shared" si="137"/>
        <v>-0.11815982663170388</v>
      </c>
      <c r="AZ269">
        <f t="shared" si="138"/>
        <v>-1.4043680910695855E-3</v>
      </c>
      <c r="BA269" s="6">
        <f t="shared" si="139"/>
        <v>0.33582426610667471</v>
      </c>
      <c r="BB269">
        <f t="shared" si="140"/>
        <v>0.33131484250697502</v>
      </c>
      <c r="BC269">
        <f t="shared" si="141"/>
        <v>0.96440976689678926</v>
      </c>
      <c r="BD269" s="7">
        <f t="shared" si="142"/>
        <v>1</v>
      </c>
      <c r="BE269" s="6">
        <f t="shared" si="143"/>
        <v>0</v>
      </c>
      <c r="BF269">
        <f t="shared" si="144"/>
        <v>0</v>
      </c>
      <c r="BG269">
        <f t="shared" si="145"/>
        <v>0</v>
      </c>
      <c r="BH269" s="6">
        <f t="shared" si="146"/>
        <v>0</v>
      </c>
      <c r="BI269" s="14">
        <f t="shared" si="147"/>
        <v>0</v>
      </c>
      <c r="BJ269" s="6">
        <f t="shared" si="148"/>
        <v>-0.23522117689012711</v>
      </c>
      <c r="BK269" s="14">
        <f t="shared" si="149"/>
        <v>-0.23809295034490421</v>
      </c>
      <c r="BL269" s="14">
        <f t="shared" si="150"/>
        <v>-4.7013303228322229E-3</v>
      </c>
      <c r="BM269" s="14">
        <f t="shared" si="151"/>
        <v>-1</v>
      </c>
      <c r="BN269">
        <f t="shared" si="152"/>
        <v>-0.15933848585262117</v>
      </c>
      <c r="BO269">
        <f t="shared" si="153"/>
        <v>0.15933848585262117</v>
      </c>
      <c r="BP269" s="14" t="str">
        <f t="shared" si="154"/>
        <v>NA</v>
      </c>
    </row>
    <row r="270" spans="1:68" x14ac:dyDescent="0.25">
      <c r="A270" t="s">
        <v>2793</v>
      </c>
      <c r="B270" t="s">
        <v>2791</v>
      </c>
      <c r="C270">
        <v>0</v>
      </c>
      <c r="D270">
        <v>0</v>
      </c>
      <c r="E270">
        <v>0</v>
      </c>
      <c r="F270" s="1">
        <v>5.2219600000000002E-104</v>
      </c>
      <c r="G270">
        <v>3</v>
      </c>
      <c r="H270">
        <v>-0.50743000000000005</v>
      </c>
      <c r="I270">
        <v>1</v>
      </c>
      <c r="J270">
        <v>0.99883500000000003</v>
      </c>
      <c r="K270" t="s">
        <v>2792</v>
      </c>
      <c r="L270">
        <v>190</v>
      </c>
      <c r="M270" t="s">
        <v>764</v>
      </c>
      <c r="N270">
        <v>55573</v>
      </c>
      <c r="O270" t="s">
        <v>2794</v>
      </c>
      <c r="P270" t="s">
        <v>2795</v>
      </c>
      <c r="Q270" t="s">
        <v>57</v>
      </c>
      <c r="R270" t="s">
        <v>2796</v>
      </c>
      <c r="S270" t="s">
        <v>2797</v>
      </c>
      <c r="T270" s="6">
        <v>24.1269480634726</v>
      </c>
      <c r="U270">
        <v>24.227764622155501</v>
      </c>
      <c r="V270">
        <v>24.035720047220899</v>
      </c>
      <c r="W270">
        <v>24.147961702249699</v>
      </c>
      <c r="X270">
        <v>23.436718132123001</v>
      </c>
      <c r="Y270">
        <v>23.585668742936399</v>
      </c>
      <c r="Z270">
        <v>23.357557821799499</v>
      </c>
      <c r="AA270">
        <v>23.4344512647308</v>
      </c>
      <c r="AB270">
        <v>23.9918315780413</v>
      </c>
      <c r="AC270">
        <v>23.3562976999795</v>
      </c>
      <c r="AD270">
        <v>23.228833366274099</v>
      </c>
      <c r="AE270">
        <v>23.459595009538599</v>
      </c>
      <c r="AF270">
        <v>23.922026444526399</v>
      </c>
      <c r="AG270">
        <v>23.7806088904665</v>
      </c>
      <c r="AH270">
        <v>23.7258385660014</v>
      </c>
      <c r="AI270">
        <v>23.831494845513902</v>
      </c>
      <c r="AJ270">
        <v>23.5352149889715</v>
      </c>
      <c r="AK270">
        <v>23.492466813909601</v>
      </c>
      <c r="AL270" s="6">
        <f t="shared" si="124"/>
        <v>24.177356342814051</v>
      </c>
      <c r="AM270">
        <f t="shared" si="125"/>
        <v>24.091840874735297</v>
      </c>
      <c r="AN270">
        <f t="shared" si="126"/>
        <v>23.511193437529698</v>
      </c>
      <c r="AO270">
        <f t="shared" si="127"/>
        <v>23.39600454326515</v>
      </c>
      <c r="AP270">
        <f t="shared" si="128"/>
        <v>23.6740646390104</v>
      </c>
      <c r="AQ270">
        <f t="shared" si="129"/>
        <v>23.344214187906349</v>
      </c>
      <c r="AR270">
        <f t="shared" si="130"/>
        <v>23.851317667496449</v>
      </c>
      <c r="AS270">
        <f t="shared" si="131"/>
        <v>23.778666705757651</v>
      </c>
      <c r="AT270">
        <f t="shared" si="132"/>
        <v>23.513840901440552</v>
      </c>
      <c r="AU270" s="6">
        <f t="shared" si="133"/>
        <v>23.926796885026349</v>
      </c>
      <c r="AV270">
        <f t="shared" si="134"/>
        <v>23.471427790060631</v>
      </c>
      <c r="AW270">
        <f t="shared" si="135"/>
        <v>23.714608424898216</v>
      </c>
      <c r="AX270" s="6">
        <f t="shared" si="136"/>
        <v>-0.45536909496571809</v>
      </c>
      <c r="AY270">
        <f t="shared" si="137"/>
        <v>-0.21218846012813231</v>
      </c>
      <c r="AZ270">
        <f t="shared" si="138"/>
        <v>0.24318063483758579</v>
      </c>
      <c r="BA270" s="6">
        <f t="shared" si="139"/>
        <v>0.1485857002309432</v>
      </c>
      <c r="BB270">
        <f t="shared" si="140"/>
        <v>0.43159590158221267</v>
      </c>
      <c r="BC270">
        <f t="shared" si="141"/>
        <v>0.16867435875980039</v>
      </c>
      <c r="BD270" s="7">
        <f t="shared" si="142"/>
        <v>1</v>
      </c>
      <c r="BE270" s="6">
        <f t="shared" si="143"/>
        <v>0</v>
      </c>
      <c r="BF270">
        <f t="shared" si="144"/>
        <v>0</v>
      </c>
      <c r="BG270">
        <f t="shared" si="145"/>
        <v>0</v>
      </c>
      <c r="BH270" s="6">
        <f t="shared" si="146"/>
        <v>0</v>
      </c>
      <c r="BI270" s="14">
        <f t="shared" si="147"/>
        <v>0</v>
      </c>
      <c r="BJ270" s="6">
        <f t="shared" si="148"/>
        <v>-0.6140489208214317</v>
      </c>
      <c r="BK270" s="14">
        <f t="shared" si="149"/>
        <v>-0.27826674834641307</v>
      </c>
      <c r="BL270" s="14">
        <f t="shared" si="150"/>
        <v>0.4335512638564531</v>
      </c>
      <c r="BM270" s="14">
        <f t="shared" si="151"/>
        <v>-1</v>
      </c>
      <c r="BN270">
        <f t="shared" si="152"/>
        <v>-0.15292146843713056</v>
      </c>
      <c r="BO270">
        <f t="shared" si="153"/>
        <v>0.15292146843713056</v>
      </c>
      <c r="BP270" s="14" t="str">
        <f t="shared" si="154"/>
        <v>NA</v>
      </c>
    </row>
    <row r="271" spans="1:68" x14ac:dyDescent="0.25">
      <c r="A271" t="s">
        <v>512</v>
      </c>
      <c r="B271" t="s">
        <v>510</v>
      </c>
      <c r="C271">
        <v>0</v>
      </c>
      <c r="D271">
        <v>0</v>
      </c>
      <c r="E271">
        <v>0</v>
      </c>
      <c r="F271" s="1">
        <v>3.6989099999999997E-204</v>
      </c>
      <c r="G271">
        <v>2</v>
      </c>
      <c r="H271">
        <v>-3.3221000000000001E-3</v>
      </c>
      <c r="I271">
        <v>1</v>
      </c>
      <c r="J271">
        <v>0.935307</v>
      </c>
      <c r="K271" t="s">
        <v>511</v>
      </c>
      <c r="L271">
        <v>427</v>
      </c>
      <c r="M271" t="s">
        <v>472</v>
      </c>
      <c r="N271" t="s">
        <v>513</v>
      </c>
      <c r="O271" t="s">
        <v>514</v>
      </c>
      <c r="P271" t="s">
        <v>515</v>
      </c>
      <c r="Q271" t="s">
        <v>57</v>
      </c>
      <c r="R271" t="s">
        <v>516</v>
      </c>
      <c r="S271" t="s">
        <v>517</v>
      </c>
      <c r="T271" s="6">
        <v>24.2432791045036</v>
      </c>
      <c r="V271">
        <v>23.867910667436998</v>
      </c>
      <c r="Z271">
        <v>24.1056554889301</v>
      </c>
      <c r="AC271">
        <v>23.187397558309399</v>
      </c>
      <c r="AE271">
        <v>23.686121380271999</v>
      </c>
      <c r="AF271">
        <v>24.265789102003001</v>
      </c>
      <c r="AG271">
        <v>23.921052355149602</v>
      </c>
      <c r="AL271" s="6">
        <f t="shared" si="124"/>
        <v>24.2432791045036</v>
      </c>
      <c r="AM271">
        <f t="shared" si="125"/>
        <v>23.867910667436998</v>
      </c>
      <c r="AN271" t="str">
        <f t="shared" si="126"/>
        <v>NA</v>
      </c>
      <c r="AO271">
        <f t="shared" si="127"/>
        <v>24.1056554889301</v>
      </c>
      <c r="AP271">
        <f t="shared" si="128"/>
        <v>23.187397558309399</v>
      </c>
      <c r="AQ271">
        <f t="shared" si="129"/>
        <v>23.686121380271999</v>
      </c>
      <c r="AR271">
        <f t="shared" si="130"/>
        <v>24.093420728576302</v>
      </c>
      <c r="AS271" t="str">
        <f t="shared" si="131"/>
        <v>NA</v>
      </c>
      <c r="AT271" t="str">
        <f t="shared" si="132"/>
        <v>NA</v>
      </c>
      <c r="AU271" s="6">
        <f t="shared" si="133"/>
        <v>24.055594885970301</v>
      </c>
      <c r="AV271">
        <f t="shared" si="134"/>
        <v>23.659724809170498</v>
      </c>
      <c r="AW271">
        <f t="shared" si="135"/>
        <v>24.093420728576302</v>
      </c>
      <c r="AX271" s="6">
        <f t="shared" si="136"/>
        <v>-0.39587007679980246</v>
      </c>
      <c r="AY271">
        <f t="shared" si="137"/>
        <v>3.7825842606000748E-2</v>
      </c>
      <c r="AZ271">
        <f t="shared" si="138"/>
        <v>0.43369591940580321</v>
      </c>
      <c r="BA271" s="6">
        <f t="shared" si="139"/>
        <v>0.31033726794949118</v>
      </c>
      <c r="BB271" t="str">
        <f t="shared" si="140"/>
        <v>NA</v>
      </c>
      <c r="BC271" t="str">
        <f t="shared" si="141"/>
        <v>NA</v>
      </c>
      <c r="BD271" s="7">
        <f t="shared" si="142"/>
        <v>1</v>
      </c>
      <c r="BE271" s="6">
        <f t="shared" si="143"/>
        <v>0</v>
      </c>
      <c r="BF271">
        <f t="shared" si="144"/>
        <v>0</v>
      </c>
      <c r="BG271">
        <f t="shared" si="145"/>
        <v>0</v>
      </c>
      <c r="BH271" s="6">
        <f t="shared" si="146"/>
        <v>0</v>
      </c>
      <c r="BI271" s="14">
        <f t="shared" si="147"/>
        <v>0</v>
      </c>
      <c r="BJ271" s="6">
        <f t="shared" si="148"/>
        <v>-0.44851726852572421</v>
      </c>
      <c r="BK271" s="14">
        <f t="shared" si="149"/>
        <v>0</v>
      </c>
      <c r="BL271" s="14">
        <f t="shared" si="150"/>
        <v>0</v>
      </c>
      <c r="BM271" s="14">
        <f t="shared" si="151"/>
        <v>-1</v>
      </c>
      <c r="BN271">
        <f t="shared" si="152"/>
        <v>-0.14950575617524139</v>
      </c>
      <c r="BO271">
        <f t="shared" si="153"/>
        <v>0.14950575617524139</v>
      </c>
      <c r="BP271" s="14" t="str">
        <f t="shared" si="154"/>
        <v>NA</v>
      </c>
    </row>
    <row r="272" spans="1:68" x14ac:dyDescent="0.25">
      <c r="A272" t="s">
        <v>2195</v>
      </c>
      <c r="B272" t="s">
        <v>2193</v>
      </c>
      <c r="C272">
        <v>0</v>
      </c>
      <c r="D272">
        <v>0</v>
      </c>
      <c r="E272">
        <v>0</v>
      </c>
      <c r="F272">
        <v>1.64134E-3</v>
      </c>
      <c r="G272">
        <v>2</v>
      </c>
      <c r="H272">
        <v>3.9893000000000001</v>
      </c>
      <c r="I272">
        <v>1</v>
      </c>
      <c r="J272">
        <v>0.95530999999999999</v>
      </c>
      <c r="K272" t="s">
        <v>2194</v>
      </c>
      <c r="L272">
        <v>299</v>
      </c>
      <c r="M272" t="s">
        <v>764</v>
      </c>
      <c r="N272">
        <v>56829</v>
      </c>
      <c r="O272" t="s">
        <v>2196</v>
      </c>
      <c r="P272" t="s">
        <v>2197</v>
      </c>
      <c r="Q272" t="s">
        <v>57</v>
      </c>
      <c r="R272" t="s">
        <v>2198</v>
      </c>
      <c r="S272" t="s">
        <v>2199</v>
      </c>
      <c r="AA272">
        <v>20.862875758863201</v>
      </c>
      <c r="AD272">
        <v>21.315120809278401</v>
      </c>
      <c r="AE272">
        <v>20.824326092391001</v>
      </c>
      <c r="AF272">
        <v>20.637678360953799</v>
      </c>
      <c r="AG272">
        <v>20.488845210511499</v>
      </c>
      <c r="AH272">
        <v>20.813998754421199</v>
      </c>
      <c r="AI272">
        <v>20.7987182247997</v>
      </c>
      <c r="AJ272">
        <v>20.842406939547299</v>
      </c>
      <c r="AK272">
        <v>20.698657863363799</v>
      </c>
      <c r="AL272" s="6" t="str">
        <f t="shared" si="124"/>
        <v>NA</v>
      </c>
      <c r="AM272" t="str">
        <f t="shared" si="125"/>
        <v>NA</v>
      </c>
      <c r="AN272" t="str">
        <f t="shared" si="126"/>
        <v>NA</v>
      </c>
      <c r="AO272">
        <f t="shared" si="127"/>
        <v>20.862875758863201</v>
      </c>
      <c r="AP272" t="str">
        <f t="shared" si="128"/>
        <v>NA</v>
      </c>
      <c r="AQ272">
        <f t="shared" si="129"/>
        <v>21.069723450834701</v>
      </c>
      <c r="AR272">
        <f t="shared" si="130"/>
        <v>20.563261785732649</v>
      </c>
      <c r="AS272">
        <f t="shared" si="131"/>
        <v>20.806358489610449</v>
      </c>
      <c r="AT272">
        <f t="shared" si="132"/>
        <v>20.770532401455547</v>
      </c>
      <c r="AU272" s="6" t="str">
        <f t="shared" si="133"/>
        <v>NA</v>
      </c>
      <c r="AV272">
        <f t="shared" si="134"/>
        <v>20.966299604848949</v>
      </c>
      <c r="AW272">
        <f t="shared" si="135"/>
        <v>20.713384225599548</v>
      </c>
      <c r="AX272" s="6" t="str">
        <f t="shared" si="136"/>
        <v>NA</v>
      </c>
      <c r="AY272" t="str">
        <f t="shared" si="137"/>
        <v>NA</v>
      </c>
      <c r="AZ272">
        <f t="shared" si="138"/>
        <v>-0.25291537924940144</v>
      </c>
      <c r="BA272" s="6" t="str">
        <f t="shared" si="139"/>
        <v>NA</v>
      </c>
      <c r="BB272" t="str">
        <f t="shared" si="140"/>
        <v>NA</v>
      </c>
      <c r="BC272">
        <f t="shared" si="141"/>
        <v>0.1832956556290983</v>
      </c>
      <c r="BD272" s="7">
        <f t="shared" si="142"/>
        <v>1</v>
      </c>
      <c r="BE272" s="6">
        <f t="shared" si="143"/>
        <v>0</v>
      </c>
      <c r="BF272">
        <f t="shared" si="144"/>
        <v>0</v>
      </c>
      <c r="BG272">
        <f t="shared" si="145"/>
        <v>0</v>
      </c>
      <c r="BH272" s="6">
        <f t="shared" si="146"/>
        <v>0</v>
      </c>
      <c r="BI272" s="14">
        <f t="shared" si="147"/>
        <v>0</v>
      </c>
      <c r="BJ272" s="6">
        <f t="shared" si="148"/>
        <v>0</v>
      </c>
      <c r="BK272" s="14">
        <f t="shared" si="149"/>
        <v>0</v>
      </c>
      <c r="BL272" s="14">
        <f t="shared" si="150"/>
        <v>-0.43169450766566853</v>
      </c>
      <c r="BM272" s="14">
        <f t="shared" si="151"/>
        <v>-1</v>
      </c>
      <c r="BN272">
        <f t="shared" si="152"/>
        <v>-0.1438981692218895</v>
      </c>
      <c r="BO272">
        <f t="shared" si="153"/>
        <v>0.1438981692218895</v>
      </c>
      <c r="BP272" s="14" t="str">
        <f t="shared" si="154"/>
        <v>NA</v>
      </c>
    </row>
    <row r="273" spans="1:68" x14ac:dyDescent="0.25">
      <c r="A273" t="s">
        <v>1926</v>
      </c>
      <c r="B273" t="s">
        <v>1924</v>
      </c>
      <c r="C273">
        <v>0</v>
      </c>
      <c r="D273">
        <v>0</v>
      </c>
      <c r="E273">
        <v>0</v>
      </c>
      <c r="F273">
        <v>1.47674E-3</v>
      </c>
      <c r="G273">
        <v>2</v>
      </c>
      <c r="H273">
        <v>-1.7374000000000001E-2</v>
      </c>
      <c r="I273">
        <v>1</v>
      </c>
      <c r="J273">
        <v>0.99888100000000002</v>
      </c>
      <c r="K273" t="s">
        <v>1925</v>
      </c>
      <c r="L273">
        <v>95</v>
      </c>
      <c r="M273" t="s">
        <v>764</v>
      </c>
      <c r="N273">
        <v>57228</v>
      </c>
      <c r="O273" t="s">
        <v>1927</v>
      </c>
      <c r="P273" t="s">
        <v>1928</v>
      </c>
      <c r="Q273" t="s">
        <v>57</v>
      </c>
      <c r="R273" t="s">
        <v>277</v>
      </c>
      <c r="S273" t="s">
        <v>1929</v>
      </c>
      <c r="V273">
        <v>20.822195970657202</v>
      </c>
      <c r="W273">
        <v>21.090908220209499</v>
      </c>
      <c r="Y273">
        <v>20.927610203080199</v>
      </c>
      <c r="AC273">
        <v>20.7694475529477</v>
      </c>
      <c r="AD273">
        <v>20.490228053736299</v>
      </c>
      <c r="AI273">
        <v>20.915348160805799</v>
      </c>
      <c r="AL273" s="6" t="str">
        <f t="shared" si="124"/>
        <v>NA</v>
      </c>
      <c r="AM273">
        <f t="shared" si="125"/>
        <v>20.956552095433352</v>
      </c>
      <c r="AN273">
        <f t="shared" si="126"/>
        <v>20.927610203080199</v>
      </c>
      <c r="AO273" t="str">
        <f t="shared" si="127"/>
        <v>NA</v>
      </c>
      <c r="AP273">
        <f t="shared" si="128"/>
        <v>20.7694475529477</v>
      </c>
      <c r="AQ273">
        <f t="shared" si="129"/>
        <v>20.490228053736299</v>
      </c>
      <c r="AR273" t="str">
        <f t="shared" si="130"/>
        <v>NA</v>
      </c>
      <c r="AS273">
        <f t="shared" si="131"/>
        <v>20.915348160805799</v>
      </c>
      <c r="AT273" t="str">
        <f t="shared" si="132"/>
        <v>NA</v>
      </c>
      <c r="AU273" s="6">
        <f t="shared" si="133"/>
        <v>20.942081149256776</v>
      </c>
      <c r="AV273">
        <f t="shared" si="134"/>
        <v>20.629837803341999</v>
      </c>
      <c r="AW273">
        <f t="shared" si="135"/>
        <v>20.915348160805799</v>
      </c>
      <c r="AX273" s="6">
        <f t="shared" si="136"/>
        <v>-0.31224334591477643</v>
      </c>
      <c r="AY273">
        <f t="shared" si="137"/>
        <v>-2.6732988450977047E-2</v>
      </c>
      <c r="AZ273">
        <f t="shared" si="138"/>
        <v>0.28551035746379938</v>
      </c>
      <c r="BA273" s="6">
        <f t="shared" si="139"/>
        <v>0.26475376828833247</v>
      </c>
      <c r="BB273" t="str">
        <f t="shared" si="140"/>
        <v>NA</v>
      </c>
      <c r="BC273" t="str">
        <f t="shared" si="141"/>
        <v>NA</v>
      </c>
      <c r="BD273" s="7">
        <f t="shared" si="142"/>
        <v>1</v>
      </c>
      <c r="BE273" s="6">
        <f t="shared" si="143"/>
        <v>0</v>
      </c>
      <c r="BF273">
        <f t="shared" si="144"/>
        <v>0</v>
      </c>
      <c r="BG273">
        <f t="shared" si="145"/>
        <v>0</v>
      </c>
      <c r="BH273" s="6">
        <f t="shared" si="146"/>
        <v>0</v>
      </c>
      <c r="BI273" s="14">
        <f t="shared" si="147"/>
        <v>0</v>
      </c>
      <c r="BJ273" s="6">
        <f t="shared" si="148"/>
        <v>-0.42451583967819334</v>
      </c>
      <c r="BK273" s="14">
        <f t="shared" si="149"/>
        <v>0</v>
      </c>
      <c r="BL273" s="14">
        <f t="shared" si="150"/>
        <v>0</v>
      </c>
      <c r="BM273" s="14">
        <f t="shared" si="151"/>
        <v>-1</v>
      </c>
      <c r="BN273">
        <f t="shared" si="152"/>
        <v>-0.14150527989273112</v>
      </c>
      <c r="BO273">
        <f t="shared" si="153"/>
        <v>0.14150527989273112</v>
      </c>
      <c r="BP273" s="14" t="str">
        <f t="shared" si="154"/>
        <v>NA</v>
      </c>
    </row>
    <row r="274" spans="1:68" x14ac:dyDescent="0.25">
      <c r="A274" t="s">
        <v>1486</v>
      </c>
      <c r="B274" t="s">
        <v>1484</v>
      </c>
      <c r="C274">
        <v>0</v>
      </c>
      <c r="D274">
        <v>0</v>
      </c>
      <c r="E274">
        <v>0</v>
      </c>
      <c r="F274">
        <v>5.4025200000000001E-3</v>
      </c>
      <c r="G274">
        <v>2</v>
      </c>
      <c r="H274">
        <v>-0.35770000000000002</v>
      </c>
      <c r="I274">
        <v>1</v>
      </c>
      <c r="J274">
        <v>0.99963599999999997</v>
      </c>
      <c r="K274" t="s">
        <v>1485</v>
      </c>
      <c r="L274">
        <v>200</v>
      </c>
      <c r="M274" t="s">
        <v>764</v>
      </c>
      <c r="N274">
        <v>6383</v>
      </c>
      <c r="O274" t="s">
        <v>1487</v>
      </c>
      <c r="P274" t="s">
        <v>1488</v>
      </c>
      <c r="Q274" t="s">
        <v>57</v>
      </c>
      <c r="R274" t="s">
        <v>1489</v>
      </c>
      <c r="S274" t="s">
        <v>1490</v>
      </c>
      <c r="U274">
        <v>20.602879829551501</v>
      </c>
      <c r="V274">
        <v>20.3665950415099</v>
      </c>
      <c r="W274">
        <v>20.664239852674999</v>
      </c>
      <c r="Y274">
        <v>20.926354635769201</v>
      </c>
      <c r="Z274">
        <v>20.819570472506001</v>
      </c>
      <c r="AA274">
        <v>20.489118609469099</v>
      </c>
      <c r="AC274">
        <v>20.6158649645315</v>
      </c>
      <c r="AD274">
        <v>20.7539316244813</v>
      </c>
      <c r="AF274">
        <v>20.177857356779</v>
      </c>
      <c r="AG274">
        <v>20.617320287305599</v>
      </c>
      <c r="AI274">
        <v>20.499429253715299</v>
      </c>
      <c r="AK274">
        <v>20.7709597492446</v>
      </c>
      <c r="AL274" s="6">
        <f t="shared" si="124"/>
        <v>20.602879829551501</v>
      </c>
      <c r="AM274">
        <f t="shared" si="125"/>
        <v>20.51541744709245</v>
      </c>
      <c r="AN274">
        <f t="shared" si="126"/>
        <v>20.926354635769201</v>
      </c>
      <c r="AO274">
        <f t="shared" si="127"/>
        <v>20.654344540987552</v>
      </c>
      <c r="AP274">
        <f t="shared" si="128"/>
        <v>20.6158649645315</v>
      </c>
      <c r="AQ274">
        <f t="shared" si="129"/>
        <v>20.7539316244813</v>
      </c>
      <c r="AR274">
        <f t="shared" si="130"/>
        <v>20.397588822042302</v>
      </c>
      <c r="AS274">
        <f t="shared" si="131"/>
        <v>20.499429253715299</v>
      </c>
      <c r="AT274">
        <f t="shared" si="132"/>
        <v>20.7709597492446</v>
      </c>
      <c r="AU274" s="6">
        <f t="shared" si="133"/>
        <v>20.681550637471052</v>
      </c>
      <c r="AV274">
        <f t="shared" si="134"/>
        <v>20.674713710000116</v>
      </c>
      <c r="AW274">
        <f t="shared" si="135"/>
        <v>20.555992608334066</v>
      </c>
      <c r="AX274" s="6">
        <f t="shared" si="136"/>
        <v>-6.8369274709354499E-3</v>
      </c>
      <c r="AY274">
        <f t="shared" si="137"/>
        <v>-0.12555802913698599</v>
      </c>
      <c r="AZ274">
        <f t="shared" si="138"/>
        <v>-0.11872110166605054</v>
      </c>
      <c r="BA274" s="6">
        <f t="shared" si="139"/>
        <v>0.96252665416796257</v>
      </c>
      <c r="BB274">
        <f t="shared" si="140"/>
        <v>0.49554471843712583</v>
      </c>
      <c r="BC274">
        <f t="shared" si="141"/>
        <v>0.40320171769381186</v>
      </c>
      <c r="BD274" s="7">
        <f t="shared" si="142"/>
        <v>1</v>
      </c>
      <c r="BE274" s="6">
        <f t="shared" si="143"/>
        <v>0</v>
      </c>
      <c r="BF274">
        <f t="shared" si="144"/>
        <v>0</v>
      </c>
      <c r="BG274">
        <f t="shared" si="145"/>
        <v>0</v>
      </c>
      <c r="BH274" s="6">
        <f t="shared" si="146"/>
        <v>0</v>
      </c>
      <c r="BI274" s="14">
        <f t="shared" si="147"/>
        <v>0</v>
      </c>
      <c r="BJ274" s="6">
        <f t="shared" si="148"/>
        <v>-1.0649212373329893E-2</v>
      </c>
      <c r="BK274" s="14">
        <f t="shared" si="149"/>
        <v>-0.19566501011894574</v>
      </c>
      <c r="BL274" s="14">
        <f t="shared" si="150"/>
        <v>-0.21640891476429028</v>
      </c>
      <c r="BM274" s="14">
        <f t="shared" si="151"/>
        <v>-1</v>
      </c>
      <c r="BN274">
        <f t="shared" si="152"/>
        <v>-0.1409077124188553</v>
      </c>
      <c r="BO274">
        <f t="shared" si="153"/>
        <v>0.1409077124188553</v>
      </c>
      <c r="BP274" s="14" t="str">
        <f t="shared" si="154"/>
        <v>NA</v>
      </c>
    </row>
    <row r="275" spans="1:68" x14ac:dyDescent="0.25">
      <c r="A275" t="s">
        <v>2690</v>
      </c>
      <c r="B275" t="s">
        <v>2688</v>
      </c>
      <c r="C275">
        <v>0</v>
      </c>
      <c r="D275">
        <v>0</v>
      </c>
      <c r="E275">
        <v>0</v>
      </c>
      <c r="F275">
        <v>4.7297499999999996E-3</v>
      </c>
      <c r="G275">
        <v>2</v>
      </c>
      <c r="H275">
        <v>-0.24113999999999999</v>
      </c>
      <c r="I275">
        <v>1</v>
      </c>
      <c r="J275">
        <v>1</v>
      </c>
      <c r="K275" t="s">
        <v>2689</v>
      </c>
      <c r="L275">
        <v>259</v>
      </c>
      <c r="M275" t="s">
        <v>764</v>
      </c>
      <c r="N275">
        <v>11186</v>
      </c>
      <c r="O275" t="s">
        <v>2691</v>
      </c>
      <c r="P275" t="s">
        <v>2692</v>
      </c>
      <c r="Q275" t="s">
        <v>57</v>
      </c>
      <c r="R275" t="s">
        <v>2660</v>
      </c>
      <c r="S275" t="s">
        <v>2693</v>
      </c>
      <c r="T275" s="6">
        <v>19.667770865970802</v>
      </c>
      <c r="U275">
        <v>19.968611874023001</v>
      </c>
      <c r="W275">
        <v>20.076093095487199</v>
      </c>
      <c r="X275">
        <v>20.097696294122802</v>
      </c>
      <c r="Z275">
        <v>20.566582004799599</v>
      </c>
      <c r="AH275">
        <v>20.6427574514044</v>
      </c>
      <c r="AJ275">
        <v>17.550695460413898</v>
      </c>
      <c r="AL275" s="6">
        <f t="shared" si="124"/>
        <v>19.818191369996903</v>
      </c>
      <c r="AM275">
        <f t="shared" si="125"/>
        <v>20.076093095487199</v>
      </c>
      <c r="AN275">
        <f t="shared" si="126"/>
        <v>20.097696294122802</v>
      </c>
      <c r="AO275">
        <f t="shared" si="127"/>
        <v>20.566582004799599</v>
      </c>
      <c r="AP275" t="str">
        <f t="shared" si="128"/>
        <v>NA</v>
      </c>
      <c r="AQ275" t="str">
        <f t="shared" si="129"/>
        <v>NA</v>
      </c>
      <c r="AR275" t="str">
        <f t="shared" si="130"/>
        <v>NA</v>
      </c>
      <c r="AS275">
        <f t="shared" si="131"/>
        <v>20.6427574514044</v>
      </c>
      <c r="AT275">
        <f t="shared" si="132"/>
        <v>17.550695460413898</v>
      </c>
      <c r="AU275" s="6">
        <f t="shared" si="133"/>
        <v>19.997326919868968</v>
      </c>
      <c r="AV275">
        <f t="shared" si="134"/>
        <v>20.566582004799599</v>
      </c>
      <c r="AW275">
        <f t="shared" si="135"/>
        <v>19.096726455909149</v>
      </c>
      <c r="AX275" s="6">
        <f t="shared" si="136"/>
        <v>0.56925508493063148</v>
      </c>
      <c r="AY275">
        <f t="shared" si="137"/>
        <v>-0.90060046395981885</v>
      </c>
      <c r="AZ275">
        <f t="shared" si="138"/>
        <v>-1.4698555488904503</v>
      </c>
      <c r="BA275" s="6" t="str">
        <f t="shared" si="139"/>
        <v>NA</v>
      </c>
      <c r="BB275">
        <f t="shared" si="140"/>
        <v>0.66414282356499832</v>
      </c>
      <c r="BC275" t="str">
        <f t="shared" si="141"/>
        <v>NA</v>
      </c>
      <c r="BD275" s="7">
        <f t="shared" si="142"/>
        <v>1</v>
      </c>
      <c r="BE275" s="6">
        <f t="shared" si="143"/>
        <v>0</v>
      </c>
      <c r="BF275">
        <f t="shared" si="144"/>
        <v>0</v>
      </c>
      <c r="BG275">
        <f t="shared" si="145"/>
        <v>0</v>
      </c>
      <c r="BH275" s="6">
        <f t="shared" si="146"/>
        <v>0</v>
      </c>
      <c r="BI275" s="14">
        <f t="shared" si="147"/>
        <v>0</v>
      </c>
      <c r="BJ275" s="6">
        <f t="shared" si="148"/>
        <v>0</v>
      </c>
      <c r="BK275" s="14">
        <f t="shared" si="149"/>
        <v>-0.4000892272762207</v>
      </c>
      <c r="BL275" s="14">
        <f t="shared" si="150"/>
        <v>0</v>
      </c>
      <c r="BM275" s="14">
        <f t="shared" si="151"/>
        <v>-1</v>
      </c>
      <c r="BN275">
        <f t="shared" si="152"/>
        <v>-0.13336307575874023</v>
      </c>
      <c r="BO275">
        <f t="shared" si="153"/>
        <v>0.13336307575874023</v>
      </c>
      <c r="BP275" s="14" t="str">
        <f t="shared" si="154"/>
        <v>NA</v>
      </c>
    </row>
    <row r="276" spans="1:68" x14ac:dyDescent="0.25">
      <c r="A276" t="s">
        <v>2845</v>
      </c>
      <c r="B276" t="s">
        <v>2843</v>
      </c>
      <c r="C276">
        <v>0</v>
      </c>
      <c r="D276">
        <v>0</v>
      </c>
      <c r="E276">
        <v>0</v>
      </c>
      <c r="F276" s="1">
        <v>1.05796E-17</v>
      </c>
      <c r="G276">
        <v>3</v>
      </c>
      <c r="H276">
        <v>-0.56842999999999999</v>
      </c>
      <c r="I276">
        <v>1</v>
      </c>
      <c r="J276">
        <v>0.72078900000000001</v>
      </c>
      <c r="K276" t="s">
        <v>2844</v>
      </c>
      <c r="L276">
        <v>545</v>
      </c>
      <c r="M276" t="s">
        <v>764</v>
      </c>
      <c r="N276">
        <v>28964</v>
      </c>
      <c r="O276" t="s">
        <v>2846</v>
      </c>
      <c r="P276" t="s">
        <v>37</v>
      </c>
      <c r="Q276" t="s">
        <v>57</v>
      </c>
      <c r="R276" t="s">
        <v>2570</v>
      </c>
      <c r="S276" t="s">
        <v>2847</v>
      </c>
      <c r="U276">
        <v>21.114741600716599</v>
      </c>
      <c r="V276">
        <v>21.235993212984202</v>
      </c>
      <c r="W276">
        <v>20.870666495691701</v>
      </c>
      <c r="X276">
        <v>21.452171415039</v>
      </c>
      <c r="AB276">
        <v>20.769506014872999</v>
      </c>
      <c r="AD276">
        <v>21.206575616824001</v>
      </c>
      <c r="AF276">
        <v>21.2153404528439</v>
      </c>
      <c r="AH276">
        <v>20.894323701316001</v>
      </c>
      <c r="AL276" s="6">
        <f t="shared" si="124"/>
        <v>21.114741600716599</v>
      </c>
      <c r="AM276">
        <f t="shared" si="125"/>
        <v>21.053329854337953</v>
      </c>
      <c r="AN276">
        <f t="shared" si="126"/>
        <v>21.452171415039</v>
      </c>
      <c r="AO276" t="str">
        <f t="shared" si="127"/>
        <v>NA</v>
      </c>
      <c r="AP276">
        <f t="shared" si="128"/>
        <v>20.769506014872999</v>
      </c>
      <c r="AQ276">
        <f t="shared" si="129"/>
        <v>21.206575616824001</v>
      </c>
      <c r="AR276">
        <f t="shared" si="130"/>
        <v>21.2153404528439</v>
      </c>
      <c r="AS276">
        <f t="shared" si="131"/>
        <v>20.894323701316001</v>
      </c>
      <c r="AT276" t="str">
        <f t="shared" si="132"/>
        <v>NA</v>
      </c>
      <c r="AU276" s="6">
        <f t="shared" si="133"/>
        <v>21.206747623364517</v>
      </c>
      <c r="AV276">
        <f t="shared" si="134"/>
        <v>20.9880408158485</v>
      </c>
      <c r="AW276">
        <f t="shared" si="135"/>
        <v>21.054832077079951</v>
      </c>
      <c r="AX276" s="6">
        <f t="shared" si="136"/>
        <v>-0.21870680751601768</v>
      </c>
      <c r="AY276">
        <f t="shared" si="137"/>
        <v>-0.15191554628456672</v>
      </c>
      <c r="AZ276">
        <f t="shared" si="138"/>
        <v>6.679126123145096E-2</v>
      </c>
      <c r="BA276" s="6">
        <f t="shared" si="139"/>
        <v>0.4914488932237403</v>
      </c>
      <c r="BB276">
        <f t="shared" si="140"/>
        <v>0.52675616941798231</v>
      </c>
      <c r="BC276">
        <f t="shared" si="141"/>
        <v>0.83020138923317277</v>
      </c>
      <c r="BD276" s="7">
        <f t="shared" si="142"/>
        <v>1</v>
      </c>
      <c r="BE276" s="6">
        <f t="shared" si="143"/>
        <v>0</v>
      </c>
      <c r="BF276">
        <f t="shared" si="144"/>
        <v>0</v>
      </c>
      <c r="BG276">
        <f t="shared" si="145"/>
        <v>0</v>
      </c>
      <c r="BH276" s="6">
        <f t="shared" si="146"/>
        <v>0</v>
      </c>
      <c r="BI276" s="14">
        <f t="shared" si="147"/>
        <v>0</v>
      </c>
      <c r="BJ276" s="6">
        <f t="shared" si="148"/>
        <v>-0.25976101062324519</v>
      </c>
      <c r="BK276" s="14">
        <f t="shared" si="149"/>
        <v>-0.20564976298595852</v>
      </c>
      <c r="BL276" s="14">
        <f t="shared" si="150"/>
        <v>7.3469986504394749E-2</v>
      </c>
      <c r="BM276" s="14">
        <f t="shared" si="151"/>
        <v>-1</v>
      </c>
      <c r="BN276">
        <f t="shared" si="152"/>
        <v>-0.13064692903493633</v>
      </c>
      <c r="BO276">
        <f t="shared" si="153"/>
        <v>0.13064692903493633</v>
      </c>
      <c r="BP276" s="14" t="str">
        <f t="shared" si="154"/>
        <v>NA</v>
      </c>
    </row>
    <row r="277" spans="1:68" x14ac:dyDescent="0.25">
      <c r="A277" t="s">
        <v>678</v>
      </c>
      <c r="B277" t="s">
        <v>309</v>
      </c>
      <c r="C277">
        <v>0</v>
      </c>
      <c r="D277">
        <v>0</v>
      </c>
      <c r="E277">
        <v>0</v>
      </c>
      <c r="F277" s="1">
        <v>1.9554000000000001E-53</v>
      </c>
      <c r="G277">
        <v>3</v>
      </c>
      <c r="H277">
        <v>0.17066000000000001</v>
      </c>
      <c r="I277">
        <v>1</v>
      </c>
      <c r="J277">
        <v>0.50878100000000004</v>
      </c>
      <c r="K277" t="s">
        <v>677</v>
      </c>
      <c r="L277">
        <v>200</v>
      </c>
      <c r="M277" t="s">
        <v>472</v>
      </c>
      <c r="N277">
        <v>10006</v>
      </c>
      <c r="O277" t="s">
        <v>312</v>
      </c>
      <c r="P277" t="s">
        <v>313</v>
      </c>
      <c r="Q277" t="s">
        <v>57</v>
      </c>
      <c r="R277" t="s">
        <v>314</v>
      </c>
      <c r="S277" t="s">
        <v>315</v>
      </c>
      <c r="V277">
        <v>21.303422318522799</v>
      </c>
      <c r="AA277">
        <v>20.746038395573699</v>
      </c>
      <c r="AB277">
        <v>21.011856067767699</v>
      </c>
      <c r="AD277">
        <v>20.246902929658599</v>
      </c>
      <c r="AE277">
        <v>20.3475425779286</v>
      </c>
      <c r="AG277">
        <v>20.587231114070601</v>
      </c>
      <c r="AI277">
        <v>20.559732936906801</v>
      </c>
      <c r="AJ277">
        <v>20.091084925046701</v>
      </c>
      <c r="AK277">
        <v>19.8317703093972</v>
      </c>
      <c r="AL277" s="6" t="str">
        <f t="shared" si="124"/>
        <v>NA</v>
      </c>
      <c r="AM277">
        <f t="shared" si="125"/>
        <v>21.303422318522799</v>
      </c>
      <c r="AN277" t="str">
        <f t="shared" si="126"/>
        <v>NA</v>
      </c>
      <c r="AO277">
        <f t="shared" si="127"/>
        <v>20.746038395573699</v>
      </c>
      <c r="AP277">
        <f t="shared" si="128"/>
        <v>21.011856067767699</v>
      </c>
      <c r="AQ277">
        <f t="shared" si="129"/>
        <v>20.297222753793598</v>
      </c>
      <c r="AR277">
        <f t="shared" si="130"/>
        <v>20.587231114070601</v>
      </c>
      <c r="AS277">
        <f t="shared" si="131"/>
        <v>20.559732936906801</v>
      </c>
      <c r="AT277">
        <f t="shared" si="132"/>
        <v>19.96142761722195</v>
      </c>
      <c r="AU277" s="6">
        <f t="shared" si="133"/>
        <v>21.303422318522799</v>
      </c>
      <c r="AV277">
        <f t="shared" si="134"/>
        <v>20.685039072378334</v>
      </c>
      <c r="AW277">
        <f t="shared" si="135"/>
        <v>20.369463889399785</v>
      </c>
      <c r="AX277" s="6">
        <f t="shared" si="136"/>
        <v>-0.61838324614446449</v>
      </c>
      <c r="AY277">
        <f t="shared" si="137"/>
        <v>-0.93395842912301319</v>
      </c>
      <c r="AZ277">
        <f t="shared" si="138"/>
        <v>-0.3155751829785487</v>
      </c>
      <c r="BA277" s="6" t="str">
        <f t="shared" si="139"/>
        <v>NA</v>
      </c>
      <c r="BB277" t="str">
        <f t="shared" si="140"/>
        <v>NA</v>
      </c>
      <c r="BC277">
        <f t="shared" si="141"/>
        <v>0.34042387533565016</v>
      </c>
      <c r="BD277" s="7">
        <f t="shared" si="142"/>
        <v>1</v>
      </c>
      <c r="BE277" s="6">
        <f t="shared" si="143"/>
        <v>0</v>
      </c>
      <c r="BF277">
        <f t="shared" si="144"/>
        <v>0</v>
      </c>
      <c r="BG277">
        <f t="shared" si="145"/>
        <v>0</v>
      </c>
      <c r="BH277" s="6">
        <f t="shared" si="146"/>
        <v>0</v>
      </c>
      <c r="BI277" s="14">
        <f t="shared" si="147"/>
        <v>0</v>
      </c>
      <c r="BJ277" s="6">
        <f t="shared" si="148"/>
        <v>0</v>
      </c>
      <c r="BK277" s="14">
        <f t="shared" si="149"/>
        <v>0</v>
      </c>
      <c r="BL277" s="14">
        <f t="shared" si="150"/>
        <v>-0.38429529082248126</v>
      </c>
      <c r="BM277" s="14">
        <f t="shared" si="151"/>
        <v>-1</v>
      </c>
      <c r="BN277">
        <f t="shared" si="152"/>
        <v>-0.12809843027416043</v>
      </c>
      <c r="BO277">
        <f t="shared" si="153"/>
        <v>0.12809843027416043</v>
      </c>
      <c r="BP277" s="14" t="str">
        <f t="shared" si="154"/>
        <v>NA</v>
      </c>
    </row>
    <row r="278" spans="1:68" x14ac:dyDescent="0.25">
      <c r="A278" t="s">
        <v>2434</v>
      </c>
      <c r="B278" t="s">
        <v>341</v>
      </c>
      <c r="C278">
        <v>0</v>
      </c>
      <c r="D278">
        <v>0</v>
      </c>
      <c r="E278">
        <v>0</v>
      </c>
      <c r="F278" s="1">
        <v>1.7191900000000001E-20</v>
      </c>
      <c r="G278">
        <v>2</v>
      </c>
      <c r="H278">
        <v>1.2737000000000001</v>
      </c>
      <c r="I278">
        <v>1</v>
      </c>
      <c r="J278">
        <v>0.87514700000000001</v>
      </c>
      <c r="K278" t="s">
        <v>2433</v>
      </c>
      <c r="L278">
        <v>647</v>
      </c>
      <c r="M278" t="s">
        <v>764</v>
      </c>
      <c r="N278">
        <v>55243</v>
      </c>
      <c r="O278" t="s">
        <v>344</v>
      </c>
      <c r="P278" t="s">
        <v>345</v>
      </c>
      <c r="Q278" t="s">
        <v>57</v>
      </c>
      <c r="R278" t="s">
        <v>346</v>
      </c>
      <c r="S278" t="s">
        <v>347</v>
      </c>
      <c r="T278" s="6">
        <v>22.049595649656201</v>
      </c>
      <c r="Z278">
        <v>21.745108444460499</v>
      </c>
      <c r="AE278">
        <v>21.738395913603899</v>
      </c>
      <c r="AG278">
        <v>21.396596890268999</v>
      </c>
      <c r="AI278">
        <v>21.3969937286479</v>
      </c>
      <c r="AJ278">
        <v>21.8182412813258</v>
      </c>
      <c r="AL278" s="6">
        <f t="shared" si="124"/>
        <v>22.049595649656201</v>
      </c>
      <c r="AM278" t="str">
        <f t="shared" si="125"/>
        <v>NA</v>
      </c>
      <c r="AN278" t="str">
        <f t="shared" si="126"/>
        <v>NA</v>
      </c>
      <c r="AO278">
        <f t="shared" si="127"/>
        <v>21.745108444460499</v>
      </c>
      <c r="AP278" t="str">
        <f t="shared" si="128"/>
        <v>NA</v>
      </c>
      <c r="AQ278">
        <f t="shared" si="129"/>
        <v>21.738395913603899</v>
      </c>
      <c r="AR278">
        <f t="shared" si="130"/>
        <v>21.396596890268999</v>
      </c>
      <c r="AS278">
        <f t="shared" si="131"/>
        <v>21.3969937286479</v>
      </c>
      <c r="AT278">
        <f t="shared" si="132"/>
        <v>21.8182412813258</v>
      </c>
      <c r="AU278" s="6">
        <f t="shared" si="133"/>
        <v>22.049595649656201</v>
      </c>
      <c r="AV278">
        <f t="shared" si="134"/>
        <v>21.741752179032197</v>
      </c>
      <c r="AW278">
        <f t="shared" si="135"/>
        <v>21.537277300080898</v>
      </c>
      <c r="AX278" s="6">
        <f t="shared" si="136"/>
        <v>-0.30784347062400386</v>
      </c>
      <c r="AY278">
        <f t="shared" si="137"/>
        <v>-0.51231834957530253</v>
      </c>
      <c r="AZ278">
        <f t="shared" si="138"/>
        <v>-0.20447487895129868</v>
      </c>
      <c r="BA278" s="6" t="str">
        <f t="shared" si="139"/>
        <v>NA</v>
      </c>
      <c r="BB278" t="str">
        <f t="shared" si="140"/>
        <v>NA</v>
      </c>
      <c r="BC278">
        <f t="shared" si="141"/>
        <v>0.28275444224943341</v>
      </c>
      <c r="BD278" s="7">
        <f t="shared" si="142"/>
        <v>1</v>
      </c>
      <c r="BE278" s="6">
        <f t="shared" si="143"/>
        <v>0</v>
      </c>
      <c r="BF278">
        <f t="shared" si="144"/>
        <v>0</v>
      </c>
      <c r="BG278">
        <f t="shared" si="145"/>
        <v>0</v>
      </c>
      <c r="BH278" s="6">
        <f t="shared" si="146"/>
        <v>0</v>
      </c>
      <c r="BI278" s="14">
        <f t="shared" si="147"/>
        <v>0</v>
      </c>
      <c r="BJ278" s="6">
        <f t="shared" si="148"/>
        <v>0</v>
      </c>
      <c r="BK278" s="14">
        <f t="shared" si="149"/>
        <v>0</v>
      </c>
      <c r="BL278" s="14">
        <f t="shared" si="150"/>
        <v>-0.33492236268535719</v>
      </c>
      <c r="BM278" s="14">
        <f t="shared" si="151"/>
        <v>-1</v>
      </c>
      <c r="BN278">
        <f t="shared" si="152"/>
        <v>-0.11164078756178573</v>
      </c>
      <c r="BO278">
        <f t="shared" si="153"/>
        <v>0.11164078756178573</v>
      </c>
      <c r="BP278" s="14" t="str">
        <f t="shared" si="154"/>
        <v>NA</v>
      </c>
    </row>
    <row r="279" spans="1:68" x14ac:dyDescent="0.25">
      <c r="A279" t="s">
        <v>2740</v>
      </c>
      <c r="B279" t="s">
        <v>2738</v>
      </c>
      <c r="C279">
        <v>0</v>
      </c>
      <c r="D279">
        <v>0</v>
      </c>
      <c r="E279">
        <v>0</v>
      </c>
      <c r="F279">
        <v>1.7400800000000001E-2</v>
      </c>
      <c r="G279">
        <v>2</v>
      </c>
      <c r="H279">
        <v>-1.4363999999999999</v>
      </c>
      <c r="I279" t="s">
        <v>37</v>
      </c>
      <c r="J279">
        <v>1</v>
      </c>
      <c r="K279" t="s">
        <v>2739</v>
      </c>
      <c r="L279">
        <v>553</v>
      </c>
      <c r="M279" t="s">
        <v>764</v>
      </c>
      <c r="N279">
        <v>50618</v>
      </c>
      <c r="O279" t="s">
        <v>2741</v>
      </c>
      <c r="P279" t="s">
        <v>2742</v>
      </c>
      <c r="Q279" t="s">
        <v>57</v>
      </c>
      <c r="R279" t="s">
        <v>610</v>
      </c>
      <c r="S279" t="s">
        <v>2743</v>
      </c>
      <c r="T279" s="6">
        <v>17.919311668155199</v>
      </c>
      <c r="U279">
        <v>18.669037887568798</v>
      </c>
      <c r="W279">
        <v>21.060779102819598</v>
      </c>
      <c r="X279">
        <v>18.822534970967698</v>
      </c>
      <c r="Y279">
        <v>19.242477483003299</v>
      </c>
      <c r="AA279">
        <v>19.4273373521258</v>
      </c>
      <c r="AB279">
        <v>19.029067565446098</v>
      </c>
      <c r="AC279">
        <v>19.597145119552302</v>
      </c>
      <c r="AD279">
        <v>19.218426066180101</v>
      </c>
      <c r="AE279">
        <v>19.404232413728302</v>
      </c>
      <c r="AG279">
        <v>18.935694692013499</v>
      </c>
      <c r="AH279">
        <v>19.365769912837099</v>
      </c>
      <c r="AI279">
        <v>19.317887289563199</v>
      </c>
      <c r="AK279">
        <v>19.494635550816</v>
      </c>
      <c r="AL279" s="6">
        <f t="shared" si="124"/>
        <v>18.294174777861997</v>
      </c>
      <c r="AM279">
        <f t="shared" si="125"/>
        <v>21.060779102819598</v>
      </c>
      <c r="AN279">
        <f t="shared" si="126"/>
        <v>19.032506226985497</v>
      </c>
      <c r="AO279">
        <f t="shared" si="127"/>
        <v>19.4273373521258</v>
      </c>
      <c r="AP279">
        <f t="shared" si="128"/>
        <v>19.3131063424992</v>
      </c>
      <c r="AQ279">
        <f t="shared" si="129"/>
        <v>19.311329239954201</v>
      </c>
      <c r="AR279">
        <f t="shared" si="130"/>
        <v>18.935694692013499</v>
      </c>
      <c r="AS279">
        <f t="shared" si="131"/>
        <v>19.341828601200149</v>
      </c>
      <c r="AT279">
        <f t="shared" si="132"/>
        <v>19.494635550816</v>
      </c>
      <c r="AU279" s="6">
        <f t="shared" si="133"/>
        <v>19.462486702555697</v>
      </c>
      <c r="AV279">
        <f t="shared" si="134"/>
        <v>19.350590978193068</v>
      </c>
      <c r="AW279">
        <f t="shared" si="135"/>
        <v>19.257386281343216</v>
      </c>
      <c r="AX279" s="6">
        <f t="shared" si="136"/>
        <v>-0.11189572436262907</v>
      </c>
      <c r="AY279">
        <f t="shared" si="137"/>
        <v>-0.20510042121248162</v>
      </c>
      <c r="AZ279">
        <f t="shared" si="138"/>
        <v>-9.3204696849852553E-2</v>
      </c>
      <c r="BA279" s="6">
        <f t="shared" si="139"/>
        <v>0.90482471054858959</v>
      </c>
      <c r="BB279">
        <f t="shared" si="140"/>
        <v>0.8290739261102863</v>
      </c>
      <c r="BC279">
        <f t="shared" si="141"/>
        <v>0.63599326591772731</v>
      </c>
      <c r="BD279" s="7">
        <f t="shared" si="142"/>
        <v>1</v>
      </c>
      <c r="BE279" s="6">
        <f t="shared" si="143"/>
        <v>0</v>
      </c>
      <c r="BF279">
        <f t="shared" si="144"/>
        <v>0</v>
      </c>
      <c r="BG279">
        <f t="shared" si="145"/>
        <v>0</v>
      </c>
      <c r="BH279" s="6">
        <f t="shared" si="146"/>
        <v>0</v>
      </c>
      <c r="BI279" s="14">
        <f t="shared" si="147"/>
        <v>0</v>
      </c>
      <c r="BJ279" s="6">
        <f t="shared" si="148"/>
        <v>-6.9715507916233002E-2</v>
      </c>
      <c r="BK279" s="14">
        <f t="shared" si="149"/>
        <v>-0.1292151588168762</v>
      </c>
      <c r="BL279" s="14">
        <f t="shared" si="150"/>
        <v>-0.13534824914868426</v>
      </c>
      <c r="BM279" s="14">
        <f t="shared" si="151"/>
        <v>-1</v>
      </c>
      <c r="BN279">
        <f t="shared" si="152"/>
        <v>-0.11142630529393116</v>
      </c>
      <c r="BO279">
        <f t="shared" si="153"/>
        <v>0.11142630529393116</v>
      </c>
      <c r="BP279" s="14" t="str">
        <f t="shared" si="154"/>
        <v>NA</v>
      </c>
    </row>
    <row r="280" spans="1:68" x14ac:dyDescent="0.25">
      <c r="A280" t="s">
        <v>2089</v>
      </c>
      <c r="B280" t="s">
        <v>258</v>
      </c>
      <c r="C280">
        <v>0</v>
      </c>
      <c r="D280">
        <v>0</v>
      </c>
      <c r="E280">
        <v>0</v>
      </c>
      <c r="F280">
        <v>0</v>
      </c>
      <c r="G280">
        <v>2</v>
      </c>
      <c r="H280">
        <v>-4.4794E-2</v>
      </c>
      <c r="I280">
        <v>1</v>
      </c>
      <c r="J280">
        <v>0.99999700000000002</v>
      </c>
      <c r="K280" t="s">
        <v>2088</v>
      </c>
      <c r="L280">
        <v>268</v>
      </c>
      <c r="M280" t="s">
        <v>764</v>
      </c>
      <c r="N280">
        <v>6461</v>
      </c>
      <c r="O280" t="s">
        <v>261</v>
      </c>
      <c r="P280" t="s">
        <v>262</v>
      </c>
      <c r="Q280" t="s">
        <v>57</v>
      </c>
      <c r="R280" t="s">
        <v>263</v>
      </c>
      <c r="S280" t="s">
        <v>264</v>
      </c>
      <c r="T280" s="6">
        <v>24.116093479984499</v>
      </c>
      <c r="U280">
        <v>24.098592087266699</v>
      </c>
      <c r="V280">
        <v>24.297192191939398</v>
      </c>
      <c r="W280">
        <v>23.898591503804699</v>
      </c>
      <c r="X280">
        <v>24.291455956383</v>
      </c>
      <c r="Y280">
        <v>24.139232784423601</v>
      </c>
      <c r="Z280">
        <v>24.114614216323702</v>
      </c>
      <c r="AA280">
        <v>23.6172703697004</v>
      </c>
      <c r="AB280">
        <v>23.920669223414599</v>
      </c>
      <c r="AC280">
        <v>23.9064881144017</v>
      </c>
      <c r="AD280">
        <v>24.387586145132001</v>
      </c>
      <c r="AE280">
        <v>23.758575733146301</v>
      </c>
      <c r="AF280">
        <v>24.256311509255301</v>
      </c>
      <c r="AG280">
        <v>24.007887695697502</v>
      </c>
      <c r="AH280">
        <v>24.218630518985901</v>
      </c>
      <c r="AI280">
        <v>23.896544315143199</v>
      </c>
      <c r="AJ280">
        <v>24.126048912314701</v>
      </c>
      <c r="AK280">
        <v>23.970959348142799</v>
      </c>
      <c r="AL280" s="6">
        <f t="shared" si="124"/>
        <v>24.107342783625597</v>
      </c>
      <c r="AM280">
        <f t="shared" si="125"/>
        <v>24.097891847872049</v>
      </c>
      <c r="AN280">
        <f t="shared" si="126"/>
        <v>24.215344370403301</v>
      </c>
      <c r="AO280">
        <f t="shared" si="127"/>
        <v>23.865942293012051</v>
      </c>
      <c r="AP280">
        <f t="shared" si="128"/>
        <v>23.913578668908151</v>
      </c>
      <c r="AQ280">
        <f t="shared" si="129"/>
        <v>24.073080939139153</v>
      </c>
      <c r="AR280">
        <f t="shared" si="130"/>
        <v>24.132099602476401</v>
      </c>
      <c r="AS280">
        <f t="shared" si="131"/>
        <v>24.05758741706455</v>
      </c>
      <c r="AT280">
        <f t="shared" si="132"/>
        <v>24.04850413022875</v>
      </c>
      <c r="AU280" s="6">
        <f t="shared" si="133"/>
        <v>24.140193000633648</v>
      </c>
      <c r="AV280">
        <f t="shared" si="134"/>
        <v>23.950867300353121</v>
      </c>
      <c r="AW280">
        <f t="shared" si="135"/>
        <v>24.079397049923234</v>
      </c>
      <c r="AX280" s="6">
        <f t="shared" si="136"/>
        <v>-0.18932570028052709</v>
      </c>
      <c r="AY280">
        <f t="shared" si="137"/>
        <v>-6.0795950710414104E-2</v>
      </c>
      <c r="AZ280">
        <f t="shared" si="138"/>
        <v>0.12852974957011298</v>
      </c>
      <c r="BA280" s="6">
        <f t="shared" si="139"/>
        <v>7.4045941748264524E-2</v>
      </c>
      <c r="BB280">
        <f t="shared" si="140"/>
        <v>0.26466970634327519</v>
      </c>
      <c r="BC280">
        <f t="shared" si="141"/>
        <v>0.16554590320968013</v>
      </c>
      <c r="BD280" s="7">
        <f t="shared" si="142"/>
        <v>1</v>
      </c>
      <c r="BE280" s="6">
        <f t="shared" si="143"/>
        <v>0</v>
      </c>
      <c r="BF280">
        <f t="shared" si="144"/>
        <v>0</v>
      </c>
      <c r="BG280">
        <f t="shared" si="145"/>
        <v>0</v>
      </c>
      <c r="BH280" s="6">
        <f t="shared" si="146"/>
        <v>0</v>
      </c>
      <c r="BI280" s="14">
        <f t="shared" si="147"/>
        <v>0</v>
      </c>
      <c r="BJ280" s="6">
        <f t="shared" si="148"/>
        <v>-0.46263642898071144</v>
      </c>
      <c r="BK280" s="14">
        <f t="shared" si="149"/>
        <v>-0.18734258683699853</v>
      </c>
      <c r="BL280" s="14">
        <f t="shared" si="150"/>
        <v>0.3168473095994388</v>
      </c>
      <c r="BM280" s="14">
        <f t="shared" si="151"/>
        <v>-1</v>
      </c>
      <c r="BN280">
        <f t="shared" si="152"/>
        <v>-0.11104390207275706</v>
      </c>
      <c r="BO280">
        <f t="shared" si="153"/>
        <v>0.11104390207275706</v>
      </c>
      <c r="BP280" s="14" t="str">
        <f t="shared" si="154"/>
        <v>NA</v>
      </c>
    </row>
    <row r="281" spans="1:68" x14ac:dyDescent="0.25">
      <c r="A281" t="s">
        <v>1622</v>
      </c>
      <c r="B281" t="s">
        <v>1620</v>
      </c>
      <c r="C281">
        <v>0</v>
      </c>
      <c r="D281">
        <v>0</v>
      </c>
      <c r="E281">
        <v>0</v>
      </c>
      <c r="F281" s="1">
        <v>2.5144400000000002E-86</v>
      </c>
      <c r="G281">
        <v>2</v>
      </c>
      <c r="H281">
        <v>-7.5899999999999995E-2</v>
      </c>
      <c r="I281">
        <v>1</v>
      </c>
      <c r="J281">
        <v>1</v>
      </c>
      <c r="K281" t="s">
        <v>1621</v>
      </c>
      <c r="L281">
        <v>39</v>
      </c>
      <c r="M281" t="s">
        <v>764</v>
      </c>
      <c r="N281">
        <v>7408</v>
      </c>
      <c r="O281" t="s">
        <v>1623</v>
      </c>
      <c r="P281" t="s">
        <v>37</v>
      </c>
      <c r="Q281" t="s">
        <v>57</v>
      </c>
      <c r="R281" t="s">
        <v>339</v>
      </c>
      <c r="S281" t="s">
        <v>1624</v>
      </c>
      <c r="T281" s="6">
        <v>21.798412458957198</v>
      </c>
      <c r="U281">
        <v>21.757251226485501</v>
      </c>
      <c r="V281">
        <v>22.017492969300399</v>
      </c>
      <c r="W281">
        <v>21.364686561447598</v>
      </c>
      <c r="X281">
        <v>22.034168786733201</v>
      </c>
      <c r="Y281">
        <v>21.7336957543118</v>
      </c>
      <c r="Z281">
        <v>21.9395662913692</v>
      </c>
      <c r="AA281">
        <v>21.613475902623598</v>
      </c>
      <c r="AB281">
        <v>21.907695102951099</v>
      </c>
      <c r="AC281">
        <v>21.7699402205815</v>
      </c>
      <c r="AD281">
        <v>22.171424827518699</v>
      </c>
      <c r="AE281">
        <v>21.7479745712808</v>
      </c>
      <c r="AF281">
        <v>21.639731712045599</v>
      </c>
      <c r="AG281">
        <v>21.794288285740201</v>
      </c>
      <c r="AH281">
        <v>21.940400151952499</v>
      </c>
      <c r="AI281">
        <v>21.541733786068502</v>
      </c>
      <c r="AJ281">
        <v>21.979646901190101</v>
      </c>
      <c r="AK281">
        <v>21.484591263552598</v>
      </c>
      <c r="AL281" s="6">
        <f t="shared" si="124"/>
        <v>21.777831842721348</v>
      </c>
      <c r="AM281">
        <f t="shared" si="125"/>
        <v>21.691089765373999</v>
      </c>
      <c r="AN281">
        <f t="shared" si="126"/>
        <v>21.8839322705225</v>
      </c>
      <c r="AO281">
        <f t="shared" si="127"/>
        <v>21.776521096996397</v>
      </c>
      <c r="AP281">
        <f t="shared" si="128"/>
        <v>21.838817661766299</v>
      </c>
      <c r="AQ281">
        <f t="shared" si="129"/>
        <v>21.959699699399749</v>
      </c>
      <c r="AR281">
        <f t="shared" si="130"/>
        <v>21.717009998892898</v>
      </c>
      <c r="AS281">
        <f t="shared" si="131"/>
        <v>21.7410669690105</v>
      </c>
      <c r="AT281">
        <f t="shared" si="132"/>
        <v>21.732119082371348</v>
      </c>
      <c r="AU281" s="6">
        <f t="shared" si="133"/>
        <v>21.784284626205949</v>
      </c>
      <c r="AV281">
        <f t="shared" si="134"/>
        <v>21.858346152720816</v>
      </c>
      <c r="AW281">
        <f t="shared" si="135"/>
        <v>21.730065350091582</v>
      </c>
      <c r="AX281" s="6">
        <f t="shared" si="136"/>
        <v>7.4061526514867637E-2</v>
      </c>
      <c r="AY281">
        <f t="shared" si="137"/>
        <v>-5.4219276114366721E-2</v>
      </c>
      <c r="AZ281">
        <f t="shared" si="138"/>
        <v>-0.12828080262923436</v>
      </c>
      <c r="BA281" s="6">
        <f t="shared" si="139"/>
        <v>0.39325188891721558</v>
      </c>
      <c r="BB281">
        <f t="shared" si="140"/>
        <v>0.4337824479263061</v>
      </c>
      <c r="BC281">
        <f t="shared" si="141"/>
        <v>0.13754318687365813</v>
      </c>
      <c r="BD281" s="7">
        <f t="shared" si="142"/>
        <v>1</v>
      </c>
      <c r="BE281" s="6">
        <f t="shared" si="143"/>
        <v>0</v>
      </c>
      <c r="BF281">
        <f t="shared" si="144"/>
        <v>0</v>
      </c>
      <c r="BG281">
        <f t="shared" si="145"/>
        <v>0</v>
      </c>
      <c r="BH281" s="6">
        <f t="shared" si="146"/>
        <v>0</v>
      </c>
      <c r="BI281" s="14">
        <f t="shared" si="147"/>
        <v>0</v>
      </c>
      <c r="BJ281" s="6">
        <f t="shared" si="148"/>
        <v>0.17326078034988557</v>
      </c>
      <c r="BK281" s="14">
        <f t="shared" si="149"/>
        <v>-0.14023855008089739</v>
      </c>
      <c r="BL281" s="14">
        <f t="shared" si="150"/>
        <v>-0.33244808013090693</v>
      </c>
      <c r="BM281" s="14">
        <f t="shared" si="151"/>
        <v>-1</v>
      </c>
      <c r="BN281">
        <f t="shared" si="152"/>
        <v>-9.9808616620639598E-2</v>
      </c>
      <c r="BO281">
        <f t="shared" si="153"/>
        <v>9.9808616620639598E-2</v>
      </c>
      <c r="BP281" s="14" t="str">
        <f t="shared" si="154"/>
        <v>NA</v>
      </c>
    </row>
    <row r="282" spans="1:68" x14ac:dyDescent="0.25">
      <c r="A282" t="s">
        <v>2808</v>
      </c>
      <c r="B282" t="s">
        <v>746</v>
      </c>
      <c r="C282">
        <v>0</v>
      </c>
      <c r="D282">
        <v>0</v>
      </c>
      <c r="E282">
        <v>0</v>
      </c>
      <c r="F282" s="1">
        <v>2.4095300000000002E-18</v>
      </c>
      <c r="G282">
        <v>2</v>
      </c>
      <c r="H282">
        <v>-0.12293999999999999</v>
      </c>
      <c r="I282">
        <v>1</v>
      </c>
      <c r="J282">
        <v>0.93513800000000002</v>
      </c>
      <c r="K282" t="s">
        <v>2807</v>
      </c>
      <c r="L282">
        <v>296</v>
      </c>
      <c r="M282" t="s">
        <v>764</v>
      </c>
      <c r="N282">
        <v>22852</v>
      </c>
      <c r="O282" t="s">
        <v>749</v>
      </c>
      <c r="P282" t="s">
        <v>750</v>
      </c>
      <c r="Q282" t="s">
        <v>57</v>
      </c>
      <c r="R282" t="s">
        <v>314</v>
      </c>
      <c r="S282" t="s">
        <v>751</v>
      </c>
      <c r="U282">
        <v>21.1598332055577</v>
      </c>
      <c r="V282">
        <v>20.7913793271507</v>
      </c>
      <c r="W282">
        <v>20.723791351555999</v>
      </c>
      <c r="X282">
        <v>20.8759485566611</v>
      </c>
      <c r="Y282">
        <v>20.657802114344701</v>
      </c>
      <c r="AD282">
        <v>20.7845262201898</v>
      </c>
      <c r="AE282">
        <v>20.6945829590206</v>
      </c>
      <c r="AF282">
        <v>20.8547462644649</v>
      </c>
      <c r="AG282">
        <v>20.709980885558501</v>
      </c>
      <c r="AJ282">
        <v>20.651996438607899</v>
      </c>
      <c r="AL282" s="6">
        <f t="shared" si="124"/>
        <v>21.1598332055577</v>
      </c>
      <c r="AM282">
        <f t="shared" si="125"/>
        <v>20.757585339353348</v>
      </c>
      <c r="AN282">
        <f t="shared" si="126"/>
        <v>20.766875335502903</v>
      </c>
      <c r="AO282" t="str">
        <f t="shared" si="127"/>
        <v>NA</v>
      </c>
      <c r="AP282" t="str">
        <f t="shared" si="128"/>
        <v>NA</v>
      </c>
      <c r="AQ282">
        <f t="shared" si="129"/>
        <v>20.739554589605198</v>
      </c>
      <c r="AR282">
        <f t="shared" si="130"/>
        <v>20.782363575011701</v>
      </c>
      <c r="AS282" t="str">
        <f t="shared" si="131"/>
        <v>NA</v>
      </c>
      <c r="AT282">
        <f t="shared" si="132"/>
        <v>20.651996438607899</v>
      </c>
      <c r="AU282" s="6">
        <f t="shared" si="133"/>
        <v>20.894764626804648</v>
      </c>
      <c r="AV282">
        <f t="shared" si="134"/>
        <v>20.739554589605198</v>
      </c>
      <c r="AW282">
        <f t="shared" si="135"/>
        <v>20.717180006809798</v>
      </c>
      <c r="AX282" s="6">
        <f t="shared" si="136"/>
        <v>-0.15521003719944915</v>
      </c>
      <c r="AY282">
        <f t="shared" si="137"/>
        <v>-0.17758461999484965</v>
      </c>
      <c r="AZ282">
        <f t="shared" si="138"/>
        <v>-2.2374582795400499E-2</v>
      </c>
      <c r="BA282" s="6" t="str">
        <f t="shared" si="139"/>
        <v>NA</v>
      </c>
      <c r="BB282">
        <f t="shared" si="140"/>
        <v>0.32218771753942699</v>
      </c>
      <c r="BC282" t="str">
        <f t="shared" si="141"/>
        <v>NA</v>
      </c>
      <c r="BD282" s="7">
        <f t="shared" si="142"/>
        <v>1</v>
      </c>
      <c r="BE282" s="6">
        <f t="shared" si="143"/>
        <v>0</v>
      </c>
      <c r="BF282">
        <f t="shared" si="144"/>
        <v>0</v>
      </c>
      <c r="BG282">
        <f t="shared" si="145"/>
        <v>0</v>
      </c>
      <c r="BH282" s="6">
        <f t="shared" si="146"/>
        <v>0</v>
      </c>
      <c r="BI282" s="14">
        <f t="shared" si="147"/>
        <v>0</v>
      </c>
      <c r="BJ282" s="6">
        <f t="shared" si="148"/>
        <v>0</v>
      </c>
      <c r="BK282" s="14">
        <f t="shared" si="149"/>
        <v>-0.29555419102186709</v>
      </c>
      <c r="BL282" s="14">
        <f t="shared" si="150"/>
        <v>0</v>
      </c>
      <c r="BM282" s="14">
        <f t="shared" si="151"/>
        <v>-1</v>
      </c>
      <c r="BN282">
        <f t="shared" si="152"/>
        <v>-9.85180636739557E-2</v>
      </c>
      <c r="BO282">
        <f t="shared" si="153"/>
        <v>9.85180636739557E-2</v>
      </c>
      <c r="BP282" s="14" t="str">
        <f t="shared" si="154"/>
        <v>NA</v>
      </c>
    </row>
    <row r="283" spans="1:68" x14ac:dyDescent="0.25">
      <c r="A283" t="s">
        <v>2857</v>
      </c>
      <c r="B283" t="s">
        <v>2855</v>
      </c>
      <c r="C283">
        <v>0</v>
      </c>
      <c r="D283">
        <v>0</v>
      </c>
      <c r="E283">
        <v>0</v>
      </c>
      <c r="F283" s="1">
        <v>2.6754799999999998E-7</v>
      </c>
      <c r="G283">
        <v>2</v>
      </c>
      <c r="H283">
        <v>-2.4805000000000001</v>
      </c>
      <c r="I283">
        <v>1</v>
      </c>
      <c r="J283">
        <v>0.76097000000000004</v>
      </c>
      <c r="K283" t="s">
        <v>2856</v>
      </c>
      <c r="L283">
        <v>14</v>
      </c>
      <c r="M283" t="s">
        <v>764</v>
      </c>
      <c r="N283">
        <v>51070</v>
      </c>
      <c r="O283" t="s">
        <v>2858</v>
      </c>
      <c r="P283" t="s">
        <v>2859</v>
      </c>
      <c r="Q283" t="s">
        <v>57</v>
      </c>
      <c r="R283" t="s">
        <v>1209</v>
      </c>
      <c r="S283" t="s">
        <v>2860</v>
      </c>
      <c r="T283" s="6">
        <v>18.894351147474101</v>
      </c>
      <c r="V283">
        <v>19.9059341138923</v>
      </c>
      <c r="W283">
        <v>19.5366768202644</v>
      </c>
      <c r="AB283">
        <v>19.574113267963199</v>
      </c>
      <c r="AC283">
        <v>19.0158519190229</v>
      </c>
      <c r="AH283">
        <v>19.023843324507801</v>
      </c>
      <c r="AI283">
        <v>19.041400853694</v>
      </c>
      <c r="AJ283">
        <v>18.923496292098999</v>
      </c>
      <c r="AL283" s="6">
        <f t="shared" si="124"/>
        <v>18.894351147474101</v>
      </c>
      <c r="AM283">
        <f t="shared" si="125"/>
        <v>19.721305467078352</v>
      </c>
      <c r="AN283" t="str">
        <f t="shared" si="126"/>
        <v>NA</v>
      </c>
      <c r="AO283" t="str">
        <f t="shared" si="127"/>
        <v>NA</v>
      </c>
      <c r="AP283">
        <f t="shared" si="128"/>
        <v>19.294982593493049</v>
      </c>
      <c r="AQ283" t="str">
        <f t="shared" si="129"/>
        <v>NA</v>
      </c>
      <c r="AR283" t="str">
        <f t="shared" si="130"/>
        <v>NA</v>
      </c>
      <c r="AS283">
        <f t="shared" si="131"/>
        <v>19.032622089100901</v>
      </c>
      <c r="AT283">
        <f t="shared" si="132"/>
        <v>18.923496292098999</v>
      </c>
      <c r="AU283" s="6">
        <f t="shared" si="133"/>
        <v>19.307828307276225</v>
      </c>
      <c r="AV283">
        <f t="shared" si="134"/>
        <v>19.294982593493049</v>
      </c>
      <c r="AW283">
        <f t="shared" si="135"/>
        <v>18.97805919059995</v>
      </c>
      <c r="AX283" s="6">
        <f t="shared" si="136"/>
        <v>-1.2845713783175228E-2</v>
      </c>
      <c r="AY283">
        <f t="shared" si="137"/>
        <v>-0.32976911667627462</v>
      </c>
      <c r="AZ283">
        <f t="shared" si="138"/>
        <v>-0.31692340289309939</v>
      </c>
      <c r="BA283" s="6" t="str">
        <f t="shared" si="139"/>
        <v>NA</v>
      </c>
      <c r="BB283">
        <f t="shared" si="140"/>
        <v>0.57043909403789961</v>
      </c>
      <c r="BC283" t="str">
        <f t="shared" si="141"/>
        <v>NA</v>
      </c>
      <c r="BD283" s="7">
        <f t="shared" si="142"/>
        <v>1</v>
      </c>
      <c r="BE283" s="6">
        <f t="shared" si="143"/>
        <v>0</v>
      </c>
      <c r="BF283">
        <f t="shared" si="144"/>
        <v>0</v>
      </c>
      <c r="BG283">
        <f t="shared" si="145"/>
        <v>0</v>
      </c>
      <c r="BH283" s="6">
        <f t="shared" si="146"/>
        <v>0</v>
      </c>
      <c r="BI283" s="14">
        <f t="shared" si="147"/>
        <v>0</v>
      </c>
      <c r="BJ283" s="6">
        <f t="shared" si="148"/>
        <v>0</v>
      </c>
      <c r="BK283" s="14">
        <f t="shared" si="149"/>
        <v>-0.28353950325009114</v>
      </c>
      <c r="BL283" s="14">
        <f t="shared" si="150"/>
        <v>0</v>
      </c>
      <c r="BM283" s="14">
        <f t="shared" si="151"/>
        <v>-1</v>
      </c>
      <c r="BN283">
        <f t="shared" si="152"/>
        <v>-9.451316775003038E-2</v>
      </c>
      <c r="BO283">
        <f t="shared" si="153"/>
        <v>9.451316775003038E-2</v>
      </c>
      <c r="BP283" s="14" t="str">
        <f t="shared" si="154"/>
        <v>NA</v>
      </c>
    </row>
    <row r="284" spans="1:68" x14ac:dyDescent="0.25">
      <c r="A284" t="s">
        <v>949</v>
      </c>
      <c r="B284" t="s">
        <v>70</v>
      </c>
      <c r="C284">
        <v>0</v>
      </c>
      <c r="D284">
        <v>0</v>
      </c>
      <c r="E284">
        <v>0</v>
      </c>
      <c r="F284" s="1">
        <v>7.5992599999999994E-68</v>
      </c>
      <c r="G284">
        <v>3</v>
      </c>
      <c r="H284">
        <v>0.28683999999999998</v>
      </c>
      <c r="I284">
        <v>1</v>
      </c>
      <c r="J284">
        <v>0.98915600000000004</v>
      </c>
      <c r="K284" t="s">
        <v>948</v>
      </c>
      <c r="L284">
        <v>174</v>
      </c>
      <c r="M284" t="s">
        <v>764</v>
      </c>
      <c r="N284" t="s">
        <v>74</v>
      </c>
      <c r="O284" t="s">
        <v>75</v>
      </c>
      <c r="P284" t="s">
        <v>76</v>
      </c>
      <c r="Q284" t="s">
        <v>77</v>
      </c>
      <c r="R284" t="s">
        <v>78</v>
      </c>
      <c r="S284" t="s">
        <v>79</v>
      </c>
      <c r="T284" s="6">
        <v>20.218061018223999</v>
      </c>
      <c r="U284">
        <v>20.971050588436</v>
      </c>
      <c r="V284">
        <v>20.364034203227401</v>
      </c>
      <c r="W284">
        <v>21.331422150757302</v>
      </c>
      <c r="X284">
        <v>20.6535441993517</v>
      </c>
      <c r="Y284">
        <v>21.080964225028499</v>
      </c>
      <c r="Z284">
        <v>21.032273285915501</v>
      </c>
      <c r="AA284">
        <v>20.899997379977599</v>
      </c>
      <c r="AB284">
        <v>20.350774879088</v>
      </c>
      <c r="AC284">
        <v>20.582878665439999</v>
      </c>
      <c r="AD284">
        <v>20.268765850665002</v>
      </c>
      <c r="AH284">
        <v>20.054484585879401</v>
      </c>
      <c r="AL284" s="6">
        <f t="shared" si="124"/>
        <v>20.59455580333</v>
      </c>
      <c r="AM284">
        <f t="shared" si="125"/>
        <v>20.847728176992351</v>
      </c>
      <c r="AN284">
        <f t="shared" si="126"/>
        <v>20.867254212190097</v>
      </c>
      <c r="AO284">
        <f t="shared" si="127"/>
        <v>20.96613533294655</v>
      </c>
      <c r="AP284">
        <f t="shared" si="128"/>
        <v>20.466826772264</v>
      </c>
      <c r="AQ284">
        <f t="shared" si="129"/>
        <v>20.268765850665002</v>
      </c>
      <c r="AR284" t="str">
        <f t="shared" si="130"/>
        <v>NA</v>
      </c>
      <c r="AS284">
        <f t="shared" si="131"/>
        <v>20.054484585879401</v>
      </c>
      <c r="AT284" t="str">
        <f t="shared" si="132"/>
        <v>NA</v>
      </c>
      <c r="AU284" s="6">
        <f t="shared" si="133"/>
        <v>20.769846064170817</v>
      </c>
      <c r="AV284">
        <f t="shared" si="134"/>
        <v>20.567242651958519</v>
      </c>
      <c r="AW284">
        <f t="shared" si="135"/>
        <v>20.054484585879401</v>
      </c>
      <c r="AX284" s="6">
        <f t="shared" si="136"/>
        <v>-0.20260341221229794</v>
      </c>
      <c r="AY284">
        <f t="shared" si="137"/>
        <v>-0.71536147829141683</v>
      </c>
      <c r="AZ284">
        <f t="shared" si="138"/>
        <v>-0.51275806607911889</v>
      </c>
      <c r="BA284" s="6">
        <f t="shared" si="139"/>
        <v>0.44154426609963576</v>
      </c>
      <c r="BB284" t="str">
        <f t="shared" si="140"/>
        <v>NA</v>
      </c>
      <c r="BC284" t="str">
        <f t="shared" si="141"/>
        <v>NA</v>
      </c>
      <c r="BD284" s="7">
        <f t="shared" si="142"/>
        <v>1</v>
      </c>
      <c r="BE284" s="6">
        <f t="shared" si="143"/>
        <v>0</v>
      </c>
      <c r="BF284">
        <f t="shared" si="144"/>
        <v>0</v>
      </c>
      <c r="BG284">
        <f t="shared" si="145"/>
        <v>0</v>
      </c>
      <c r="BH284" s="6">
        <f t="shared" si="146"/>
        <v>0</v>
      </c>
      <c r="BI284" s="14">
        <f t="shared" si="147"/>
        <v>0</v>
      </c>
      <c r="BJ284" s="6">
        <f t="shared" si="148"/>
        <v>-0.26819662283120904</v>
      </c>
      <c r="BK284" s="14">
        <f t="shared" si="149"/>
        <v>0</v>
      </c>
      <c r="BL284" s="14">
        <f t="shared" si="150"/>
        <v>0</v>
      </c>
      <c r="BM284" s="14">
        <f t="shared" si="151"/>
        <v>-1</v>
      </c>
      <c r="BN284">
        <f t="shared" si="152"/>
        <v>-8.9398874277069676E-2</v>
      </c>
      <c r="BO284">
        <f t="shared" si="153"/>
        <v>8.9398874277069676E-2</v>
      </c>
      <c r="BP284" s="14" t="str">
        <f t="shared" si="154"/>
        <v>NA</v>
      </c>
    </row>
    <row r="285" spans="1:68" x14ac:dyDescent="0.25">
      <c r="A285" t="s">
        <v>1964</v>
      </c>
      <c r="B285" t="s">
        <v>1961</v>
      </c>
      <c r="C285">
        <v>0</v>
      </c>
      <c r="D285">
        <v>0</v>
      </c>
      <c r="E285">
        <v>0</v>
      </c>
      <c r="F285" s="1">
        <v>7.7324199999999999E-136</v>
      </c>
      <c r="G285">
        <v>4</v>
      </c>
      <c r="H285">
        <v>-0.11677999999999999</v>
      </c>
      <c r="I285">
        <v>1</v>
      </c>
      <c r="J285">
        <v>1</v>
      </c>
      <c r="K285" t="s">
        <v>1962</v>
      </c>
      <c r="L285" t="s">
        <v>1963</v>
      </c>
      <c r="M285" t="s">
        <v>764</v>
      </c>
      <c r="N285" t="s">
        <v>1965</v>
      </c>
      <c r="O285" t="s">
        <v>1966</v>
      </c>
      <c r="P285" t="s">
        <v>1967</v>
      </c>
      <c r="Q285" t="s">
        <v>57</v>
      </c>
      <c r="R285" t="s">
        <v>1968</v>
      </c>
      <c r="S285" t="s">
        <v>1969</v>
      </c>
      <c r="T285" s="6">
        <v>21.839419095717901</v>
      </c>
      <c r="U285">
        <v>22.279379799883799</v>
      </c>
      <c r="V285">
        <v>22.048168099748999</v>
      </c>
      <c r="W285">
        <v>22.3623077925219</v>
      </c>
      <c r="X285">
        <v>21.671149399610801</v>
      </c>
      <c r="Y285">
        <v>21.570291987538699</v>
      </c>
      <c r="Z285">
        <v>22.118147922933499</v>
      </c>
      <c r="AA285">
        <v>22.557205924689299</v>
      </c>
      <c r="AB285">
        <v>21.645120893309301</v>
      </c>
      <c r="AC285">
        <v>22.073044287148701</v>
      </c>
      <c r="AD285">
        <v>21.82787917369</v>
      </c>
      <c r="AE285">
        <v>22.182937783731401</v>
      </c>
      <c r="AF285">
        <v>21.565384370585502</v>
      </c>
      <c r="AG285">
        <v>21.775677673893401</v>
      </c>
      <c r="AH285">
        <v>21.791940765304702</v>
      </c>
      <c r="AI285">
        <v>22.2924122180337</v>
      </c>
      <c r="AL285" s="6">
        <f t="shared" si="124"/>
        <v>22.05939944780085</v>
      </c>
      <c r="AM285">
        <f t="shared" si="125"/>
        <v>22.205237946135448</v>
      </c>
      <c r="AN285">
        <f t="shared" si="126"/>
        <v>21.62072069357475</v>
      </c>
      <c r="AO285">
        <f t="shared" si="127"/>
        <v>22.337676923811401</v>
      </c>
      <c r="AP285">
        <f t="shared" si="128"/>
        <v>21.859082590229001</v>
      </c>
      <c r="AQ285">
        <f t="shared" si="129"/>
        <v>22.005408478710699</v>
      </c>
      <c r="AR285">
        <f t="shared" si="130"/>
        <v>21.670531022239452</v>
      </c>
      <c r="AS285">
        <f t="shared" si="131"/>
        <v>22.042176491669203</v>
      </c>
      <c r="AT285" t="str">
        <f t="shared" si="132"/>
        <v>NA</v>
      </c>
      <c r="AU285" s="6">
        <f t="shared" si="133"/>
        <v>21.961786029170351</v>
      </c>
      <c r="AV285">
        <f t="shared" si="134"/>
        <v>22.067389330917035</v>
      </c>
      <c r="AW285">
        <f t="shared" si="135"/>
        <v>21.856353756954327</v>
      </c>
      <c r="AX285" s="6">
        <f t="shared" si="136"/>
        <v>0.10560330174668309</v>
      </c>
      <c r="AY285">
        <f t="shared" si="137"/>
        <v>-0.10543227221602436</v>
      </c>
      <c r="AZ285">
        <f t="shared" si="138"/>
        <v>-0.21103557396270745</v>
      </c>
      <c r="BA285" s="6">
        <f t="shared" si="139"/>
        <v>0.66513830732060786</v>
      </c>
      <c r="BB285">
        <f t="shared" si="140"/>
        <v>0.71211692017118189</v>
      </c>
      <c r="BC285">
        <f t="shared" si="141"/>
        <v>0.45635428529966432</v>
      </c>
      <c r="BD285" s="7">
        <f t="shared" si="142"/>
        <v>1</v>
      </c>
      <c r="BE285" s="6">
        <f t="shared" si="143"/>
        <v>0</v>
      </c>
      <c r="BF285">
        <f t="shared" si="144"/>
        <v>0</v>
      </c>
      <c r="BG285">
        <f t="shared" si="145"/>
        <v>0</v>
      </c>
      <c r="BH285" s="6">
        <f t="shared" si="146"/>
        <v>0</v>
      </c>
      <c r="BI285" s="14">
        <f t="shared" si="147"/>
        <v>0</v>
      </c>
      <c r="BJ285" s="6">
        <f t="shared" si="148"/>
        <v>0.13675189808769853</v>
      </c>
      <c r="BK285" s="14">
        <f t="shared" si="149"/>
        <v>-0.12468300188925506</v>
      </c>
      <c r="BL285" s="14">
        <f t="shared" si="150"/>
        <v>-0.26814057861951446</v>
      </c>
      <c r="BM285" s="14">
        <f t="shared" si="151"/>
        <v>-1</v>
      </c>
      <c r="BN285">
        <f t="shared" si="152"/>
        <v>-8.5357227473690331E-2</v>
      </c>
      <c r="BO285">
        <f t="shared" si="153"/>
        <v>8.5357227473690331E-2</v>
      </c>
      <c r="BP285" s="14" t="str">
        <f t="shared" si="154"/>
        <v>NA</v>
      </c>
    </row>
    <row r="286" spans="1:68" x14ac:dyDescent="0.25">
      <c r="A286" t="s">
        <v>865</v>
      </c>
      <c r="B286" t="s">
        <v>857</v>
      </c>
      <c r="C286">
        <v>0</v>
      </c>
      <c r="D286">
        <v>0</v>
      </c>
      <c r="E286">
        <v>0</v>
      </c>
      <c r="F286" s="1">
        <v>4.4962600000000002E-6</v>
      </c>
      <c r="G286">
        <v>2</v>
      </c>
      <c r="H286">
        <v>2.6126999999999998</v>
      </c>
      <c r="I286">
        <v>1</v>
      </c>
      <c r="J286">
        <v>0.97700100000000001</v>
      </c>
      <c r="K286" t="s">
        <v>864</v>
      </c>
      <c r="L286">
        <v>1135</v>
      </c>
      <c r="M286" t="s">
        <v>764</v>
      </c>
      <c r="N286">
        <v>3636</v>
      </c>
      <c r="O286" t="s">
        <v>860</v>
      </c>
      <c r="P286" t="s">
        <v>861</v>
      </c>
      <c r="Q286" t="s">
        <v>57</v>
      </c>
      <c r="R286" t="s">
        <v>862</v>
      </c>
      <c r="S286" t="s">
        <v>863</v>
      </c>
      <c r="W286">
        <v>20.610354706113799</v>
      </c>
      <c r="Z286">
        <v>19.270782740304199</v>
      </c>
      <c r="AA286">
        <v>18.830417466254499</v>
      </c>
      <c r="AB286">
        <v>19.142590544458301</v>
      </c>
      <c r="AC286">
        <v>19.235730047319802</v>
      </c>
      <c r="AD286">
        <v>19.348148927014599</v>
      </c>
      <c r="AE286">
        <v>19.106241779843</v>
      </c>
      <c r="AF286">
        <v>19.011857563410899</v>
      </c>
      <c r="AG286">
        <v>19.570928073613999</v>
      </c>
      <c r="AH286">
        <v>18.805599628069402</v>
      </c>
      <c r="AI286">
        <v>18.954978740779399</v>
      </c>
      <c r="AK286">
        <v>18.818031583009201</v>
      </c>
      <c r="AL286" s="6" t="str">
        <f t="shared" si="124"/>
        <v>NA</v>
      </c>
      <c r="AM286">
        <f t="shared" si="125"/>
        <v>20.610354706113799</v>
      </c>
      <c r="AN286" t="str">
        <f t="shared" si="126"/>
        <v>NA</v>
      </c>
      <c r="AO286">
        <f t="shared" si="127"/>
        <v>19.050600103279351</v>
      </c>
      <c r="AP286">
        <f t="shared" si="128"/>
        <v>19.189160295889053</v>
      </c>
      <c r="AQ286">
        <f t="shared" si="129"/>
        <v>19.227195353428797</v>
      </c>
      <c r="AR286">
        <f t="shared" si="130"/>
        <v>19.291392818512449</v>
      </c>
      <c r="AS286">
        <f t="shared" si="131"/>
        <v>18.880289184424399</v>
      </c>
      <c r="AT286">
        <f t="shared" si="132"/>
        <v>18.818031583009201</v>
      </c>
      <c r="AU286" s="6">
        <f t="shared" si="133"/>
        <v>20.610354706113799</v>
      </c>
      <c r="AV286">
        <f t="shared" si="134"/>
        <v>19.155651917532399</v>
      </c>
      <c r="AW286">
        <f t="shared" si="135"/>
        <v>18.996571195315351</v>
      </c>
      <c r="AX286" s="6">
        <f t="shared" si="136"/>
        <v>-1.4547027885814003</v>
      </c>
      <c r="AY286">
        <f t="shared" si="137"/>
        <v>-1.6137835107984486</v>
      </c>
      <c r="AZ286">
        <f t="shared" si="138"/>
        <v>-0.15908072221704828</v>
      </c>
      <c r="BA286" s="6" t="str">
        <f t="shared" si="139"/>
        <v>NA</v>
      </c>
      <c r="BB286" t="str">
        <f t="shared" si="140"/>
        <v>NA</v>
      </c>
      <c r="BC286">
        <f t="shared" si="141"/>
        <v>0.40065347767878956</v>
      </c>
      <c r="BD286" s="7">
        <f t="shared" si="142"/>
        <v>1</v>
      </c>
      <c r="BE286" s="6">
        <f t="shared" si="143"/>
        <v>0</v>
      </c>
      <c r="BF286">
        <f t="shared" si="144"/>
        <v>0</v>
      </c>
      <c r="BG286">
        <f t="shared" si="145"/>
        <v>0</v>
      </c>
      <c r="BH286" s="6">
        <f t="shared" si="146"/>
        <v>0</v>
      </c>
      <c r="BI286" s="14">
        <f t="shared" si="147"/>
        <v>0</v>
      </c>
      <c r="BJ286" s="6">
        <f t="shared" si="148"/>
        <v>0</v>
      </c>
      <c r="BK286" s="14">
        <f t="shared" si="149"/>
        <v>0</v>
      </c>
      <c r="BL286" s="14">
        <f t="shared" si="150"/>
        <v>-0.25137980747511701</v>
      </c>
      <c r="BM286" s="14">
        <f t="shared" si="151"/>
        <v>-1</v>
      </c>
      <c r="BN286">
        <f t="shared" si="152"/>
        <v>-8.3793269158372333E-2</v>
      </c>
      <c r="BO286">
        <f t="shared" si="153"/>
        <v>8.3793269158372333E-2</v>
      </c>
      <c r="BP286" s="14" t="str">
        <f t="shared" si="154"/>
        <v>NA</v>
      </c>
    </row>
    <row r="287" spans="1:68" x14ac:dyDescent="0.25">
      <c r="A287" t="s">
        <v>1057</v>
      </c>
      <c r="B287" t="s">
        <v>482</v>
      </c>
      <c r="C287">
        <v>0</v>
      </c>
      <c r="D287">
        <v>0</v>
      </c>
      <c r="E287">
        <v>0</v>
      </c>
      <c r="F287" s="1">
        <v>3.7162799999999997E-14</v>
      </c>
      <c r="G287">
        <v>2</v>
      </c>
      <c r="H287">
        <v>1.7661</v>
      </c>
      <c r="I287">
        <v>1</v>
      </c>
      <c r="J287">
        <v>0.99936100000000005</v>
      </c>
      <c r="K287" t="s">
        <v>1056</v>
      </c>
      <c r="L287">
        <v>185</v>
      </c>
      <c r="M287" t="s">
        <v>764</v>
      </c>
      <c r="N287">
        <v>25</v>
      </c>
      <c r="O287" t="s">
        <v>1058</v>
      </c>
      <c r="P287" t="s">
        <v>1059</v>
      </c>
      <c r="Q287" t="s">
        <v>57</v>
      </c>
      <c r="R287" t="s">
        <v>1060</v>
      </c>
      <c r="S287" t="s">
        <v>1061</v>
      </c>
      <c r="T287" s="6">
        <v>20.820950073886699</v>
      </c>
      <c r="V287">
        <v>20.682274801702601</v>
      </c>
      <c r="W287">
        <v>21.083043885662999</v>
      </c>
      <c r="X287">
        <v>21.1854914453912</v>
      </c>
      <c r="AB287">
        <v>20.903085049229301</v>
      </c>
      <c r="AC287">
        <v>20.5095469273279</v>
      </c>
      <c r="AD287">
        <v>20.8638565616791</v>
      </c>
      <c r="AE287">
        <v>21.003722623035799</v>
      </c>
      <c r="AF287">
        <v>20.882848311299799</v>
      </c>
      <c r="AG287">
        <v>21.185092785075401</v>
      </c>
      <c r="AH287">
        <v>20.429724688937299</v>
      </c>
      <c r="AI287">
        <v>20.602920265142799</v>
      </c>
      <c r="AJ287">
        <v>21.463943630790499</v>
      </c>
      <c r="AK287">
        <v>20.7280148465235</v>
      </c>
      <c r="AL287" s="6">
        <f t="shared" si="124"/>
        <v>20.820950073886699</v>
      </c>
      <c r="AM287">
        <f t="shared" si="125"/>
        <v>20.8826593436828</v>
      </c>
      <c r="AN287">
        <f t="shared" si="126"/>
        <v>21.1854914453912</v>
      </c>
      <c r="AO287" t="str">
        <f t="shared" si="127"/>
        <v>NA</v>
      </c>
      <c r="AP287">
        <f t="shared" si="128"/>
        <v>20.7063159882786</v>
      </c>
      <c r="AQ287">
        <f t="shared" si="129"/>
        <v>20.933789592357449</v>
      </c>
      <c r="AR287">
        <f t="shared" si="130"/>
        <v>21.0339705481876</v>
      </c>
      <c r="AS287">
        <f t="shared" si="131"/>
        <v>20.516322477040049</v>
      </c>
      <c r="AT287">
        <f t="shared" si="132"/>
        <v>21.095979238657002</v>
      </c>
      <c r="AU287" s="6">
        <f t="shared" si="133"/>
        <v>20.963033620986899</v>
      </c>
      <c r="AV287">
        <f t="shared" si="134"/>
        <v>20.820052790318023</v>
      </c>
      <c r="AW287">
        <f t="shared" si="135"/>
        <v>20.882090754628216</v>
      </c>
      <c r="AX287" s="6">
        <f t="shared" si="136"/>
        <v>-0.14298083066887557</v>
      </c>
      <c r="AY287">
        <f t="shared" si="137"/>
        <v>-8.0942866358682863E-2</v>
      </c>
      <c r="AZ287">
        <f t="shared" si="138"/>
        <v>6.2037964310192706E-2</v>
      </c>
      <c r="BA287" s="6">
        <f t="shared" si="139"/>
        <v>0.4453752600153168</v>
      </c>
      <c r="BB287">
        <f t="shared" si="140"/>
        <v>0.73000594146483699</v>
      </c>
      <c r="BC287">
        <f t="shared" si="141"/>
        <v>0.79299400950069054</v>
      </c>
      <c r="BD287" s="7">
        <f t="shared" si="142"/>
        <v>1</v>
      </c>
      <c r="BE287" s="6">
        <f t="shared" si="143"/>
        <v>0</v>
      </c>
      <c r="BF287">
        <f t="shared" si="144"/>
        <v>0</v>
      </c>
      <c r="BG287">
        <f t="shared" si="145"/>
        <v>0</v>
      </c>
      <c r="BH287" s="6">
        <f t="shared" si="146"/>
        <v>0</v>
      </c>
      <c r="BI287" s="14">
        <f t="shared" si="147"/>
        <v>0</v>
      </c>
      <c r="BJ287" s="6">
        <f t="shared" si="148"/>
        <v>-0.22411032015642285</v>
      </c>
      <c r="BK287" s="14">
        <f t="shared" si="149"/>
        <v>-0.10517962425477485</v>
      </c>
      <c r="BL287" s="14">
        <f t="shared" si="150"/>
        <v>7.905118558606801E-2</v>
      </c>
      <c r="BM287" s="14">
        <f t="shared" si="151"/>
        <v>-1</v>
      </c>
      <c r="BN287">
        <f t="shared" si="152"/>
        <v>-8.3412919608376559E-2</v>
      </c>
      <c r="BO287">
        <f t="shared" si="153"/>
        <v>8.3412919608376559E-2</v>
      </c>
      <c r="BP287" s="14" t="str">
        <f t="shared" si="154"/>
        <v>NA</v>
      </c>
    </row>
    <row r="288" spans="1:68" x14ac:dyDescent="0.25">
      <c r="A288" t="s">
        <v>2603</v>
      </c>
      <c r="B288" t="s">
        <v>389</v>
      </c>
      <c r="C288">
        <v>0</v>
      </c>
      <c r="D288">
        <v>0</v>
      </c>
      <c r="E288">
        <v>0</v>
      </c>
      <c r="F288" s="1">
        <v>1.74704E-26</v>
      </c>
      <c r="G288">
        <v>3</v>
      </c>
      <c r="H288">
        <v>0.24582000000000001</v>
      </c>
      <c r="I288">
        <v>1</v>
      </c>
      <c r="J288">
        <v>0.99587400000000004</v>
      </c>
      <c r="K288" t="s">
        <v>2602</v>
      </c>
      <c r="L288">
        <v>110</v>
      </c>
      <c r="M288" t="s">
        <v>764</v>
      </c>
      <c r="N288">
        <v>7462</v>
      </c>
      <c r="O288" t="s">
        <v>392</v>
      </c>
      <c r="P288" t="s">
        <v>393</v>
      </c>
      <c r="Q288" t="s">
        <v>57</v>
      </c>
      <c r="R288" t="s">
        <v>394</v>
      </c>
      <c r="S288" t="s">
        <v>395</v>
      </c>
      <c r="T288" s="6">
        <v>17.395047019970999</v>
      </c>
      <c r="U288">
        <v>17.2631661238646</v>
      </c>
      <c r="V288">
        <v>19.394138025731699</v>
      </c>
      <c r="W288">
        <v>19.7316010514776</v>
      </c>
      <c r="X288">
        <v>19.534644249368199</v>
      </c>
      <c r="Y288">
        <v>19.564976681672501</v>
      </c>
      <c r="Z288">
        <v>17.5164006921046</v>
      </c>
      <c r="AA288">
        <v>19.123748765584899</v>
      </c>
      <c r="AB288">
        <v>18.437272812921801</v>
      </c>
      <c r="AC288">
        <v>18.7293268525572</v>
      </c>
      <c r="AD288">
        <v>16.4247731903104</v>
      </c>
      <c r="AG288">
        <v>18.507277928606801</v>
      </c>
      <c r="AI288">
        <v>18.679219347493099</v>
      </c>
      <c r="AK288">
        <v>18.5501306634084</v>
      </c>
      <c r="AL288" s="6">
        <f t="shared" si="124"/>
        <v>17.329106571917798</v>
      </c>
      <c r="AM288">
        <f t="shared" si="125"/>
        <v>19.562869538604652</v>
      </c>
      <c r="AN288">
        <f t="shared" si="126"/>
        <v>19.549810465520352</v>
      </c>
      <c r="AO288">
        <f t="shared" si="127"/>
        <v>18.320074728844752</v>
      </c>
      <c r="AP288">
        <f t="shared" si="128"/>
        <v>18.583299832739499</v>
      </c>
      <c r="AQ288">
        <f t="shared" si="129"/>
        <v>16.4247731903104</v>
      </c>
      <c r="AR288">
        <f t="shared" si="130"/>
        <v>18.507277928606801</v>
      </c>
      <c r="AS288">
        <f t="shared" si="131"/>
        <v>18.679219347493099</v>
      </c>
      <c r="AT288">
        <f t="shared" si="132"/>
        <v>18.5501306634084</v>
      </c>
      <c r="AU288" s="6">
        <f t="shared" si="133"/>
        <v>18.813928858680935</v>
      </c>
      <c r="AV288">
        <f t="shared" si="134"/>
        <v>17.776049250631548</v>
      </c>
      <c r="AW288">
        <f t="shared" si="135"/>
        <v>18.578875979836099</v>
      </c>
      <c r="AX288" s="6">
        <f t="shared" si="136"/>
        <v>-1.0378796080493871</v>
      </c>
      <c r="AY288">
        <f t="shared" si="137"/>
        <v>-0.2350528788448365</v>
      </c>
      <c r="AZ288">
        <f t="shared" si="138"/>
        <v>0.80282672920455056</v>
      </c>
      <c r="BA288" s="6">
        <f t="shared" si="139"/>
        <v>0.3612262759360107</v>
      </c>
      <c r="BB288">
        <f t="shared" si="140"/>
        <v>0.78178326377782614</v>
      </c>
      <c r="BC288">
        <f t="shared" si="141"/>
        <v>0.35899153070247192</v>
      </c>
      <c r="BD288" s="7">
        <f t="shared" si="142"/>
        <v>1</v>
      </c>
      <c r="BE288" s="6">
        <f t="shared" si="143"/>
        <v>0</v>
      </c>
      <c r="BF288">
        <f t="shared" si="144"/>
        <v>0</v>
      </c>
      <c r="BG288">
        <f t="shared" si="145"/>
        <v>0</v>
      </c>
      <c r="BH288" s="6">
        <f t="shared" si="146"/>
        <v>0</v>
      </c>
      <c r="BI288" s="14">
        <f t="shared" si="147"/>
        <v>0</v>
      </c>
      <c r="BJ288" s="6">
        <f t="shared" si="148"/>
        <v>-0.67747458382730819</v>
      </c>
      <c r="BK288" s="14">
        <f t="shared" si="149"/>
        <v>-0.15852557134864365</v>
      </c>
      <c r="BL288" s="14">
        <f t="shared" si="150"/>
        <v>0.59765399202937997</v>
      </c>
      <c r="BM288" s="14">
        <f t="shared" si="151"/>
        <v>-1</v>
      </c>
      <c r="BN288">
        <f t="shared" si="152"/>
        <v>-7.9448721048857293E-2</v>
      </c>
      <c r="BO288">
        <f t="shared" si="153"/>
        <v>7.9448721048857293E-2</v>
      </c>
      <c r="BP288" s="14" t="str">
        <f t="shared" si="154"/>
        <v>NA</v>
      </c>
    </row>
    <row r="289" spans="1:68" x14ac:dyDescent="0.25">
      <c r="A289" t="s">
        <v>1695</v>
      </c>
      <c r="B289" t="s">
        <v>1693</v>
      </c>
      <c r="C289">
        <v>0</v>
      </c>
      <c r="D289">
        <v>0</v>
      </c>
      <c r="E289">
        <v>0</v>
      </c>
      <c r="F289" s="1">
        <v>2.0681599999999999E-5</v>
      </c>
      <c r="G289">
        <v>2</v>
      </c>
      <c r="H289">
        <v>0.15686</v>
      </c>
      <c r="I289">
        <v>1</v>
      </c>
      <c r="J289">
        <v>0.72355199999999997</v>
      </c>
      <c r="K289" t="s">
        <v>1694</v>
      </c>
      <c r="L289">
        <v>380</v>
      </c>
      <c r="M289" t="s">
        <v>764</v>
      </c>
      <c r="N289" t="s">
        <v>1696</v>
      </c>
      <c r="O289" t="s">
        <v>1697</v>
      </c>
      <c r="P289" t="s">
        <v>1698</v>
      </c>
      <c r="Q289" t="s">
        <v>57</v>
      </c>
      <c r="R289" t="s">
        <v>1699</v>
      </c>
      <c r="S289" t="s">
        <v>1700</v>
      </c>
      <c r="T289" s="6">
        <v>19.147334625446401</v>
      </c>
      <c r="V289">
        <v>19.0381210402657</v>
      </c>
      <c r="W289">
        <v>19.663348969073802</v>
      </c>
      <c r="X289">
        <v>19.560326730128299</v>
      </c>
      <c r="AC289">
        <v>17.313264435904099</v>
      </c>
      <c r="AD289">
        <v>17.294997598004802</v>
      </c>
      <c r="AE289">
        <v>18.438801290992199</v>
      </c>
      <c r="AF289">
        <v>19.260074895457699</v>
      </c>
      <c r="AG289">
        <v>19.4691577588139</v>
      </c>
      <c r="AJ289">
        <v>19.494494177608601</v>
      </c>
      <c r="AK289">
        <v>18.7746720999485</v>
      </c>
      <c r="AL289" s="6">
        <f t="shared" si="124"/>
        <v>19.147334625446401</v>
      </c>
      <c r="AM289">
        <f t="shared" si="125"/>
        <v>19.350735004669751</v>
      </c>
      <c r="AN289">
        <f t="shared" si="126"/>
        <v>19.560326730128299</v>
      </c>
      <c r="AO289" t="str">
        <f t="shared" si="127"/>
        <v>NA</v>
      </c>
      <c r="AP289">
        <f t="shared" si="128"/>
        <v>17.313264435904099</v>
      </c>
      <c r="AQ289">
        <f t="shared" si="129"/>
        <v>17.8668994444985</v>
      </c>
      <c r="AR289">
        <f t="shared" si="130"/>
        <v>19.364616327135799</v>
      </c>
      <c r="AS289" t="str">
        <f t="shared" si="131"/>
        <v>NA</v>
      </c>
      <c r="AT289">
        <f t="shared" si="132"/>
        <v>19.134583138778552</v>
      </c>
      <c r="AU289" s="6">
        <f t="shared" si="133"/>
        <v>19.352798786748149</v>
      </c>
      <c r="AV289">
        <f t="shared" si="134"/>
        <v>17.590081940201301</v>
      </c>
      <c r="AW289">
        <f t="shared" si="135"/>
        <v>19.249599732957176</v>
      </c>
      <c r="AX289" s="6">
        <f t="shared" si="136"/>
        <v>-1.7627168465468479</v>
      </c>
      <c r="AY289">
        <f t="shared" si="137"/>
        <v>-0.10319905379097349</v>
      </c>
      <c r="AZ289">
        <f t="shared" si="138"/>
        <v>1.6595177927558744</v>
      </c>
      <c r="BA289" s="6">
        <f t="shared" si="139"/>
        <v>6.1203910812339793E-2</v>
      </c>
      <c r="BB289">
        <f t="shared" si="140"/>
        <v>0.58146858719518313</v>
      </c>
      <c r="BC289">
        <f t="shared" si="141"/>
        <v>7.0117809713594784E-2</v>
      </c>
      <c r="BD289" s="7">
        <f t="shared" si="142"/>
        <v>1</v>
      </c>
      <c r="BE289" s="6">
        <f t="shared" si="143"/>
        <v>0</v>
      </c>
      <c r="BF289">
        <f t="shared" si="144"/>
        <v>0</v>
      </c>
      <c r="BG289">
        <f t="shared" si="145"/>
        <v>0</v>
      </c>
      <c r="BH289" s="6">
        <f t="shared" si="146"/>
        <v>0</v>
      </c>
      <c r="BI289" s="14">
        <f t="shared" si="147"/>
        <v>0</v>
      </c>
      <c r="BJ289" s="6">
        <f t="shared" si="148"/>
        <v>-1.46238325662243</v>
      </c>
      <c r="BK289" s="14">
        <f t="shared" si="149"/>
        <v>-0.15588671334244941</v>
      </c>
      <c r="BL289" s="14">
        <f t="shared" si="150"/>
        <v>1.3839683534012175</v>
      </c>
      <c r="BM289" s="14">
        <f t="shared" si="151"/>
        <v>-1</v>
      </c>
      <c r="BN289">
        <f t="shared" si="152"/>
        <v>-7.8100538854553925E-2</v>
      </c>
      <c r="BO289">
        <f t="shared" si="153"/>
        <v>7.8100538854553925E-2</v>
      </c>
      <c r="BP289" s="14" t="str">
        <f t="shared" si="154"/>
        <v>NA</v>
      </c>
    </row>
    <row r="290" spans="1:68" x14ac:dyDescent="0.25">
      <c r="A290" t="s">
        <v>2554</v>
      </c>
      <c r="B290" t="s">
        <v>2552</v>
      </c>
      <c r="C290">
        <v>0</v>
      </c>
      <c r="D290">
        <v>0</v>
      </c>
      <c r="E290">
        <v>0</v>
      </c>
      <c r="F290">
        <v>1.08997E-3</v>
      </c>
      <c r="G290">
        <v>2</v>
      </c>
      <c r="H290">
        <v>-0.77332999999999996</v>
      </c>
      <c r="I290">
        <v>1</v>
      </c>
      <c r="J290">
        <v>1</v>
      </c>
      <c r="K290" t="s">
        <v>2553</v>
      </c>
      <c r="L290">
        <v>733</v>
      </c>
      <c r="M290" t="s">
        <v>764</v>
      </c>
      <c r="N290">
        <v>85379</v>
      </c>
      <c r="O290" t="s">
        <v>2555</v>
      </c>
      <c r="P290" t="s">
        <v>37</v>
      </c>
      <c r="Q290" t="s">
        <v>57</v>
      </c>
      <c r="R290" t="s">
        <v>2556</v>
      </c>
      <c r="S290" t="s">
        <v>2557</v>
      </c>
      <c r="Z290">
        <v>20.193484253931601</v>
      </c>
      <c r="AB290">
        <v>20.648447943026898</v>
      </c>
      <c r="AC290">
        <v>20.563116699763501</v>
      </c>
      <c r="AD290">
        <v>20.502322924457999</v>
      </c>
      <c r="AE290">
        <v>20.122638606961601</v>
      </c>
      <c r="AG290">
        <v>20.139241488835101</v>
      </c>
      <c r="AH290">
        <v>19.727301295700101</v>
      </c>
      <c r="AI290">
        <v>20.320699666340001</v>
      </c>
      <c r="AJ290">
        <v>20.846363364666502</v>
      </c>
      <c r="AK290">
        <v>20.117079852031299</v>
      </c>
      <c r="AL290" s="6" t="str">
        <f t="shared" si="124"/>
        <v>NA</v>
      </c>
      <c r="AM290" t="str">
        <f t="shared" si="125"/>
        <v>NA</v>
      </c>
      <c r="AN290" t="str">
        <f t="shared" si="126"/>
        <v>NA</v>
      </c>
      <c r="AO290">
        <f t="shared" si="127"/>
        <v>20.193484253931601</v>
      </c>
      <c r="AP290">
        <f t="shared" si="128"/>
        <v>20.6057823213952</v>
      </c>
      <c r="AQ290">
        <f t="shared" si="129"/>
        <v>20.3124807657098</v>
      </c>
      <c r="AR290">
        <f t="shared" si="130"/>
        <v>20.139241488835101</v>
      </c>
      <c r="AS290">
        <f t="shared" si="131"/>
        <v>20.024000481020053</v>
      </c>
      <c r="AT290">
        <f t="shared" si="132"/>
        <v>20.481721608348899</v>
      </c>
      <c r="AU290" s="6" t="str">
        <f t="shared" si="133"/>
        <v>NA</v>
      </c>
      <c r="AV290">
        <f t="shared" si="134"/>
        <v>20.3705824470122</v>
      </c>
      <c r="AW290">
        <f t="shared" si="135"/>
        <v>20.214987859401351</v>
      </c>
      <c r="AX290" s="6" t="str">
        <f t="shared" si="136"/>
        <v>NA</v>
      </c>
      <c r="AY290" t="str">
        <f t="shared" si="137"/>
        <v>NA</v>
      </c>
      <c r="AZ290">
        <f t="shared" si="138"/>
        <v>-0.15559458761084954</v>
      </c>
      <c r="BA290" s="6" t="str">
        <f t="shared" si="139"/>
        <v>NA</v>
      </c>
      <c r="BB290" t="str">
        <f t="shared" si="140"/>
        <v>NA</v>
      </c>
      <c r="BC290">
        <f t="shared" si="141"/>
        <v>0.44625751159452054</v>
      </c>
      <c r="BD290" s="7">
        <f t="shared" si="142"/>
        <v>1</v>
      </c>
      <c r="BE290" s="6">
        <f t="shared" si="143"/>
        <v>0</v>
      </c>
      <c r="BF290">
        <f t="shared" si="144"/>
        <v>0</v>
      </c>
      <c r="BG290">
        <f t="shared" si="145"/>
        <v>0</v>
      </c>
      <c r="BH290" s="6">
        <f t="shared" si="146"/>
        <v>0</v>
      </c>
      <c r="BI290" s="14">
        <f t="shared" si="147"/>
        <v>0</v>
      </c>
      <c r="BJ290" s="6">
        <f t="shared" si="148"/>
        <v>0</v>
      </c>
      <c r="BK290" s="14">
        <f t="shared" si="149"/>
        <v>0</v>
      </c>
      <c r="BL290" s="14">
        <f t="shared" si="150"/>
        <v>-0.2335007355201506</v>
      </c>
      <c r="BM290" s="14">
        <f t="shared" si="151"/>
        <v>-1</v>
      </c>
      <c r="BN290">
        <f t="shared" si="152"/>
        <v>-7.7833578506716863E-2</v>
      </c>
      <c r="BO290">
        <f t="shared" si="153"/>
        <v>7.7833578506716863E-2</v>
      </c>
      <c r="BP290" s="14" t="str">
        <f t="shared" si="154"/>
        <v>NA</v>
      </c>
    </row>
    <row r="291" spans="1:68" x14ac:dyDescent="0.25">
      <c r="A291" t="s">
        <v>1973</v>
      </c>
      <c r="B291" t="s">
        <v>1970</v>
      </c>
      <c r="C291">
        <v>0</v>
      </c>
      <c r="D291">
        <v>0</v>
      </c>
      <c r="E291">
        <v>0</v>
      </c>
      <c r="F291">
        <v>2.3111799999999999E-3</v>
      </c>
      <c r="G291">
        <v>2</v>
      </c>
      <c r="H291">
        <v>2.1223999999999998</v>
      </c>
      <c r="I291">
        <v>1</v>
      </c>
      <c r="J291">
        <v>0.99558000000000002</v>
      </c>
      <c r="K291" t="s">
        <v>1971</v>
      </c>
      <c r="L291" t="s">
        <v>1972</v>
      </c>
      <c r="M291" t="s">
        <v>764</v>
      </c>
      <c r="N291" t="s">
        <v>1974</v>
      </c>
      <c r="O291" t="s">
        <v>1975</v>
      </c>
      <c r="P291" t="s">
        <v>1976</v>
      </c>
      <c r="Q291" t="s">
        <v>57</v>
      </c>
      <c r="R291" t="s">
        <v>1977</v>
      </c>
      <c r="S291" t="s">
        <v>1978</v>
      </c>
      <c r="U291">
        <v>22.909182124069599</v>
      </c>
      <c r="W291">
        <v>22.097619932075801</v>
      </c>
      <c r="AA291">
        <v>22.649470443904601</v>
      </c>
      <c r="AB291">
        <v>21.958108967159799</v>
      </c>
      <c r="AC291">
        <v>21.802732000580001</v>
      </c>
      <c r="AD291">
        <v>22.971286031143201</v>
      </c>
      <c r="AE291">
        <v>22.790368328614399</v>
      </c>
      <c r="AF291">
        <v>22.0812929644698</v>
      </c>
      <c r="AH291">
        <v>22.747126068048001</v>
      </c>
      <c r="AI291">
        <v>22.154117788113801</v>
      </c>
      <c r="AJ291">
        <v>23.006781121081598</v>
      </c>
      <c r="AK291">
        <v>22.195865882329301</v>
      </c>
      <c r="AL291" s="6">
        <f t="shared" si="124"/>
        <v>22.909182124069599</v>
      </c>
      <c r="AM291">
        <f t="shared" si="125"/>
        <v>22.097619932075801</v>
      </c>
      <c r="AN291" t="str">
        <f t="shared" si="126"/>
        <v>NA</v>
      </c>
      <c r="AO291">
        <f t="shared" si="127"/>
        <v>22.649470443904601</v>
      </c>
      <c r="AP291">
        <f t="shared" si="128"/>
        <v>21.880420483869898</v>
      </c>
      <c r="AQ291">
        <f t="shared" si="129"/>
        <v>22.8808271798788</v>
      </c>
      <c r="AR291">
        <f t="shared" si="130"/>
        <v>22.0812929644698</v>
      </c>
      <c r="AS291">
        <f t="shared" si="131"/>
        <v>22.450621928080899</v>
      </c>
      <c r="AT291">
        <f t="shared" si="132"/>
        <v>22.601323501705451</v>
      </c>
      <c r="AU291" s="6">
        <f t="shared" si="133"/>
        <v>22.503401028072702</v>
      </c>
      <c r="AV291">
        <f t="shared" si="134"/>
        <v>22.470239369217769</v>
      </c>
      <c r="AW291">
        <f t="shared" si="135"/>
        <v>22.377746131418718</v>
      </c>
      <c r="AX291" s="6">
        <f t="shared" si="136"/>
        <v>-3.3161658854933052E-2</v>
      </c>
      <c r="AY291">
        <f t="shared" si="137"/>
        <v>-0.12565489665398388</v>
      </c>
      <c r="AZ291">
        <f t="shared" si="138"/>
        <v>-9.2493237799050831E-2</v>
      </c>
      <c r="BA291" s="6">
        <f t="shared" si="139"/>
        <v>0.95347021901235363</v>
      </c>
      <c r="BB291">
        <f t="shared" si="140"/>
        <v>0.81167187533187246</v>
      </c>
      <c r="BC291">
        <f t="shared" si="141"/>
        <v>0.80311357047540066</v>
      </c>
      <c r="BD291" s="7">
        <f t="shared" si="142"/>
        <v>1</v>
      </c>
      <c r="BE291" s="6">
        <f t="shared" si="143"/>
        <v>0</v>
      </c>
      <c r="BF291">
        <f t="shared" si="144"/>
        <v>0</v>
      </c>
      <c r="BG291">
        <f t="shared" si="145"/>
        <v>0</v>
      </c>
      <c r="BH291" s="6">
        <f t="shared" si="146"/>
        <v>0</v>
      </c>
      <c r="BI291" s="14">
        <f t="shared" si="147"/>
        <v>0</v>
      </c>
      <c r="BJ291" s="6">
        <f t="shared" si="148"/>
        <v>-2.6195606616443944E-2</v>
      </c>
      <c r="BK291" s="14">
        <f t="shared" si="149"/>
        <v>-0.10670887584531469</v>
      </c>
      <c r="BL291" s="14">
        <f t="shared" si="150"/>
        <v>-9.3848211900896053E-2</v>
      </c>
      <c r="BM291" s="14">
        <f t="shared" si="151"/>
        <v>-1</v>
      </c>
      <c r="BN291">
        <f t="shared" si="152"/>
        <v>-7.558423145421822E-2</v>
      </c>
      <c r="BO291">
        <f t="shared" si="153"/>
        <v>7.558423145421822E-2</v>
      </c>
      <c r="BP291" s="14" t="str">
        <f t="shared" si="154"/>
        <v>NA</v>
      </c>
    </row>
    <row r="292" spans="1:68" x14ac:dyDescent="0.25">
      <c r="A292" t="s">
        <v>2695</v>
      </c>
      <c r="B292" t="s">
        <v>437</v>
      </c>
      <c r="C292">
        <v>0</v>
      </c>
      <c r="D292">
        <v>0</v>
      </c>
      <c r="E292">
        <v>0</v>
      </c>
      <c r="F292" s="1">
        <v>5.2695700000000002E-131</v>
      </c>
      <c r="G292">
        <v>2</v>
      </c>
      <c r="H292">
        <v>1.1540999999999999</v>
      </c>
      <c r="I292" t="s">
        <v>71</v>
      </c>
      <c r="J292">
        <v>1</v>
      </c>
      <c r="K292" t="s">
        <v>438</v>
      </c>
      <c r="L292">
        <v>227</v>
      </c>
      <c r="M292" t="s">
        <v>764</v>
      </c>
      <c r="N292">
        <v>55824</v>
      </c>
      <c r="O292" t="s">
        <v>440</v>
      </c>
      <c r="P292" t="s">
        <v>441</v>
      </c>
      <c r="Q292" t="s">
        <v>57</v>
      </c>
      <c r="R292" t="s">
        <v>442</v>
      </c>
      <c r="S292" t="s">
        <v>443</v>
      </c>
      <c r="T292" s="6">
        <v>23.803834005537102</v>
      </c>
      <c r="U292">
        <v>23.727843864132701</v>
      </c>
      <c r="V292">
        <v>23.805144521995398</v>
      </c>
      <c r="W292">
        <v>23.695368257861698</v>
      </c>
      <c r="X292">
        <v>23.749440768363701</v>
      </c>
      <c r="Y292">
        <v>23.798265338817401</v>
      </c>
      <c r="Z292">
        <v>23.239588236614502</v>
      </c>
      <c r="AA292">
        <v>23.350627159879998</v>
      </c>
      <c r="AB292">
        <v>23.6682064116916</v>
      </c>
      <c r="AC292">
        <v>23.722644767923398</v>
      </c>
      <c r="AD292">
        <v>23.5468671484163</v>
      </c>
      <c r="AE292">
        <v>23.6241337093367</v>
      </c>
      <c r="AF292">
        <v>23.608454764615601</v>
      </c>
      <c r="AG292">
        <v>23.721728328816098</v>
      </c>
      <c r="AH292">
        <v>23.741562918294399</v>
      </c>
      <c r="AI292">
        <v>23.700838992258401</v>
      </c>
      <c r="AJ292">
        <v>23.766777976522</v>
      </c>
      <c r="AK292">
        <v>23.784326104648098</v>
      </c>
      <c r="AL292" s="6">
        <f t="shared" si="124"/>
        <v>23.765838934834903</v>
      </c>
      <c r="AM292">
        <f t="shared" si="125"/>
        <v>23.750256389928548</v>
      </c>
      <c r="AN292">
        <f t="shared" si="126"/>
        <v>23.77385305359055</v>
      </c>
      <c r="AO292">
        <f t="shared" si="127"/>
        <v>23.29510769824725</v>
      </c>
      <c r="AP292">
        <f t="shared" si="128"/>
        <v>23.695425589807499</v>
      </c>
      <c r="AQ292">
        <f t="shared" si="129"/>
        <v>23.5855004288765</v>
      </c>
      <c r="AR292">
        <f t="shared" si="130"/>
        <v>23.66509154671585</v>
      </c>
      <c r="AS292">
        <f t="shared" si="131"/>
        <v>23.721200955276402</v>
      </c>
      <c r="AT292">
        <f t="shared" si="132"/>
        <v>23.775552040585048</v>
      </c>
      <c r="AU292" s="6">
        <f t="shared" si="133"/>
        <v>23.763316126118003</v>
      </c>
      <c r="AV292">
        <f t="shared" si="134"/>
        <v>23.525344572310416</v>
      </c>
      <c r="AW292">
        <f t="shared" si="135"/>
        <v>23.720614847525766</v>
      </c>
      <c r="AX292" s="6">
        <f t="shared" si="136"/>
        <v>-0.23797155380758639</v>
      </c>
      <c r="AY292">
        <f t="shared" si="137"/>
        <v>-4.2701278592236491E-2</v>
      </c>
      <c r="AZ292">
        <f t="shared" si="138"/>
        <v>0.1952702752153499</v>
      </c>
      <c r="BA292" s="6">
        <f t="shared" si="139"/>
        <v>0.18408492667958037</v>
      </c>
      <c r="BB292">
        <f t="shared" si="140"/>
        <v>0.31119123756630135</v>
      </c>
      <c r="BC292">
        <f t="shared" si="141"/>
        <v>0.23951295495414029</v>
      </c>
      <c r="BD292" s="7">
        <f t="shared" si="142"/>
        <v>1</v>
      </c>
      <c r="BE292" s="6">
        <f t="shared" si="143"/>
        <v>0</v>
      </c>
      <c r="BF292">
        <f t="shared" si="144"/>
        <v>0</v>
      </c>
      <c r="BG292">
        <f t="shared" si="145"/>
        <v>0</v>
      </c>
      <c r="BH292" s="6">
        <f t="shared" si="146"/>
        <v>0</v>
      </c>
      <c r="BI292" s="14">
        <f t="shared" si="147"/>
        <v>0</v>
      </c>
      <c r="BJ292" s="6">
        <f t="shared" si="148"/>
        <v>-0.41821615714258026</v>
      </c>
      <c r="BK292" s="14">
        <f t="shared" si="149"/>
        <v>-0.14713388443844899</v>
      </c>
      <c r="BL292" s="14">
        <f t="shared" si="150"/>
        <v>0.34813588620598629</v>
      </c>
      <c r="BM292" s="14">
        <f t="shared" si="151"/>
        <v>-1</v>
      </c>
      <c r="BN292">
        <f t="shared" si="152"/>
        <v>-7.2404718458347672E-2</v>
      </c>
      <c r="BO292">
        <f t="shared" si="153"/>
        <v>7.2404718458347672E-2</v>
      </c>
      <c r="BP292" s="14" t="str">
        <f t="shared" si="154"/>
        <v>NA</v>
      </c>
    </row>
    <row r="293" spans="1:68" x14ac:dyDescent="0.25">
      <c r="A293" t="s">
        <v>1981</v>
      </c>
      <c r="B293" t="s">
        <v>1979</v>
      </c>
      <c r="C293">
        <v>0</v>
      </c>
      <c r="D293">
        <v>0</v>
      </c>
      <c r="E293">
        <v>0</v>
      </c>
      <c r="F293" s="1">
        <v>4.0876400000000002E-28</v>
      </c>
      <c r="G293">
        <v>4</v>
      </c>
      <c r="H293">
        <v>7.2886000000000006E-2</v>
      </c>
      <c r="I293">
        <v>1</v>
      </c>
      <c r="J293">
        <v>0.99934999999999996</v>
      </c>
      <c r="K293" t="s">
        <v>1980</v>
      </c>
      <c r="L293">
        <v>17</v>
      </c>
      <c r="M293" t="s">
        <v>764</v>
      </c>
      <c r="N293" t="s">
        <v>1982</v>
      </c>
      <c r="O293" t="s">
        <v>1983</v>
      </c>
      <c r="P293" t="s">
        <v>1984</v>
      </c>
      <c r="Q293" t="s">
        <v>57</v>
      </c>
      <c r="R293" t="s">
        <v>1985</v>
      </c>
      <c r="S293" t="s">
        <v>1986</v>
      </c>
      <c r="U293">
        <v>21.2937788223281</v>
      </c>
      <c r="V293">
        <v>21.0825356555087</v>
      </c>
      <c r="W293">
        <v>20.919985603708799</v>
      </c>
      <c r="X293">
        <v>20.596188442446099</v>
      </c>
      <c r="Y293">
        <v>20.431563591739899</v>
      </c>
      <c r="AA293">
        <v>20.970526312952799</v>
      </c>
      <c r="AB293">
        <v>20.940195513608799</v>
      </c>
      <c r="AC293">
        <v>20.088827514746701</v>
      </c>
      <c r="AL293" s="6">
        <f t="shared" si="124"/>
        <v>21.2937788223281</v>
      </c>
      <c r="AM293">
        <f t="shared" si="125"/>
        <v>21.001260629608751</v>
      </c>
      <c r="AN293">
        <f t="shared" si="126"/>
        <v>20.513876017092997</v>
      </c>
      <c r="AO293">
        <f t="shared" si="127"/>
        <v>20.970526312952799</v>
      </c>
      <c r="AP293">
        <f t="shared" si="128"/>
        <v>20.514511514177748</v>
      </c>
      <c r="AQ293" t="str">
        <f t="shared" si="129"/>
        <v>NA</v>
      </c>
      <c r="AR293" t="str">
        <f t="shared" si="130"/>
        <v>NA</v>
      </c>
      <c r="AS293" t="str">
        <f t="shared" si="131"/>
        <v>NA</v>
      </c>
      <c r="AT293" t="str">
        <f t="shared" si="132"/>
        <v>NA</v>
      </c>
      <c r="AU293" s="6">
        <f t="shared" si="133"/>
        <v>20.936305156343284</v>
      </c>
      <c r="AV293">
        <f t="shared" si="134"/>
        <v>20.742518913565274</v>
      </c>
      <c r="AW293" t="str">
        <f t="shared" si="135"/>
        <v>NA</v>
      </c>
      <c r="AX293" s="6">
        <f t="shared" si="136"/>
        <v>-0.19378624277801038</v>
      </c>
      <c r="AY293" t="str">
        <f t="shared" si="137"/>
        <v>NA</v>
      </c>
      <c r="AZ293" t="str">
        <f t="shared" si="138"/>
        <v>NA</v>
      </c>
      <c r="BA293" s="6">
        <f t="shared" si="139"/>
        <v>0.59471382773128556</v>
      </c>
      <c r="BB293" t="str">
        <f t="shared" si="140"/>
        <v>NA</v>
      </c>
      <c r="BC293" t="str">
        <f t="shared" si="141"/>
        <v>NA</v>
      </c>
      <c r="BD293" s="7">
        <f t="shared" si="142"/>
        <v>1</v>
      </c>
      <c r="BE293" s="6">
        <f t="shared" si="143"/>
        <v>0</v>
      </c>
      <c r="BF293">
        <f t="shared" si="144"/>
        <v>0</v>
      </c>
      <c r="BG293">
        <f t="shared" si="145"/>
        <v>0</v>
      </c>
      <c r="BH293" s="6">
        <f t="shared" si="146"/>
        <v>0</v>
      </c>
      <c r="BI293" s="14">
        <f t="shared" si="147"/>
        <v>0</v>
      </c>
      <c r="BJ293" s="6">
        <f t="shared" si="148"/>
        <v>-0.20913153192671705</v>
      </c>
      <c r="BK293" s="14">
        <f t="shared" si="149"/>
        <v>0</v>
      </c>
      <c r="BL293" s="14">
        <f t="shared" si="150"/>
        <v>0</v>
      </c>
      <c r="BM293" s="14">
        <f t="shared" si="151"/>
        <v>-1</v>
      </c>
      <c r="BN293">
        <f t="shared" si="152"/>
        <v>-6.9710510642239015E-2</v>
      </c>
      <c r="BO293">
        <f t="shared" si="153"/>
        <v>6.9710510642239015E-2</v>
      </c>
      <c r="BP293" s="14" t="str">
        <f t="shared" si="154"/>
        <v>NA</v>
      </c>
    </row>
    <row r="294" spans="1:68" x14ac:dyDescent="0.25">
      <c r="A294" t="s">
        <v>2188</v>
      </c>
      <c r="B294" t="s">
        <v>2186</v>
      </c>
      <c r="C294">
        <v>0</v>
      </c>
      <c r="D294">
        <v>0</v>
      </c>
      <c r="E294">
        <v>0</v>
      </c>
      <c r="F294" s="1">
        <v>7.0462399999999998E-6</v>
      </c>
      <c r="G294">
        <v>2</v>
      </c>
      <c r="H294">
        <v>0.21551000000000001</v>
      </c>
      <c r="I294">
        <v>1</v>
      </c>
      <c r="J294">
        <v>0.63283599999999995</v>
      </c>
      <c r="K294" t="s">
        <v>2187</v>
      </c>
      <c r="L294">
        <v>1226</v>
      </c>
      <c r="M294" t="s">
        <v>764</v>
      </c>
      <c r="N294">
        <v>65059</v>
      </c>
      <c r="O294" t="s">
        <v>2189</v>
      </c>
      <c r="P294" t="s">
        <v>2190</v>
      </c>
      <c r="Q294" t="s">
        <v>57</v>
      </c>
      <c r="R294" t="s">
        <v>2191</v>
      </c>
      <c r="S294" t="s">
        <v>2192</v>
      </c>
      <c r="T294" s="6">
        <v>19.540597020737</v>
      </c>
      <c r="U294">
        <v>19.5168739838183</v>
      </c>
      <c r="Y294">
        <v>19.877574972245998</v>
      </c>
      <c r="Z294">
        <v>19.565175085590202</v>
      </c>
      <c r="AA294">
        <v>19.2034680668358</v>
      </c>
      <c r="AB294">
        <v>19.216473787376199</v>
      </c>
      <c r="AC294">
        <v>19.172419811319699</v>
      </c>
      <c r="AD294">
        <v>19.265083899826699</v>
      </c>
      <c r="AE294">
        <v>19.522988804325301</v>
      </c>
      <c r="AF294">
        <v>19.4117379291548</v>
      </c>
      <c r="AG294">
        <v>19.705125525826499</v>
      </c>
      <c r="AI294">
        <v>19.6851467334882</v>
      </c>
      <c r="AJ294">
        <v>19.798294229398699</v>
      </c>
      <c r="AK294">
        <v>19.023720170477901</v>
      </c>
      <c r="AL294" s="6">
        <f t="shared" si="124"/>
        <v>19.528735502277648</v>
      </c>
      <c r="AM294" t="str">
        <f t="shared" si="125"/>
        <v>NA</v>
      </c>
      <c r="AN294">
        <f t="shared" si="126"/>
        <v>19.877574972245998</v>
      </c>
      <c r="AO294">
        <f t="shared" si="127"/>
        <v>19.384321576213001</v>
      </c>
      <c r="AP294">
        <f t="shared" si="128"/>
        <v>19.194446799347951</v>
      </c>
      <c r="AQ294">
        <f t="shared" si="129"/>
        <v>19.394036352076</v>
      </c>
      <c r="AR294">
        <f t="shared" si="130"/>
        <v>19.55843172749065</v>
      </c>
      <c r="AS294">
        <f t="shared" si="131"/>
        <v>19.6851467334882</v>
      </c>
      <c r="AT294">
        <f t="shared" si="132"/>
        <v>19.4110071999383</v>
      </c>
      <c r="AU294" s="6">
        <f t="shared" si="133"/>
        <v>19.703155237261825</v>
      </c>
      <c r="AV294">
        <f t="shared" si="134"/>
        <v>19.324268242545653</v>
      </c>
      <c r="AW294">
        <f t="shared" si="135"/>
        <v>19.551528553639049</v>
      </c>
      <c r="AX294" s="6">
        <f t="shared" si="136"/>
        <v>-0.37888699471617215</v>
      </c>
      <c r="AY294">
        <f t="shared" si="137"/>
        <v>-0.15162668362277643</v>
      </c>
      <c r="AZ294">
        <f t="shared" si="138"/>
        <v>0.22726031109339573</v>
      </c>
      <c r="BA294" s="6">
        <f t="shared" si="139"/>
        <v>0.24486761769678941</v>
      </c>
      <c r="BB294">
        <f t="shared" si="140"/>
        <v>0.53891695949124419</v>
      </c>
      <c r="BC294">
        <f t="shared" si="141"/>
        <v>9.3371631829341731E-2</v>
      </c>
      <c r="BD294" s="7">
        <f t="shared" si="142"/>
        <v>1</v>
      </c>
      <c r="BE294" s="6">
        <f t="shared" si="143"/>
        <v>0</v>
      </c>
      <c r="BF294">
        <f t="shared" si="144"/>
        <v>0</v>
      </c>
      <c r="BG294">
        <f t="shared" si="145"/>
        <v>0</v>
      </c>
      <c r="BH294" s="6">
        <f t="shared" si="146"/>
        <v>0</v>
      </c>
      <c r="BI294" s="14">
        <f t="shared" si="147"/>
        <v>0</v>
      </c>
      <c r="BJ294" s="6">
        <f t="shared" si="148"/>
        <v>-0.4811714476975264</v>
      </c>
      <c r="BK294" s="14">
        <f t="shared" si="149"/>
        <v>-0.20176335489068245</v>
      </c>
      <c r="BL294" s="14">
        <f t="shared" si="150"/>
        <v>0.48376571919595313</v>
      </c>
      <c r="BM294" s="14">
        <f t="shared" si="151"/>
        <v>-1</v>
      </c>
      <c r="BN294">
        <f t="shared" si="152"/>
        <v>-6.6389694464085228E-2</v>
      </c>
      <c r="BO294">
        <f t="shared" si="153"/>
        <v>6.6389694464085228E-2</v>
      </c>
      <c r="BP294" s="14" t="str">
        <f t="shared" si="154"/>
        <v>NA</v>
      </c>
    </row>
    <row r="295" spans="1:68" x14ac:dyDescent="0.25">
      <c r="A295" t="s">
        <v>2436</v>
      </c>
      <c r="B295" t="s">
        <v>341</v>
      </c>
      <c r="C295">
        <v>0</v>
      </c>
      <c r="D295">
        <v>0</v>
      </c>
      <c r="E295">
        <v>0</v>
      </c>
      <c r="F295" s="1">
        <v>4.5339499999999998E-11</v>
      </c>
      <c r="G295">
        <v>3</v>
      </c>
      <c r="H295">
        <v>0.62380000000000002</v>
      </c>
      <c r="I295">
        <v>1</v>
      </c>
      <c r="J295">
        <v>0.90444199999999997</v>
      </c>
      <c r="K295" t="s">
        <v>2435</v>
      </c>
      <c r="L295">
        <v>653</v>
      </c>
      <c r="M295" t="s">
        <v>764</v>
      </c>
      <c r="N295">
        <v>55243</v>
      </c>
      <c r="O295" t="s">
        <v>344</v>
      </c>
      <c r="P295" t="s">
        <v>345</v>
      </c>
      <c r="Q295" t="s">
        <v>57</v>
      </c>
      <c r="R295" t="s">
        <v>346</v>
      </c>
      <c r="S295" t="s">
        <v>347</v>
      </c>
      <c r="V295">
        <v>22.895822131422001</v>
      </c>
      <c r="W295">
        <v>22.9258725353437</v>
      </c>
      <c r="AA295">
        <v>22.3013824948649</v>
      </c>
      <c r="AC295">
        <v>22.172786221102701</v>
      </c>
      <c r="AG295">
        <v>22.218444921214399</v>
      </c>
      <c r="AK295">
        <v>22.051463053734299</v>
      </c>
      <c r="AL295" s="6" t="str">
        <f t="shared" si="124"/>
        <v>NA</v>
      </c>
      <c r="AM295">
        <f t="shared" si="125"/>
        <v>22.910847333382851</v>
      </c>
      <c r="AN295" t="str">
        <f t="shared" si="126"/>
        <v>NA</v>
      </c>
      <c r="AO295">
        <f t="shared" si="127"/>
        <v>22.3013824948649</v>
      </c>
      <c r="AP295">
        <f t="shared" si="128"/>
        <v>22.172786221102701</v>
      </c>
      <c r="AQ295" t="str">
        <f t="shared" si="129"/>
        <v>NA</v>
      </c>
      <c r="AR295">
        <f t="shared" si="130"/>
        <v>22.218444921214399</v>
      </c>
      <c r="AS295" t="str">
        <f t="shared" si="131"/>
        <v>NA</v>
      </c>
      <c r="AT295">
        <f t="shared" si="132"/>
        <v>22.051463053734299</v>
      </c>
      <c r="AU295" s="6">
        <f t="shared" si="133"/>
        <v>22.910847333382851</v>
      </c>
      <c r="AV295">
        <f t="shared" si="134"/>
        <v>22.2370843579838</v>
      </c>
      <c r="AW295">
        <f t="shared" si="135"/>
        <v>22.134953987474347</v>
      </c>
      <c r="AX295" s="6">
        <f t="shared" si="136"/>
        <v>-0.67376297539905039</v>
      </c>
      <c r="AY295">
        <f t="shared" si="137"/>
        <v>-0.77589334590850356</v>
      </c>
      <c r="AZ295">
        <f t="shared" si="138"/>
        <v>-0.10213037050945317</v>
      </c>
      <c r="BA295" s="6" t="str">
        <f t="shared" si="139"/>
        <v>NA</v>
      </c>
      <c r="BB295" t="str">
        <f t="shared" si="140"/>
        <v>NA</v>
      </c>
      <c r="BC295">
        <f t="shared" si="141"/>
        <v>0.44035615383689397</v>
      </c>
      <c r="BD295" s="7">
        <f t="shared" si="142"/>
        <v>1</v>
      </c>
      <c r="BE295" s="6">
        <f t="shared" si="143"/>
        <v>0</v>
      </c>
      <c r="BF295">
        <f t="shared" si="144"/>
        <v>0</v>
      </c>
      <c r="BG295">
        <f t="shared" si="145"/>
        <v>0</v>
      </c>
      <c r="BH295" s="6">
        <f t="shared" si="146"/>
        <v>0</v>
      </c>
      <c r="BI295" s="14">
        <f t="shared" si="147"/>
        <v>0</v>
      </c>
      <c r="BJ295" s="6">
        <f t="shared" si="148"/>
        <v>0</v>
      </c>
      <c r="BK295" s="14">
        <f t="shared" si="149"/>
        <v>0</v>
      </c>
      <c r="BL295" s="14">
        <f t="shared" si="150"/>
        <v>-0.19073128301440603</v>
      </c>
      <c r="BM295" s="14">
        <f t="shared" si="151"/>
        <v>-1</v>
      </c>
      <c r="BN295">
        <f t="shared" si="152"/>
        <v>-6.357709433813534E-2</v>
      </c>
      <c r="BO295">
        <f t="shared" si="153"/>
        <v>6.357709433813534E-2</v>
      </c>
      <c r="BP295" s="14" t="str">
        <f t="shared" si="154"/>
        <v>NA</v>
      </c>
    </row>
    <row r="296" spans="1:68" x14ac:dyDescent="0.25">
      <c r="A296" t="s">
        <v>1892</v>
      </c>
      <c r="B296" t="s">
        <v>1880</v>
      </c>
      <c r="C296">
        <v>0</v>
      </c>
      <c r="D296">
        <v>0</v>
      </c>
      <c r="E296">
        <v>0</v>
      </c>
      <c r="F296">
        <v>2.8426299999999999E-4</v>
      </c>
      <c r="G296">
        <v>2</v>
      </c>
      <c r="H296">
        <v>-0.93361000000000005</v>
      </c>
      <c r="I296" t="s">
        <v>37</v>
      </c>
      <c r="J296">
        <v>0.84040700000000002</v>
      </c>
      <c r="K296" t="s">
        <v>1891</v>
      </c>
      <c r="L296">
        <v>1199</v>
      </c>
      <c r="M296" t="s">
        <v>764</v>
      </c>
      <c r="N296">
        <v>7082</v>
      </c>
      <c r="O296" t="s">
        <v>1883</v>
      </c>
      <c r="P296" t="s">
        <v>1884</v>
      </c>
      <c r="Q296" t="s">
        <v>57</v>
      </c>
      <c r="R296" t="s">
        <v>1885</v>
      </c>
      <c r="S296" t="s">
        <v>1886</v>
      </c>
      <c r="V296">
        <v>19.4621347195685</v>
      </c>
      <c r="W296">
        <v>17.725604045508899</v>
      </c>
      <c r="X296">
        <v>17.931622832098</v>
      </c>
      <c r="Y296">
        <v>19.385271419407701</v>
      </c>
      <c r="Z296">
        <v>19.131334650518799</v>
      </c>
      <c r="AG296">
        <v>18.783150752221498</v>
      </c>
      <c r="AH296">
        <v>18.062391054030801</v>
      </c>
      <c r="AL296" s="6" t="str">
        <f t="shared" si="124"/>
        <v>NA</v>
      </c>
      <c r="AM296">
        <f t="shared" si="125"/>
        <v>18.593869382538699</v>
      </c>
      <c r="AN296">
        <f t="shared" si="126"/>
        <v>18.658447125752851</v>
      </c>
      <c r="AO296">
        <f t="shared" si="127"/>
        <v>19.131334650518799</v>
      </c>
      <c r="AP296" t="str">
        <f t="shared" si="128"/>
        <v>NA</v>
      </c>
      <c r="AQ296" t="str">
        <f t="shared" si="129"/>
        <v>NA</v>
      </c>
      <c r="AR296">
        <f t="shared" si="130"/>
        <v>18.783150752221498</v>
      </c>
      <c r="AS296">
        <f t="shared" si="131"/>
        <v>18.062391054030801</v>
      </c>
      <c r="AT296" t="str">
        <f t="shared" si="132"/>
        <v>NA</v>
      </c>
      <c r="AU296" s="6">
        <f t="shared" si="133"/>
        <v>18.626158254145775</v>
      </c>
      <c r="AV296">
        <f t="shared" si="134"/>
        <v>19.131334650518799</v>
      </c>
      <c r="AW296">
        <f t="shared" si="135"/>
        <v>18.42277090312615</v>
      </c>
      <c r="AX296" s="6">
        <f t="shared" si="136"/>
        <v>0.50517639637302381</v>
      </c>
      <c r="AY296">
        <f t="shared" si="137"/>
        <v>-0.20338735101962513</v>
      </c>
      <c r="AZ296">
        <f t="shared" si="138"/>
        <v>-0.70856374739264893</v>
      </c>
      <c r="BA296" s="6" t="str">
        <f t="shared" si="139"/>
        <v>NA</v>
      </c>
      <c r="BB296">
        <f t="shared" si="140"/>
        <v>0.67279180199169963</v>
      </c>
      <c r="BC296" t="str">
        <f t="shared" si="141"/>
        <v>NA</v>
      </c>
      <c r="BD296" s="7">
        <f t="shared" si="142"/>
        <v>1</v>
      </c>
      <c r="BE296" s="6">
        <f t="shared" si="143"/>
        <v>0</v>
      </c>
      <c r="BF296">
        <f t="shared" si="144"/>
        <v>0</v>
      </c>
      <c r="BG296">
        <f t="shared" si="145"/>
        <v>0</v>
      </c>
      <c r="BH296" s="6">
        <f t="shared" si="146"/>
        <v>0</v>
      </c>
      <c r="BI296" s="14">
        <f t="shared" si="147"/>
        <v>0</v>
      </c>
      <c r="BJ296" s="6">
        <f t="shared" si="148"/>
        <v>0</v>
      </c>
      <c r="BK296" s="14">
        <f t="shared" si="149"/>
        <v>-0.18710128362343897</v>
      </c>
      <c r="BL296" s="14">
        <f t="shared" si="150"/>
        <v>0</v>
      </c>
      <c r="BM296" s="14">
        <f t="shared" si="151"/>
        <v>-1</v>
      </c>
      <c r="BN296">
        <f t="shared" si="152"/>
        <v>-6.2367094541146327E-2</v>
      </c>
      <c r="BO296">
        <f t="shared" si="153"/>
        <v>6.2367094541146327E-2</v>
      </c>
      <c r="BP296" s="14" t="str">
        <f t="shared" si="154"/>
        <v>NA</v>
      </c>
    </row>
    <row r="297" spans="1:68" x14ac:dyDescent="0.25">
      <c r="A297" t="s">
        <v>2117</v>
      </c>
      <c r="B297" t="s">
        <v>2115</v>
      </c>
      <c r="C297">
        <v>0</v>
      </c>
      <c r="D297">
        <v>0</v>
      </c>
      <c r="E297">
        <v>0</v>
      </c>
      <c r="F297" s="1">
        <v>3.8347300000000003E-6</v>
      </c>
      <c r="G297">
        <v>2</v>
      </c>
      <c r="H297">
        <v>-0.90303</v>
      </c>
      <c r="I297">
        <v>1</v>
      </c>
      <c r="J297">
        <v>0.89422900000000005</v>
      </c>
      <c r="K297" t="s">
        <v>2116</v>
      </c>
      <c r="L297">
        <v>352</v>
      </c>
      <c r="M297" t="s">
        <v>764</v>
      </c>
      <c r="N297">
        <v>93643</v>
      </c>
      <c r="O297" t="s">
        <v>2118</v>
      </c>
      <c r="P297" t="s">
        <v>2119</v>
      </c>
      <c r="Q297" t="s">
        <v>57</v>
      </c>
      <c r="R297" t="s">
        <v>2120</v>
      </c>
      <c r="S297" t="s">
        <v>2121</v>
      </c>
      <c r="V297">
        <v>20.060020521836801</v>
      </c>
      <c r="Y297">
        <v>19.822588911638</v>
      </c>
      <c r="AB297">
        <v>19.7014712636912</v>
      </c>
      <c r="AF297">
        <v>19.819484239157799</v>
      </c>
      <c r="AG297">
        <v>19.7349263918878</v>
      </c>
      <c r="AI297">
        <v>19.781842850041699</v>
      </c>
      <c r="AK297">
        <v>19.935117396835299</v>
      </c>
      <c r="AL297" s="6" t="str">
        <f t="shared" si="124"/>
        <v>NA</v>
      </c>
      <c r="AM297">
        <f t="shared" si="125"/>
        <v>20.060020521836801</v>
      </c>
      <c r="AN297">
        <f t="shared" si="126"/>
        <v>19.822588911638</v>
      </c>
      <c r="AO297" t="str">
        <f t="shared" si="127"/>
        <v>NA</v>
      </c>
      <c r="AP297">
        <f t="shared" si="128"/>
        <v>19.7014712636912</v>
      </c>
      <c r="AQ297" t="str">
        <f t="shared" si="129"/>
        <v>NA</v>
      </c>
      <c r="AR297">
        <f t="shared" si="130"/>
        <v>19.777205315522799</v>
      </c>
      <c r="AS297">
        <f t="shared" si="131"/>
        <v>19.781842850041699</v>
      </c>
      <c r="AT297">
        <f t="shared" si="132"/>
        <v>19.935117396835299</v>
      </c>
      <c r="AU297" s="6">
        <f t="shared" si="133"/>
        <v>19.941304716737399</v>
      </c>
      <c r="AV297">
        <f t="shared" si="134"/>
        <v>19.7014712636912</v>
      </c>
      <c r="AW297">
        <f t="shared" si="135"/>
        <v>19.831388520799933</v>
      </c>
      <c r="AX297" s="6">
        <f t="shared" si="136"/>
        <v>-0.23983345304619874</v>
      </c>
      <c r="AY297">
        <f t="shared" si="137"/>
        <v>-0.10991619593746549</v>
      </c>
      <c r="AZ297">
        <f t="shared" si="138"/>
        <v>0.12991725710873325</v>
      </c>
      <c r="BA297" s="6" t="str">
        <f t="shared" si="139"/>
        <v>NA</v>
      </c>
      <c r="BB297">
        <f t="shared" si="140"/>
        <v>0.51700583068537609</v>
      </c>
      <c r="BC297" t="str">
        <f t="shared" si="141"/>
        <v>NA</v>
      </c>
      <c r="BD297" s="7">
        <f t="shared" si="142"/>
        <v>1</v>
      </c>
      <c r="BE297" s="6">
        <f t="shared" si="143"/>
        <v>0</v>
      </c>
      <c r="BF297">
        <f t="shared" si="144"/>
        <v>0</v>
      </c>
      <c r="BG297">
        <f t="shared" si="145"/>
        <v>0</v>
      </c>
      <c r="BH297" s="6">
        <f t="shared" si="146"/>
        <v>0</v>
      </c>
      <c r="BI297" s="14">
        <f t="shared" si="147"/>
        <v>0</v>
      </c>
      <c r="BJ297" s="6">
        <f t="shared" si="148"/>
        <v>0</v>
      </c>
      <c r="BK297" s="14">
        <f t="shared" si="149"/>
        <v>-0.17745842116797791</v>
      </c>
      <c r="BL297" s="14">
        <f t="shared" si="150"/>
        <v>0</v>
      </c>
      <c r="BM297" s="14">
        <f t="shared" si="151"/>
        <v>-1</v>
      </c>
      <c r="BN297">
        <f t="shared" si="152"/>
        <v>-5.9152807055992636E-2</v>
      </c>
      <c r="BO297">
        <f t="shared" si="153"/>
        <v>5.9152807055992636E-2</v>
      </c>
      <c r="BP297" s="14" t="str">
        <f t="shared" si="154"/>
        <v>NA</v>
      </c>
    </row>
    <row r="298" spans="1:68" x14ac:dyDescent="0.25">
      <c r="A298" t="s">
        <v>1113</v>
      </c>
      <c r="B298" t="s">
        <v>1111</v>
      </c>
      <c r="C298">
        <v>0</v>
      </c>
      <c r="D298">
        <v>0</v>
      </c>
      <c r="E298">
        <v>0</v>
      </c>
      <c r="F298" s="1">
        <v>5.2052800000000002E-20</v>
      </c>
      <c r="G298">
        <v>2</v>
      </c>
      <c r="H298">
        <v>-7.2512000000000002E-3</v>
      </c>
      <c r="I298">
        <v>1</v>
      </c>
      <c r="J298">
        <v>0.98199700000000001</v>
      </c>
      <c r="K298" t="s">
        <v>1112</v>
      </c>
      <c r="L298">
        <v>44</v>
      </c>
      <c r="M298" t="s">
        <v>764</v>
      </c>
      <c r="N298" t="s">
        <v>1114</v>
      </c>
      <c r="O298" t="s">
        <v>1115</v>
      </c>
      <c r="P298" t="s">
        <v>1116</v>
      </c>
      <c r="Q298" t="s">
        <v>57</v>
      </c>
      <c r="R298" t="s">
        <v>1117</v>
      </c>
      <c r="S298" t="s">
        <v>1118</v>
      </c>
      <c r="T298" s="6">
        <v>21.346423001426501</v>
      </c>
      <c r="Y298">
        <v>20.257870699169001</v>
      </c>
      <c r="AD298">
        <v>20.498821943874301</v>
      </c>
      <c r="AE298">
        <v>20.660565622981199</v>
      </c>
      <c r="AG298">
        <v>20.362588375297999</v>
      </c>
      <c r="AI298">
        <v>20.638461030142398</v>
      </c>
      <c r="AJ298">
        <v>20.9702148956172</v>
      </c>
      <c r="AK298">
        <v>20.605005093974899</v>
      </c>
      <c r="AL298" s="6">
        <f t="shared" si="124"/>
        <v>21.346423001426501</v>
      </c>
      <c r="AM298" t="str">
        <f t="shared" si="125"/>
        <v>NA</v>
      </c>
      <c r="AN298">
        <f t="shared" si="126"/>
        <v>20.257870699169001</v>
      </c>
      <c r="AO298" t="str">
        <f t="shared" si="127"/>
        <v>NA</v>
      </c>
      <c r="AP298" t="str">
        <f t="shared" si="128"/>
        <v>NA</v>
      </c>
      <c r="AQ298">
        <f t="shared" si="129"/>
        <v>20.57969378342775</v>
      </c>
      <c r="AR298">
        <f t="shared" si="130"/>
        <v>20.362588375297999</v>
      </c>
      <c r="AS298">
        <f t="shared" si="131"/>
        <v>20.638461030142398</v>
      </c>
      <c r="AT298">
        <f t="shared" si="132"/>
        <v>20.78760999479605</v>
      </c>
      <c r="AU298" s="6">
        <f t="shared" si="133"/>
        <v>20.802146850297753</v>
      </c>
      <c r="AV298">
        <f t="shared" si="134"/>
        <v>20.57969378342775</v>
      </c>
      <c r="AW298">
        <f t="shared" si="135"/>
        <v>20.596219800078817</v>
      </c>
      <c r="AX298" s="6">
        <f t="shared" si="136"/>
        <v>-0.22245306687000266</v>
      </c>
      <c r="AY298">
        <f t="shared" si="137"/>
        <v>-0.20592705021893565</v>
      </c>
      <c r="AZ298">
        <f t="shared" si="138"/>
        <v>1.652601665106701E-2</v>
      </c>
      <c r="BA298" s="6" t="str">
        <f t="shared" si="139"/>
        <v>NA</v>
      </c>
      <c r="BB298">
        <f t="shared" si="140"/>
        <v>0.77035681637062092</v>
      </c>
      <c r="BC298" t="str">
        <f t="shared" si="141"/>
        <v>NA</v>
      </c>
      <c r="BD298" s="7">
        <f t="shared" si="142"/>
        <v>1</v>
      </c>
      <c r="BE298" s="6">
        <f t="shared" si="143"/>
        <v>0</v>
      </c>
      <c r="BF298">
        <f t="shared" si="144"/>
        <v>0</v>
      </c>
      <c r="BG298">
        <f t="shared" si="145"/>
        <v>0</v>
      </c>
      <c r="BH298" s="6">
        <f t="shared" si="146"/>
        <v>0</v>
      </c>
      <c r="BI298" s="14">
        <f t="shared" si="147"/>
        <v>0</v>
      </c>
      <c r="BJ298" s="6">
        <f t="shared" si="148"/>
        <v>0</v>
      </c>
      <c r="BK298" s="14">
        <f t="shared" si="149"/>
        <v>-0.15275207587017739</v>
      </c>
      <c r="BL298" s="14">
        <f t="shared" si="150"/>
        <v>0</v>
      </c>
      <c r="BM298" s="14">
        <f t="shared" si="151"/>
        <v>-1</v>
      </c>
      <c r="BN298">
        <f t="shared" si="152"/>
        <v>-5.0917358623392465E-2</v>
      </c>
      <c r="BO298">
        <f t="shared" si="153"/>
        <v>5.0917358623392465E-2</v>
      </c>
      <c r="BP298" s="14" t="str">
        <f t="shared" si="154"/>
        <v>NA</v>
      </c>
    </row>
    <row r="299" spans="1:68" x14ac:dyDescent="0.25">
      <c r="A299" t="s">
        <v>2357</v>
      </c>
      <c r="B299" t="s">
        <v>2355</v>
      </c>
      <c r="C299">
        <v>0</v>
      </c>
      <c r="D299">
        <v>0</v>
      </c>
      <c r="E299">
        <v>0</v>
      </c>
      <c r="F299" s="1">
        <v>2.1672300000000002E-9</v>
      </c>
      <c r="G299">
        <v>2</v>
      </c>
      <c r="H299">
        <v>-0.78134999999999999</v>
      </c>
      <c r="I299">
        <v>1</v>
      </c>
      <c r="J299">
        <v>0.90586599999999995</v>
      </c>
      <c r="K299" t="s">
        <v>2356</v>
      </c>
      <c r="L299">
        <v>253</v>
      </c>
      <c r="M299" t="s">
        <v>764</v>
      </c>
      <c r="N299">
        <v>57513</v>
      </c>
      <c r="O299" t="s">
        <v>2358</v>
      </c>
      <c r="P299" t="s">
        <v>2359</v>
      </c>
      <c r="Q299" t="s">
        <v>57</v>
      </c>
      <c r="R299" t="s">
        <v>1304</v>
      </c>
      <c r="S299" t="s">
        <v>2360</v>
      </c>
      <c r="AC299">
        <v>18.486650458673701</v>
      </c>
      <c r="AD299">
        <v>18.819031451904198</v>
      </c>
      <c r="AF299">
        <v>18.213817895934501</v>
      </c>
      <c r="AG299">
        <v>18.692823077480998</v>
      </c>
      <c r="AH299">
        <v>18.6403162551956</v>
      </c>
      <c r="AL299" s="6" t="str">
        <f t="shared" si="124"/>
        <v>NA</v>
      </c>
      <c r="AM299" t="str">
        <f t="shared" si="125"/>
        <v>NA</v>
      </c>
      <c r="AN299" t="str">
        <f t="shared" si="126"/>
        <v>NA</v>
      </c>
      <c r="AO299" t="str">
        <f t="shared" si="127"/>
        <v>NA</v>
      </c>
      <c r="AP299">
        <f t="shared" si="128"/>
        <v>18.486650458673701</v>
      </c>
      <c r="AQ299">
        <f t="shared" si="129"/>
        <v>18.819031451904198</v>
      </c>
      <c r="AR299">
        <f t="shared" si="130"/>
        <v>18.453320486707749</v>
      </c>
      <c r="AS299">
        <f t="shared" si="131"/>
        <v>18.6403162551956</v>
      </c>
      <c r="AT299" t="str">
        <f t="shared" si="132"/>
        <v>NA</v>
      </c>
      <c r="AU299" s="6" t="str">
        <f t="shared" si="133"/>
        <v>NA</v>
      </c>
      <c r="AV299">
        <f t="shared" si="134"/>
        <v>18.652840955288951</v>
      </c>
      <c r="AW299">
        <f t="shared" si="135"/>
        <v>18.546818370951677</v>
      </c>
      <c r="AX299" s="6" t="str">
        <f t="shared" si="136"/>
        <v>NA</v>
      </c>
      <c r="AY299" t="str">
        <f t="shared" si="137"/>
        <v>NA</v>
      </c>
      <c r="AZ299">
        <f t="shared" si="138"/>
        <v>-0.10602258433727485</v>
      </c>
      <c r="BA299" s="6" t="str">
        <f t="shared" si="139"/>
        <v>NA</v>
      </c>
      <c r="BB299" t="str">
        <f t="shared" si="140"/>
        <v>NA</v>
      </c>
      <c r="BC299">
        <f t="shared" si="141"/>
        <v>0.6468484415333553</v>
      </c>
      <c r="BD299" s="7">
        <f t="shared" si="142"/>
        <v>1</v>
      </c>
      <c r="BE299" s="6">
        <f t="shared" si="143"/>
        <v>0</v>
      </c>
      <c r="BF299">
        <f t="shared" si="144"/>
        <v>0</v>
      </c>
      <c r="BG299">
        <f t="shared" si="145"/>
        <v>0</v>
      </c>
      <c r="BH299" s="6">
        <f t="shared" si="146"/>
        <v>0</v>
      </c>
      <c r="BI299" s="14">
        <f t="shared" si="147"/>
        <v>0</v>
      </c>
      <c r="BJ299" s="6">
        <f t="shared" si="148"/>
        <v>0</v>
      </c>
      <c r="BK299" s="14">
        <f t="shared" si="149"/>
        <v>0</v>
      </c>
      <c r="BL299" s="14">
        <f t="shared" si="150"/>
        <v>-0.14163051955526992</v>
      </c>
      <c r="BM299" s="14">
        <f t="shared" si="151"/>
        <v>-1</v>
      </c>
      <c r="BN299">
        <f t="shared" si="152"/>
        <v>-4.7210173185089972E-2</v>
      </c>
      <c r="BO299">
        <f t="shared" si="153"/>
        <v>4.7210173185089972E-2</v>
      </c>
      <c r="BP299" s="14" t="str">
        <f t="shared" si="154"/>
        <v>NA</v>
      </c>
    </row>
    <row r="300" spans="1:68" x14ac:dyDescent="0.25">
      <c r="A300" t="s">
        <v>2273</v>
      </c>
      <c r="B300" t="s">
        <v>2271</v>
      </c>
      <c r="C300">
        <v>0</v>
      </c>
      <c r="D300">
        <v>0</v>
      </c>
      <c r="E300">
        <v>0</v>
      </c>
      <c r="F300" s="1">
        <v>2.4066000000000001E-27</v>
      </c>
      <c r="G300">
        <v>2</v>
      </c>
      <c r="H300">
        <v>-4.6572000000000002E-2</v>
      </c>
      <c r="I300">
        <v>1</v>
      </c>
      <c r="J300">
        <v>0.99868000000000001</v>
      </c>
      <c r="K300" t="s">
        <v>2272</v>
      </c>
      <c r="L300">
        <v>528</v>
      </c>
      <c r="M300" t="s">
        <v>764</v>
      </c>
      <c r="N300">
        <v>64398</v>
      </c>
      <c r="O300" t="s">
        <v>2274</v>
      </c>
      <c r="P300" t="s">
        <v>2275</v>
      </c>
      <c r="Q300" t="s">
        <v>57</v>
      </c>
      <c r="R300" t="s">
        <v>2276</v>
      </c>
      <c r="S300" t="s">
        <v>2277</v>
      </c>
      <c r="T300" s="6">
        <v>22.120108160957301</v>
      </c>
      <c r="U300">
        <v>22.210580341349601</v>
      </c>
      <c r="V300">
        <v>22.101977495770601</v>
      </c>
      <c r="W300">
        <v>21.9890187117844</v>
      </c>
      <c r="X300">
        <v>22.417141200927102</v>
      </c>
      <c r="Y300">
        <v>22.540427408686099</v>
      </c>
      <c r="Z300">
        <v>22.247394715526401</v>
      </c>
      <c r="AA300">
        <v>22.226788648246501</v>
      </c>
      <c r="AB300">
        <v>21.7600047534754</v>
      </c>
      <c r="AC300">
        <v>22.007011758862401</v>
      </c>
      <c r="AD300">
        <v>22.1001143364327</v>
      </c>
      <c r="AE300">
        <v>22.001295972488901</v>
      </c>
      <c r="AF300">
        <v>22.1972197067679</v>
      </c>
      <c r="AH300">
        <v>22.260328455984901</v>
      </c>
      <c r="AI300">
        <v>22.102722207081001</v>
      </c>
      <c r="AJ300">
        <v>22.280403807230499</v>
      </c>
      <c r="AK300">
        <v>22.133720212854399</v>
      </c>
      <c r="AL300" s="6">
        <f t="shared" si="124"/>
        <v>22.165344251153449</v>
      </c>
      <c r="AM300">
        <f t="shared" si="125"/>
        <v>22.045498103777501</v>
      </c>
      <c r="AN300">
        <f t="shared" si="126"/>
        <v>22.478784304806602</v>
      </c>
      <c r="AO300">
        <f t="shared" si="127"/>
        <v>22.237091681886451</v>
      </c>
      <c r="AP300">
        <f t="shared" si="128"/>
        <v>21.883508256168902</v>
      </c>
      <c r="AQ300">
        <f t="shared" si="129"/>
        <v>22.0507051544608</v>
      </c>
      <c r="AR300">
        <f t="shared" si="130"/>
        <v>22.1972197067679</v>
      </c>
      <c r="AS300">
        <f t="shared" si="131"/>
        <v>22.181525331532953</v>
      </c>
      <c r="AT300">
        <f t="shared" si="132"/>
        <v>22.207062010042449</v>
      </c>
      <c r="AU300" s="6">
        <f t="shared" si="133"/>
        <v>22.229875553245847</v>
      </c>
      <c r="AV300">
        <f t="shared" si="134"/>
        <v>22.057101697505384</v>
      </c>
      <c r="AW300">
        <f t="shared" si="135"/>
        <v>22.195269016114434</v>
      </c>
      <c r="AX300" s="6">
        <f t="shared" si="136"/>
        <v>-0.17277385574046278</v>
      </c>
      <c r="AY300">
        <f t="shared" si="137"/>
        <v>-3.4606537131413262E-2</v>
      </c>
      <c r="AZ300">
        <f t="shared" si="138"/>
        <v>0.13816731860904952</v>
      </c>
      <c r="BA300" s="6">
        <f t="shared" si="139"/>
        <v>0.35619125297931875</v>
      </c>
      <c r="BB300">
        <f t="shared" si="140"/>
        <v>0.8140222288452833</v>
      </c>
      <c r="BC300">
        <f t="shared" si="141"/>
        <v>0.30848099414768199</v>
      </c>
      <c r="BD300" s="7">
        <f t="shared" si="142"/>
        <v>1</v>
      </c>
      <c r="BE300" s="6">
        <f t="shared" si="143"/>
        <v>0</v>
      </c>
      <c r="BF300">
        <f t="shared" si="144"/>
        <v>0</v>
      </c>
      <c r="BG300">
        <f t="shared" si="145"/>
        <v>0</v>
      </c>
      <c r="BH300" s="6">
        <f t="shared" si="146"/>
        <v>0</v>
      </c>
      <c r="BI300" s="14">
        <f t="shared" si="147"/>
        <v>0</v>
      </c>
      <c r="BJ300" s="6">
        <f t="shared" si="148"/>
        <v>-0.27831171992467751</v>
      </c>
      <c r="BK300" s="14">
        <f t="shared" si="149"/>
        <v>-5.5610875108777685E-2</v>
      </c>
      <c r="BL300" s="14">
        <f t="shared" si="150"/>
        <v>0.26565379869022893</v>
      </c>
      <c r="BM300" s="14">
        <f t="shared" si="151"/>
        <v>-1</v>
      </c>
      <c r="BN300">
        <f t="shared" si="152"/>
        <v>-2.2756265447742102E-2</v>
      </c>
      <c r="BO300">
        <f t="shared" si="153"/>
        <v>2.2756265447742102E-2</v>
      </c>
      <c r="BP300" s="14" t="str">
        <f t="shared" si="154"/>
        <v>NA</v>
      </c>
    </row>
    <row r="301" spans="1:68" x14ac:dyDescent="0.25">
      <c r="A301" t="s">
        <v>2069</v>
      </c>
      <c r="B301" t="s">
        <v>2067</v>
      </c>
      <c r="C301">
        <v>0</v>
      </c>
      <c r="D301">
        <v>0</v>
      </c>
      <c r="E301">
        <v>0</v>
      </c>
      <c r="F301" s="1">
        <v>1.055E-8</v>
      </c>
      <c r="G301">
        <v>2</v>
      </c>
      <c r="H301">
        <v>0.33272000000000002</v>
      </c>
      <c r="I301">
        <v>1</v>
      </c>
      <c r="J301">
        <v>0.67085600000000001</v>
      </c>
      <c r="K301" t="s">
        <v>2068</v>
      </c>
      <c r="L301">
        <v>4612</v>
      </c>
      <c r="M301" t="s">
        <v>764</v>
      </c>
      <c r="N301">
        <v>5339</v>
      </c>
      <c r="O301" t="s">
        <v>2070</v>
      </c>
      <c r="P301" t="s">
        <v>2071</v>
      </c>
      <c r="Q301" t="s">
        <v>57</v>
      </c>
      <c r="R301" t="s">
        <v>1846</v>
      </c>
      <c r="S301" t="s">
        <v>2072</v>
      </c>
      <c r="T301" s="6">
        <v>19.652939768966998</v>
      </c>
      <c r="AB301">
        <v>19.756175545071699</v>
      </c>
      <c r="AE301">
        <v>19.318638443557401</v>
      </c>
      <c r="AG301">
        <v>19.641079690491999</v>
      </c>
      <c r="AK301">
        <v>19.3193366624694</v>
      </c>
      <c r="AL301" s="6">
        <f t="shared" si="124"/>
        <v>19.652939768966998</v>
      </c>
      <c r="AM301" t="str">
        <f t="shared" si="125"/>
        <v>NA</v>
      </c>
      <c r="AN301" t="str">
        <f t="shared" si="126"/>
        <v>NA</v>
      </c>
      <c r="AO301" t="str">
        <f t="shared" si="127"/>
        <v>NA</v>
      </c>
      <c r="AP301">
        <f t="shared" si="128"/>
        <v>19.756175545071699</v>
      </c>
      <c r="AQ301">
        <f t="shared" si="129"/>
        <v>19.318638443557401</v>
      </c>
      <c r="AR301">
        <f t="shared" si="130"/>
        <v>19.641079690491999</v>
      </c>
      <c r="AS301" t="str">
        <f t="shared" si="131"/>
        <v>NA</v>
      </c>
      <c r="AT301">
        <f t="shared" si="132"/>
        <v>19.3193366624694</v>
      </c>
      <c r="AU301" s="6">
        <f t="shared" si="133"/>
        <v>19.652939768966998</v>
      </c>
      <c r="AV301">
        <f t="shared" si="134"/>
        <v>19.537406994314551</v>
      </c>
      <c r="AW301">
        <f t="shared" si="135"/>
        <v>19.480208176480701</v>
      </c>
      <c r="AX301" s="6">
        <f t="shared" si="136"/>
        <v>-0.11553277465244705</v>
      </c>
      <c r="AY301">
        <f t="shared" si="137"/>
        <v>-0.1727315924862971</v>
      </c>
      <c r="AZ301">
        <f t="shared" si="138"/>
        <v>-5.7198817833850057E-2</v>
      </c>
      <c r="BA301" s="6" t="str">
        <f t="shared" si="139"/>
        <v>NA</v>
      </c>
      <c r="BB301" t="str">
        <f t="shared" si="140"/>
        <v>NA</v>
      </c>
      <c r="BC301">
        <f t="shared" si="141"/>
        <v>0.85419835104223174</v>
      </c>
      <c r="BD301" s="7">
        <f t="shared" si="142"/>
        <v>1</v>
      </c>
      <c r="BE301" s="6">
        <f t="shared" si="143"/>
        <v>0</v>
      </c>
      <c r="BF301">
        <f t="shared" si="144"/>
        <v>0</v>
      </c>
      <c r="BG301">
        <f t="shared" si="145"/>
        <v>0</v>
      </c>
      <c r="BH301" s="6">
        <f t="shared" si="146"/>
        <v>0</v>
      </c>
      <c r="BI301" s="14">
        <f t="shared" si="147"/>
        <v>0</v>
      </c>
      <c r="BJ301" s="6">
        <f t="shared" si="148"/>
        <v>0</v>
      </c>
      <c r="BK301" s="14">
        <f t="shared" si="149"/>
        <v>0</v>
      </c>
      <c r="BL301" s="14">
        <f t="shared" si="150"/>
        <v>-6.2568041427726734E-2</v>
      </c>
      <c r="BM301" s="14">
        <f t="shared" si="151"/>
        <v>-1</v>
      </c>
      <c r="BN301">
        <f t="shared" si="152"/>
        <v>-2.0856013809242246E-2</v>
      </c>
      <c r="BO301">
        <f t="shared" si="153"/>
        <v>2.0856013809242246E-2</v>
      </c>
      <c r="BP301" s="14" t="str">
        <f t="shared" si="154"/>
        <v>NA</v>
      </c>
    </row>
    <row r="302" spans="1:68" x14ac:dyDescent="0.25">
      <c r="A302" t="s">
        <v>690</v>
      </c>
      <c r="B302" t="s">
        <v>688</v>
      </c>
      <c r="C302">
        <v>0</v>
      </c>
      <c r="D302">
        <v>0</v>
      </c>
      <c r="E302">
        <v>0</v>
      </c>
      <c r="F302" s="1">
        <v>1.3008000000000001E-13</v>
      </c>
      <c r="G302">
        <v>3</v>
      </c>
      <c r="H302">
        <v>-1.0621</v>
      </c>
      <c r="I302">
        <v>1</v>
      </c>
      <c r="J302">
        <v>0.52399899999999999</v>
      </c>
      <c r="K302" t="s">
        <v>689</v>
      </c>
      <c r="L302">
        <v>43</v>
      </c>
      <c r="M302" t="s">
        <v>472</v>
      </c>
      <c r="N302">
        <v>9950</v>
      </c>
      <c r="O302" t="s">
        <v>691</v>
      </c>
      <c r="P302" t="s">
        <v>692</v>
      </c>
      <c r="Q302" t="s">
        <v>57</v>
      </c>
      <c r="R302" t="s">
        <v>693</v>
      </c>
      <c r="S302" t="s">
        <v>694</v>
      </c>
      <c r="X302">
        <v>20.263439211351599</v>
      </c>
      <c r="Z302">
        <v>18.864089232420898</v>
      </c>
      <c r="AA302">
        <v>18.490077768509099</v>
      </c>
      <c r="AC302">
        <v>18.402941828325599</v>
      </c>
      <c r="AD302">
        <v>18.688489372309999</v>
      </c>
      <c r="AE302">
        <v>18.736956717180401</v>
      </c>
      <c r="AH302">
        <v>18.360849734229401</v>
      </c>
      <c r="AI302">
        <v>18.375958667806302</v>
      </c>
      <c r="AJ302">
        <v>18.7440855396827</v>
      </c>
      <c r="AK302">
        <v>18.726656248589801</v>
      </c>
      <c r="AL302" s="6" t="str">
        <f t="shared" si="124"/>
        <v>NA</v>
      </c>
      <c r="AM302" t="str">
        <f t="shared" si="125"/>
        <v>NA</v>
      </c>
      <c r="AN302">
        <f t="shared" si="126"/>
        <v>20.263439211351599</v>
      </c>
      <c r="AO302">
        <f t="shared" si="127"/>
        <v>18.677083500464999</v>
      </c>
      <c r="AP302">
        <f t="shared" si="128"/>
        <v>18.402941828325599</v>
      </c>
      <c r="AQ302">
        <f t="shared" si="129"/>
        <v>18.7127230447452</v>
      </c>
      <c r="AR302" t="str">
        <f t="shared" si="130"/>
        <v>NA</v>
      </c>
      <c r="AS302">
        <f t="shared" si="131"/>
        <v>18.368404201017853</v>
      </c>
      <c r="AT302">
        <f t="shared" si="132"/>
        <v>18.735370894136253</v>
      </c>
      <c r="AU302" s="6">
        <f t="shared" si="133"/>
        <v>20.263439211351599</v>
      </c>
      <c r="AV302">
        <f t="shared" si="134"/>
        <v>18.597582791178599</v>
      </c>
      <c r="AW302">
        <f t="shared" si="135"/>
        <v>18.551887547577053</v>
      </c>
      <c r="AX302" s="6">
        <f t="shared" si="136"/>
        <v>-1.6658564201730002</v>
      </c>
      <c r="AY302">
        <f t="shared" si="137"/>
        <v>-1.7115516637745465</v>
      </c>
      <c r="AZ302">
        <f t="shared" si="138"/>
        <v>-4.5695243601546309E-2</v>
      </c>
      <c r="BA302" s="6" t="str">
        <f t="shared" si="139"/>
        <v>NA</v>
      </c>
      <c r="BB302" t="str">
        <f t="shared" si="140"/>
        <v>NA</v>
      </c>
      <c r="BC302">
        <f t="shared" si="141"/>
        <v>0.85101747802830197</v>
      </c>
      <c r="BD302" s="7">
        <f t="shared" si="142"/>
        <v>1</v>
      </c>
      <c r="BE302" s="6">
        <f t="shared" si="143"/>
        <v>0</v>
      </c>
      <c r="BF302">
        <f t="shared" si="144"/>
        <v>0</v>
      </c>
      <c r="BG302">
        <f t="shared" si="145"/>
        <v>0</v>
      </c>
      <c r="BH302" s="6">
        <f t="shared" si="146"/>
        <v>0</v>
      </c>
      <c r="BI302" s="14">
        <f t="shared" si="147"/>
        <v>0</v>
      </c>
      <c r="BJ302" s="6">
        <f t="shared" si="148"/>
        <v>0</v>
      </c>
      <c r="BK302" s="14">
        <f t="shared" si="149"/>
        <v>0</v>
      </c>
      <c r="BL302" s="14">
        <f t="shared" si="150"/>
        <v>-5.6581606908903313E-2</v>
      </c>
      <c r="BM302" s="14">
        <f t="shared" si="151"/>
        <v>-1</v>
      </c>
      <c r="BN302">
        <f t="shared" si="152"/>
        <v>-1.8860535636301103E-2</v>
      </c>
      <c r="BO302">
        <f t="shared" si="153"/>
        <v>1.8860535636301103E-2</v>
      </c>
      <c r="BP302" s="14" t="str">
        <f t="shared" si="154"/>
        <v>NA</v>
      </c>
    </row>
    <row r="303" spans="1:68" x14ac:dyDescent="0.25">
      <c r="A303" t="s">
        <v>1663</v>
      </c>
      <c r="B303" t="s">
        <v>582</v>
      </c>
      <c r="C303">
        <v>0</v>
      </c>
      <c r="D303">
        <v>0</v>
      </c>
      <c r="E303">
        <v>0</v>
      </c>
      <c r="F303" s="1">
        <v>2.4087399999999999E-18</v>
      </c>
      <c r="G303">
        <v>3</v>
      </c>
      <c r="H303">
        <v>-0.33011000000000001</v>
      </c>
      <c r="I303">
        <v>2</v>
      </c>
      <c r="J303">
        <v>0.60343599999999997</v>
      </c>
      <c r="K303" t="s">
        <v>1662</v>
      </c>
      <c r="L303">
        <v>650</v>
      </c>
      <c r="M303" t="s">
        <v>764</v>
      </c>
      <c r="N303">
        <v>2044</v>
      </c>
      <c r="O303" t="s">
        <v>585</v>
      </c>
      <c r="P303" t="s">
        <v>586</v>
      </c>
      <c r="Q303" t="s">
        <v>57</v>
      </c>
      <c r="R303" t="s">
        <v>587</v>
      </c>
      <c r="S303" t="s">
        <v>588</v>
      </c>
      <c r="V303">
        <v>19.4981059455992</v>
      </c>
      <c r="X303">
        <v>19.274064717576199</v>
      </c>
      <c r="Y303">
        <v>18.677385621366302</v>
      </c>
      <c r="AA303">
        <v>19.0757192879393</v>
      </c>
      <c r="AC303">
        <v>19.608134325275799</v>
      </c>
      <c r="AE303">
        <v>19.3898411647016</v>
      </c>
      <c r="AG303">
        <v>19.301957228728298</v>
      </c>
      <c r="AH303">
        <v>19.617982853908199</v>
      </c>
      <c r="AI303">
        <v>19.9885524476794</v>
      </c>
      <c r="AJ303">
        <v>18.273969895687401</v>
      </c>
      <c r="AK303">
        <v>18.6938269419053</v>
      </c>
      <c r="AL303" s="6" t="str">
        <f t="shared" si="124"/>
        <v>NA</v>
      </c>
      <c r="AM303">
        <f t="shared" si="125"/>
        <v>19.4981059455992</v>
      </c>
      <c r="AN303">
        <f t="shared" si="126"/>
        <v>18.97572516947125</v>
      </c>
      <c r="AO303">
        <f t="shared" si="127"/>
        <v>19.0757192879393</v>
      </c>
      <c r="AP303">
        <f t="shared" si="128"/>
        <v>19.608134325275799</v>
      </c>
      <c r="AQ303">
        <f t="shared" si="129"/>
        <v>19.3898411647016</v>
      </c>
      <c r="AR303">
        <f t="shared" si="130"/>
        <v>19.301957228728298</v>
      </c>
      <c r="AS303">
        <f t="shared" si="131"/>
        <v>19.803267650793799</v>
      </c>
      <c r="AT303">
        <f t="shared" si="132"/>
        <v>18.48389841879635</v>
      </c>
      <c r="AU303" s="6">
        <f t="shared" si="133"/>
        <v>19.236915557535227</v>
      </c>
      <c r="AV303">
        <f t="shared" si="134"/>
        <v>19.357898259305568</v>
      </c>
      <c r="AW303">
        <f t="shared" si="135"/>
        <v>19.196374432772817</v>
      </c>
      <c r="AX303" s="6">
        <f t="shared" si="136"/>
        <v>0.12098270177034109</v>
      </c>
      <c r="AY303">
        <f t="shared" si="137"/>
        <v>-4.0541124762409453E-2</v>
      </c>
      <c r="AZ303">
        <f t="shared" si="138"/>
        <v>-0.16152382653275055</v>
      </c>
      <c r="BA303" s="6">
        <f t="shared" si="139"/>
        <v>0.73415987163519825</v>
      </c>
      <c r="BB303">
        <f t="shared" si="140"/>
        <v>0.93600175985453782</v>
      </c>
      <c r="BC303">
        <f t="shared" si="141"/>
        <v>0.72608486022134699</v>
      </c>
      <c r="BD303" s="7">
        <f t="shared" si="142"/>
        <v>1</v>
      </c>
      <c r="BE303" s="6">
        <f t="shared" si="143"/>
        <v>0</v>
      </c>
      <c r="BF303">
        <f t="shared" si="144"/>
        <v>0</v>
      </c>
      <c r="BG303">
        <f t="shared" si="145"/>
        <v>0</v>
      </c>
      <c r="BH303" s="6">
        <f t="shared" si="146"/>
        <v>0</v>
      </c>
      <c r="BI303" s="14">
        <f t="shared" si="147"/>
        <v>0</v>
      </c>
      <c r="BJ303" s="6">
        <f t="shared" si="148"/>
        <v>0.12742452919885416</v>
      </c>
      <c r="BK303" s="14">
        <f t="shared" si="149"/>
        <v>-3.4124423745927321E-2</v>
      </c>
      <c r="BL303" s="14">
        <f t="shared" si="150"/>
        <v>-0.14984608808363625</v>
      </c>
      <c r="BM303" s="14">
        <f t="shared" si="151"/>
        <v>-1</v>
      </c>
      <c r="BN303">
        <f t="shared" si="152"/>
        <v>-1.8848660876903137E-2</v>
      </c>
      <c r="BO303">
        <f t="shared" si="153"/>
        <v>1.8848660876903137E-2</v>
      </c>
      <c r="BP303" s="14" t="str">
        <f t="shared" si="154"/>
        <v>NA</v>
      </c>
    </row>
    <row r="304" spans="1:68" x14ac:dyDescent="0.25">
      <c r="A304" t="s">
        <v>1664</v>
      </c>
      <c r="B304" t="s">
        <v>582</v>
      </c>
      <c r="C304">
        <v>0</v>
      </c>
      <c r="D304">
        <v>0</v>
      </c>
      <c r="E304">
        <v>0</v>
      </c>
      <c r="F304" s="1">
        <v>2.4087399999999999E-18</v>
      </c>
      <c r="G304">
        <v>3</v>
      </c>
      <c r="H304">
        <v>-0.33011000000000001</v>
      </c>
      <c r="I304">
        <v>2</v>
      </c>
      <c r="J304">
        <v>0.60343599999999997</v>
      </c>
      <c r="K304" t="s">
        <v>1662</v>
      </c>
      <c r="L304">
        <v>656</v>
      </c>
      <c r="M304" t="s">
        <v>764</v>
      </c>
      <c r="N304">
        <v>2044</v>
      </c>
      <c r="O304" t="s">
        <v>585</v>
      </c>
      <c r="P304" t="s">
        <v>586</v>
      </c>
      <c r="Q304" t="s">
        <v>57</v>
      </c>
      <c r="R304" t="s">
        <v>587</v>
      </c>
      <c r="S304" t="s">
        <v>588</v>
      </c>
      <c r="V304">
        <v>19.4981059455992</v>
      </c>
      <c r="X304">
        <v>19.274064717576199</v>
      </c>
      <c r="Y304">
        <v>18.677385621366302</v>
      </c>
      <c r="AA304">
        <v>19.0757192879393</v>
      </c>
      <c r="AC304">
        <v>19.608134325275799</v>
      </c>
      <c r="AE304">
        <v>19.3898411647016</v>
      </c>
      <c r="AG304">
        <v>19.301957228728298</v>
      </c>
      <c r="AH304">
        <v>19.617982853908199</v>
      </c>
      <c r="AI304">
        <v>19.9885524476794</v>
      </c>
      <c r="AJ304">
        <v>18.273969895687401</v>
      </c>
      <c r="AK304">
        <v>18.6938269419053</v>
      </c>
      <c r="AL304" s="6" t="str">
        <f t="shared" si="124"/>
        <v>NA</v>
      </c>
      <c r="AM304">
        <f t="shared" si="125"/>
        <v>19.4981059455992</v>
      </c>
      <c r="AN304">
        <f t="shared" si="126"/>
        <v>18.97572516947125</v>
      </c>
      <c r="AO304">
        <f t="shared" si="127"/>
        <v>19.0757192879393</v>
      </c>
      <c r="AP304">
        <f t="shared" si="128"/>
        <v>19.608134325275799</v>
      </c>
      <c r="AQ304">
        <f t="shared" si="129"/>
        <v>19.3898411647016</v>
      </c>
      <c r="AR304">
        <f t="shared" si="130"/>
        <v>19.301957228728298</v>
      </c>
      <c r="AS304">
        <f t="shared" si="131"/>
        <v>19.803267650793799</v>
      </c>
      <c r="AT304">
        <f t="shared" si="132"/>
        <v>18.48389841879635</v>
      </c>
      <c r="AU304" s="6">
        <f t="shared" si="133"/>
        <v>19.236915557535227</v>
      </c>
      <c r="AV304">
        <f t="shared" si="134"/>
        <v>19.357898259305568</v>
      </c>
      <c r="AW304">
        <f t="shared" si="135"/>
        <v>19.196374432772817</v>
      </c>
      <c r="AX304" s="6">
        <f t="shared" si="136"/>
        <v>0.12098270177034109</v>
      </c>
      <c r="AY304">
        <f t="shared" si="137"/>
        <v>-4.0541124762409453E-2</v>
      </c>
      <c r="AZ304">
        <f t="shared" si="138"/>
        <v>-0.16152382653275055</v>
      </c>
      <c r="BA304" s="6">
        <f t="shared" si="139"/>
        <v>0.73415987163519825</v>
      </c>
      <c r="BB304">
        <f t="shared" si="140"/>
        <v>0.93600175985453782</v>
      </c>
      <c r="BC304">
        <f t="shared" si="141"/>
        <v>0.72608486022134699</v>
      </c>
      <c r="BD304" s="7">
        <f t="shared" si="142"/>
        <v>1</v>
      </c>
      <c r="BE304" s="6">
        <f t="shared" si="143"/>
        <v>0</v>
      </c>
      <c r="BF304">
        <f t="shared" si="144"/>
        <v>0</v>
      </c>
      <c r="BG304">
        <f t="shared" si="145"/>
        <v>0</v>
      </c>
      <c r="BH304" s="6">
        <f t="shared" si="146"/>
        <v>0</v>
      </c>
      <c r="BI304" s="14">
        <f t="shared" si="147"/>
        <v>0</v>
      </c>
      <c r="BJ304" s="6">
        <f t="shared" si="148"/>
        <v>0.12742452919885416</v>
      </c>
      <c r="BK304" s="14">
        <f t="shared" si="149"/>
        <v>-3.4124423745927321E-2</v>
      </c>
      <c r="BL304" s="14">
        <f t="shared" si="150"/>
        <v>-0.14984608808363625</v>
      </c>
      <c r="BM304" s="14">
        <f t="shared" si="151"/>
        <v>-1</v>
      </c>
      <c r="BN304">
        <f t="shared" si="152"/>
        <v>-1.8848660876903137E-2</v>
      </c>
      <c r="BO304">
        <f t="shared" si="153"/>
        <v>1.8848660876903137E-2</v>
      </c>
      <c r="BP304" s="14" t="str">
        <f t="shared" si="154"/>
        <v>NA</v>
      </c>
    </row>
    <row r="305" spans="1:68" x14ac:dyDescent="0.25">
      <c r="A305" t="s">
        <v>2495</v>
      </c>
      <c r="B305" t="s">
        <v>2493</v>
      </c>
      <c r="C305">
        <v>0</v>
      </c>
      <c r="D305">
        <v>0</v>
      </c>
      <c r="E305">
        <v>0</v>
      </c>
      <c r="F305" s="1">
        <v>3.7148100000000002E-8</v>
      </c>
      <c r="G305">
        <v>2</v>
      </c>
      <c r="H305">
        <v>-0.63680999999999999</v>
      </c>
      <c r="I305">
        <v>1</v>
      </c>
      <c r="J305">
        <v>0.99999899999999997</v>
      </c>
      <c r="K305" t="s">
        <v>2494</v>
      </c>
      <c r="L305">
        <v>98</v>
      </c>
      <c r="M305" t="s">
        <v>764</v>
      </c>
      <c r="N305">
        <v>1155</v>
      </c>
      <c r="O305" t="s">
        <v>2496</v>
      </c>
      <c r="P305" t="s">
        <v>2497</v>
      </c>
      <c r="Q305" t="s">
        <v>57</v>
      </c>
      <c r="R305" t="s">
        <v>298</v>
      </c>
      <c r="S305" t="s">
        <v>2498</v>
      </c>
      <c r="T305" s="6">
        <v>20.751472687082899</v>
      </c>
      <c r="V305">
        <v>20.651436062017002</v>
      </c>
      <c r="W305">
        <v>20.7122343201329</v>
      </c>
      <c r="X305">
        <v>20.3332235875476</v>
      </c>
      <c r="Y305">
        <v>20.1809095588589</v>
      </c>
      <c r="Z305">
        <v>20.235534855877699</v>
      </c>
      <c r="AA305">
        <v>19.838324216275399</v>
      </c>
      <c r="AB305">
        <v>20.719937461789101</v>
      </c>
      <c r="AC305">
        <v>20.705298550567299</v>
      </c>
      <c r="AD305">
        <v>20.5751477350559</v>
      </c>
      <c r="AE305">
        <v>20.1789319551558</v>
      </c>
      <c r="AF305">
        <v>20.485915576501899</v>
      </c>
      <c r="AG305">
        <v>20.488864494140302</v>
      </c>
      <c r="AH305">
        <v>20.825621508553802</v>
      </c>
      <c r="AJ305">
        <v>20.640483157411399</v>
      </c>
      <c r="AK305">
        <v>19.999691616193399</v>
      </c>
      <c r="AL305" s="6">
        <f t="shared" si="124"/>
        <v>20.751472687082899</v>
      </c>
      <c r="AM305">
        <f t="shared" si="125"/>
        <v>20.681835191074953</v>
      </c>
      <c r="AN305">
        <f t="shared" si="126"/>
        <v>20.25706657320325</v>
      </c>
      <c r="AO305">
        <f t="shared" si="127"/>
        <v>20.036929536076549</v>
      </c>
      <c r="AP305">
        <f t="shared" si="128"/>
        <v>20.7126180061782</v>
      </c>
      <c r="AQ305">
        <f t="shared" si="129"/>
        <v>20.377039845105848</v>
      </c>
      <c r="AR305">
        <f t="shared" si="130"/>
        <v>20.487390035321098</v>
      </c>
      <c r="AS305">
        <f t="shared" si="131"/>
        <v>20.825621508553802</v>
      </c>
      <c r="AT305">
        <f t="shared" si="132"/>
        <v>20.320087386802399</v>
      </c>
      <c r="AU305" s="6">
        <f t="shared" si="133"/>
        <v>20.563458150453698</v>
      </c>
      <c r="AV305">
        <f t="shared" si="134"/>
        <v>20.375529129120199</v>
      </c>
      <c r="AW305">
        <f t="shared" si="135"/>
        <v>20.544366310225765</v>
      </c>
      <c r="AX305" s="6">
        <f t="shared" si="136"/>
        <v>-0.18792902133349898</v>
      </c>
      <c r="AY305">
        <f t="shared" si="137"/>
        <v>-1.9091840227932977E-2</v>
      </c>
      <c r="AZ305">
        <f t="shared" si="138"/>
        <v>0.168837181105566</v>
      </c>
      <c r="BA305" s="6">
        <f t="shared" si="139"/>
        <v>0.49420251201034965</v>
      </c>
      <c r="BB305">
        <f t="shared" si="140"/>
        <v>0.933340636656113</v>
      </c>
      <c r="BC305">
        <f t="shared" si="141"/>
        <v>0.5315442226909739</v>
      </c>
      <c r="BD305" s="7">
        <f t="shared" si="142"/>
        <v>1</v>
      </c>
      <c r="BE305" s="6">
        <f t="shared" si="143"/>
        <v>0</v>
      </c>
      <c r="BF305">
        <f t="shared" si="144"/>
        <v>0</v>
      </c>
      <c r="BG305">
        <f t="shared" si="145"/>
        <v>0</v>
      </c>
      <c r="BH305" s="6">
        <f t="shared" si="146"/>
        <v>0</v>
      </c>
      <c r="BI305" s="14">
        <f t="shared" si="147"/>
        <v>0</v>
      </c>
      <c r="BJ305" s="6">
        <f t="shared" si="148"/>
        <v>-0.23984191345526204</v>
      </c>
      <c r="BK305" s="14">
        <f t="shared" si="149"/>
        <v>-2.3916274646062247E-2</v>
      </c>
      <c r="BL305" s="14">
        <f t="shared" si="150"/>
        <v>0.21526530992414145</v>
      </c>
      <c r="BM305" s="14">
        <f t="shared" si="151"/>
        <v>-1</v>
      </c>
      <c r="BN305">
        <f t="shared" si="152"/>
        <v>-1.6164292725727614E-2</v>
      </c>
      <c r="BO305">
        <f t="shared" si="153"/>
        <v>1.6164292725727614E-2</v>
      </c>
      <c r="BP305" s="14" t="str">
        <f t="shared" si="154"/>
        <v>NA</v>
      </c>
    </row>
    <row r="306" spans="1:68" x14ac:dyDescent="0.25">
      <c r="A306" t="s">
        <v>748</v>
      </c>
      <c r="B306" t="s">
        <v>746</v>
      </c>
      <c r="C306">
        <v>0</v>
      </c>
      <c r="D306">
        <v>0</v>
      </c>
      <c r="E306">
        <v>0</v>
      </c>
      <c r="F306" s="1">
        <v>8.4247700000000005E-9</v>
      </c>
      <c r="G306">
        <v>2</v>
      </c>
      <c r="H306">
        <v>-0.74844999999999995</v>
      </c>
      <c r="I306">
        <v>1</v>
      </c>
      <c r="J306">
        <v>0.62832900000000003</v>
      </c>
      <c r="K306" t="s">
        <v>747</v>
      </c>
      <c r="L306">
        <v>295</v>
      </c>
      <c r="M306" t="s">
        <v>472</v>
      </c>
      <c r="N306">
        <v>22852</v>
      </c>
      <c r="O306" t="s">
        <v>749</v>
      </c>
      <c r="P306" t="s">
        <v>750</v>
      </c>
      <c r="Q306" t="s">
        <v>57</v>
      </c>
      <c r="R306" t="s">
        <v>314</v>
      </c>
      <c r="S306" t="s">
        <v>751</v>
      </c>
      <c r="U306">
        <v>23.1636122930393</v>
      </c>
      <c r="Y306">
        <v>22.795093998377499</v>
      </c>
      <c r="AH306">
        <v>23.109230040217199</v>
      </c>
      <c r="AI306">
        <v>23.035463444506</v>
      </c>
      <c r="AK306">
        <v>22.822490049885001</v>
      </c>
      <c r="AL306" s="6">
        <f t="shared" si="124"/>
        <v>23.1636122930393</v>
      </c>
      <c r="AM306" t="str">
        <f t="shared" si="125"/>
        <v>NA</v>
      </c>
      <c r="AN306">
        <f t="shared" si="126"/>
        <v>22.795093998377499</v>
      </c>
      <c r="AO306" t="str">
        <f t="shared" si="127"/>
        <v>NA</v>
      </c>
      <c r="AP306" t="str">
        <f t="shared" si="128"/>
        <v>NA</v>
      </c>
      <c r="AQ306" t="str">
        <f t="shared" si="129"/>
        <v>NA</v>
      </c>
      <c r="AR306" t="str">
        <f t="shared" si="130"/>
        <v>NA</v>
      </c>
      <c r="AS306">
        <f t="shared" si="131"/>
        <v>23.072346742361599</v>
      </c>
      <c r="AT306">
        <f t="shared" si="132"/>
        <v>22.822490049885001</v>
      </c>
      <c r="AU306" s="6">
        <f t="shared" si="133"/>
        <v>22.979353145708401</v>
      </c>
      <c r="AV306" t="str">
        <f t="shared" si="134"/>
        <v>NA</v>
      </c>
      <c r="AW306">
        <f t="shared" si="135"/>
        <v>22.9474183961233</v>
      </c>
      <c r="AX306" s="6" t="str">
        <f t="shared" si="136"/>
        <v>NA</v>
      </c>
      <c r="AY306">
        <f t="shared" si="137"/>
        <v>-3.193474958510123E-2</v>
      </c>
      <c r="AZ306" t="str">
        <f t="shared" si="138"/>
        <v>NA</v>
      </c>
      <c r="BA306" s="6" t="str">
        <f t="shared" si="139"/>
        <v>NA</v>
      </c>
      <c r="BB306">
        <f t="shared" si="140"/>
        <v>0.90064926788486988</v>
      </c>
      <c r="BC306" t="str">
        <f t="shared" si="141"/>
        <v>NA</v>
      </c>
      <c r="BD306" s="7">
        <f t="shared" si="142"/>
        <v>1</v>
      </c>
      <c r="BE306" s="6">
        <f t="shared" si="143"/>
        <v>0</v>
      </c>
      <c r="BF306">
        <f t="shared" si="144"/>
        <v>0</v>
      </c>
      <c r="BG306">
        <f t="shared" si="145"/>
        <v>0</v>
      </c>
      <c r="BH306" s="6">
        <f t="shared" si="146"/>
        <v>0</v>
      </c>
      <c r="BI306" s="14">
        <f t="shared" si="147"/>
        <v>0</v>
      </c>
      <c r="BJ306" s="6">
        <f t="shared" si="148"/>
        <v>0</v>
      </c>
      <c r="BK306" s="14">
        <f t="shared" si="149"/>
        <v>-3.8095305880205439E-2</v>
      </c>
      <c r="BL306" s="14">
        <f t="shared" si="150"/>
        <v>0</v>
      </c>
      <c r="BM306" s="14">
        <f t="shared" si="151"/>
        <v>-1</v>
      </c>
      <c r="BN306">
        <f t="shared" si="152"/>
        <v>-1.2698435293401812E-2</v>
      </c>
      <c r="BO306">
        <f t="shared" si="153"/>
        <v>1.2698435293401812E-2</v>
      </c>
      <c r="BP306" s="14" t="str">
        <f t="shared" si="154"/>
        <v>NA</v>
      </c>
    </row>
    <row r="307" spans="1:68" x14ac:dyDescent="0.25">
      <c r="A307" t="s">
        <v>318</v>
      </c>
      <c r="B307" t="s">
        <v>316</v>
      </c>
      <c r="C307">
        <v>0</v>
      </c>
      <c r="D307">
        <v>0</v>
      </c>
      <c r="E307">
        <v>0</v>
      </c>
      <c r="F307" s="1">
        <v>3.3454099999999999E-35</v>
      </c>
      <c r="G307">
        <v>2</v>
      </c>
      <c r="H307">
        <v>0.84272000000000002</v>
      </c>
      <c r="I307">
        <v>1</v>
      </c>
      <c r="J307">
        <v>0.50544599999999995</v>
      </c>
      <c r="K307" t="s">
        <v>317</v>
      </c>
      <c r="L307">
        <v>244</v>
      </c>
      <c r="M307" t="s">
        <v>39</v>
      </c>
      <c r="N307">
        <v>83692</v>
      </c>
      <c r="O307" t="s">
        <v>319</v>
      </c>
      <c r="P307" t="s">
        <v>320</v>
      </c>
      <c r="Q307" t="s">
        <v>57</v>
      </c>
      <c r="R307" t="s">
        <v>321</v>
      </c>
      <c r="S307" t="s">
        <v>322</v>
      </c>
      <c r="V307">
        <v>20.8344672269805</v>
      </c>
      <c r="Z307">
        <v>18.4726031522952</v>
      </c>
      <c r="AA307">
        <v>18.182223695192999</v>
      </c>
      <c r="AD307">
        <v>19.549826022126702</v>
      </c>
      <c r="AE307">
        <v>18.695860698046701</v>
      </c>
      <c r="AF307">
        <v>18.958827579640499</v>
      </c>
      <c r="AG307">
        <v>18.1064871396886</v>
      </c>
      <c r="AI307">
        <v>18.718111927890401</v>
      </c>
      <c r="AJ307">
        <v>18.714445948198399</v>
      </c>
      <c r="AK307">
        <v>18.912304701895501</v>
      </c>
      <c r="AL307" s="6" t="str">
        <f t="shared" si="124"/>
        <v>NA</v>
      </c>
      <c r="AM307">
        <f t="shared" si="125"/>
        <v>20.8344672269805</v>
      </c>
      <c r="AN307" t="str">
        <f t="shared" si="126"/>
        <v>NA</v>
      </c>
      <c r="AO307">
        <f t="shared" si="127"/>
        <v>18.327413423744098</v>
      </c>
      <c r="AP307" t="str">
        <f t="shared" si="128"/>
        <v>NA</v>
      </c>
      <c r="AQ307">
        <f t="shared" si="129"/>
        <v>19.122843360086701</v>
      </c>
      <c r="AR307">
        <f t="shared" si="130"/>
        <v>18.532657359664547</v>
      </c>
      <c r="AS307">
        <f t="shared" si="131"/>
        <v>18.718111927890401</v>
      </c>
      <c r="AT307">
        <f t="shared" si="132"/>
        <v>18.813375325046948</v>
      </c>
      <c r="AU307" s="6">
        <f t="shared" si="133"/>
        <v>20.8344672269805</v>
      </c>
      <c r="AV307">
        <f t="shared" si="134"/>
        <v>18.725128391915398</v>
      </c>
      <c r="AW307">
        <f t="shared" si="135"/>
        <v>18.68804820420063</v>
      </c>
      <c r="AX307" s="6">
        <f t="shared" si="136"/>
        <v>-2.1093388350651026</v>
      </c>
      <c r="AY307">
        <f t="shared" si="137"/>
        <v>-2.1464190227798703</v>
      </c>
      <c r="AZ307">
        <f t="shared" si="138"/>
        <v>-3.7080187714767732E-2</v>
      </c>
      <c r="BA307" s="6" t="str">
        <f t="shared" si="139"/>
        <v>NA</v>
      </c>
      <c r="BB307" t="str">
        <f t="shared" si="140"/>
        <v>NA</v>
      </c>
      <c r="BC307">
        <f t="shared" si="141"/>
        <v>0.94112256497433533</v>
      </c>
      <c r="BD307" s="7">
        <f t="shared" si="142"/>
        <v>1</v>
      </c>
      <c r="BE307" s="6">
        <f t="shared" si="143"/>
        <v>0</v>
      </c>
      <c r="BF307">
        <f t="shared" si="144"/>
        <v>0</v>
      </c>
      <c r="BG307">
        <f t="shared" si="145"/>
        <v>0</v>
      </c>
      <c r="BH307" s="6">
        <f t="shared" si="146"/>
        <v>0</v>
      </c>
      <c r="BI307" s="14">
        <f t="shared" si="147"/>
        <v>0</v>
      </c>
      <c r="BJ307" s="6">
        <f t="shared" si="148"/>
        <v>0</v>
      </c>
      <c r="BK307" s="14">
        <f t="shared" si="149"/>
        <v>0</v>
      </c>
      <c r="BL307" s="14">
        <f t="shared" si="150"/>
        <v>-3.1260267954570931E-2</v>
      </c>
      <c r="BM307" s="14">
        <f t="shared" si="151"/>
        <v>-1</v>
      </c>
      <c r="BN307">
        <f t="shared" si="152"/>
        <v>-1.042008931819031E-2</v>
      </c>
      <c r="BO307">
        <f t="shared" si="153"/>
        <v>1.042008931819031E-2</v>
      </c>
      <c r="BP307" s="14" t="str">
        <f t="shared" si="154"/>
        <v>NA</v>
      </c>
    </row>
    <row r="308" spans="1:68" x14ac:dyDescent="0.25">
      <c r="A308" t="s">
        <v>882</v>
      </c>
      <c r="B308" t="s">
        <v>880</v>
      </c>
      <c r="C308">
        <v>0</v>
      </c>
      <c r="D308">
        <v>0</v>
      </c>
      <c r="E308">
        <v>0</v>
      </c>
      <c r="F308">
        <v>5.5205200000000003E-4</v>
      </c>
      <c r="G308">
        <v>2</v>
      </c>
      <c r="H308">
        <v>0.35936000000000001</v>
      </c>
      <c r="I308">
        <v>1</v>
      </c>
      <c r="J308">
        <v>1</v>
      </c>
      <c r="K308" t="s">
        <v>881</v>
      </c>
      <c r="L308">
        <v>381</v>
      </c>
      <c r="M308" t="s">
        <v>764</v>
      </c>
      <c r="N308">
        <v>8767</v>
      </c>
      <c r="O308" t="s">
        <v>883</v>
      </c>
      <c r="P308" t="s">
        <v>884</v>
      </c>
      <c r="Q308" t="s">
        <v>57</v>
      </c>
      <c r="R308" t="s">
        <v>885</v>
      </c>
      <c r="S308" t="s">
        <v>886</v>
      </c>
      <c r="T308" s="6">
        <v>20.6484347622794</v>
      </c>
      <c r="U308">
        <v>20.361151554102801</v>
      </c>
      <c r="V308">
        <v>20.1698948087083</v>
      </c>
      <c r="W308">
        <v>20.302928539343899</v>
      </c>
      <c r="X308">
        <v>19.903822449356699</v>
      </c>
      <c r="Y308">
        <v>20.049654997621399</v>
      </c>
      <c r="Z308">
        <v>20.520139860610101</v>
      </c>
      <c r="AA308">
        <v>20.287863992077899</v>
      </c>
      <c r="AB308">
        <v>20.637931093416</v>
      </c>
      <c r="AD308">
        <v>20.534120466795802</v>
      </c>
      <c r="AE308">
        <v>20.648210105240199</v>
      </c>
      <c r="AI308">
        <v>20.322172822070801</v>
      </c>
      <c r="AJ308">
        <v>20.247768327455201</v>
      </c>
      <c r="AL308" s="6">
        <f t="shared" si="124"/>
        <v>20.504793158191099</v>
      </c>
      <c r="AM308">
        <f t="shared" si="125"/>
        <v>20.236411674026101</v>
      </c>
      <c r="AN308">
        <f t="shared" si="126"/>
        <v>19.976738723489049</v>
      </c>
      <c r="AO308">
        <f t="shared" si="127"/>
        <v>20.404001926344002</v>
      </c>
      <c r="AP308">
        <f t="shared" si="128"/>
        <v>20.637931093416</v>
      </c>
      <c r="AQ308">
        <f t="shared" si="129"/>
        <v>20.591165286018001</v>
      </c>
      <c r="AR308" t="str">
        <f t="shared" si="130"/>
        <v>NA</v>
      </c>
      <c r="AS308">
        <f t="shared" si="131"/>
        <v>20.322172822070801</v>
      </c>
      <c r="AT308">
        <f t="shared" si="132"/>
        <v>20.247768327455201</v>
      </c>
      <c r="AU308" s="6">
        <f t="shared" si="133"/>
        <v>20.239314518568751</v>
      </c>
      <c r="AV308">
        <f t="shared" si="134"/>
        <v>20.544366101926002</v>
      </c>
      <c r="AW308">
        <f t="shared" si="135"/>
        <v>20.284970574763001</v>
      </c>
      <c r="AX308" s="6">
        <f t="shared" si="136"/>
        <v>0.30505158335725113</v>
      </c>
      <c r="AY308">
        <f t="shared" si="137"/>
        <v>4.5656056194250283E-2</v>
      </c>
      <c r="AZ308">
        <f t="shared" si="138"/>
        <v>-0.25939552716300085</v>
      </c>
      <c r="BA308" s="6">
        <f t="shared" si="139"/>
        <v>0.17288139031220279</v>
      </c>
      <c r="BB308">
        <f t="shared" si="140"/>
        <v>0.7959531975296209</v>
      </c>
      <c r="BC308">
        <f t="shared" si="141"/>
        <v>5.3079806435255845E-2</v>
      </c>
      <c r="BD308" s="7">
        <f t="shared" si="142"/>
        <v>1</v>
      </c>
      <c r="BE308" s="6">
        <f t="shared" si="143"/>
        <v>0</v>
      </c>
      <c r="BF308">
        <f t="shared" si="144"/>
        <v>0</v>
      </c>
      <c r="BG308">
        <f t="shared" si="145"/>
        <v>0</v>
      </c>
      <c r="BH308" s="6">
        <f t="shared" si="146"/>
        <v>0</v>
      </c>
      <c r="BI308" s="14">
        <f t="shared" si="147"/>
        <v>0</v>
      </c>
      <c r="BJ308" s="6">
        <f t="shared" si="148"/>
        <v>0.48220960621539521</v>
      </c>
      <c r="BK308" s="14">
        <f t="shared" si="149"/>
        <v>6.7268747723724917E-2</v>
      </c>
      <c r="BL308" s="14">
        <f t="shared" si="150"/>
        <v>-0.5751066235874247</v>
      </c>
      <c r="BM308" s="14">
        <f t="shared" si="151"/>
        <v>-1</v>
      </c>
      <c r="BN308">
        <f t="shared" si="152"/>
        <v>-8.5427565494348521E-3</v>
      </c>
      <c r="BO308">
        <f t="shared" si="153"/>
        <v>8.5427565494348521E-3</v>
      </c>
      <c r="BP308" s="14" t="str">
        <f t="shared" si="154"/>
        <v>NA</v>
      </c>
    </row>
    <row r="309" spans="1:68" x14ac:dyDescent="0.25">
      <c r="A309" t="s">
        <v>1372</v>
      </c>
      <c r="B309" t="s">
        <v>1370</v>
      </c>
      <c r="C309">
        <v>0</v>
      </c>
      <c r="D309">
        <v>0</v>
      </c>
      <c r="E309">
        <v>0</v>
      </c>
      <c r="F309" s="1">
        <v>4.5258900000000003E-8</v>
      </c>
      <c r="G309">
        <v>3</v>
      </c>
      <c r="H309">
        <v>0.64239000000000002</v>
      </c>
      <c r="I309">
        <v>1</v>
      </c>
      <c r="J309">
        <v>0.97979300000000003</v>
      </c>
      <c r="K309" t="s">
        <v>1371</v>
      </c>
      <c r="L309">
        <v>126</v>
      </c>
      <c r="M309" t="s">
        <v>764</v>
      </c>
      <c r="N309" t="s">
        <v>1373</v>
      </c>
      <c r="O309" t="s">
        <v>1374</v>
      </c>
      <c r="P309" t="s">
        <v>1375</v>
      </c>
      <c r="Q309" t="s">
        <v>1125</v>
      </c>
      <c r="R309" t="s">
        <v>1376</v>
      </c>
      <c r="S309" t="s">
        <v>1377</v>
      </c>
      <c r="T309" s="6">
        <v>18.079000082705299</v>
      </c>
      <c r="V309">
        <v>18.5603943791935</v>
      </c>
      <c r="Y309">
        <v>18.674673226086</v>
      </c>
      <c r="AB309">
        <v>17.843480168044099</v>
      </c>
      <c r="AC309">
        <v>18.004648461626299</v>
      </c>
      <c r="AD309">
        <v>17.454749101666899</v>
      </c>
      <c r="AE309">
        <v>17.8917079248398</v>
      </c>
      <c r="AF309">
        <v>17.913918305586702</v>
      </c>
      <c r="AG309">
        <v>19.164572234484702</v>
      </c>
      <c r="AK309">
        <v>18.318182506377301</v>
      </c>
      <c r="AL309" s="6">
        <f t="shared" si="124"/>
        <v>18.079000082705299</v>
      </c>
      <c r="AM309">
        <f t="shared" si="125"/>
        <v>18.5603943791935</v>
      </c>
      <c r="AN309">
        <f t="shared" si="126"/>
        <v>18.674673226086</v>
      </c>
      <c r="AO309" t="str">
        <f t="shared" si="127"/>
        <v>NA</v>
      </c>
      <c r="AP309">
        <f t="shared" si="128"/>
        <v>17.924064314835199</v>
      </c>
      <c r="AQ309">
        <f t="shared" si="129"/>
        <v>17.673228513253349</v>
      </c>
      <c r="AR309">
        <f t="shared" si="130"/>
        <v>18.5392452700357</v>
      </c>
      <c r="AS309" t="str">
        <f t="shared" si="131"/>
        <v>NA</v>
      </c>
      <c r="AT309">
        <f t="shared" si="132"/>
        <v>18.318182506377301</v>
      </c>
      <c r="AU309" s="6">
        <f t="shared" si="133"/>
        <v>18.438022562661601</v>
      </c>
      <c r="AV309">
        <f t="shared" si="134"/>
        <v>17.798646414044274</v>
      </c>
      <c r="AW309">
        <f t="shared" si="135"/>
        <v>18.428713888206502</v>
      </c>
      <c r="AX309" s="6">
        <f t="shared" si="136"/>
        <v>-0.63937614861732683</v>
      </c>
      <c r="AY309">
        <f t="shared" si="137"/>
        <v>-9.3086744550987532E-3</v>
      </c>
      <c r="AZ309">
        <f t="shared" si="138"/>
        <v>0.63006747416222808</v>
      </c>
      <c r="BA309" s="6">
        <f t="shared" si="139"/>
        <v>6.3213063609057846E-2</v>
      </c>
      <c r="BB309">
        <f t="shared" si="140"/>
        <v>0.96799265268586998</v>
      </c>
      <c r="BC309">
        <f t="shared" si="141"/>
        <v>6.5310158453954714E-2</v>
      </c>
      <c r="BD309" s="7">
        <f t="shared" si="142"/>
        <v>1</v>
      </c>
      <c r="BE309" s="6">
        <f t="shared" si="143"/>
        <v>0</v>
      </c>
      <c r="BF309">
        <f t="shared" si="144"/>
        <v>0</v>
      </c>
      <c r="BG309">
        <f t="shared" si="145"/>
        <v>0</v>
      </c>
      <c r="BH309" s="6">
        <f t="shared" si="146"/>
        <v>0</v>
      </c>
      <c r="BI309" s="14">
        <f t="shared" si="147"/>
        <v>0</v>
      </c>
      <c r="BJ309" s="6">
        <f t="shared" si="148"/>
        <v>-0.87563434425144582</v>
      </c>
      <c r="BK309" s="14">
        <f t="shared" si="149"/>
        <v>-1.1467884969606167E-2</v>
      </c>
      <c r="BL309" s="14">
        <f t="shared" si="150"/>
        <v>0.86408454076939889</v>
      </c>
      <c r="BM309" s="14">
        <f t="shared" si="151"/>
        <v>-1</v>
      </c>
      <c r="BN309">
        <f t="shared" si="152"/>
        <v>-7.6725628172176945E-3</v>
      </c>
      <c r="BO309">
        <f t="shared" si="153"/>
        <v>7.6725628172176945E-3</v>
      </c>
      <c r="BP309" s="14" t="str">
        <f t="shared" si="154"/>
        <v>NA</v>
      </c>
    </row>
    <row r="310" spans="1:68" x14ac:dyDescent="0.25">
      <c r="A310" t="s">
        <v>1805</v>
      </c>
      <c r="B310" t="s">
        <v>612</v>
      </c>
      <c r="C310">
        <v>0</v>
      </c>
      <c r="D310">
        <v>0</v>
      </c>
      <c r="E310">
        <v>0</v>
      </c>
      <c r="F310" s="1">
        <v>3.6668699999999999E-120</v>
      </c>
      <c r="G310">
        <v>3</v>
      </c>
      <c r="H310">
        <v>-0.23946000000000001</v>
      </c>
      <c r="I310">
        <v>1</v>
      </c>
      <c r="J310">
        <v>1</v>
      </c>
      <c r="K310" t="s">
        <v>1803</v>
      </c>
      <c r="L310" t="s">
        <v>1804</v>
      </c>
      <c r="M310" t="s">
        <v>764</v>
      </c>
      <c r="N310" t="s">
        <v>1806</v>
      </c>
      <c r="O310" t="s">
        <v>1807</v>
      </c>
      <c r="P310" t="s">
        <v>618</v>
      </c>
      <c r="Q310" t="s">
        <v>57</v>
      </c>
      <c r="R310" t="s">
        <v>1808</v>
      </c>
      <c r="S310" t="s">
        <v>1809</v>
      </c>
      <c r="T310" s="6">
        <v>21.253665860506899</v>
      </c>
      <c r="U310">
        <v>21.7050072470747</v>
      </c>
      <c r="V310">
        <v>21.6059888909429</v>
      </c>
      <c r="W310">
        <v>21.307125134212399</v>
      </c>
      <c r="X310">
        <v>19.8898464303699</v>
      </c>
      <c r="AB310">
        <v>20.588103984208999</v>
      </c>
      <c r="AC310">
        <v>20.076533433954101</v>
      </c>
      <c r="AF310">
        <v>21.114505009623301</v>
      </c>
      <c r="AH310">
        <v>20.718135827845</v>
      </c>
      <c r="AL310" s="6">
        <f t="shared" si="124"/>
        <v>21.479336553790802</v>
      </c>
      <c r="AM310">
        <f t="shared" si="125"/>
        <v>21.456557012577647</v>
      </c>
      <c r="AN310">
        <f t="shared" si="126"/>
        <v>19.8898464303699</v>
      </c>
      <c r="AO310" t="str">
        <f t="shared" si="127"/>
        <v>NA</v>
      </c>
      <c r="AP310">
        <f t="shared" si="128"/>
        <v>20.332318709081548</v>
      </c>
      <c r="AQ310" t="str">
        <f t="shared" si="129"/>
        <v>NA</v>
      </c>
      <c r="AR310">
        <f t="shared" si="130"/>
        <v>21.114505009623301</v>
      </c>
      <c r="AS310">
        <f t="shared" si="131"/>
        <v>20.718135827845</v>
      </c>
      <c r="AT310" t="str">
        <f t="shared" si="132"/>
        <v>NA</v>
      </c>
      <c r="AU310" s="6">
        <f t="shared" si="133"/>
        <v>20.941913332246116</v>
      </c>
      <c r="AV310">
        <f t="shared" si="134"/>
        <v>20.332318709081548</v>
      </c>
      <c r="AW310">
        <f t="shared" si="135"/>
        <v>20.916320418734152</v>
      </c>
      <c r="AX310" s="6">
        <f t="shared" si="136"/>
        <v>-0.60959462316456836</v>
      </c>
      <c r="AY310">
        <f t="shared" si="137"/>
        <v>-2.5592913511964355E-2</v>
      </c>
      <c r="AZ310">
        <f t="shared" si="138"/>
        <v>0.58400170965260401</v>
      </c>
      <c r="BA310" s="6" t="str">
        <f t="shared" si="139"/>
        <v>NA</v>
      </c>
      <c r="BB310">
        <f t="shared" si="140"/>
        <v>0.96706429414714634</v>
      </c>
      <c r="BC310" t="str">
        <f t="shared" si="141"/>
        <v>NA</v>
      </c>
      <c r="BD310" s="7">
        <f t="shared" si="142"/>
        <v>1</v>
      </c>
      <c r="BE310" s="6">
        <f t="shared" si="143"/>
        <v>0</v>
      </c>
      <c r="BF310">
        <f t="shared" si="144"/>
        <v>0</v>
      </c>
      <c r="BG310">
        <f t="shared" si="145"/>
        <v>0</v>
      </c>
      <c r="BH310" s="6">
        <f t="shared" si="146"/>
        <v>0</v>
      </c>
      <c r="BI310" s="14">
        <f t="shared" si="147"/>
        <v>0</v>
      </c>
      <c r="BJ310" s="6">
        <f t="shared" si="148"/>
        <v>0</v>
      </c>
      <c r="BK310" s="14">
        <f t="shared" si="149"/>
        <v>-1.929352236249824E-2</v>
      </c>
      <c r="BL310" s="14">
        <f t="shared" si="150"/>
        <v>0</v>
      </c>
      <c r="BM310" s="14">
        <f t="shared" si="151"/>
        <v>-1</v>
      </c>
      <c r="BN310">
        <f t="shared" si="152"/>
        <v>-6.431174120832747E-3</v>
      </c>
      <c r="BO310">
        <f t="shared" si="153"/>
        <v>6.431174120832747E-3</v>
      </c>
      <c r="BP310" s="14" t="str">
        <f t="shared" si="154"/>
        <v>NA</v>
      </c>
    </row>
    <row r="311" spans="1:68" x14ac:dyDescent="0.25">
      <c r="A311" t="s">
        <v>1087</v>
      </c>
      <c r="B311" t="s">
        <v>1085</v>
      </c>
      <c r="C311">
        <v>0</v>
      </c>
      <c r="D311">
        <v>0</v>
      </c>
      <c r="E311">
        <v>0</v>
      </c>
      <c r="F311" s="1">
        <v>6.1994600000000004E-5</v>
      </c>
      <c r="G311">
        <v>2</v>
      </c>
      <c r="H311">
        <v>-0.17569000000000001</v>
      </c>
      <c r="I311">
        <v>1</v>
      </c>
      <c r="J311">
        <v>0.99539500000000003</v>
      </c>
      <c r="K311" t="s">
        <v>1086</v>
      </c>
      <c r="L311">
        <v>757</v>
      </c>
      <c r="M311" t="s">
        <v>764</v>
      </c>
      <c r="N311">
        <v>351</v>
      </c>
      <c r="O311" t="s">
        <v>1088</v>
      </c>
      <c r="P311" t="s">
        <v>1089</v>
      </c>
      <c r="Q311" t="s">
        <v>57</v>
      </c>
      <c r="R311" t="s">
        <v>1090</v>
      </c>
      <c r="S311" t="s">
        <v>1091</v>
      </c>
      <c r="T311" s="6">
        <v>19.469612988221801</v>
      </c>
      <c r="V311">
        <v>19.532361996459201</v>
      </c>
      <c r="W311">
        <v>19.522509749600101</v>
      </c>
      <c r="Z311">
        <v>19.3482218420443</v>
      </c>
      <c r="AB311">
        <v>19.766805628004199</v>
      </c>
      <c r="AE311">
        <v>19.3613294854758</v>
      </c>
      <c r="AL311" s="6">
        <f t="shared" si="124"/>
        <v>19.469612988221801</v>
      </c>
      <c r="AM311">
        <f t="shared" si="125"/>
        <v>19.527435873029653</v>
      </c>
      <c r="AN311" t="str">
        <f t="shared" si="126"/>
        <v>NA</v>
      </c>
      <c r="AO311">
        <f t="shared" si="127"/>
        <v>19.3482218420443</v>
      </c>
      <c r="AP311">
        <f t="shared" si="128"/>
        <v>19.766805628004199</v>
      </c>
      <c r="AQ311">
        <f t="shared" si="129"/>
        <v>19.3613294854758</v>
      </c>
      <c r="AR311" t="str">
        <f t="shared" si="130"/>
        <v>NA</v>
      </c>
      <c r="AS311" t="str">
        <f t="shared" si="131"/>
        <v>NA</v>
      </c>
      <c r="AT311" t="str">
        <f t="shared" si="132"/>
        <v>NA</v>
      </c>
      <c r="AU311" s="6">
        <f t="shared" si="133"/>
        <v>19.498524430625729</v>
      </c>
      <c r="AV311">
        <f t="shared" si="134"/>
        <v>19.492118985174766</v>
      </c>
      <c r="AW311" t="str">
        <f t="shared" si="135"/>
        <v>NA</v>
      </c>
      <c r="AX311" s="6">
        <f t="shared" si="136"/>
        <v>-6.4054454509623326E-3</v>
      </c>
      <c r="AY311" t="str">
        <f t="shared" si="137"/>
        <v>NA</v>
      </c>
      <c r="AZ311" t="str">
        <f t="shared" si="138"/>
        <v>NA</v>
      </c>
      <c r="BA311" s="6">
        <f t="shared" si="139"/>
        <v>0.96746290185193828</v>
      </c>
      <c r="BB311" t="str">
        <f t="shared" si="140"/>
        <v>NA</v>
      </c>
      <c r="BC311" t="str">
        <f t="shared" si="141"/>
        <v>NA</v>
      </c>
      <c r="BD311" s="7">
        <f t="shared" si="142"/>
        <v>1</v>
      </c>
      <c r="BE311" s="6">
        <f t="shared" si="143"/>
        <v>0</v>
      </c>
      <c r="BF311">
        <f t="shared" si="144"/>
        <v>0</v>
      </c>
      <c r="BG311">
        <f t="shared" si="145"/>
        <v>0</v>
      </c>
      <c r="BH311" s="6">
        <f t="shared" si="146"/>
        <v>0</v>
      </c>
      <c r="BI311" s="14">
        <f t="shared" si="147"/>
        <v>0</v>
      </c>
      <c r="BJ311" s="6">
        <f t="shared" si="148"/>
        <v>-9.5926313140356108E-3</v>
      </c>
      <c r="BK311" s="14">
        <f t="shared" si="149"/>
        <v>0</v>
      </c>
      <c r="BL311" s="14">
        <f t="shared" si="150"/>
        <v>0</v>
      </c>
      <c r="BM311" s="14">
        <f t="shared" si="151"/>
        <v>-1</v>
      </c>
      <c r="BN311">
        <f t="shared" si="152"/>
        <v>-3.1975437713452036E-3</v>
      </c>
      <c r="BO311">
        <f t="shared" si="153"/>
        <v>3.1975437713452036E-3</v>
      </c>
      <c r="BP311" s="14" t="str">
        <f t="shared" si="154"/>
        <v>NA</v>
      </c>
    </row>
    <row r="312" spans="1:68" x14ac:dyDescent="0.25">
      <c r="A312" t="s">
        <v>61</v>
      </c>
      <c r="B312" t="s">
        <v>52</v>
      </c>
      <c r="C312">
        <v>0</v>
      </c>
      <c r="D312">
        <v>0</v>
      </c>
      <c r="E312">
        <v>0</v>
      </c>
      <c r="F312">
        <v>9.0071000000000005E-3</v>
      </c>
      <c r="G312">
        <v>1</v>
      </c>
      <c r="H312">
        <v>-0.80866000000000005</v>
      </c>
      <c r="I312">
        <v>1</v>
      </c>
      <c r="J312">
        <v>0.574376</v>
      </c>
      <c r="K312" t="s">
        <v>60</v>
      </c>
      <c r="L312">
        <v>87</v>
      </c>
      <c r="M312" t="s">
        <v>39</v>
      </c>
      <c r="N312">
        <v>2037</v>
      </c>
      <c r="O312" t="s">
        <v>55</v>
      </c>
      <c r="P312" t="s">
        <v>56</v>
      </c>
      <c r="Q312" t="s">
        <v>57</v>
      </c>
      <c r="R312" t="s">
        <v>58</v>
      </c>
      <c r="S312" t="s">
        <v>59</v>
      </c>
      <c r="T312" s="6">
        <v>17.530923541619199</v>
      </c>
      <c r="V312">
        <v>18.465156335211201</v>
      </c>
      <c r="W312">
        <v>17.604058144436902</v>
      </c>
      <c r="Y312">
        <v>18.038755928812201</v>
      </c>
      <c r="AL312" s="6">
        <f t="shared" si="124"/>
        <v>17.530923541619199</v>
      </c>
      <c r="AM312">
        <f t="shared" si="125"/>
        <v>18.034607239824052</v>
      </c>
      <c r="AN312">
        <f t="shared" si="126"/>
        <v>18.038755928812201</v>
      </c>
      <c r="AO312" t="str">
        <f t="shared" si="127"/>
        <v>NA</v>
      </c>
      <c r="AP312" t="str">
        <f t="shared" si="128"/>
        <v>NA</v>
      </c>
      <c r="AQ312" t="str">
        <f t="shared" si="129"/>
        <v>NA</v>
      </c>
      <c r="AR312" t="str">
        <f t="shared" si="130"/>
        <v>NA</v>
      </c>
      <c r="AS312" t="str">
        <f t="shared" si="131"/>
        <v>NA</v>
      </c>
      <c r="AT312" t="str">
        <f t="shared" si="132"/>
        <v>NA</v>
      </c>
      <c r="AU312" s="6">
        <f t="shared" si="133"/>
        <v>17.868095570085149</v>
      </c>
      <c r="AV312" t="str">
        <f t="shared" si="134"/>
        <v>NA</v>
      </c>
      <c r="AW312" t="str">
        <f t="shared" si="135"/>
        <v>NA</v>
      </c>
      <c r="AX312" s="6" t="str">
        <f t="shared" si="136"/>
        <v>NA</v>
      </c>
      <c r="AY312" t="str">
        <f t="shared" si="137"/>
        <v>NA</v>
      </c>
      <c r="AZ312" t="str">
        <f t="shared" si="138"/>
        <v>NA</v>
      </c>
      <c r="BA312" s="6" t="str">
        <f t="shared" si="139"/>
        <v>NA</v>
      </c>
      <c r="BB312" t="str">
        <f t="shared" si="140"/>
        <v>NA</v>
      </c>
      <c r="BC312" t="str">
        <f t="shared" si="141"/>
        <v>NA</v>
      </c>
      <c r="BD312" s="7">
        <f t="shared" si="142"/>
        <v>1</v>
      </c>
      <c r="BE312" s="6">
        <f t="shared" si="143"/>
        <v>0</v>
      </c>
      <c r="BF312">
        <f t="shared" si="144"/>
        <v>0</v>
      </c>
      <c r="BG312">
        <f t="shared" si="145"/>
        <v>0</v>
      </c>
      <c r="BH312" s="6">
        <f t="shared" si="146"/>
        <v>0</v>
      </c>
      <c r="BI312" s="14">
        <f t="shared" si="147"/>
        <v>0</v>
      </c>
      <c r="BJ312" s="6">
        <f t="shared" si="148"/>
        <v>0</v>
      </c>
      <c r="BK312" s="14">
        <f t="shared" si="149"/>
        <v>0</v>
      </c>
      <c r="BL312" s="14">
        <f t="shared" si="150"/>
        <v>0</v>
      </c>
      <c r="BM312" s="14">
        <f t="shared" si="151"/>
        <v>0</v>
      </c>
      <c r="BN312">
        <f t="shared" si="152"/>
        <v>0</v>
      </c>
      <c r="BO312">
        <f t="shared" si="153"/>
        <v>0</v>
      </c>
      <c r="BP312" s="14" t="str">
        <f t="shared" si="154"/>
        <v>NA</v>
      </c>
    </row>
    <row r="313" spans="1:68" x14ac:dyDescent="0.25">
      <c r="A313" t="s">
        <v>65</v>
      </c>
      <c r="B313" t="s">
        <v>62</v>
      </c>
      <c r="C313">
        <v>0</v>
      </c>
      <c r="D313">
        <v>0</v>
      </c>
      <c r="E313">
        <v>0</v>
      </c>
      <c r="F313" s="1">
        <v>4.1703000000000002E-7</v>
      </c>
      <c r="G313">
        <v>3</v>
      </c>
      <c r="H313">
        <v>-0.12548999999999999</v>
      </c>
      <c r="I313">
        <v>1</v>
      </c>
      <c r="J313">
        <v>0.51346700000000001</v>
      </c>
      <c r="K313" t="s">
        <v>64</v>
      </c>
      <c r="L313" t="s">
        <v>63</v>
      </c>
      <c r="M313" t="s">
        <v>39</v>
      </c>
      <c r="N313" t="str">
        <f>"87 81"</f>
        <v>87 81</v>
      </c>
      <c r="O313" t="s">
        <v>66</v>
      </c>
      <c r="P313" t="s">
        <v>67</v>
      </c>
      <c r="Q313" t="s">
        <v>57</v>
      </c>
      <c r="R313" t="s">
        <v>68</v>
      </c>
      <c r="S313" t="s">
        <v>69</v>
      </c>
      <c r="Z313">
        <v>20.839326846555501</v>
      </c>
      <c r="AL313" s="6" t="str">
        <f t="shared" si="124"/>
        <v>NA</v>
      </c>
      <c r="AM313" t="str">
        <f t="shared" si="125"/>
        <v>NA</v>
      </c>
      <c r="AN313" t="str">
        <f t="shared" si="126"/>
        <v>NA</v>
      </c>
      <c r="AO313">
        <f t="shared" si="127"/>
        <v>20.839326846555501</v>
      </c>
      <c r="AP313" t="str">
        <f t="shared" si="128"/>
        <v>NA</v>
      </c>
      <c r="AQ313" t="str">
        <f t="shared" si="129"/>
        <v>NA</v>
      </c>
      <c r="AR313" t="str">
        <f t="shared" si="130"/>
        <v>NA</v>
      </c>
      <c r="AS313" t="str">
        <f t="shared" si="131"/>
        <v>NA</v>
      </c>
      <c r="AT313" t="str">
        <f t="shared" si="132"/>
        <v>NA</v>
      </c>
      <c r="AU313" s="6" t="str">
        <f t="shared" si="133"/>
        <v>NA</v>
      </c>
      <c r="AV313">
        <f t="shared" si="134"/>
        <v>20.839326846555501</v>
      </c>
      <c r="AW313" t="str">
        <f t="shared" si="135"/>
        <v>NA</v>
      </c>
      <c r="AX313" s="6" t="str">
        <f t="shared" si="136"/>
        <v>NA</v>
      </c>
      <c r="AY313" t="str">
        <f t="shared" si="137"/>
        <v>NA</v>
      </c>
      <c r="AZ313" t="str">
        <f t="shared" si="138"/>
        <v>NA</v>
      </c>
      <c r="BA313" s="6" t="str">
        <f t="shared" si="139"/>
        <v>NA</v>
      </c>
      <c r="BB313" t="str">
        <f t="shared" si="140"/>
        <v>NA</v>
      </c>
      <c r="BC313" t="str">
        <f t="shared" si="141"/>
        <v>NA</v>
      </c>
      <c r="BD313" s="7">
        <f t="shared" si="142"/>
        <v>1</v>
      </c>
      <c r="BE313" s="6">
        <f t="shared" si="143"/>
        <v>0</v>
      </c>
      <c r="BF313">
        <f t="shared" si="144"/>
        <v>0</v>
      </c>
      <c r="BG313">
        <f t="shared" si="145"/>
        <v>0</v>
      </c>
      <c r="BH313" s="6">
        <f t="shared" si="146"/>
        <v>0</v>
      </c>
      <c r="BI313" s="14">
        <f t="shared" si="147"/>
        <v>0</v>
      </c>
      <c r="BJ313" s="6">
        <f t="shared" si="148"/>
        <v>0</v>
      </c>
      <c r="BK313" s="14">
        <f t="shared" si="149"/>
        <v>0</v>
      </c>
      <c r="BL313" s="14">
        <f t="shared" si="150"/>
        <v>0</v>
      </c>
      <c r="BM313" s="14">
        <f t="shared" si="151"/>
        <v>0</v>
      </c>
      <c r="BN313">
        <f t="shared" si="152"/>
        <v>0</v>
      </c>
      <c r="BO313">
        <f t="shared" si="153"/>
        <v>0</v>
      </c>
      <c r="BP313" s="14" t="str">
        <f t="shared" si="154"/>
        <v>NA</v>
      </c>
    </row>
    <row r="314" spans="1:68" x14ac:dyDescent="0.25">
      <c r="A314" t="s">
        <v>83</v>
      </c>
      <c r="B314" t="s">
        <v>70</v>
      </c>
      <c r="C314">
        <v>0</v>
      </c>
      <c r="D314">
        <v>0</v>
      </c>
      <c r="E314">
        <v>0</v>
      </c>
      <c r="F314">
        <v>4.3162799999999996E-3</v>
      </c>
      <c r="G314">
        <v>2</v>
      </c>
      <c r="H314">
        <v>-0.16364999999999999</v>
      </c>
      <c r="I314">
        <v>1</v>
      </c>
      <c r="J314">
        <v>0.55429200000000001</v>
      </c>
      <c r="K314" t="s">
        <v>82</v>
      </c>
      <c r="L314">
        <v>214</v>
      </c>
      <c r="M314" t="s">
        <v>39</v>
      </c>
      <c r="N314" t="s">
        <v>74</v>
      </c>
      <c r="O314" t="s">
        <v>75</v>
      </c>
      <c r="P314" t="s">
        <v>76</v>
      </c>
      <c r="Q314" t="s">
        <v>77</v>
      </c>
      <c r="R314" t="s">
        <v>78</v>
      </c>
      <c r="S314" t="s">
        <v>79</v>
      </c>
      <c r="W314">
        <v>19.821395628277799</v>
      </c>
      <c r="AL314" s="6" t="str">
        <f t="shared" si="124"/>
        <v>NA</v>
      </c>
      <c r="AM314">
        <f t="shared" si="125"/>
        <v>19.821395628277799</v>
      </c>
      <c r="AN314" t="str">
        <f t="shared" si="126"/>
        <v>NA</v>
      </c>
      <c r="AO314" t="str">
        <f t="shared" si="127"/>
        <v>NA</v>
      </c>
      <c r="AP314" t="str">
        <f t="shared" si="128"/>
        <v>NA</v>
      </c>
      <c r="AQ314" t="str">
        <f t="shared" si="129"/>
        <v>NA</v>
      </c>
      <c r="AR314" t="str">
        <f t="shared" si="130"/>
        <v>NA</v>
      </c>
      <c r="AS314" t="str">
        <f t="shared" si="131"/>
        <v>NA</v>
      </c>
      <c r="AT314" t="str">
        <f t="shared" si="132"/>
        <v>NA</v>
      </c>
      <c r="AU314" s="6">
        <f t="shared" si="133"/>
        <v>19.821395628277799</v>
      </c>
      <c r="AV314" t="str">
        <f t="shared" si="134"/>
        <v>NA</v>
      </c>
      <c r="AW314" t="str">
        <f t="shared" si="135"/>
        <v>NA</v>
      </c>
      <c r="AX314" s="6" t="str">
        <f t="shared" si="136"/>
        <v>NA</v>
      </c>
      <c r="AY314" t="str">
        <f t="shared" si="137"/>
        <v>NA</v>
      </c>
      <c r="AZ314" t="str">
        <f t="shared" si="138"/>
        <v>NA</v>
      </c>
      <c r="BA314" s="6" t="str">
        <f t="shared" si="139"/>
        <v>NA</v>
      </c>
      <c r="BB314" t="str">
        <f t="shared" si="140"/>
        <v>NA</v>
      </c>
      <c r="BC314" t="str">
        <f t="shared" si="141"/>
        <v>NA</v>
      </c>
      <c r="BD314" s="7">
        <f t="shared" si="142"/>
        <v>1</v>
      </c>
      <c r="BE314" s="6">
        <f t="shared" si="143"/>
        <v>0</v>
      </c>
      <c r="BF314">
        <f t="shared" si="144"/>
        <v>0</v>
      </c>
      <c r="BG314">
        <f t="shared" si="145"/>
        <v>0</v>
      </c>
      <c r="BH314" s="6">
        <f t="shared" si="146"/>
        <v>0</v>
      </c>
      <c r="BI314" s="14">
        <f t="shared" si="147"/>
        <v>0</v>
      </c>
      <c r="BJ314" s="6">
        <f t="shared" si="148"/>
        <v>0</v>
      </c>
      <c r="BK314" s="14">
        <f t="shared" si="149"/>
        <v>0</v>
      </c>
      <c r="BL314" s="14">
        <f t="shared" si="150"/>
        <v>0</v>
      </c>
      <c r="BM314" s="14">
        <f t="shared" si="151"/>
        <v>0</v>
      </c>
      <c r="BN314">
        <f t="shared" si="152"/>
        <v>0</v>
      </c>
      <c r="BO314">
        <f t="shared" si="153"/>
        <v>0</v>
      </c>
      <c r="BP314" s="14" t="str">
        <f t="shared" si="154"/>
        <v>NA</v>
      </c>
    </row>
    <row r="315" spans="1:68" x14ac:dyDescent="0.25">
      <c r="A315" t="s">
        <v>85</v>
      </c>
      <c r="B315" t="s">
        <v>70</v>
      </c>
      <c r="C315">
        <v>0</v>
      </c>
      <c r="D315">
        <v>0</v>
      </c>
      <c r="E315">
        <v>0</v>
      </c>
      <c r="F315" s="1">
        <v>1.4919899999999999E-33</v>
      </c>
      <c r="G315">
        <v>3</v>
      </c>
      <c r="H315">
        <v>-4.7599000000000001E-3</v>
      </c>
      <c r="I315">
        <v>1</v>
      </c>
      <c r="J315">
        <v>0.69344499999999998</v>
      </c>
      <c r="K315" t="s">
        <v>84</v>
      </c>
      <c r="L315">
        <v>905</v>
      </c>
      <c r="M315" t="s">
        <v>39</v>
      </c>
      <c r="N315" t="s">
        <v>74</v>
      </c>
      <c r="O315" t="s">
        <v>75</v>
      </c>
      <c r="P315" t="s">
        <v>76</v>
      </c>
      <c r="Q315" t="s">
        <v>77</v>
      </c>
      <c r="R315" t="s">
        <v>78</v>
      </c>
      <c r="S315" t="s">
        <v>79</v>
      </c>
      <c r="V315">
        <v>25.080792465013001</v>
      </c>
      <c r="X315">
        <v>24.818465973198101</v>
      </c>
      <c r="AL315" s="6" t="str">
        <f t="shared" si="124"/>
        <v>NA</v>
      </c>
      <c r="AM315">
        <f t="shared" si="125"/>
        <v>25.080792465013001</v>
      </c>
      <c r="AN315">
        <f t="shared" si="126"/>
        <v>24.818465973198101</v>
      </c>
      <c r="AO315" t="str">
        <f t="shared" si="127"/>
        <v>NA</v>
      </c>
      <c r="AP315" t="str">
        <f t="shared" si="128"/>
        <v>NA</v>
      </c>
      <c r="AQ315" t="str">
        <f t="shared" si="129"/>
        <v>NA</v>
      </c>
      <c r="AR315" t="str">
        <f t="shared" si="130"/>
        <v>NA</v>
      </c>
      <c r="AS315" t="str">
        <f t="shared" si="131"/>
        <v>NA</v>
      </c>
      <c r="AT315" t="str">
        <f t="shared" si="132"/>
        <v>NA</v>
      </c>
      <c r="AU315" s="6">
        <f t="shared" si="133"/>
        <v>24.949629219105553</v>
      </c>
      <c r="AV315" t="str">
        <f t="shared" si="134"/>
        <v>NA</v>
      </c>
      <c r="AW315" t="str">
        <f t="shared" si="135"/>
        <v>NA</v>
      </c>
      <c r="AX315" s="6" t="str">
        <f t="shared" si="136"/>
        <v>NA</v>
      </c>
      <c r="AY315" t="str">
        <f t="shared" si="137"/>
        <v>NA</v>
      </c>
      <c r="AZ315" t="str">
        <f t="shared" si="138"/>
        <v>NA</v>
      </c>
      <c r="BA315" s="6" t="str">
        <f t="shared" si="139"/>
        <v>NA</v>
      </c>
      <c r="BB315" t="str">
        <f t="shared" si="140"/>
        <v>NA</v>
      </c>
      <c r="BC315" t="str">
        <f t="shared" si="141"/>
        <v>NA</v>
      </c>
      <c r="BD315" s="7">
        <f t="shared" si="142"/>
        <v>1</v>
      </c>
      <c r="BE315" s="6">
        <f t="shared" si="143"/>
        <v>0</v>
      </c>
      <c r="BF315">
        <f t="shared" si="144"/>
        <v>0</v>
      </c>
      <c r="BG315">
        <f t="shared" si="145"/>
        <v>0</v>
      </c>
      <c r="BH315" s="6">
        <f t="shared" si="146"/>
        <v>0</v>
      </c>
      <c r="BI315" s="14">
        <f t="shared" si="147"/>
        <v>0</v>
      </c>
      <c r="BJ315" s="6">
        <f t="shared" si="148"/>
        <v>0</v>
      </c>
      <c r="BK315" s="14">
        <f t="shared" si="149"/>
        <v>0</v>
      </c>
      <c r="BL315" s="14">
        <f t="shared" si="150"/>
        <v>0</v>
      </c>
      <c r="BM315" s="14">
        <f t="shared" si="151"/>
        <v>0</v>
      </c>
      <c r="BN315">
        <f t="shared" si="152"/>
        <v>0</v>
      </c>
      <c r="BO315">
        <f t="shared" si="153"/>
        <v>0</v>
      </c>
      <c r="BP315" s="14" t="str">
        <f t="shared" si="154"/>
        <v>NA</v>
      </c>
    </row>
    <row r="316" spans="1:68" x14ac:dyDescent="0.25">
      <c r="A316" t="s">
        <v>88</v>
      </c>
      <c r="B316" t="s">
        <v>86</v>
      </c>
      <c r="C316">
        <v>0</v>
      </c>
      <c r="D316">
        <v>0</v>
      </c>
      <c r="E316">
        <v>0</v>
      </c>
      <c r="F316">
        <v>2.7033600000000001E-2</v>
      </c>
      <c r="G316">
        <v>2</v>
      </c>
      <c r="H316">
        <v>0.93401999999999996</v>
      </c>
      <c r="I316">
        <v>1</v>
      </c>
      <c r="J316">
        <v>0.59708099999999997</v>
      </c>
      <c r="K316" t="s">
        <v>87</v>
      </c>
      <c r="L316">
        <v>213</v>
      </c>
      <c r="M316" t="s">
        <v>39</v>
      </c>
      <c r="N316">
        <v>8412</v>
      </c>
      <c r="O316" t="s">
        <v>89</v>
      </c>
      <c r="P316" t="s">
        <v>90</v>
      </c>
      <c r="Q316" t="s">
        <v>57</v>
      </c>
      <c r="R316" t="s">
        <v>91</v>
      </c>
      <c r="S316" t="s">
        <v>92</v>
      </c>
      <c r="Y316">
        <v>21.902337986362902</v>
      </c>
      <c r="AL316" s="6" t="str">
        <f t="shared" si="124"/>
        <v>NA</v>
      </c>
      <c r="AM316" t="str">
        <f t="shared" si="125"/>
        <v>NA</v>
      </c>
      <c r="AN316">
        <f t="shared" si="126"/>
        <v>21.902337986362902</v>
      </c>
      <c r="AO316" t="str">
        <f t="shared" si="127"/>
        <v>NA</v>
      </c>
      <c r="AP316" t="str">
        <f t="shared" si="128"/>
        <v>NA</v>
      </c>
      <c r="AQ316" t="str">
        <f t="shared" si="129"/>
        <v>NA</v>
      </c>
      <c r="AR316" t="str">
        <f t="shared" si="130"/>
        <v>NA</v>
      </c>
      <c r="AS316" t="str">
        <f t="shared" si="131"/>
        <v>NA</v>
      </c>
      <c r="AT316" t="str">
        <f t="shared" si="132"/>
        <v>NA</v>
      </c>
      <c r="AU316" s="6">
        <f t="shared" si="133"/>
        <v>21.902337986362902</v>
      </c>
      <c r="AV316" t="str">
        <f t="shared" si="134"/>
        <v>NA</v>
      </c>
      <c r="AW316" t="str">
        <f t="shared" si="135"/>
        <v>NA</v>
      </c>
      <c r="AX316" s="6" t="str">
        <f t="shared" si="136"/>
        <v>NA</v>
      </c>
      <c r="AY316" t="str">
        <f t="shared" si="137"/>
        <v>NA</v>
      </c>
      <c r="AZ316" t="str">
        <f t="shared" si="138"/>
        <v>NA</v>
      </c>
      <c r="BA316" s="6" t="str">
        <f t="shared" si="139"/>
        <v>NA</v>
      </c>
      <c r="BB316" t="str">
        <f t="shared" si="140"/>
        <v>NA</v>
      </c>
      <c r="BC316" t="str">
        <f t="shared" si="141"/>
        <v>NA</v>
      </c>
      <c r="BD316" s="7">
        <f t="shared" si="142"/>
        <v>1</v>
      </c>
      <c r="BE316" s="6">
        <f t="shared" si="143"/>
        <v>0</v>
      </c>
      <c r="BF316">
        <f t="shared" si="144"/>
        <v>0</v>
      </c>
      <c r="BG316">
        <f t="shared" si="145"/>
        <v>0</v>
      </c>
      <c r="BH316" s="6">
        <f t="shared" si="146"/>
        <v>0</v>
      </c>
      <c r="BI316" s="14">
        <f t="shared" si="147"/>
        <v>0</v>
      </c>
      <c r="BJ316" s="6">
        <f t="shared" si="148"/>
        <v>0</v>
      </c>
      <c r="BK316" s="14">
        <f t="shared" si="149"/>
        <v>0</v>
      </c>
      <c r="BL316" s="14">
        <f t="shared" si="150"/>
        <v>0</v>
      </c>
      <c r="BM316" s="14">
        <f t="shared" si="151"/>
        <v>0</v>
      </c>
      <c r="BN316">
        <f t="shared" si="152"/>
        <v>0</v>
      </c>
      <c r="BO316">
        <f t="shared" si="153"/>
        <v>0</v>
      </c>
      <c r="BP316" s="14" t="str">
        <f t="shared" si="154"/>
        <v>NA</v>
      </c>
    </row>
    <row r="317" spans="1:68" x14ac:dyDescent="0.25">
      <c r="A317" t="s">
        <v>102</v>
      </c>
      <c r="B317" t="s">
        <v>100</v>
      </c>
      <c r="C317">
        <v>0</v>
      </c>
      <c r="D317">
        <v>0</v>
      </c>
      <c r="E317">
        <v>0</v>
      </c>
      <c r="F317">
        <v>8.9694500000000001E-4</v>
      </c>
      <c r="G317">
        <v>3</v>
      </c>
      <c r="H317">
        <v>-5.2967E-2</v>
      </c>
      <c r="I317">
        <v>1</v>
      </c>
      <c r="J317">
        <v>0.5</v>
      </c>
      <c r="K317" t="s">
        <v>101</v>
      </c>
      <c r="L317">
        <v>375</v>
      </c>
      <c r="M317" t="s">
        <v>39</v>
      </c>
      <c r="N317">
        <v>710</v>
      </c>
      <c r="O317" t="s">
        <v>103</v>
      </c>
      <c r="P317" t="s">
        <v>104</v>
      </c>
      <c r="Q317" t="s">
        <v>57</v>
      </c>
      <c r="R317" t="s">
        <v>78</v>
      </c>
      <c r="S317" t="s">
        <v>105</v>
      </c>
      <c r="T317" s="6">
        <v>23.374595540069201</v>
      </c>
      <c r="U317">
        <v>23.4356067232223</v>
      </c>
      <c r="V317">
        <v>23.550790670081899</v>
      </c>
      <c r="AJ317">
        <v>24.7199473962607</v>
      </c>
      <c r="AL317" s="6">
        <f t="shared" si="124"/>
        <v>23.40510113164575</v>
      </c>
      <c r="AM317">
        <f t="shared" si="125"/>
        <v>23.550790670081899</v>
      </c>
      <c r="AN317" t="str">
        <f t="shared" si="126"/>
        <v>NA</v>
      </c>
      <c r="AO317" t="str">
        <f t="shared" si="127"/>
        <v>NA</v>
      </c>
      <c r="AP317" t="str">
        <f t="shared" si="128"/>
        <v>NA</v>
      </c>
      <c r="AQ317" t="str">
        <f t="shared" si="129"/>
        <v>NA</v>
      </c>
      <c r="AR317" t="str">
        <f t="shared" si="130"/>
        <v>NA</v>
      </c>
      <c r="AS317" t="str">
        <f t="shared" si="131"/>
        <v>NA</v>
      </c>
      <c r="AT317">
        <f t="shared" si="132"/>
        <v>24.7199473962607</v>
      </c>
      <c r="AU317" s="6">
        <f t="shared" si="133"/>
        <v>23.477945900863823</v>
      </c>
      <c r="AV317" t="str">
        <f t="shared" si="134"/>
        <v>NA</v>
      </c>
      <c r="AW317">
        <f t="shared" si="135"/>
        <v>24.7199473962607</v>
      </c>
      <c r="AX317" s="6" t="str">
        <f t="shared" si="136"/>
        <v>NA</v>
      </c>
      <c r="AY317">
        <f t="shared" si="137"/>
        <v>1.2420014953968774</v>
      </c>
      <c r="AZ317" t="str">
        <f t="shared" si="138"/>
        <v>NA</v>
      </c>
      <c r="BA317" s="6" t="str">
        <f t="shared" si="139"/>
        <v>NA</v>
      </c>
      <c r="BB317" t="str">
        <f t="shared" si="140"/>
        <v>NA</v>
      </c>
      <c r="BC317" t="str">
        <f t="shared" si="141"/>
        <v>NA</v>
      </c>
      <c r="BD317" s="7">
        <f t="shared" si="142"/>
        <v>1</v>
      </c>
      <c r="BE317" s="6">
        <f t="shared" si="143"/>
        <v>0</v>
      </c>
      <c r="BF317">
        <f t="shared" si="144"/>
        <v>0</v>
      </c>
      <c r="BG317">
        <f t="shared" si="145"/>
        <v>0</v>
      </c>
      <c r="BH317" s="6">
        <f t="shared" si="146"/>
        <v>0</v>
      </c>
      <c r="BI317" s="14">
        <f t="shared" si="147"/>
        <v>0</v>
      </c>
      <c r="BJ317" s="6">
        <f t="shared" si="148"/>
        <v>0</v>
      </c>
      <c r="BK317" s="14">
        <f t="shared" si="149"/>
        <v>0</v>
      </c>
      <c r="BL317" s="14">
        <f t="shared" si="150"/>
        <v>0</v>
      </c>
      <c r="BM317" s="14">
        <f t="shared" si="151"/>
        <v>0</v>
      </c>
      <c r="BN317">
        <f t="shared" si="152"/>
        <v>0</v>
      </c>
      <c r="BO317">
        <f t="shared" si="153"/>
        <v>0</v>
      </c>
      <c r="BP317" s="14" t="str">
        <f t="shared" si="154"/>
        <v>NA</v>
      </c>
    </row>
    <row r="318" spans="1:68" x14ac:dyDescent="0.25">
      <c r="A318" t="s">
        <v>106</v>
      </c>
      <c r="B318" t="s">
        <v>100</v>
      </c>
      <c r="C318">
        <v>0</v>
      </c>
      <c r="D318">
        <v>0</v>
      </c>
      <c r="E318">
        <v>0</v>
      </c>
      <c r="F318">
        <v>8.9694500000000001E-4</v>
      </c>
      <c r="G318">
        <v>3</v>
      </c>
      <c r="H318">
        <v>-5.2967E-2</v>
      </c>
      <c r="I318">
        <v>1</v>
      </c>
      <c r="J318">
        <v>0.5</v>
      </c>
      <c r="K318" t="s">
        <v>101</v>
      </c>
      <c r="L318">
        <v>377</v>
      </c>
      <c r="M318" t="s">
        <v>39</v>
      </c>
      <c r="N318">
        <v>710</v>
      </c>
      <c r="O318" t="s">
        <v>103</v>
      </c>
      <c r="P318" t="s">
        <v>104</v>
      </c>
      <c r="Q318" t="s">
        <v>57</v>
      </c>
      <c r="R318" t="s">
        <v>78</v>
      </c>
      <c r="S318" t="s">
        <v>105</v>
      </c>
      <c r="T318" s="6">
        <v>23.374595540069201</v>
      </c>
      <c r="U318">
        <v>23.4356067232223</v>
      </c>
      <c r="V318">
        <v>23.550790670081899</v>
      </c>
      <c r="AJ318">
        <v>24.7199473962607</v>
      </c>
      <c r="AL318" s="6">
        <f t="shared" si="124"/>
        <v>23.40510113164575</v>
      </c>
      <c r="AM318">
        <f t="shared" si="125"/>
        <v>23.550790670081899</v>
      </c>
      <c r="AN318" t="str">
        <f t="shared" si="126"/>
        <v>NA</v>
      </c>
      <c r="AO318" t="str">
        <f t="shared" si="127"/>
        <v>NA</v>
      </c>
      <c r="AP318" t="str">
        <f t="shared" si="128"/>
        <v>NA</v>
      </c>
      <c r="AQ318" t="str">
        <f t="shared" si="129"/>
        <v>NA</v>
      </c>
      <c r="AR318" t="str">
        <f t="shared" si="130"/>
        <v>NA</v>
      </c>
      <c r="AS318" t="str">
        <f t="shared" si="131"/>
        <v>NA</v>
      </c>
      <c r="AT318">
        <f t="shared" si="132"/>
        <v>24.7199473962607</v>
      </c>
      <c r="AU318" s="6">
        <f t="shared" si="133"/>
        <v>23.477945900863823</v>
      </c>
      <c r="AV318" t="str">
        <f t="shared" si="134"/>
        <v>NA</v>
      </c>
      <c r="AW318">
        <f t="shared" si="135"/>
        <v>24.7199473962607</v>
      </c>
      <c r="AX318" s="6" t="str">
        <f t="shared" si="136"/>
        <v>NA</v>
      </c>
      <c r="AY318">
        <f t="shared" si="137"/>
        <v>1.2420014953968774</v>
      </c>
      <c r="AZ318" t="str">
        <f t="shared" si="138"/>
        <v>NA</v>
      </c>
      <c r="BA318" s="6" t="str">
        <f t="shared" si="139"/>
        <v>NA</v>
      </c>
      <c r="BB318" t="str">
        <f t="shared" si="140"/>
        <v>NA</v>
      </c>
      <c r="BC318" t="str">
        <f t="shared" si="141"/>
        <v>NA</v>
      </c>
      <c r="BD318" s="7">
        <f t="shared" si="142"/>
        <v>1</v>
      </c>
      <c r="BE318" s="6">
        <f t="shared" si="143"/>
        <v>0</v>
      </c>
      <c r="BF318">
        <f t="shared" si="144"/>
        <v>0</v>
      </c>
      <c r="BG318">
        <f t="shared" si="145"/>
        <v>0</v>
      </c>
      <c r="BH318" s="6">
        <f t="shared" si="146"/>
        <v>0</v>
      </c>
      <c r="BI318" s="14">
        <f t="shared" si="147"/>
        <v>0</v>
      </c>
      <c r="BJ318" s="6">
        <f t="shared" si="148"/>
        <v>0</v>
      </c>
      <c r="BK318" s="14">
        <f t="shared" si="149"/>
        <v>0</v>
      </c>
      <c r="BL318" s="14">
        <f t="shared" si="150"/>
        <v>0</v>
      </c>
      <c r="BM318" s="14">
        <f t="shared" si="151"/>
        <v>0</v>
      </c>
      <c r="BN318">
        <f t="shared" si="152"/>
        <v>0</v>
      </c>
      <c r="BO318">
        <f t="shared" si="153"/>
        <v>0</v>
      </c>
      <c r="BP318" s="14" t="str">
        <f t="shared" si="154"/>
        <v>NA</v>
      </c>
    </row>
    <row r="319" spans="1:68" x14ac:dyDescent="0.25">
      <c r="A319" t="s">
        <v>117</v>
      </c>
      <c r="B319" t="s">
        <v>115</v>
      </c>
      <c r="C319">
        <v>0</v>
      </c>
      <c r="D319">
        <v>0</v>
      </c>
      <c r="E319">
        <v>0</v>
      </c>
      <c r="F319">
        <v>0</v>
      </c>
      <c r="G319">
        <v>2</v>
      </c>
      <c r="H319">
        <v>5.7536999999999998E-2</v>
      </c>
      <c r="I319">
        <v>2</v>
      </c>
      <c r="J319">
        <v>0.99712500000000004</v>
      </c>
      <c r="K319" t="s">
        <v>116</v>
      </c>
      <c r="L319">
        <v>1236</v>
      </c>
      <c r="M319" t="s">
        <v>39</v>
      </c>
      <c r="N319">
        <v>4233</v>
      </c>
      <c r="O319" t="s">
        <v>118</v>
      </c>
      <c r="P319" t="s">
        <v>119</v>
      </c>
      <c r="Q319" t="s">
        <v>57</v>
      </c>
      <c r="R319" t="s">
        <v>120</v>
      </c>
      <c r="S319" t="s">
        <v>121</v>
      </c>
      <c r="T319" s="6">
        <v>23.870836391847501</v>
      </c>
      <c r="U319">
        <v>23.6162756350869</v>
      </c>
      <c r="V319">
        <v>24.316621688145499</v>
      </c>
      <c r="W319">
        <v>23.770319057450202</v>
      </c>
      <c r="Y319">
        <v>23.695284280853599</v>
      </c>
      <c r="AL319" s="6">
        <f t="shared" si="124"/>
        <v>23.743556013467199</v>
      </c>
      <c r="AM319">
        <f t="shared" si="125"/>
        <v>24.043470372797849</v>
      </c>
      <c r="AN319">
        <f t="shared" si="126"/>
        <v>23.695284280853599</v>
      </c>
      <c r="AO319" t="str">
        <f t="shared" si="127"/>
        <v>NA</v>
      </c>
      <c r="AP319" t="str">
        <f t="shared" si="128"/>
        <v>NA</v>
      </c>
      <c r="AQ319" t="str">
        <f t="shared" si="129"/>
        <v>NA</v>
      </c>
      <c r="AR319" t="str">
        <f t="shared" si="130"/>
        <v>NA</v>
      </c>
      <c r="AS319" t="str">
        <f t="shared" si="131"/>
        <v>NA</v>
      </c>
      <c r="AT319" t="str">
        <f t="shared" si="132"/>
        <v>NA</v>
      </c>
      <c r="AU319" s="6">
        <f t="shared" si="133"/>
        <v>23.827436889039546</v>
      </c>
      <c r="AV319" t="str">
        <f t="shared" si="134"/>
        <v>NA</v>
      </c>
      <c r="AW319" t="str">
        <f t="shared" si="135"/>
        <v>NA</v>
      </c>
      <c r="AX319" s="6" t="str">
        <f t="shared" si="136"/>
        <v>NA</v>
      </c>
      <c r="AY319" t="str">
        <f t="shared" si="137"/>
        <v>NA</v>
      </c>
      <c r="AZ319" t="str">
        <f t="shared" si="138"/>
        <v>NA</v>
      </c>
      <c r="BA319" s="6" t="str">
        <f t="shared" si="139"/>
        <v>NA</v>
      </c>
      <c r="BB319" t="str">
        <f t="shared" si="140"/>
        <v>NA</v>
      </c>
      <c r="BC319" t="str">
        <f t="shared" si="141"/>
        <v>NA</v>
      </c>
      <c r="BD319" s="7">
        <f t="shared" si="142"/>
        <v>1</v>
      </c>
      <c r="BE319" s="6">
        <f t="shared" si="143"/>
        <v>0</v>
      </c>
      <c r="BF319">
        <f t="shared" si="144"/>
        <v>0</v>
      </c>
      <c r="BG319">
        <f t="shared" si="145"/>
        <v>0</v>
      </c>
      <c r="BH319" s="6">
        <f t="shared" si="146"/>
        <v>0</v>
      </c>
      <c r="BI319" s="14">
        <f t="shared" si="147"/>
        <v>0</v>
      </c>
      <c r="BJ319" s="6">
        <f t="shared" si="148"/>
        <v>0</v>
      </c>
      <c r="BK319" s="14">
        <f t="shared" si="149"/>
        <v>0</v>
      </c>
      <c r="BL319" s="14">
        <f t="shared" si="150"/>
        <v>0</v>
      </c>
      <c r="BM319" s="14">
        <f t="shared" si="151"/>
        <v>0</v>
      </c>
      <c r="BN319">
        <f t="shared" si="152"/>
        <v>0</v>
      </c>
      <c r="BO319">
        <f t="shared" si="153"/>
        <v>0</v>
      </c>
      <c r="BP319" s="14" t="str">
        <f t="shared" si="154"/>
        <v>NA</v>
      </c>
    </row>
    <row r="320" spans="1:68" x14ac:dyDescent="0.25">
      <c r="A320" t="s">
        <v>124</v>
      </c>
      <c r="B320" t="s">
        <v>122</v>
      </c>
      <c r="C320">
        <v>0</v>
      </c>
      <c r="D320">
        <v>0</v>
      </c>
      <c r="E320">
        <v>0</v>
      </c>
      <c r="F320" s="1">
        <v>4.7111599999999996E-6</v>
      </c>
      <c r="G320">
        <v>2</v>
      </c>
      <c r="H320">
        <v>-1.2674000000000001</v>
      </c>
      <c r="I320">
        <v>1</v>
      </c>
      <c r="J320">
        <v>0.81094699999999997</v>
      </c>
      <c r="K320" t="s">
        <v>123</v>
      </c>
      <c r="L320">
        <v>55</v>
      </c>
      <c r="M320" t="s">
        <v>39</v>
      </c>
      <c r="N320">
        <v>7431</v>
      </c>
      <c r="O320" t="s">
        <v>125</v>
      </c>
      <c r="P320" t="s">
        <v>37</v>
      </c>
      <c r="Q320" t="s">
        <v>57</v>
      </c>
      <c r="R320" t="s">
        <v>126</v>
      </c>
      <c r="S320" t="s">
        <v>127</v>
      </c>
      <c r="AD320">
        <v>20.0816082620983</v>
      </c>
      <c r="AL320" s="6" t="str">
        <f t="shared" si="124"/>
        <v>NA</v>
      </c>
      <c r="AM320" t="str">
        <f t="shared" si="125"/>
        <v>NA</v>
      </c>
      <c r="AN320" t="str">
        <f t="shared" si="126"/>
        <v>NA</v>
      </c>
      <c r="AO320" t="str">
        <f t="shared" si="127"/>
        <v>NA</v>
      </c>
      <c r="AP320" t="str">
        <f t="shared" si="128"/>
        <v>NA</v>
      </c>
      <c r="AQ320">
        <f t="shared" si="129"/>
        <v>20.0816082620983</v>
      </c>
      <c r="AR320" t="str">
        <f t="shared" si="130"/>
        <v>NA</v>
      </c>
      <c r="AS320" t="str">
        <f t="shared" si="131"/>
        <v>NA</v>
      </c>
      <c r="AT320" t="str">
        <f t="shared" si="132"/>
        <v>NA</v>
      </c>
      <c r="AU320" s="6" t="str">
        <f t="shared" si="133"/>
        <v>NA</v>
      </c>
      <c r="AV320">
        <f t="shared" si="134"/>
        <v>20.0816082620983</v>
      </c>
      <c r="AW320" t="str">
        <f t="shared" si="135"/>
        <v>NA</v>
      </c>
      <c r="AX320" s="6" t="str">
        <f t="shared" si="136"/>
        <v>NA</v>
      </c>
      <c r="AY320" t="str">
        <f t="shared" si="137"/>
        <v>NA</v>
      </c>
      <c r="AZ320" t="str">
        <f t="shared" si="138"/>
        <v>NA</v>
      </c>
      <c r="BA320" s="6" t="str">
        <f t="shared" si="139"/>
        <v>NA</v>
      </c>
      <c r="BB320" t="str">
        <f t="shared" si="140"/>
        <v>NA</v>
      </c>
      <c r="BC320" t="str">
        <f t="shared" si="141"/>
        <v>NA</v>
      </c>
      <c r="BD320" s="7">
        <f t="shared" si="142"/>
        <v>1</v>
      </c>
      <c r="BE320" s="6">
        <f t="shared" si="143"/>
        <v>0</v>
      </c>
      <c r="BF320">
        <f t="shared" si="144"/>
        <v>0</v>
      </c>
      <c r="BG320">
        <f t="shared" si="145"/>
        <v>0</v>
      </c>
      <c r="BH320" s="6">
        <f t="shared" si="146"/>
        <v>0</v>
      </c>
      <c r="BI320" s="14">
        <f t="shared" si="147"/>
        <v>0</v>
      </c>
      <c r="BJ320" s="6">
        <f t="shared" si="148"/>
        <v>0</v>
      </c>
      <c r="BK320" s="14">
        <f t="shared" si="149"/>
        <v>0</v>
      </c>
      <c r="BL320" s="14">
        <f t="shared" si="150"/>
        <v>0</v>
      </c>
      <c r="BM320" s="14">
        <f t="shared" si="151"/>
        <v>0</v>
      </c>
      <c r="BN320">
        <f t="shared" si="152"/>
        <v>0</v>
      </c>
      <c r="BO320">
        <f t="shared" si="153"/>
        <v>0</v>
      </c>
      <c r="BP320" s="14" t="str">
        <f t="shared" si="154"/>
        <v>NA</v>
      </c>
    </row>
    <row r="321" spans="1:68" x14ac:dyDescent="0.25">
      <c r="A321" t="s">
        <v>146</v>
      </c>
      <c r="B321" t="s">
        <v>144</v>
      </c>
      <c r="C321">
        <v>0</v>
      </c>
      <c r="D321">
        <v>0</v>
      </c>
      <c r="E321">
        <v>0</v>
      </c>
      <c r="F321">
        <v>5.6986500000000004E-3</v>
      </c>
      <c r="G321">
        <v>2</v>
      </c>
      <c r="H321">
        <v>0.13286999999999999</v>
      </c>
      <c r="I321">
        <v>1</v>
      </c>
      <c r="J321">
        <v>0.56452999999999998</v>
      </c>
      <c r="K321" t="s">
        <v>145</v>
      </c>
      <c r="L321">
        <v>790</v>
      </c>
      <c r="M321" t="s">
        <v>39</v>
      </c>
      <c r="N321">
        <v>1969</v>
      </c>
      <c r="O321" t="s">
        <v>147</v>
      </c>
      <c r="P321" t="s">
        <v>148</v>
      </c>
      <c r="Q321" t="s">
        <v>57</v>
      </c>
      <c r="R321" t="s">
        <v>149</v>
      </c>
      <c r="S321" t="s">
        <v>150</v>
      </c>
      <c r="AC321">
        <v>19.089774959442899</v>
      </c>
      <c r="AJ321">
        <v>19.549843558976399</v>
      </c>
      <c r="AL321" s="6" t="str">
        <f t="shared" si="124"/>
        <v>NA</v>
      </c>
      <c r="AM321" t="str">
        <f t="shared" si="125"/>
        <v>NA</v>
      </c>
      <c r="AN321" t="str">
        <f t="shared" si="126"/>
        <v>NA</v>
      </c>
      <c r="AO321" t="str">
        <f t="shared" si="127"/>
        <v>NA</v>
      </c>
      <c r="AP321">
        <f t="shared" si="128"/>
        <v>19.089774959442899</v>
      </c>
      <c r="AQ321" t="str">
        <f t="shared" si="129"/>
        <v>NA</v>
      </c>
      <c r="AR321" t="str">
        <f t="shared" si="130"/>
        <v>NA</v>
      </c>
      <c r="AS321" t="str">
        <f t="shared" si="131"/>
        <v>NA</v>
      </c>
      <c r="AT321">
        <f t="shared" si="132"/>
        <v>19.549843558976399</v>
      </c>
      <c r="AU321" s="6" t="str">
        <f t="shared" si="133"/>
        <v>NA</v>
      </c>
      <c r="AV321">
        <f t="shared" si="134"/>
        <v>19.089774959442899</v>
      </c>
      <c r="AW321">
        <f t="shared" si="135"/>
        <v>19.549843558976399</v>
      </c>
      <c r="AX321" s="6" t="str">
        <f t="shared" si="136"/>
        <v>NA</v>
      </c>
      <c r="AY321" t="str">
        <f t="shared" si="137"/>
        <v>NA</v>
      </c>
      <c r="AZ321">
        <f t="shared" si="138"/>
        <v>0.46006859953349988</v>
      </c>
      <c r="BA321" s="6" t="str">
        <f t="shared" si="139"/>
        <v>NA</v>
      </c>
      <c r="BB321" t="str">
        <f t="shared" si="140"/>
        <v>NA</v>
      </c>
      <c r="BC321" t="str">
        <f t="shared" si="141"/>
        <v>NA</v>
      </c>
      <c r="BD321" s="7">
        <f t="shared" si="142"/>
        <v>1</v>
      </c>
      <c r="BE321" s="6">
        <f t="shared" si="143"/>
        <v>0</v>
      </c>
      <c r="BF321">
        <f t="shared" si="144"/>
        <v>0</v>
      </c>
      <c r="BG321">
        <f t="shared" si="145"/>
        <v>0</v>
      </c>
      <c r="BH321" s="6">
        <f t="shared" si="146"/>
        <v>0</v>
      </c>
      <c r="BI321" s="14">
        <f t="shared" si="147"/>
        <v>0</v>
      </c>
      <c r="BJ321" s="6">
        <f t="shared" si="148"/>
        <v>0</v>
      </c>
      <c r="BK321" s="14">
        <f t="shared" si="149"/>
        <v>0</v>
      </c>
      <c r="BL321" s="14">
        <f t="shared" si="150"/>
        <v>0</v>
      </c>
      <c r="BM321" s="14">
        <f t="shared" si="151"/>
        <v>0</v>
      </c>
      <c r="BN321">
        <f t="shared" si="152"/>
        <v>0</v>
      </c>
      <c r="BO321">
        <f t="shared" si="153"/>
        <v>0</v>
      </c>
      <c r="BP321" s="14" t="str">
        <f t="shared" si="154"/>
        <v>NA</v>
      </c>
    </row>
    <row r="322" spans="1:68" x14ac:dyDescent="0.25">
      <c r="A322" t="s">
        <v>160</v>
      </c>
      <c r="B322" t="s">
        <v>158</v>
      </c>
      <c r="C322">
        <v>0</v>
      </c>
      <c r="D322">
        <v>0</v>
      </c>
      <c r="E322">
        <v>0</v>
      </c>
      <c r="F322">
        <v>2.61041E-4</v>
      </c>
      <c r="G322">
        <v>2</v>
      </c>
      <c r="H322">
        <v>0.40122999999999998</v>
      </c>
      <c r="I322">
        <v>1</v>
      </c>
      <c r="J322">
        <v>0.68426100000000001</v>
      </c>
      <c r="K322" t="s">
        <v>159</v>
      </c>
      <c r="L322">
        <v>629</v>
      </c>
      <c r="M322" t="s">
        <v>39</v>
      </c>
      <c r="N322">
        <v>3667</v>
      </c>
      <c r="O322" t="s">
        <v>161</v>
      </c>
      <c r="P322" t="s">
        <v>162</v>
      </c>
      <c r="Q322" t="s">
        <v>57</v>
      </c>
      <c r="R322" t="s">
        <v>163</v>
      </c>
      <c r="S322" t="s">
        <v>164</v>
      </c>
      <c r="Z322">
        <v>21.686279470358802</v>
      </c>
      <c r="AC322">
        <v>21.901775376228901</v>
      </c>
      <c r="AL322" s="6" t="str">
        <f t="shared" si="124"/>
        <v>NA</v>
      </c>
      <c r="AM322" t="str">
        <f t="shared" si="125"/>
        <v>NA</v>
      </c>
      <c r="AN322" t="str">
        <f t="shared" si="126"/>
        <v>NA</v>
      </c>
      <c r="AO322">
        <f t="shared" si="127"/>
        <v>21.686279470358802</v>
      </c>
      <c r="AP322">
        <f t="shared" si="128"/>
        <v>21.901775376228901</v>
      </c>
      <c r="AQ322" t="str">
        <f t="shared" si="129"/>
        <v>NA</v>
      </c>
      <c r="AR322" t="str">
        <f t="shared" si="130"/>
        <v>NA</v>
      </c>
      <c r="AS322" t="str">
        <f t="shared" si="131"/>
        <v>NA</v>
      </c>
      <c r="AT322" t="str">
        <f t="shared" si="132"/>
        <v>NA</v>
      </c>
      <c r="AU322" s="6" t="str">
        <f t="shared" si="133"/>
        <v>NA</v>
      </c>
      <c r="AV322">
        <f t="shared" si="134"/>
        <v>21.794027423293851</v>
      </c>
      <c r="AW322" t="str">
        <f t="shared" si="135"/>
        <v>NA</v>
      </c>
      <c r="AX322" s="6" t="str">
        <f t="shared" si="136"/>
        <v>NA</v>
      </c>
      <c r="AY322" t="str">
        <f t="shared" si="137"/>
        <v>NA</v>
      </c>
      <c r="AZ322" t="str">
        <f t="shared" si="138"/>
        <v>NA</v>
      </c>
      <c r="BA322" s="6" t="str">
        <f t="shared" si="139"/>
        <v>NA</v>
      </c>
      <c r="BB322" t="str">
        <f t="shared" si="140"/>
        <v>NA</v>
      </c>
      <c r="BC322" t="str">
        <f t="shared" si="141"/>
        <v>NA</v>
      </c>
      <c r="BD322" s="7">
        <f t="shared" si="142"/>
        <v>1</v>
      </c>
      <c r="BE322" s="6">
        <f t="shared" si="143"/>
        <v>0</v>
      </c>
      <c r="BF322">
        <f t="shared" si="144"/>
        <v>0</v>
      </c>
      <c r="BG322">
        <f t="shared" si="145"/>
        <v>0</v>
      </c>
      <c r="BH322" s="6">
        <f t="shared" si="146"/>
        <v>0</v>
      </c>
      <c r="BI322" s="14">
        <f t="shared" si="147"/>
        <v>0</v>
      </c>
      <c r="BJ322" s="6">
        <f t="shared" si="148"/>
        <v>0</v>
      </c>
      <c r="BK322" s="14">
        <f t="shared" si="149"/>
        <v>0</v>
      </c>
      <c r="BL322" s="14">
        <f t="shared" si="150"/>
        <v>0</v>
      </c>
      <c r="BM322" s="14">
        <f t="shared" si="151"/>
        <v>0</v>
      </c>
      <c r="BN322">
        <f t="shared" si="152"/>
        <v>0</v>
      </c>
      <c r="BO322">
        <f t="shared" si="153"/>
        <v>0</v>
      </c>
      <c r="BP322" s="14" t="str">
        <f t="shared" si="154"/>
        <v>NA</v>
      </c>
    </row>
    <row r="323" spans="1:68" x14ac:dyDescent="0.25">
      <c r="A323" t="s">
        <v>167</v>
      </c>
      <c r="B323" t="s">
        <v>165</v>
      </c>
      <c r="C323">
        <v>0</v>
      </c>
      <c r="D323">
        <v>0</v>
      </c>
      <c r="E323">
        <v>0</v>
      </c>
      <c r="F323">
        <v>1.2593699999999999E-2</v>
      </c>
      <c r="G323">
        <v>1</v>
      </c>
      <c r="H323">
        <v>0.47850999999999999</v>
      </c>
      <c r="I323">
        <v>1</v>
      </c>
      <c r="J323">
        <v>0.59662199999999999</v>
      </c>
      <c r="K323" t="s">
        <v>166</v>
      </c>
      <c r="L323">
        <v>904</v>
      </c>
      <c r="M323" t="s">
        <v>39</v>
      </c>
      <c r="N323">
        <v>3572</v>
      </c>
      <c r="O323" t="s">
        <v>168</v>
      </c>
      <c r="P323" t="s">
        <v>169</v>
      </c>
      <c r="Q323" t="s">
        <v>57</v>
      </c>
      <c r="R323" t="s">
        <v>170</v>
      </c>
      <c r="S323" t="s">
        <v>171</v>
      </c>
      <c r="AB323">
        <v>19.288018188653901</v>
      </c>
      <c r="AC323">
        <v>19.162247478901399</v>
      </c>
      <c r="AE323">
        <v>18.5409028913922</v>
      </c>
      <c r="AL323" s="6" t="str">
        <f t="shared" si="124"/>
        <v>NA</v>
      </c>
      <c r="AM323" t="str">
        <f t="shared" si="125"/>
        <v>NA</v>
      </c>
      <c r="AN323" t="str">
        <f t="shared" si="126"/>
        <v>NA</v>
      </c>
      <c r="AO323" t="str">
        <f t="shared" si="127"/>
        <v>NA</v>
      </c>
      <c r="AP323">
        <f t="shared" si="128"/>
        <v>19.22513283377765</v>
      </c>
      <c r="AQ323">
        <f t="shared" si="129"/>
        <v>18.5409028913922</v>
      </c>
      <c r="AR323" t="str">
        <f t="shared" si="130"/>
        <v>NA</v>
      </c>
      <c r="AS323" t="str">
        <f t="shared" si="131"/>
        <v>NA</v>
      </c>
      <c r="AT323" t="str">
        <f t="shared" si="132"/>
        <v>NA</v>
      </c>
      <c r="AU323" s="6" t="str">
        <f t="shared" si="133"/>
        <v>NA</v>
      </c>
      <c r="AV323">
        <f t="shared" si="134"/>
        <v>18.883017862584925</v>
      </c>
      <c r="AW323" t="str">
        <f t="shared" si="135"/>
        <v>NA</v>
      </c>
      <c r="AX323" s="6" t="str">
        <f t="shared" si="136"/>
        <v>NA</v>
      </c>
      <c r="AY323" t="str">
        <f t="shared" si="137"/>
        <v>NA</v>
      </c>
      <c r="AZ323" t="str">
        <f t="shared" si="138"/>
        <v>NA</v>
      </c>
      <c r="BA323" s="6" t="str">
        <f t="shared" si="139"/>
        <v>NA</v>
      </c>
      <c r="BB323" t="str">
        <f t="shared" si="140"/>
        <v>NA</v>
      </c>
      <c r="BC323" t="str">
        <f t="shared" si="141"/>
        <v>NA</v>
      </c>
      <c r="BD323" s="7">
        <f t="shared" si="142"/>
        <v>1</v>
      </c>
      <c r="BE323" s="6">
        <f t="shared" si="143"/>
        <v>0</v>
      </c>
      <c r="BF323">
        <f t="shared" si="144"/>
        <v>0</v>
      </c>
      <c r="BG323">
        <f t="shared" si="145"/>
        <v>0</v>
      </c>
      <c r="BH323" s="6">
        <f t="shared" si="146"/>
        <v>0</v>
      </c>
      <c r="BI323" s="14">
        <f t="shared" si="147"/>
        <v>0</v>
      </c>
      <c r="BJ323" s="6">
        <f t="shared" si="148"/>
        <v>0</v>
      </c>
      <c r="BK323" s="14">
        <f t="shared" si="149"/>
        <v>0</v>
      </c>
      <c r="BL323" s="14">
        <f t="shared" si="150"/>
        <v>0</v>
      </c>
      <c r="BM323" s="14">
        <f t="shared" si="151"/>
        <v>0</v>
      </c>
      <c r="BN323">
        <f t="shared" si="152"/>
        <v>0</v>
      </c>
      <c r="BO323">
        <f t="shared" si="153"/>
        <v>0</v>
      </c>
      <c r="BP323" s="14" t="str">
        <f t="shared" si="154"/>
        <v>NA</v>
      </c>
    </row>
    <row r="324" spans="1:68" x14ac:dyDescent="0.25">
      <c r="A324" t="s">
        <v>182</v>
      </c>
      <c r="B324" t="s">
        <v>180</v>
      </c>
      <c r="C324">
        <v>0</v>
      </c>
      <c r="D324">
        <v>0</v>
      </c>
      <c r="E324">
        <v>0</v>
      </c>
      <c r="F324" s="1">
        <v>9.3692200000000005E-11</v>
      </c>
      <c r="G324">
        <v>2</v>
      </c>
      <c r="H324">
        <v>0.70047000000000004</v>
      </c>
      <c r="I324">
        <v>2</v>
      </c>
      <c r="J324">
        <v>0.55411999999999995</v>
      </c>
      <c r="K324" t="s">
        <v>181</v>
      </c>
      <c r="L324">
        <v>83</v>
      </c>
      <c r="M324" t="s">
        <v>39</v>
      </c>
      <c r="N324">
        <v>5829</v>
      </c>
      <c r="O324" t="s">
        <v>183</v>
      </c>
      <c r="P324" t="s">
        <v>37</v>
      </c>
      <c r="Q324" t="s">
        <v>57</v>
      </c>
      <c r="R324" t="s">
        <v>184</v>
      </c>
      <c r="S324" t="s">
        <v>185</v>
      </c>
      <c r="T324" s="6">
        <v>21.760238168266799</v>
      </c>
      <c r="AL324" s="6">
        <f t="shared" si="124"/>
        <v>21.760238168266799</v>
      </c>
      <c r="AM324" t="str">
        <f t="shared" si="125"/>
        <v>NA</v>
      </c>
      <c r="AN324" t="str">
        <f t="shared" si="126"/>
        <v>NA</v>
      </c>
      <c r="AO324" t="str">
        <f t="shared" si="127"/>
        <v>NA</v>
      </c>
      <c r="AP324" t="str">
        <f t="shared" si="128"/>
        <v>NA</v>
      </c>
      <c r="AQ324" t="str">
        <f t="shared" si="129"/>
        <v>NA</v>
      </c>
      <c r="AR324" t="str">
        <f t="shared" si="130"/>
        <v>NA</v>
      </c>
      <c r="AS324" t="str">
        <f t="shared" si="131"/>
        <v>NA</v>
      </c>
      <c r="AT324" t="str">
        <f t="shared" si="132"/>
        <v>NA</v>
      </c>
      <c r="AU324" s="6">
        <f t="shared" si="133"/>
        <v>21.760238168266799</v>
      </c>
      <c r="AV324" t="str">
        <f t="shared" si="134"/>
        <v>NA</v>
      </c>
      <c r="AW324" t="str">
        <f t="shared" si="135"/>
        <v>NA</v>
      </c>
      <c r="AX324" s="6" t="str">
        <f t="shared" si="136"/>
        <v>NA</v>
      </c>
      <c r="AY324" t="str">
        <f t="shared" si="137"/>
        <v>NA</v>
      </c>
      <c r="AZ324" t="str">
        <f t="shared" si="138"/>
        <v>NA</v>
      </c>
      <c r="BA324" s="6" t="str">
        <f t="shared" si="139"/>
        <v>NA</v>
      </c>
      <c r="BB324" t="str">
        <f t="shared" si="140"/>
        <v>NA</v>
      </c>
      <c r="BC324" t="str">
        <f t="shared" si="141"/>
        <v>NA</v>
      </c>
      <c r="BD324" s="7">
        <f t="shared" si="142"/>
        <v>1</v>
      </c>
      <c r="BE324" s="6">
        <f t="shared" si="143"/>
        <v>0</v>
      </c>
      <c r="BF324">
        <f t="shared" si="144"/>
        <v>0</v>
      </c>
      <c r="BG324">
        <f t="shared" si="145"/>
        <v>0</v>
      </c>
      <c r="BH324" s="6">
        <f t="shared" si="146"/>
        <v>0</v>
      </c>
      <c r="BI324" s="14">
        <f t="shared" si="147"/>
        <v>0</v>
      </c>
      <c r="BJ324" s="6">
        <f t="shared" si="148"/>
        <v>0</v>
      </c>
      <c r="BK324" s="14">
        <f t="shared" si="149"/>
        <v>0</v>
      </c>
      <c r="BL324" s="14">
        <f t="shared" si="150"/>
        <v>0</v>
      </c>
      <c r="BM324" s="14">
        <f t="shared" si="151"/>
        <v>0</v>
      </c>
      <c r="BN324">
        <f t="shared" si="152"/>
        <v>0</v>
      </c>
      <c r="BO324">
        <f t="shared" si="153"/>
        <v>0</v>
      </c>
      <c r="BP324" s="14" t="str">
        <f t="shared" si="154"/>
        <v>NA</v>
      </c>
    </row>
    <row r="325" spans="1:68" x14ac:dyDescent="0.25">
      <c r="A325" t="s">
        <v>189</v>
      </c>
      <c r="B325" t="s">
        <v>180</v>
      </c>
      <c r="C325">
        <v>0</v>
      </c>
      <c r="D325">
        <v>0</v>
      </c>
      <c r="E325">
        <v>0</v>
      </c>
      <c r="F325" s="1">
        <v>3.0047399999999999E-19</v>
      </c>
      <c r="G325">
        <v>2</v>
      </c>
      <c r="H325">
        <v>-0.24706</v>
      </c>
      <c r="I325">
        <v>1</v>
      </c>
      <c r="J325">
        <v>0.626085</v>
      </c>
      <c r="K325" t="s">
        <v>188</v>
      </c>
      <c r="L325">
        <v>90</v>
      </c>
      <c r="M325" t="s">
        <v>39</v>
      </c>
      <c r="N325">
        <v>5829</v>
      </c>
      <c r="O325" t="s">
        <v>183</v>
      </c>
      <c r="P325" t="s">
        <v>37</v>
      </c>
      <c r="Q325" t="s">
        <v>57</v>
      </c>
      <c r="R325" t="s">
        <v>184</v>
      </c>
      <c r="S325" t="s">
        <v>185</v>
      </c>
      <c r="V325">
        <v>23.949401349157501</v>
      </c>
      <c r="AL325" s="6" t="str">
        <f t="shared" ref="AL325:AL388" si="155">IF(COUNTA(T325:U325),AVERAGE(T325:U325),"NA")</f>
        <v>NA</v>
      </c>
      <c r="AM325">
        <f t="shared" ref="AM325:AM388" si="156">IF(COUNTA(V325:W325),AVERAGE(V325:W325),"NA")</f>
        <v>23.949401349157501</v>
      </c>
      <c r="AN325" t="str">
        <f t="shared" ref="AN325:AN388" si="157">IF(COUNTA(X325:Y325),AVERAGE(X325:Y325),"NA")</f>
        <v>NA</v>
      </c>
      <c r="AO325" t="str">
        <f t="shared" ref="AO325:AO388" si="158">IF(COUNTA(Z325:AA325),AVERAGE(Z325:AA325),"NA")</f>
        <v>NA</v>
      </c>
      <c r="AP325" t="str">
        <f t="shared" ref="AP325:AP388" si="159">IF(COUNTA(AB325:AC325),AVERAGE(AB325:AC325),"NA")</f>
        <v>NA</v>
      </c>
      <c r="AQ325" t="str">
        <f t="shared" ref="AQ325:AQ388" si="160">IF(COUNTA(AD325:AE325),AVERAGE(AD325:AE325),"NA")</f>
        <v>NA</v>
      </c>
      <c r="AR325" t="str">
        <f t="shared" ref="AR325:AR388" si="161">IF(COUNTA(AF325:AG325),AVERAGE(AF325:AG325),"NA")</f>
        <v>NA</v>
      </c>
      <c r="AS325" t="str">
        <f t="shared" ref="AS325:AS388" si="162">IF(COUNTA(AH325:AI325),AVERAGE(AH325:AI325),"NA")</f>
        <v>NA</v>
      </c>
      <c r="AT325" t="str">
        <f t="shared" ref="AT325:AT388" si="163">IF(COUNTA(AJ325:AK325),AVERAGE(AJ325:AK325),"NA")</f>
        <v>NA</v>
      </c>
      <c r="AU325" s="6">
        <f t="shared" ref="AU325:AU388" si="164">IF(COUNTIF(AL325:AN325,"&lt;&gt;NA"),AVERAGE(AL325:AN325),"NA")</f>
        <v>23.949401349157501</v>
      </c>
      <c r="AV325" t="str">
        <f t="shared" ref="AV325:AV388" si="165">IF(COUNTIF(AO325:AQ325,"&lt;&gt;NA"),AVERAGE(AO325:AQ325),"NA")</f>
        <v>NA</v>
      </c>
      <c r="AW325" t="str">
        <f t="shared" ref="AW325:AW388" si="166">IF(COUNTIF(AR325:AT325,"&lt;&gt;NA"),AVERAGE(AR325:AT325),"NA")</f>
        <v>NA</v>
      </c>
      <c r="AX325" s="6" t="str">
        <f t="shared" ref="AX325:AX388" si="167">IF(AND(AU325&lt;&gt;"NA",AV325&lt;&gt;"NA"),AV325-AU325,"NA")</f>
        <v>NA</v>
      </c>
      <c r="AY325" t="str">
        <f t="shared" ref="AY325:AY388" si="168">IF(AND(AU325&lt;&gt;"NA",AW325&lt;&gt;"NA"),AW325-AU325,"NA")</f>
        <v>NA</v>
      </c>
      <c r="AZ325" t="str">
        <f t="shared" ref="AZ325:AZ388" si="169">IF(AND(AV325&lt;&gt;"NA",AW325&lt;&gt;"NA"),AW325-AV325,"NA")</f>
        <v>NA</v>
      </c>
      <c r="BA325" s="6" t="str">
        <f t="shared" ref="BA325:BA388" si="170">IF(AND(COUNTIF(AL325:AN325,"&lt;&gt;NA")&gt;=2,COUNTIF(AO325:AQ325,"&lt;&gt;NA")&gt;=2),TTEST(AL325:AN325,AO325:AQ325,2,3),"NA")</f>
        <v>NA</v>
      </c>
      <c r="BB325" t="str">
        <f t="shared" ref="BB325:BB388" si="171">IF(AND(COUNTIF(AL325:AN325,"&lt;&gt;NA")&gt;=2,COUNTIF(AR325:AT325,"&lt;&gt;NA")&gt;=2),TTEST(AL325:AN325,AR325:AT325,2,3),"NA")</f>
        <v>NA</v>
      </c>
      <c r="BC325" t="str">
        <f t="shared" ref="BC325:BC388" si="172">IF(AND(COUNTIF(AO325:AQ325,"&lt;&gt;NA")&gt;=2,COUNTIF(AR325:AT325,"&lt;&gt;NA")&gt;=2),TTEST(AO325:AQ325,AR325:AT325,2,3),"NA")</f>
        <v>NA</v>
      </c>
      <c r="BD325" s="7">
        <f t="shared" ref="BD325:BD388" si="173">IF(OR(D325,AND(C325,N325="---")),0,1)</f>
        <v>1</v>
      </c>
      <c r="BE325" s="6">
        <f t="shared" ref="BE325:BE388" si="174">IF(AND(BD325,AX325&lt;&gt;"NA",BA325&lt;&gt;"NA"),IF(AND(ABS(AX325)&gt;=LOG(1.5,2),BA325&lt;0.05),1,0),0)</f>
        <v>0</v>
      </c>
      <c r="BF325">
        <f t="shared" ref="BF325:BF388" si="175">IF(AND(BD325,AY325&lt;&gt;"NA",BB325&lt;&gt;"NA"),IF(AND(ABS(AY325)&gt;=LOG(1.5,2),BB325&lt;0.05),1,0),0)</f>
        <v>0</v>
      </c>
      <c r="BG325">
        <f t="shared" ref="BG325:BG388" si="176">IF(AND(BD325,AZ325&lt;&gt;"NA",BC325&lt;&gt;"NA"),IF(AND(ABS(AZ325)&gt;=LOG(1.5,2),BC325&lt;0.05),1,0),0)</f>
        <v>0</v>
      </c>
      <c r="BH325" s="6">
        <f t="shared" ref="BH325:BH388" si="177">COUNTIF(BE325:BG325,"&gt;0")</f>
        <v>0</v>
      </c>
      <c r="BI325" s="14">
        <f t="shared" ref="BI325:BI388" si="178">IF(BH325,1,0)</f>
        <v>0</v>
      </c>
      <c r="BJ325" s="6">
        <f t="shared" ref="BJ325:BJ388" si="179">IF(AND(AX325&lt;&gt;"NA",BA325&lt;&gt;"NA"),SIGN(AX325)*SQRT(ABS(AX325)*-LOG10(BA325)),0)</f>
        <v>0</v>
      </c>
      <c r="BK325" s="14">
        <f t="shared" ref="BK325:BK388" si="180">IF(AND(AY325&lt;&gt;"NA",BB325&lt;&gt;"NA"),SIGN(AY325)*SQRT(ABS(AY325)*-LOG10(BB325)),0)</f>
        <v>0</v>
      </c>
      <c r="BL325" s="14">
        <f t="shared" ref="BL325:BL388" si="181">IF(AND(AZ325&lt;&gt;"NA",BC325&lt;&gt;"NA"),SIGN(AZ325)*SQRT(ABS(AZ325)*-LOG10(BC325)),0)</f>
        <v>0</v>
      </c>
      <c r="BM325" s="14">
        <f t="shared" ref="BM325:BM388" si="182">SIGN(BN325)</f>
        <v>0</v>
      </c>
      <c r="BN325">
        <f t="shared" ref="BN325:BN388" si="183">AVERAGE(BJ325:BL325)</f>
        <v>0</v>
      </c>
      <c r="BO325">
        <f t="shared" ref="BO325:BO388" si="184">ABS(BN325)</f>
        <v>0</v>
      </c>
      <c r="BP325" s="14" t="str">
        <f t="shared" ref="BP325:BP388" si="185">IF(AND(BI325, BA325&lt;&gt;"NA",BB325&lt;&gt;"NA"),IF(AZ325&lt;&gt;"NA",IF(ABS(AZ325)&gt;=LOG(1.5,2),IF(SIGN(AX325)&gt;0,IF(SIGN(AX325)&lt;&gt;SIGN(AY325),"2_Increasing_Opposite",IF(SIGN(AZ325)&lt;&gt;SIGN(AY325),"1_Increasing_Attenuated","3_Increasing_Ramp")),IF(SIGN(AX325)&lt;0,IF(SIGN(AX325)&lt;&gt;SIGN(AY325),"2_Decreasing_Opposite",IF(SIGN(AZ325)&lt;&gt;SIGN(AX325),"1_Decreasing_Attenuated","3_Decreasing_Ramp")),"Uncertain")),IF(AX325&lt;0,IF(AY325&lt;0,"4_Decreasing_Stable","2_Decreasing_Opposite"),IF(AY325&gt;0,"4_Increasing_Stable","2_Increasing_Opposite"))),"NA"),"NA")</f>
        <v>NA</v>
      </c>
    </row>
    <row r="326" spans="1:68" x14ac:dyDescent="0.25">
      <c r="A326" t="s">
        <v>194</v>
      </c>
      <c r="B326" t="s">
        <v>192</v>
      </c>
      <c r="C326">
        <v>0</v>
      </c>
      <c r="D326">
        <v>0</v>
      </c>
      <c r="E326">
        <v>0</v>
      </c>
      <c r="F326" s="1">
        <v>4.1076100000000002E-120</v>
      </c>
      <c r="G326">
        <v>2</v>
      </c>
      <c r="H326">
        <v>-0.32173000000000002</v>
      </c>
      <c r="I326">
        <v>1</v>
      </c>
      <c r="J326">
        <v>0.95448299999999997</v>
      </c>
      <c r="K326" t="s">
        <v>193</v>
      </c>
      <c r="L326">
        <v>215</v>
      </c>
      <c r="M326" t="s">
        <v>39</v>
      </c>
      <c r="N326" t="s">
        <v>195</v>
      </c>
      <c r="O326" t="s">
        <v>196</v>
      </c>
      <c r="P326" t="s">
        <v>37</v>
      </c>
      <c r="Q326" t="s">
        <v>57</v>
      </c>
      <c r="R326" t="s">
        <v>197</v>
      </c>
      <c r="S326" t="s">
        <v>198</v>
      </c>
      <c r="V326">
        <v>28.519333850908001</v>
      </c>
      <c r="AA326">
        <v>29.046486567015599</v>
      </c>
      <c r="AG326">
        <v>29.242274623974701</v>
      </c>
      <c r="AH326">
        <v>29.274366141558499</v>
      </c>
      <c r="AJ326">
        <v>29.364749994857501</v>
      </c>
      <c r="AL326" s="6" t="str">
        <f t="shared" si="155"/>
        <v>NA</v>
      </c>
      <c r="AM326">
        <f t="shared" si="156"/>
        <v>28.519333850908001</v>
      </c>
      <c r="AN326" t="str">
        <f t="shared" si="157"/>
        <v>NA</v>
      </c>
      <c r="AO326">
        <f t="shared" si="158"/>
        <v>29.046486567015599</v>
      </c>
      <c r="AP326" t="str">
        <f t="shared" si="159"/>
        <v>NA</v>
      </c>
      <c r="AQ326" t="str">
        <f t="shared" si="160"/>
        <v>NA</v>
      </c>
      <c r="AR326">
        <f t="shared" si="161"/>
        <v>29.242274623974701</v>
      </c>
      <c r="AS326">
        <f t="shared" si="162"/>
        <v>29.274366141558499</v>
      </c>
      <c r="AT326">
        <f t="shared" si="163"/>
        <v>29.364749994857501</v>
      </c>
      <c r="AU326" s="6">
        <f t="shared" si="164"/>
        <v>28.519333850908001</v>
      </c>
      <c r="AV326">
        <f t="shared" si="165"/>
        <v>29.046486567015599</v>
      </c>
      <c r="AW326">
        <f t="shared" si="166"/>
        <v>29.293796920130234</v>
      </c>
      <c r="AX326" s="6">
        <f t="shared" si="167"/>
        <v>0.52715271610759729</v>
      </c>
      <c r="AY326">
        <f t="shared" si="168"/>
        <v>0.77446306922223229</v>
      </c>
      <c r="AZ326">
        <f t="shared" si="169"/>
        <v>0.24731035311463501</v>
      </c>
      <c r="BA326" s="6" t="str">
        <f t="shared" si="170"/>
        <v>NA</v>
      </c>
      <c r="BB326" t="str">
        <f t="shared" si="171"/>
        <v>NA</v>
      </c>
      <c r="BC326" t="str">
        <f t="shared" si="172"/>
        <v>NA</v>
      </c>
      <c r="BD326" s="7">
        <f t="shared" si="173"/>
        <v>1</v>
      </c>
      <c r="BE326" s="6">
        <f t="shared" si="174"/>
        <v>0</v>
      </c>
      <c r="BF326">
        <f t="shared" si="175"/>
        <v>0</v>
      </c>
      <c r="BG326">
        <f t="shared" si="176"/>
        <v>0</v>
      </c>
      <c r="BH326" s="6">
        <f t="shared" si="177"/>
        <v>0</v>
      </c>
      <c r="BI326" s="14">
        <f t="shared" si="178"/>
        <v>0</v>
      </c>
      <c r="BJ326" s="6">
        <f t="shared" si="179"/>
        <v>0</v>
      </c>
      <c r="BK326" s="14">
        <f t="shared" si="180"/>
        <v>0</v>
      </c>
      <c r="BL326" s="14">
        <f t="shared" si="181"/>
        <v>0</v>
      </c>
      <c r="BM326" s="14">
        <f t="shared" si="182"/>
        <v>0</v>
      </c>
      <c r="BN326">
        <f t="shared" si="183"/>
        <v>0</v>
      </c>
      <c r="BO326">
        <f t="shared" si="184"/>
        <v>0</v>
      </c>
      <c r="BP326" s="14" t="str">
        <f t="shared" si="185"/>
        <v>NA</v>
      </c>
    </row>
    <row r="327" spans="1:68" x14ac:dyDescent="0.25">
      <c r="A327" t="s">
        <v>225</v>
      </c>
      <c r="B327" t="s">
        <v>223</v>
      </c>
      <c r="C327">
        <v>0</v>
      </c>
      <c r="D327">
        <v>0</v>
      </c>
      <c r="E327">
        <v>0</v>
      </c>
      <c r="F327">
        <v>1.8926699999999999E-4</v>
      </c>
      <c r="G327">
        <v>3</v>
      </c>
      <c r="H327">
        <v>0.46431</v>
      </c>
      <c r="I327">
        <v>1</v>
      </c>
      <c r="J327">
        <v>0.53656400000000004</v>
      </c>
      <c r="K327" t="s">
        <v>224</v>
      </c>
      <c r="L327">
        <v>375</v>
      </c>
      <c r="M327" t="s">
        <v>39</v>
      </c>
      <c r="N327">
        <v>6575</v>
      </c>
      <c r="O327" t="s">
        <v>226</v>
      </c>
      <c r="P327" t="s">
        <v>227</v>
      </c>
      <c r="Q327" t="s">
        <v>57</v>
      </c>
      <c r="R327" t="s">
        <v>228</v>
      </c>
      <c r="S327" t="s">
        <v>229</v>
      </c>
      <c r="AB327">
        <v>20.352687194997099</v>
      </c>
      <c r="AL327" s="6" t="str">
        <f t="shared" si="155"/>
        <v>NA</v>
      </c>
      <c r="AM327" t="str">
        <f t="shared" si="156"/>
        <v>NA</v>
      </c>
      <c r="AN327" t="str">
        <f t="shared" si="157"/>
        <v>NA</v>
      </c>
      <c r="AO327" t="str">
        <f t="shared" si="158"/>
        <v>NA</v>
      </c>
      <c r="AP327">
        <f t="shared" si="159"/>
        <v>20.352687194997099</v>
      </c>
      <c r="AQ327" t="str">
        <f t="shared" si="160"/>
        <v>NA</v>
      </c>
      <c r="AR327" t="str">
        <f t="shared" si="161"/>
        <v>NA</v>
      </c>
      <c r="AS327" t="str">
        <f t="shared" si="162"/>
        <v>NA</v>
      </c>
      <c r="AT327" t="str">
        <f t="shared" si="163"/>
        <v>NA</v>
      </c>
      <c r="AU327" s="6" t="str">
        <f t="shared" si="164"/>
        <v>NA</v>
      </c>
      <c r="AV327">
        <f t="shared" si="165"/>
        <v>20.352687194997099</v>
      </c>
      <c r="AW327" t="str">
        <f t="shared" si="166"/>
        <v>NA</v>
      </c>
      <c r="AX327" s="6" t="str">
        <f t="shared" si="167"/>
        <v>NA</v>
      </c>
      <c r="AY327" t="str">
        <f t="shared" si="168"/>
        <v>NA</v>
      </c>
      <c r="AZ327" t="str">
        <f t="shared" si="169"/>
        <v>NA</v>
      </c>
      <c r="BA327" s="6" t="str">
        <f t="shared" si="170"/>
        <v>NA</v>
      </c>
      <c r="BB327" t="str">
        <f t="shared" si="171"/>
        <v>NA</v>
      </c>
      <c r="BC327" t="str">
        <f t="shared" si="172"/>
        <v>NA</v>
      </c>
      <c r="BD327" s="7">
        <f t="shared" si="173"/>
        <v>1</v>
      </c>
      <c r="BE327" s="6">
        <f t="shared" si="174"/>
        <v>0</v>
      </c>
      <c r="BF327">
        <f t="shared" si="175"/>
        <v>0</v>
      </c>
      <c r="BG327">
        <f t="shared" si="176"/>
        <v>0</v>
      </c>
      <c r="BH327" s="6">
        <f t="shared" si="177"/>
        <v>0</v>
      </c>
      <c r="BI327" s="14">
        <f t="shared" si="178"/>
        <v>0</v>
      </c>
      <c r="BJ327" s="6">
        <f t="shared" si="179"/>
        <v>0</v>
      </c>
      <c r="BK327" s="14">
        <f t="shared" si="180"/>
        <v>0</v>
      </c>
      <c r="BL327" s="14">
        <f t="shared" si="181"/>
        <v>0</v>
      </c>
      <c r="BM327" s="14">
        <f t="shared" si="182"/>
        <v>0</v>
      </c>
      <c r="BN327">
        <f t="shared" si="183"/>
        <v>0</v>
      </c>
      <c r="BO327">
        <f t="shared" si="184"/>
        <v>0</v>
      </c>
      <c r="BP327" s="14" t="str">
        <f t="shared" si="185"/>
        <v>NA</v>
      </c>
    </row>
    <row r="328" spans="1:68" x14ac:dyDescent="0.25">
      <c r="A328" t="s">
        <v>253</v>
      </c>
      <c r="B328" t="s">
        <v>251</v>
      </c>
      <c r="C328">
        <v>0</v>
      </c>
      <c r="D328">
        <v>0</v>
      </c>
      <c r="E328">
        <v>0</v>
      </c>
      <c r="F328">
        <v>5.2932399999999996E-4</v>
      </c>
      <c r="G328">
        <v>2</v>
      </c>
      <c r="H328">
        <v>0.29209000000000002</v>
      </c>
      <c r="I328">
        <v>1</v>
      </c>
      <c r="J328">
        <v>0.54040999999999995</v>
      </c>
      <c r="K328" t="s">
        <v>252</v>
      </c>
      <c r="L328">
        <v>389</v>
      </c>
      <c r="M328" t="s">
        <v>39</v>
      </c>
      <c r="N328">
        <v>8737</v>
      </c>
      <c r="O328" t="s">
        <v>254</v>
      </c>
      <c r="P328" t="s">
        <v>255</v>
      </c>
      <c r="Q328" t="s">
        <v>57</v>
      </c>
      <c r="R328" t="s">
        <v>256</v>
      </c>
      <c r="S328" t="s">
        <v>257</v>
      </c>
      <c r="AK328">
        <v>20.772013869332898</v>
      </c>
      <c r="AL328" s="6" t="str">
        <f t="shared" si="155"/>
        <v>NA</v>
      </c>
      <c r="AM328" t="str">
        <f t="shared" si="156"/>
        <v>NA</v>
      </c>
      <c r="AN328" t="str">
        <f t="shared" si="157"/>
        <v>NA</v>
      </c>
      <c r="AO328" t="str">
        <f t="shared" si="158"/>
        <v>NA</v>
      </c>
      <c r="AP328" t="str">
        <f t="shared" si="159"/>
        <v>NA</v>
      </c>
      <c r="AQ328" t="str">
        <f t="shared" si="160"/>
        <v>NA</v>
      </c>
      <c r="AR328" t="str">
        <f t="shared" si="161"/>
        <v>NA</v>
      </c>
      <c r="AS328" t="str">
        <f t="shared" si="162"/>
        <v>NA</v>
      </c>
      <c r="AT328">
        <f t="shared" si="163"/>
        <v>20.772013869332898</v>
      </c>
      <c r="AU328" s="6" t="str">
        <f t="shared" si="164"/>
        <v>NA</v>
      </c>
      <c r="AV328" t="str">
        <f t="shared" si="165"/>
        <v>NA</v>
      </c>
      <c r="AW328">
        <f t="shared" si="166"/>
        <v>20.772013869332898</v>
      </c>
      <c r="AX328" s="6" t="str">
        <f t="shared" si="167"/>
        <v>NA</v>
      </c>
      <c r="AY328" t="str">
        <f t="shared" si="168"/>
        <v>NA</v>
      </c>
      <c r="AZ328" t="str">
        <f t="shared" si="169"/>
        <v>NA</v>
      </c>
      <c r="BA328" s="6" t="str">
        <f t="shared" si="170"/>
        <v>NA</v>
      </c>
      <c r="BB328" t="str">
        <f t="shared" si="171"/>
        <v>NA</v>
      </c>
      <c r="BC328" t="str">
        <f t="shared" si="172"/>
        <v>NA</v>
      </c>
      <c r="BD328" s="7">
        <f t="shared" si="173"/>
        <v>1</v>
      </c>
      <c r="BE328" s="6">
        <f t="shared" si="174"/>
        <v>0</v>
      </c>
      <c r="BF328">
        <f t="shared" si="175"/>
        <v>0</v>
      </c>
      <c r="BG328">
        <f t="shared" si="176"/>
        <v>0</v>
      </c>
      <c r="BH328" s="6">
        <f t="shared" si="177"/>
        <v>0</v>
      </c>
      <c r="BI328" s="14">
        <f t="shared" si="178"/>
        <v>0</v>
      </c>
      <c r="BJ328" s="6">
        <f t="shared" si="179"/>
        <v>0</v>
      </c>
      <c r="BK328" s="14">
        <f t="shared" si="180"/>
        <v>0</v>
      </c>
      <c r="BL328" s="14">
        <f t="shared" si="181"/>
        <v>0</v>
      </c>
      <c r="BM328" s="14">
        <f t="shared" si="182"/>
        <v>0</v>
      </c>
      <c r="BN328">
        <f t="shared" si="183"/>
        <v>0</v>
      </c>
      <c r="BO328">
        <f t="shared" si="184"/>
        <v>0</v>
      </c>
      <c r="BP328" s="14" t="str">
        <f t="shared" si="185"/>
        <v>NA</v>
      </c>
    </row>
    <row r="329" spans="1:68" x14ac:dyDescent="0.25">
      <c r="A329" t="s">
        <v>260</v>
      </c>
      <c r="B329" t="s">
        <v>258</v>
      </c>
      <c r="C329">
        <v>0</v>
      </c>
      <c r="D329">
        <v>0</v>
      </c>
      <c r="E329">
        <v>0</v>
      </c>
      <c r="F329" s="1">
        <v>5.8828300000000006E-11</v>
      </c>
      <c r="G329">
        <v>3</v>
      </c>
      <c r="H329">
        <v>1.1485000000000001</v>
      </c>
      <c r="I329">
        <v>1</v>
      </c>
      <c r="J329">
        <v>0.51385899999999995</v>
      </c>
      <c r="K329" t="s">
        <v>259</v>
      </c>
      <c r="L329">
        <v>247</v>
      </c>
      <c r="M329" t="s">
        <v>39</v>
      </c>
      <c r="N329">
        <v>6461</v>
      </c>
      <c r="O329" t="s">
        <v>261</v>
      </c>
      <c r="P329" t="s">
        <v>262</v>
      </c>
      <c r="Q329" t="s">
        <v>57</v>
      </c>
      <c r="R329" t="s">
        <v>263</v>
      </c>
      <c r="S329" t="s">
        <v>264</v>
      </c>
      <c r="AA329">
        <v>21.698075943458299</v>
      </c>
      <c r="AL329" s="6" t="str">
        <f t="shared" si="155"/>
        <v>NA</v>
      </c>
      <c r="AM329" t="str">
        <f t="shared" si="156"/>
        <v>NA</v>
      </c>
      <c r="AN329" t="str">
        <f t="shared" si="157"/>
        <v>NA</v>
      </c>
      <c r="AO329">
        <f t="shared" si="158"/>
        <v>21.698075943458299</v>
      </c>
      <c r="AP329" t="str">
        <f t="shared" si="159"/>
        <v>NA</v>
      </c>
      <c r="AQ329" t="str">
        <f t="shared" si="160"/>
        <v>NA</v>
      </c>
      <c r="AR329" t="str">
        <f t="shared" si="161"/>
        <v>NA</v>
      </c>
      <c r="AS329" t="str">
        <f t="shared" si="162"/>
        <v>NA</v>
      </c>
      <c r="AT329" t="str">
        <f t="shared" si="163"/>
        <v>NA</v>
      </c>
      <c r="AU329" s="6" t="str">
        <f t="shared" si="164"/>
        <v>NA</v>
      </c>
      <c r="AV329">
        <f t="shared" si="165"/>
        <v>21.698075943458299</v>
      </c>
      <c r="AW329" t="str">
        <f t="shared" si="166"/>
        <v>NA</v>
      </c>
      <c r="AX329" s="6" t="str">
        <f t="shared" si="167"/>
        <v>NA</v>
      </c>
      <c r="AY329" t="str">
        <f t="shared" si="168"/>
        <v>NA</v>
      </c>
      <c r="AZ329" t="str">
        <f t="shared" si="169"/>
        <v>NA</v>
      </c>
      <c r="BA329" s="6" t="str">
        <f t="shared" si="170"/>
        <v>NA</v>
      </c>
      <c r="BB329" t="str">
        <f t="shared" si="171"/>
        <v>NA</v>
      </c>
      <c r="BC329" t="str">
        <f t="shared" si="172"/>
        <v>NA</v>
      </c>
      <c r="BD329" s="7">
        <f t="shared" si="173"/>
        <v>1</v>
      </c>
      <c r="BE329" s="6">
        <f t="shared" si="174"/>
        <v>0</v>
      </c>
      <c r="BF329">
        <f t="shared" si="175"/>
        <v>0</v>
      </c>
      <c r="BG329">
        <f t="shared" si="176"/>
        <v>0</v>
      </c>
      <c r="BH329" s="6">
        <f t="shared" si="177"/>
        <v>0</v>
      </c>
      <c r="BI329" s="14">
        <f t="shared" si="178"/>
        <v>0</v>
      </c>
      <c r="BJ329" s="6">
        <f t="shared" si="179"/>
        <v>0</v>
      </c>
      <c r="BK329" s="14">
        <f t="shared" si="180"/>
        <v>0</v>
      </c>
      <c r="BL329" s="14">
        <f t="shared" si="181"/>
        <v>0</v>
      </c>
      <c r="BM329" s="14">
        <f t="shared" si="182"/>
        <v>0</v>
      </c>
      <c r="BN329">
        <f t="shared" si="183"/>
        <v>0</v>
      </c>
      <c r="BO329">
        <f t="shared" si="184"/>
        <v>0</v>
      </c>
      <c r="BP329" s="14" t="str">
        <f t="shared" si="185"/>
        <v>NA</v>
      </c>
    </row>
    <row r="330" spans="1:68" x14ac:dyDescent="0.25">
      <c r="A330" t="s">
        <v>267</v>
      </c>
      <c r="B330" t="s">
        <v>265</v>
      </c>
      <c r="C330">
        <v>0</v>
      </c>
      <c r="D330">
        <v>0</v>
      </c>
      <c r="E330">
        <v>0</v>
      </c>
      <c r="F330" s="1">
        <v>1.7913700000000001E-44</v>
      </c>
      <c r="G330">
        <v>3</v>
      </c>
      <c r="H330">
        <v>0.30347000000000002</v>
      </c>
      <c r="I330">
        <v>1</v>
      </c>
      <c r="J330">
        <v>0.55986899999999995</v>
      </c>
      <c r="K330" t="s">
        <v>266</v>
      </c>
      <c r="L330">
        <v>636</v>
      </c>
      <c r="M330" t="s">
        <v>39</v>
      </c>
      <c r="N330">
        <v>5586</v>
      </c>
      <c r="O330" t="s">
        <v>268</v>
      </c>
      <c r="P330" t="s">
        <v>269</v>
      </c>
      <c r="Q330" t="s">
        <v>57</v>
      </c>
      <c r="R330" t="s">
        <v>270</v>
      </c>
      <c r="S330" t="s">
        <v>271</v>
      </c>
      <c r="T330" s="6">
        <v>21.839306160179099</v>
      </c>
      <c r="AL330" s="6">
        <f t="shared" si="155"/>
        <v>21.839306160179099</v>
      </c>
      <c r="AM330" t="str">
        <f t="shared" si="156"/>
        <v>NA</v>
      </c>
      <c r="AN330" t="str">
        <f t="shared" si="157"/>
        <v>NA</v>
      </c>
      <c r="AO330" t="str">
        <f t="shared" si="158"/>
        <v>NA</v>
      </c>
      <c r="AP330" t="str">
        <f t="shared" si="159"/>
        <v>NA</v>
      </c>
      <c r="AQ330" t="str">
        <f t="shared" si="160"/>
        <v>NA</v>
      </c>
      <c r="AR330" t="str">
        <f t="shared" si="161"/>
        <v>NA</v>
      </c>
      <c r="AS330" t="str">
        <f t="shared" si="162"/>
        <v>NA</v>
      </c>
      <c r="AT330" t="str">
        <f t="shared" si="163"/>
        <v>NA</v>
      </c>
      <c r="AU330" s="6">
        <f t="shared" si="164"/>
        <v>21.839306160179099</v>
      </c>
      <c r="AV330" t="str">
        <f t="shared" si="165"/>
        <v>NA</v>
      </c>
      <c r="AW330" t="str">
        <f t="shared" si="166"/>
        <v>NA</v>
      </c>
      <c r="AX330" s="6" t="str">
        <f t="shared" si="167"/>
        <v>NA</v>
      </c>
      <c r="AY330" t="str">
        <f t="shared" si="168"/>
        <v>NA</v>
      </c>
      <c r="AZ330" t="str">
        <f t="shared" si="169"/>
        <v>NA</v>
      </c>
      <c r="BA330" s="6" t="str">
        <f t="shared" si="170"/>
        <v>NA</v>
      </c>
      <c r="BB330" t="str">
        <f t="shared" si="171"/>
        <v>NA</v>
      </c>
      <c r="BC330" t="str">
        <f t="shared" si="172"/>
        <v>NA</v>
      </c>
      <c r="BD330" s="7">
        <f t="shared" si="173"/>
        <v>1</v>
      </c>
      <c r="BE330" s="6">
        <f t="shared" si="174"/>
        <v>0</v>
      </c>
      <c r="BF330">
        <f t="shared" si="175"/>
        <v>0</v>
      </c>
      <c r="BG330">
        <f t="shared" si="176"/>
        <v>0</v>
      </c>
      <c r="BH330" s="6">
        <f t="shared" si="177"/>
        <v>0</v>
      </c>
      <c r="BI330" s="14">
        <f t="shared" si="178"/>
        <v>0</v>
      </c>
      <c r="BJ330" s="6">
        <f t="shared" si="179"/>
        <v>0</v>
      </c>
      <c r="BK330" s="14">
        <f t="shared" si="180"/>
        <v>0</v>
      </c>
      <c r="BL330" s="14">
        <f t="shared" si="181"/>
        <v>0</v>
      </c>
      <c r="BM330" s="14">
        <f t="shared" si="182"/>
        <v>0</v>
      </c>
      <c r="BN330">
        <f t="shared" si="183"/>
        <v>0</v>
      </c>
      <c r="BO330">
        <f t="shared" si="184"/>
        <v>0</v>
      </c>
      <c r="BP330" s="14" t="str">
        <f t="shared" si="185"/>
        <v>NA</v>
      </c>
    </row>
    <row r="331" spans="1:68" x14ac:dyDescent="0.25">
      <c r="A331" t="s">
        <v>274</v>
      </c>
      <c r="B331" t="s">
        <v>272</v>
      </c>
      <c r="C331">
        <v>0</v>
      </c>
      <c r="D331">
        <v>0</v>
      </c>
      <c r="E331">
        <v>0</v>
      </c>
      <c r="F331" s="1">
        <v>1.5091399999999999E-67</v>
      </c>
      <c r="G331">
        <v>2</v>
      </c>
      <c r="H331">
        <v>0.55264000000000002</v>
      </c>
      <c r="I331">
        <v>1</v>
      </c>
      <c r="J331">
        <v>0.86048199999999997</v>
      </c>
      <c r="K331" t="s">
        <v>273</v>
      </c>
      <c r="L331">
        <v>481</v>
      </c>
      <c r="M331" t="s">
        <v>39</v>
      </c>
      <c r="N331">
        <v>23371</v>
      </c>
      <c r="O331" t="s">
        <v>275</v>
      </c>
      <c r="P331" t="s">
        <v>276</v>
      </c>
      <c r="Q331" t="s">
        <v>57</v>
      </c>
      <c r="R331" t="s">
        <v>277</v>
      </c>
      <c r="S331" t="s">
        <v>278</v>
      </c>
      <c r="U331">
        <v>22.257818019260998</v>
      </c>
      <c r="Y331">
        <v>22.560333019610599</v>
      </c>
      <c r="AL331" s="6">
        <f t="shared" si="155"/>
        <v>22.257818019260998</v>
      </c>
      <c r="AM331" t="str">
        <f t="shared" si="156"/>
        <v>NA</v>
      </c>
      <c r="AN331">
        <f t="shared" si="157"/>
        <v>22.560333019610599</v>
      </c>
      <c r="AO331" t="str">
        <f t="shared" si="158"/>
        <v>NA</v>
      </c>
      <c r="AP331" t="str">
        <f t="shared" si="159"/>
        <v>NA</v>
      </c>
      <c r="AQ331" t="str">
        <f t="shared" si="160"/>
        <v>NA</v>
      </c>
      <c r="AR331" t="str">
        <f t="shared" si="161"/>
        <v>NA</v>
      </c>
      <c r="AS331" t="str">
        <f t="shared" si="162"/>
        <v>NA</v>
      </c>
      <c r="AT331" t="str">
        <f t="shared" si="163"/>
        <v>NA</v>
      </c>
      <c r="AU331" s="6">
        <f t="shared" si="164"/>
        <v>22.409075519435799</v>
      </c>
      <c r="AV331" t="str">
        <f t="shared" si="165"/>
        <v>NA</v>
      </c>
      <c r="AW331" t="str">
        <f t="shared" si="166"/>
        <v>NA</v>
      </c>
      <c r="AX331" s="6" t="str">
        <f t="shared" si="167"/>
        <v>NA</v>
      </c>
      <c r="AY331" t="str">
        <f t="shared" si="168"/>
        <v>NA</v>
      </c>
      <c r="AZ331" t="str">
        <f t="shared" si="169"/>
        <v>NA</v>
      </c>
      <c r="BA331" s="6" t="str">
        <f t="shared" si="170"/>
        <v>NA</v>
      </c>
      <c r="BB331" t="str">
        <f t="shared" si="171"/>
        <v>NA</v>
      </c>
      <c r="BC331" t="str">
        <f t="shared" si="172"/>
        <v>NA</v>
      </c>
      <c r="BD331" s="7">
        <f t="shared" si="173"/>
        <v>1</v>
      </c>
      <c r="BE331" s="6">
        <f t="shared" si="174"/>
        <v>0</v>
      </c>
      <c r="BF331">
        <f t="shared" si="175"/>
        <v>0</v>
      </c>
      <c r="BG331">
        <f t="shared" si="176"/>
        <v>0</v>
      </c>
      <c r="BH331" s="6">
        <f t="shared" si="177"/>
        <v>0</v>
      </c>
      <c r="BI331" s="14">
        <f t="shared" si="178"/>
        <v>0</v>
      </c>
      <c r="BJ331" s="6">
        <f t="shared" si="179"/>
        <v>0</v>
      </c>
      <c r="BK331" s="14">
        <f t="shared" si="180"/>
        <v>0</v>
      </c>
      <c r="BL331" s="14">
        <f t="shared" si="181"/>
        <v>0</v>
      </c>
      <c r="BM331" s="14">
        <f t="shared" si="182"/>
        <v>0</v>
      </c>
      <c r="BN331">
        <f t="shared" si="183"/>
        <v>0</v>
      </c>
      <c r="BO331">
        <f t="shared" si="184"/>
        <v>0</v>
      </c>
      <c r="BP331" s="14" t="str">
        <f t="shared" si="185"/>
        <v>NA</v>
      </c>
    </row>
    <row r="332" spans="1:68" x14ac:dyDescent="0.25">
      <c r="A332" t="s">
        <v>281</v>
      </c>
      <c r="B332" t="s">
        <v>279</v>
      </c>
      <c r="C332">
        <v>0</v>
      </c>
      <c r="D332">
        <v>0</v>
      </c>
      <c r="E332">
        <v>0</v>
      </c>
      <c r="F332" s="1">
        <v>4.5593100000000001E-7</v>
      </c>
      <c r="G332">
        <v>3</v>
      </c>
      <c r="H332">
        <v>-0.20308999999999999</v>
      </c>
      <c r="I332">
        <v>1</v>
      </c>
      <c r="J332">
        <v>0.62520200000000004</v>
      </c>
      <c r="K332" t="s">
        <v>280</v>
      </c>
      <c r="L332">
        <v>1478</v>
      </c>
      <c r="M332" t="s">
        <v>39</v>
      </c>
      <c r="N332">
        <v>23268</v>
      </c>
      <c r="O332" t="s">
        <v>282</v>
      </c>
      <c r="P332" t="s">
        <v>283</v>
      </c>
      <c r="Q332" t="s">
        <v>57</v>
      </c>
      <c r="R332" t="s">
        <v>284</v>
      </c>
      <c r="S332" t="s">
        <v>285</v>
      </c>
      <c r="U332">
        <v>20.4630558441287</v>
      </c>
      <c r="AL332" s="6">
        <f t="shared" si="155"/>
        <v>20.4630558441287</v>
      </c>
      <c r="AM332" t="str">
        <f t="shared" si="156"/>
        <v>NA</v>
      </c>
      <c r="AN332" t="str">
        <f t="shared" si="157"/>
        <v>NA</v>
      </c>
      <c r="AO332" t="str">
        <f t="shared" si="158"/>
        <v>NA</v>
      </c>
      <c r="AP332" t="str">
        <f t="shared" si="159"/>
        <v>NA</v>
      </c>
      <c r="AQ332" t="str">
        <f t="shared" si="160"/>
        <v>NA</v>
      </c>
      <c r="AR332" t="str">
        <f t="shared" si="161"/>
        <v>NA</v>
      </c>
      <c r="AS332" t="str">
        <f t="shared" si="162"/>
        <v>NA</v>
      </c>
      <c r="AT332" t="str">
        <f t="shared" si="163"/>
        <v>NA</v>
      </c>
      <c r="AU332" s="6">
        <f t="shared" si="164"/>
        <v>20.4630558441287</v>
      </c>
      <c r="AV332" t="str">
        <f t="shared" si="165"/>
        <v>NA</v>
      </c>
      <c r="AW332" t="str">
        <f t="shared" si="166"/>
        <v>NA</v>
      </c>
      <c r="AX332" s="6" t="str">
        <f t="shared" si="167"/>
        <v>NA</v>
      </c>
      <c r="AY332" t="str">
        <f t="shared" si="168"/>
        <v>NA</v>
      </c>
      <c r="AZ332" t="str">
        <f t="shared" si="169"/>
        <v>NA</v>
      </c>
      <c r="BA332" s="6" t="str">
        <f t="shared" si="170"/>
        <v>NA</v>
      </c>
      <c r="BB332" t="str">
        <f t="shared" si="171"/>
        <v>NA</v>
      </c>
      <c r="BC332" t="str">
        <f t="shared" si="172"/>
        <v>NA</v>
      </c>
      <c r="BD332" s="7">
        <f t="shared" si="173"/>
        <v>1</v>
      </c>
      <c r="BE332" s="6">
        <f t="shared" si="174"/>
        <v>0</v>
      </c>
      <c r="BF332">
        <f t="shared" si="175"/>
        <v>0</v>
      </c>
      <c r="BG332">
        <f t="shared" si="176"/>
        <v>0</v>
      </c>
      <c r="BH332" s="6">
        <f t="shared" si="177"/>
        <v>0</v>
      </c>
      <c r="BI332" s="14">
        <f t="shared" si="178"/>
        <v>0</v>
      </c>
      <c r="BJ332" s="6">
        <f t="shared" si="179"/>
        <v>0</v>
      </c>
      <c r="BK332" s="14">
        <f t="shared" si="180"/>
        <v>0</v>
      </c>
      <c r="BL332" s="14">
        <f t="shared" si="181"/>
        <v>0</v>
      </c>
      <c r="BM332" s="14">
        <f t="shared" si="182"/>
        <v>0</v>
      </c>
      <c r="BN332">
        <f t="shared" si="183"/>
        <v>0</v>
      </c>
      <c r="BO332">
        <f t="shared" si="184"/>
        <v>0</v>
      </c>
      <c r="BP332" s="14" t="str">
        <f t="shared" si="185"/>
        <v>NA</v>
      </c>
    </row>
    <row r="333" spans="1:68" x14ac:dyDescent="0.25">
      <c r="A333" t="s">
        <v>288</v>
      </c>
      <c r="B333" t="s">
        <v>286</v>
      </c>
      <c r="C333">
        <v>0</v>
      </c>
      <c r="D333">
        <v>0</v>
      </c>
      <c r="E333">
        <v>0</v>
      </c>
      <c r="F333">
        <v>1.89733E-3</v>
      </c>
      <c r="G333">
        <v>2</v>
      </c>
      <c r="H333">
        <v>1.3423</v>
      </c>
      <c r="I333">
        <v>2</v>
      </c>
      <c r="J333">
        <v>1</v>
      </c>
      <c r="K333" t="s">
        <v>287</v>
      </c>
      <c r="L333">
        <v>97</v>
      </c>
      <c r="M333" t="s">
        <v>39</v>
      </c>
      <c r="N333">
        <v>11227</v>
      </c>
      <c r="O333" t="s">
        <v>289</v>
      </c>
      <c r="P333" t="s">
        <v>290</v>
      </c>
      <c r="Q333" t="s">
        <v>57</v>
      </c>
      <c r="R333" t="s">
        <v>291</v>
      </c>
      <c r="S333" t="s">
        <v>292</v>
      </c>
      <c r="Z333">
        <v>25.388378739381199</v>
      </c>
      <c r="AE333">
        <v>20.768583540463901</v>
      </c>
      <c r="AL333" s="6" t="str">
        <f t="shared" si="155"/>
        <v>NA</v>
      </c>
      <c r="AM333" t="str">
        <f t="shared" si="156"/>
        <v>NA</v>
      </c>
      <c r="AN333" t="str">
        <f t="shared" si="157"/>
        <v>NA</v>
      </c>
      <c r="AO333">
        <f t="shared" si="158"/>
        <v>25.388378739381199</v>
      </c>
      <c r="AP333" t="str">
        <f t="shared" si="159"/>
        <v>NA</v>
      </c>
      <c r="AQ333">
        <f t="shared" si="160"/>
        <v>20.768583540463901</v>
      </c>
      <c r="AR333" t="str">
        <f t="shared" si="161"/>
        <v>NA</v>
      </c>
      <c r="AS333" t="str">
        <f t="shared" si="162"/>
        <v>NA</v>
      </c>
      <c r="AT333" t="str">
        <f t="shared" si="163"/>
        <v>NA</v>
      </c>
      <c r="AU333" s="6" t="str">
        <f t="shared" si="164"/>
        <v>NA</v>
      </c>
      <c r="AV333">
        <f t="shared" si="165"/>
        <v>23.078481139922552</v>
      </c>
      <c r="AW333" t="str">
        <f t="shared" si="166"/>
        <v>NA</v>
      </c>
      <c r="AX333" s="6" t="str">
        <f t="shared" si="167"/>
        <v>NA</v>
      </c>
      <c r="AY333" t="str">
        <f t="shared" si="168"/>
        <v>NA</v>
      </c>
      <c r="AZ333" t="str">
        <f t="shared" si="169"/>
        <v>NA</v>
      </c>
      <c r="BA333" s="6" t="str">
        <f t="shared" si="170"/>
        <v>NA</v>
      </c>
      <c r="BB333" t="str">
        <f t="shared" si="171"/>
        <v>NA</v>
      </c>
      <c r="BC333" t="str">
        <f t="shared" si="172"/>
        <v>NA</v>
      </c>
      <c r="BD333" s="7">
        <f t="shared" si="173"/>
        <v>1</v>
      </c>
      <c r="BE333" s="6">
        <f t="shared" si="174"/>
        <v>0</v>
      </c>
      <c r="BF333">
        <f t="shared" si="175"/>
        <v>0</v>
      </c>
      <c r="BG333">
        <f t="shared" si="176"/>
        <v>0</v>
      </c>
      <c r="BH333" s="6">
        <f t="shared" si="177"/>
        <v>0</v>
      </c>
      <c r="BI333" s="14">
        <f t="shared" si="178"/>
        <v>0</v>
      </c>
      <c r="BJ333" s="6">
        <f t="shared" si="179"/>
        <v>0</v>
      </c>
      <c r="BK333" s="14">
        <f t="shared" si="180"/>
        <v>0</v>
      </c>
      <c r="BL333" s="14">
        <f t="shared" si="181"/>
        <v>0</v>
      </c>
      <c r="BM333" s="14">
        <f t="shared" si="182"/>
        <v>0</v>
      </c>
      <c r="BN333">
        <f t="shared" si="183"/>
        <v>0</v>
      </c>
      <c r="BO333">
        <f t="shared" si="184"/>
        <v>0</v>
      </c>
      <c r="BP333" s="14" t="str">
        <f t="shared" si="185"/>
        <v>NA</v>
      </c>
    </row>
    <row r="334" spans="1:68" x14ac:dyDescent="0.25">
      <c r="A334" t="s">
        <v>295</v>
      </c>
      <c r="B334" t="s">
        <v>293</v>
      </c>
      <c r="C334">
        <v>0</v>
      </c>
      <c r="D334">
        <v>0</v>
      </c>
      <c r="E334">
        <v>0</v>
      </c>
      <c r="F334" s="1">
        <v>2.4881500000000001E-12</v>
      </c>
      <c r="G334">
        <v>2</v>
      </c>
      <c r="H334">
        <v>0.25252999999999998</v>
      </c>
      <c r="I334">
        <v>1</v>
      </c>
      <c r="J334">
        <v>0.69551200000000002</v>
      </c>
      <c r="K334" t="s">
        <v>294</v>
      </c>
      <c r="L334">
        <v>365</v>
      </c>
      <c r="M334" t="s">
        <v>39</v>
      </c>
      <c r="N334">
        <v>51599</v>
      </c>
      <c r="O334" t="s">
        <v>296</v>
      </c>
      <c r="P334" t="s">
        <v>297</v>
      </c>
      <c r="Q334" t="s">
        <v>57</v>
      </c>
      <c r="R334" t="s">
        <v>298</v>
      </c>
      <c r="S334" t="s">
        <v>299</v>
      </c>
      <c r="AI334">
        <v>21.836201409452698</v>
      </c>
      <c r="AL334" s="6" t="str">
        <f t="shared" si="155"/>
        <v>NA</v>
      </c>
      <c r="AM334" t="str">
        <f t="shared" si="156"/>
        <v>NA</v>
      </c>
      <c r="AN334" t="str">
        <f t="shared" si="157"/>
        <v>NA</v>
      </c>
      <c r="AO334" t="str">
        <f t="shared" si="158"/>
        <v>NA</v>
      </c>
      <c r="AP334" t="str">
        <f t="shared" si="159"/>
        <v>NA</v>
      </c>
      <c r="AQ334" t="str">
        <f t="shared" si="160"/>
        <v>NA</v>
      </c>
      <c r="AR334" t="str">
        <f t="shared" si="161"/>
        <v>NA</v>
      </c>
      <c r="AS334">
        <f t="shared" si="162"/>
        <v>21.836201409452698</v>
      </c>
      <c r="AT334" t="str">
        <f t="shared" si="163"/>
        <v>NA</v>
      </c>
      <c r="AU334" s="6" t="str">
        <f t="shared" si="164"/>
        <v>NA</v>
      </c>
      <c r="AV334" t="str">
        <f t="shared" si="165"/>
        <v>NA</v>
      </c>
      <c r="AW334">
        <f t="shared" si="166"/>
        <v>21.836201409452698</v>
      </c>
      <c r="AX334" s="6" t="str">
        <f t="shared" si="167"/>
        <v>NA</v>
      </c>
      <c r="AY334" t="str">
        <f t="shared" si="168"/>
        <v>NA</v>
      </c>
      <c r="AZ334" t="str">
        <f t="shared" si="169"/>
        <v>NA</v>
      </c>
      <c r="BA334" s="6" t="str">
        <f t="shared" si="170"/>
        <v>NA</v>
      </c>
      <c r="BB334" t="str">
        <f t="shared" si="171"/>
        <v>NA</v>
      </c>
      <c r="BC334" t="str">
        <f t="shared" si="172"/>
        <v>NA</v>
      </c>
      <c r="BD334" s="7">
        <f t="shared" si="173"/>
        <v>1</v>
      </c>
      <c r="BE334" s="6">
        <f t="shared" si="174"/>
        <v>0</v>
      </c>
      <c r="BF334">
        <f t="shared" si="175"/>
        <v>0</v>
      </c>
      <c r="BG334">
        <f t="shared" si="176"/>
        <v>0</v>
      </c>
      <c r="BH334" s="6">
        <f t="shared" si="177"/>
        <v>0</v>
      </c>
      <c r="BI334" s="14">
        <f t="shared" si="178"/>
        <v>0</v>
      </c>
      <c r="BJ334" s="6">
        <f t="shared" si="179"/>
        <v>0</v>
      </c>
      <c r="BK334" s="14">
        <f t="shared" si="180"/>
        <v>0</v>
      </c>
      <c r="BL334" s="14">
        <f t="shared" si="181"/>
        <v>0</v>
      </c>
      <c r="BM334" s="14">
        <f t="shared" si="182"/>
        <v>0</v>
      </c>
      <c r="BN334">
        <f t="shared" si="183"/>
        <v>0</v>
      </c>
      <c r="BO334">
        <f t="shared" si="184"/>
        <v>0</v>
      </c>
      <c r="BP334" s="14" t="str">
        <f t="shared" si="185"/>
        <v>NA</v>
      </c>
    </row>
    <row r="335" spans="1:68" x14ac:dyDescent="0.25">
      <c r="A335" t="s">
        <v>301</v>
      </c>
      <c r="B335" t="s">
        <v>293</v>
      </c>
      <c r="C335">
        <v>0</v>
      </c>
      <c r="D335">
        <v>0</v>
      </c>
      <c r="E335">
        <v>0</v>
      </c>
      <c r="F335" s="1">
        <v>3.7237399999999998E-9</v>
      </c>
      <c r="G335">
        <v>3</v>
      </c>
      <c r="H335">
        <v>0.24751999999999999</v>
      </c>
      <c r="I335">
        <v>1</v>
      </c>
      <c r="J335">
        <v>0.52110999999999996</v>
      </c>
      <c r="K335" t="s">
        <v>300</v>
      </c>
      <c r="L335">
        <v>371</v>
      </c>
      <c r="M335" t="s">
        <v>39</v>
      </c>
      <c r="N335">
        <v>51599</v>
      </c>
      <c r="O335" t="s">
        <v>296</v>
      </c>
      <c r="P335" t="s">
        <v>297</v>
      </c>
      <c r="Q335" t="s">
        <v>57</v>
      </c>
      <c r="R335" t="s">
        <v>298</v>
      </c>
      <c r="S335" t="s">
        <v>299</v>
      </c>
      <c r="AC335">
        <v>20.423963547206</v>
      </c>
      <c r="AL335" s="6" t="str">
        <f t="shared" si="155"/>
        <v>NA</v>
      </c>
      <c r="AM335" t="str">
        <f t="shared" si="156"/>
        <v>NA</v>
      </c>
      <c r="AN335" t="str">
        <f t="shared" si="157"/>
        <v>NA</v>
      </c>
      <c r="AO335" t="str">
        <f t="shared" si="158"/>
        <v>NA</v>
      </c>
      <c r="AP335">
        <f t="shared" si="159"/>
        <v>20.423963547206</v>
      </c>
      <c r="AQ335" t="str">
        <f t="shared" si="160"/>
        <v>NA</v>
      </c>
      <c r="AR335" t="str">
        <f t="shared" si="161"/>
        <v>NA</v>
      </c>
      <c r="AS335" t="str">
        <f t="shared" si="162"/>
        <v>NA</v>
      </c>
      <c r="AT335" t="str">
        <f t="shared" si="163"/>
        <v>NA</v>
      </c>
      <c r="AU335" s="6" t="str">
        <f t="shared" si="164"/>
        <v>NA</v>
      </c>
      <c r="AV335">
        <f t="shared" si="165"/>
        <v>20.423963547206</v>
      </c>
      <c r="AW335" t="str">
        <f t="shared" si="166"/>
        <v>NA</v>
      </c>
      <c r="AX335" s="6" t="str">
        <f t="shared" si="167"/>
        <v>NA</v>
      </c>
      <c r="AY335" t="str">
        <f t="shared" si="168"/>
        <v>NA</v>
      </c>
      <c r="AZ335" t="str">
        <f t="shared" si="169"/>
        <v>NA</v>
      </c>
      <c r="BA335" s="6" t="str">
        <f t="shared" si="170"/>
        <v>NA</v>
      </c>
      <c r="BB335" t="str">
        <f t="shared" si="171"/>
        <v>NA</v>
      </c>
      <c r="BC335" t="str">
        <f t="shared" si="172"/>
        <v>NA</v>
      </c>
      <c r="BD335" s="7">
        <f t="shared" si="173"/>
        <v>1</v>
      </c>
      <c r="BE335" s="6">
        <f t="shared" si="174"/>
        <v>0</v>
      </c>
      <c r="BF335">
        <f t="shared" si="175"/>
        <v>0</v>
      </c>
      <c r="BG335">
        <f t="shared" si="176"/>
        <v>0</v>
      </c>
      <c r="BH335" s="6">
        <f t="shared" si="177"/>
        <v>0</v>
      </c>
      <c r="BI335" s="14">
        <f t="shared" si="178"/>
        <v>0</v>
      </c>
      <c r="BJ335" s="6">
        <f t="shared" si="179"/>
        <v>0</v>
      </c>
      <c r="BK335" s="14">
        <f t="shared" si="180"/>
        <v>0</v>
      </c>
      <c r="BL335" s="14">
        <f t="shared" si="181"/>
        <v>0</v>
      </c>
      <c r="BM335" s="14">
        <f t="shared" si="182"/>
        <v>0</v>
      </c>
      <c r="BN335">
        <f t="shared" si="183"/>
        <v>0</v>
      </c>
      <c r="BO335">
        <f t="shared" si="184"/>
        <v>0</v>
      </c>
      <c r="BP335" s="14" t="str">
        <f t="shared" si="185"/>
        <v>NA</v>
      </c>
    </row>
    <row r="336" spans="1:68" x14ac:dyDescent="0.25">
      <c r="A336" t="s">
        <v>311</v>
      </c>
      <c r="B336" t="s">
        <v>309</v>
      </c>
      <c r="C336">
        <v>0</v>
      </c>
      <c r="D336">
        <v>0</v>
      </c>
      <c r="E336">
        <v>0</v>
      </c>
      <c r="F336" s="1">
        <v>2.1925099999999998E-25</v>
      </c>
      <c r="G336">
        <v>2</v>
      </c>
      <c r="H336">
        <v>-0.19339000000000001</v>
      </c>
      <c r="I336">
        <v>1</v>
      </c>
      <c r="J336">
        <v>0.50949500000000003</v>
      </c>
      <c r="K336" t="s">
        <v>310</v>
      </c>
      <c r="L336">
        <v>216</v>
      </c>
      <c r="M336" t="s">
        <v>39</v>
      </c>
      <c r="N336">
        <v>10006</v>
      </c>
      <c r="O336" t="s">
        <v>312</v>
      </c>
      <c r="P336" t="s">
        <v>313</v>
      </c>
      <c r="Q336" t="s">
        <v>57</v>
      </c>
      <c r="R336" t="s">
        <v>314</v>
      </c>
      <c r="S336" t="s">
        <v>315</v>
      </c>
      <c r="AG336">
        <v>21.7206613376974</v>
      </c>
      <c r="AL336" s="6" t="str">
        <f t="shared" si="155"/>
        <v>NA</v>
      </c>
      <c r="AM336" t="str">
        <f t="shared" si="156"/>
        <v>NA</v>
      </c>
      <c r="AN336" t="str">
        <f t="shared" si="157"/>
        <v>NA</v>
      </c>
      <c r="AO336" t="str">
        <f t="shared" si="158"/>
        <v>NA</v>
      </c>
      <c r="AP336" t="str">
        <f t="shared" si="159"/>
        <v>NA</v>
      </c>
      <c r="AQ336" t="str">
        <f t="shared" si="160"/>
        <v>NA</v>
      </c>
      <c r="AR336">
        <f t="shared" si="161"/>
        <v>21.7206613376974</v>
      </c>
      <c r="AS336" t="str">
        <f t="shared" si="162"/>
        <v>NA</v>
      </c>
      <c r="AT336" t="str">
        <f t="shared" si="163"/>
        <v>NA</v>
      </c>
      <c r="AU336" s="6" t="str">
        <f t="shared" si="164"/>
        <v>NA</v>
      </c>
      <c r="AV336" t="str">
        <f t="shared" si="165"/>
        <v>NA</v>
      </c>
      <c r="AW336">
        <f t="shared" si="166"/>
        <v>21.7206613376974</v>
      </c>
      <c r="AX336" s="6" t="str">
        <f t="shared" si="167"/>
        <v>NA</v>
      </c>
      <c r="AY336" t="str">
        <f t="shared" si="168"/>
        <v>NA</v>
      </c>
      <c r="AZ336" t="str">
        <f t="shared" si="169"/>
        <v>NA</v>
      </c>
      <c r="BA336" s="6" t="str">
        <f t="shared" si="170"/>
        <v>NA</v>
      </c>
      <c r="BB336" t="str">
        <f t="shared" si="171"/>
        <v>NA</v>
      </c>
      <c r="BC336" t="str">
        <f t="shared" si="172"/>
        <v>NA</v>
      </c>
      <c r="BD336" s="7">
        <f t="shared" si="173"/>
        <v>1</v>
      </c>
      <c r="BE336" s="6">
        <f t="shared" si="174"/>
        <v>0</v>
      </c>
      <c r="BF336">
        <f t="shared" si="175"/>
        <v>0</v>
      </c>
      <c r="BG336">
        <f t="shared" si="176"/>
        <v>0</v>
      </c>
      <c r="BH336" s="6">
        <f t="shared" si="177"/>
        <v>0</v>
      </c>
      <c r="BI336" s="14">
        <f t="shared" si="178"/>
        <v>0</v>
      </c>
      <c r="BJ336" s="6">
        <f t="shared" si="179"/>
        <v>0</v>
      </c>
      <c r="BK336" s="14">
        <f t="shared" si="180"/>
        <v>0</v>
      </c>
      <c r="BL336" s="14">
        <f t="shared" si="181"/>
        <v>0</v>
      </c>
      <c r="BM336" s="14">
        <f t="shared" si="182"/>
        <v>0</v>
      </c>
      <c r="BN336">
        <f t="shared" si="183"/>
        <v>0</v>
      </c>
      <c r="BO336">
        <f t="shared" si="184"/>
        <v>0</v>
      </c>
      <c r="BP336" s="14" t="str">
        <f t="shared" si="185"/>
        <v>NA</v>
      </c>
    </row>
    <row r="337" spans="1:68" x14ac:dyDescent="0.25">
      <c r="A337" t="s">
        <v>325</v>
      </c>
      <c r="B337" t="s">
        <v>323</v>
      </c>
      <c r="C337">
        <v>0</v>
      </c>
      <c r="D337">
        <v>0</v>
      </c>
      <c r="E337">
        <v>0</v>
      </c>
      <c r="F337" s="1">
        <v>8.4284800000000006E-8</v>
      </c>
      <c r="G337">
        <v>3</v>
      </c>
      <c r="H337">
        <v>0.21027000000000001</v>
      </c>
      <c r="I337">
        <v>2</v>
      </c>
      <c r="J337">
        <v>0.75492899999999996</v>
      </c>
      <c r="K337" t="s">
        <v>324</v>
      </c>
      <c r="L337">
        <v>715</v>
      </c>
      <c r="M337" t="s">
        <v>39</v>
      </c>
      <c r="N337">
        <v>56288</v>
      </c>
      <c r="O337" t="s">
        <v>326</v>
      </c>
      <c r="P337" t="s">
        <v>327</v>
      </c>
      <c r="Q337" t="s">
        <v>57</v>
      </c>
      <c r="R337" t="s">
        <v>328</v>
      </c>
      <c r="S337" t="s">
        <v>329</v>
      </c>
      <c r="V337">
        <v>19.068638410559998</v>
      </c>
      <c r="X337">
        <v>19.864213300976299</v>
      </c>
      <c r="AE337">
        <v>19.466285483126399</v>
      </c>
      <c r="AG337">
        <v>19.424569361036902</v>
      </c>
      <c r="AL337" s="6" t="str">
        <f t="shared" si="155"/>
        <v>NA</v>
      </c>
      <c r="AM337">
        <f t="shared" si="156"/>
        <v>19.068638410559998</v>
      </c>
      <c r="AN337">
        <f t="shared" si="157"/>
        <v>19.864213300976299</v>
      </c>
      <c r="AO337" t="str">
        <f t="shared" si="158"/>
        <v>NA</v>
      </c>
      <c r="AP337" t="str">
        <f t="shared" si="159"/>
        <v>NA</v>
      </c>
      <c r="AQ337">
        <f t="shared" si="160"/>
        <v>19.466285483126399</v>
      </c>
      <c r="AR337">
        <f t="shared" si="161"/>
        <v>19.424569361036902</v>
      </c>
      <c r="AS337" t="str">
        <f t="shared" si="162"/>
        <v>NA</v>
      </c>
      <c r="AT337" t="str">
        <f t="shared" si="163"/>
        <v>NA</v>
      </c>
      <c r="AU337" s="6">
        <f t="shared" si="164"/>
        <v>19.466425855768151</v>
      </c>
      <c r="AV337">
        <f t="shared" si="165"/>
        <v>19.466285483126399</v>
      </c>
      <c r="AW337">
        <f t="shared" si="166"/>
        <v>19.424569361036902</v>
      </c>
      <c r="AX337" s="6">
        <f t="shared" si="167"/>
        <v>-1.4037264175215114E-4</v>
      </c>
      <c r="AY337">
        <f t="shared" si="168"/>
        <v>-4.1856494731248972E-2</v>
      </c>
      <c r="AZ337">
        <f t="shared" si="169"/>
        <v>-4.1716122089496821E-2</v>
      </c>
      <c r="BA337" s="6" t="str">
        <f t="shared" si="170"/>
        <v>NA</v>
      </c>
      <c r="BB337" t="str">
        <f t="shared" si="171"/>
        <v>NA</v>
      </c>
      <c r="BC337" t="str">
        <f t="shared" si="172"/>
        <v>NA</v>
      </c>
      <c r="BD337" s="7">
        <f t="shared" si="173"/>
        <v>1</v>
      </c>
      <c r="BE337" s="6">
        <f t="shared" si="174"/>
        <v>0</v>
      </c>
      <c r="BF337">
        <f t="shared" si="175"/>
        <v>0</v>
      </c>
      <c r="BG337">
        <f t="shared" si="176"/>
        <v>0</v>
      </c>
      <c r="BH337" s="6">
        <f t="shared" si="177"/>
        <v>0</v>
      </c>
      <c r="BI337" s="14">
        <f t="shared" si="178"/>
        <v>0</v>
      </c>
      <c r="BJ337" s="6">
        <f t="shared" si="179"/>
        <v>0</v>
      </c>
      <c r="BK337" s="14">
        <f t="shared" si="180"/>
        <v>0</v>
      </c>
      <c r="BL337" s="14">
        <f t="shared" si="181"/>
        <v>0</v>
      </c>
      <c r="BM337" s="14">
        <f t="shared" si="182"/>
        <v>0</v>
      </c>
      <c r="BN337">
        <f t="shared" si="183"/>
        <v>0</v>
      </c>
      <c r="BO337">
        <f t="shared" si="184"/>
        <v>0</v>
      </c>
      <c r="BP337" s="14" t="str">
        <f t="shared" si="185"/>
        <v>NA</v>
      </c>
    </row>
    <row r="338" spans="1:68" x14ac:dyDescent="0.25">
      <c r="A338" t="s">
        <v>331</v>
      </c>
      <c r="B338" t="s">
        <v>323</v>
      </c>
      <c r="C338">
        <v>0</v>
      </c>
      <c r="D338">
        <v>0</v>
      </c>
      <c r="E338">
        <v>0</v>
      </c>
      <c r="F338" s="1">
        <v>3.67359E-10</v>
      </c>
      <c r="G338">
        <v>3</v>
      </c>
      <c r="H338">
        <v>0.20413999999999999</v>
      </c>
      <c r="I338">
        <v>2</v>
      </c>
      <c r="J338">
        <v>0.63746700000000001</v>
      </c>
      <c r="K338" t="s">
        <v>330</v>
      </c>
      <c r="L338">
        <v>717</v>
      </c>
      <c r="M338" t="s">
        <v>39</v>
      </c>
      <c r="N338">
        <v>56288</v>
      </c>
      <c r="O338" t="s">
        <v>326</v>
      </c>
      <c r="P338" t="s">
        <v>327</v>
      </c>
      <c r="Q338" t="s">
        <v>57</v>
      </c>
      <c r="R338" t="s">
        <v>328</v>
      </c>
      <c r="S338" t="s">
        <v>329</v>
      </c>
      <c r="X338">
        <v>19.864213300976299</v>
      </c>
      <c r="AE338">
        <v>19.466285483126399</v>
      </c>
      <c r="AG338">
        <v>19.424569361036902</v>
      </c>
      <c r="AL338" s="6" t="str">
        <f t="shared" si="155"/>
        <v>NA</v>
      </c>
      <c r="AM338" t="str">
        <f t="shared" si="156"/>
        <v>NA</v>
      </c>
      <c r="AN338">
        <f t="shared" si="157"/>
        <v>19.864213300976299</v>
      </c>
      <c r="AO338" t="str">
        <f t="shared" si="158"/>
        <v>NA</v>
      </c>
      <c r="AP338" t="str">
        <f t="shared" si="159"/>
        <v>NA</v>
      </c>
      <c r="AQ338">
        <f t="shared" si="160"/>
        <v>19.466285483126399</v>
      </c>
      <c r="AR338">
        <f t="shared" si="161"/>
        <v>19.424569361036902</v>
      </c>
      <c r="AS338" t="str">
        <f t="shared" si="162"/>
        <v>NA</v>
      </c>
      <c r="AT338" t="str">
        <f t="shared" si="163"/>
        <v>NA</v>
      </c>
      <c r="AU338" s="6">
        <f t="shared" si="164"/>
        <v>19.864213300976299</v>
      </c>
      <c r="AV338">
        <f t="shared" si="165"/>
        <v>19.466285483126399</v>
      </c>
      <c r="AW338">
        <f t="shared" si="166"/>
        <v>19.424569361036902</v>
      </c>
      <c r="AX338" s="6">
        <f t="shared" si="167"/>
        <v>-0.39792781784990083</v>
      </c>
      <c r="AY338">
        <f t="shared" si="168"/>
        <v>-0.43964393993939765</v>
      </c>
      <c r="AZ338">
        <f t="shared" si="169"/>
        <v>-4.1716122089496821E-2</v>
      </c>
      <c r="BA338" s="6" t="str">
        <f t="shared" si="170"/>
        <v>NA</v>
      </c>
      <c r="BB338" t="str">
        <f t="shared" si="171"/>
        <v>NA</v>
      </c>
      <c r="BC338" t="str">
        <f t="shared" si="172"/>
        <v>NA</v>
      </c>
      <c r="BD338" s="7">
        <f t="shared" si="173"/>
        <v>1</v>
      </c>
      <c r="BE338" s="6">
        <f t="shared" si="174"/>
        <v>0</v>
      </c>
      <c r="BF338">
        <f t="shared" si="175"/>
        <v>0</v>
      </c>
      <c r="BG338">
        <f t="shared" si="176"/>
        <v>0</v>
      </c>
      <c r="BH338" s="6">
        <f t="shared" si="177"/>
        <v>0</v>
      </c>
      <c r="BI338" s="14">
        <f t="shared" si="178"/>
        <v>0</v>
      </c>
      <c r="BJ338" s="6">
        <f t="shared" si="179"/>
        <v>0</v>
      </c>
      <c r="BK338" s="14">
        <f t="shared" si="180"/>
        <v>0</v>
      </c>
      <c r="BL338" s="14">
        <f t="shared" si="181"/>
        <v>0</v>
      </c>
      <c r="BM338" s="14">
        <f t="shared" si="182"/>
        <v>0</v>
      </c>
      <c r="BN338">
        <f t="shared" si="183"/>
        <v>0</v>
      </c>
      <c r="BO338">
        <f t="shared" si="184"/>
        <v>0</v>
      </c>
      <c r="BP338" s="14" t="str">
        <f t="shared" si="185"/>
        <v>NA</v>
      </c>
    </row>
    <row r="339" spans="1:68" x14ac:dyDescent="0.25">
      <c r="A339" t="s">
        <v>333</v>
      </c>
      <c r="B339" t="s">
        <v>323</v>
      </c>
      <c r="C339">
        <v>0</v>
      </c>
      <c r="D339">
        <v>0</v>
      </c>
      <c r="E339">
        <v>0</v>
      </c>
      <c r="F339" s="1">
        <v>7.2036699999999997E-12</v>
      </c>
      <c r="G339">
        <v>2</v>
      </c>
      <c r="H339">
        <v>0.59531999999999996</v>
      </c>
      <c r="I339">
        <v>1</v>
      </c>
      <c r="J339">
        <v>0.53032999999999997</v>
      </c>
      <c r="K339" t="s">
        <v>332</v>
      </c>
      <c r="L339">
        <v>720</v>
      </c>
      <c r="M339" t="s">
        <v>39</v>
      </c>
      <c r="N339">
        <v>56288</v>
      </c>
      <c r="O339" t="s">
        <v>326</v>
      </c>
      <c r="P339" t="s">
        <v>327</v>
      </c>
      <c r="Q339" t="s">
        <v>57</v>
      </c>
      <c r="R339" t="s">
        <v>328</v>
      </c>
      <c r="S339" t="s">
        <v>329</v>
      </c>
      <c r="T339" s="6">
        <v>19.541846768673999</v>
      </c>
      <c r="AL339" s="6">
        <f t="shared" si="155"/>
        <v>19.541846768673999</v>
      </c>
      <c r="AM339" t="str">
        <f t="shared" si="156"/>
        <v>NA</v>
      </c>
      <c r="AN339" t="str">
        <f t="shared" si="157"/>
        <v>NA</v>
      </c>
      <c r="AO339" t="str">
        <f t="shared" si="158"/>
        <v>NA</v>
      </c>
      <c r="AP339" t="str">
        <f t="shared" si="159"/>
        <v>NA</v>
      </c>
      <c r="AQ339" t="str">
        <f t="shared" si="160"/>
        <v>NA</v>
      </c>
      <c r="AR339" t="str">
        <f t="shared" si="161"/>
        <v>NA</v>
      </c>
      <c r="AS339" t="str">
        <f t="shared" si="162"/>
        <v>NA</v>
      </c>
      <c r="AT339" t="str">
        <f t="shared" si="163"/>
        <v>NA</v>
      </c>
      <c r="AU339" s="6">
        <f t="shared" si="164"/>
        <v>19.541846768673999</v>
      </c>
      <c r="AV339" t="str">
        <f t="shared" si="165"/>
        <v>NA</v>
      </c>
      <c r="AW339" t="str">
        <f t="shared" si="166"/>
        <v>NA</v>
      </c>
      <c r="AX339" s="6" t="str">
        <f t="shared" si="167"/>
        <v>NA</v>
      </c>
      <c r="AY339" t="str">
        <f t="shared" si="168"/>
        <v>NA</v>
      </c>
      <c r="AZ339" t="str">
        <f t="shared" si="169"/>
        <v>NA</v>
      </c>
      <c r="BA339" s="6" t="str">
        <f t="shared" si="170"/>
        <v>NA</v>
      </c>
      <c r="BB339" t="str">
        <f t="shared" si="171"/>
        <v>NA</v>
      </c>
      <c r="BC339" t="str">
        <f t="shared" si="172"/>
        <v>NA</v>
      </c>
      <c r="BD339" s="7">
        <f t="shared" si="173"/>
        <v>1</v>
      </c>
      <c r="BE339" s="6">
        <f t="shared" si="174"/>
        <v>0</v>
      </c>
      <c r="BF339">
        <f t="shared" si="175"/>
        <v>0</v>
      </c>
      <c r="BG339">
        <f t="shared" si="176"/>
        <v>0</v>
      </c>
      <c r="BH339" s="6">
        <f t="shared" si="177"/>
        <v>0</v>
      </c>
      <c r="BI339" s="14">
        <f t="shared" si="178"/>
        <v>0</v>
      </c>
      <c r="BJ339" s="6">
        <f t="shared" si="179"/>
        <v>0</v>
      </c>
      <c r="BK339" s="14">
        <f t="shared" si="180"/>
        <v>0</v>
      </c>
      <c r="BL339" s="14">
        <f t="shared" si="181"/>
        <v>0</v>
      </c>
      <c r="BM339" s="14">
        <f t="shared" si="182"/>
        <v>0</v>
      </c>
      <c r="BN339">
        <f t="shared" si="183"/>
        <v>0</v>
      </c>
      <c r="BO339">
        <f t="shared" si="184"/>
        <v>0</v>
      </c>
      <c r="BP339" s="14" t="str">
        <f t="shared" si="185"/>
        <v>NA</v>
      </c>
    </row>
    <row r="340" spans="1:68" x14ac:dyDescent="0.25">
      <c r="A340" t="s">
        <v>343</v>
      </c>
      <c r="B340" t="s">
        <v>341</v>
      </c>
      <c r="C340">
        <v>0</v>
      </c>
      <c r="D340">
        <v>0</v>
      </c>
      <c r="E340">
        <v>0</v>
      </c>
      <c r="F340" s="1">
        <v>3.5982300000000001E-6</v>
      </c>
      <c r="G340">
        <v>2</v>
      </c>
      <c r="H340">
        <v>0.23264000000000001</v>
      </c>
      <c r="I340">
        <v>1</v>
      </c>
      <c r="J340">
        <v>0.55894600000000005</v>
      </c>
      <c r="K340" t="s">
        <v>342</v>
      </c>
      <c r="L340">
        <v>743</v>
      </c>
      <c r="M340" t="s">
        <v>39</v>
      </c>
      <c r="N340">
        <v>55243</v>
      </c>
      <c r="O340" t="s">
        <v>344</v>
      </c>
      <c r="P340" t="s">
        <v>345</v>
      </c>
      <c r="Q340" t="s">
        <v>57</v>
      </c>
      <c r="R340" t="s">
        <v>346</v>
      </c>
      <c r="S340" t="s">
        <v>347</v>
      </c>
      <c r="W340">
        <v>20.854030798594501</v>
      </c>
      <c r="AL340" s="6" t="str">
        <f t="shared" si="155"/>
        <v>NA</v>
      </c>
      <c r="AM340">
        <f t="shared" si="156"/>
        <v>20.854030798594501</v>
      </c>
      <c r="AN340" t="str">
        <f t="shared" si="157"/>
        <v>NA</v>
      </c>
      <c r="AO340" t="str">
        <f t="shared" si="158"/>
        <v>NA</v>
      </c>
      <c r="AP340" t="str">
        <f t="shared" si="159"/>
        <v>NA</v>
      </c>
      <c r="AQ340" t="str">
        <f t="shared" si="160"/>
        <v>NA</v>
      </c>
      <c r="AR340" t="str">
        <f t="shared" si="161"/>
        <v>NA</v>
      </c>
      <c r="AS340" t="str">
        <f t="shared" si="162"/>
        <v>NA</v>
      </c>
      <c r="AT340" t="str">
        <f t="shared" si="163"/>
        <v>NA</v>
      </c>
      <c r="AU340" s="6">
        <f t="shared" si="164"/>
        <v>20.854030798594501</v>
      </c>
      <c r="AV340" t="str">
        <f t="shared" si="165"/>
        <v>NA</v>
      </c>
      <c r="AW340" t="str">
        <f t="shared" si="166"/>
        <v>NA</v>
      </c>
      <c r="AX340" s="6" t="str">
        <f t="shared" si="167"/>
        <v>NA</v>
      </c>
      <c r="AY340" t="str">
        <f t="shared" si="168"/>
        <v>NA</v>
      </c>
      <c r="AZ340" t="str">
        <f t="shared" si="169"/>
        <v>NA</v>
      </c>
      <c r="BA340" s="6" t="str">
        <f t="shared" si="170"/>
        <v>NA</v>
      </c>
      <c r="BB340" t="str">
        <f t="shared" si="171"/>
        <v>NA</v>
      </c>
      <c r="BC340" t="str">
        <f t="shared" si="172"/>
        <v>NA</v>
      </c>
      <c r="BD340" s="7">
        <f t="shared" si="173"/>
        <v>1</v>
      </c>
      <c r="BE340" s="6">
        <f t="shared" si="174"/>
        <v>0</v>
      </c>
      <c r="BF340">
        <f t="shared" si="175"/>
        <v>0</v>
      </c>
      <c r="BG340">
        <f t="shared" si="176"/>
        <v>0</v>
      </c>
      <c r="BH340" s="6">
        <f t="shared" si="177"/>
        <v>0</v>
      </c>
      <c r="BI340" s="14">
        <f t="shared" si="178"/>
        <v>0</v>
      </c>
      <c r="BJ340" s="6">
        <f t="shared" si="179"/>
        <v>0</v>
      </c>
      <c r="BK340" s="14">
        <f t="shared" si="180"/>
        <v>0</v>
      </c>
      <c r="BL340" s="14">
        <f t="shared" si="181"/>
        <v>0</v>
      </c>
      <c r="BM340" s="14">
        <f t="shared" si="182"/>
        <v>0</v>
      </c>
      <c r="BN340">
        <f t="shared" si="183"/>
        <v>0</v>
      </c>
      <c r="BO340">
        <f t="shared" si="184"/>
        <v>0</v>
      </c>
      <c r="BP340" s="14" t="str">
        <f t="shared" si="185"/>
        <v>NA</v>
      </c>
    </row>
    <row r="341" spans="1:68" x14ac:dyDescent="0.25">
      <c r="A341" t="s">
        <v>359</v>
      </c>
      <c r="B341" t="s">
        <v>357</v>
      </c>
      <c r="C341">
        <v>0</v>
      </c>
      <c r="D341">
        <v>0</v>
      </c>
      <c r="E341">
        <v>0</v>
      </c>
      <c r="F341" s="1">
        <v>1.7572999999999999E-51</v>
      </c>
      <c r="G341">
        <v>3</v>
      </c>
      <c r="H341">
        <v>-0.27754000000000001</v>
      </c>
      <c r="I341">
        <v>1</v>
      </c>
      <c r="J341">
        <v>0.93066400000000005</v>
      </c>
      <c r="K341" t="s">
        <v>358</v>
      </c>
      <c r="L341">
        <v>1106</v>
      </c>
      <c r="M341" t="s">
        <v>39</v>
      </c>
      <c r="N341">
        <v>55914</v>
      </c>
      <c r="O341" t="s">
        <v>360</v>
      </c>
      <c r="P341" t="s">
        <v>361</v>
      </c>
      <c r="Q341" t="s">
        <v>57</v>
      </c>
      <c r="R341" t="s">
        <v>362</v>
      </c>
      <c r="S341" t="s">
        <v>363</v>
      </c>
      <c r="U341">
        <v>23.978103176968698</v>
      </c>
      <c r="V341">
        <v>23.824452711753199</v>
      </c>
      <c r="W341">
        <v>23.7266009275566</v>
      </c>
      <c r="AE341">
        <v>22.465094500959701</v>
      </c>
      <c r="AJ341">
        <v>22.287873951360599</v>
      </c>
      <c r="AL341" s="6">
        <f t="shared" si="155"/>
        <v>23.978103176968698</v>
      </c>
      <c r="AM341">
        <f t="shared" si="156"/>
        <v>23.7755268196549</v>
      </c>
      <c r="AN341" t="str">
        <f t="shared" si="157"/>
        <v>NA</v>
      </c>
      <c r="AO341" t="str">
        <f t="shared" si="158"/>
        <v>NA</v>
      </c>
      <c r="AP341" t="str">
        <f t="shared" si="159"/>
        <v>NA</v>
      </c>
      <c r="AQ341">
        <f t="shared" si="160"/>
        <v>22.465094500959701</v>
      </c>
      <c r="AR341" t="str">
        <f t="shared" si="161"/>
        <v>NA</v>
      </c>
      <c r="AS341" t="str">
        <f t="shared" si="162"/>
        <v>NA</v>
      </c>
      <c r="AT341">
        <f t="shared" si="163"/>
        <v>22.287873951360599</v>
      </c>
      <c r="AU341" s="6">
        <f t="shared" si="164"/>
        <v>23.876814998311801</v>
      </c>
      <c r="AV341">
        <f t="shared" si="165"/>
        <v>22.465094500959701</v>
      </c>
      <c r="AW341">
        <f t="shared" si="166"/>
        <v>22.287873951360599</v>
      </c>
      <c r="AX341" s="6">
        <f t="shared" si="167"/>
        <v>-1.4117204973520998</v>
      </c>
      <c r="AY341">
        <f t="shared" si="168"/>
        <v>-1.5889410469512022</v>
      </c>
      <c r="AZ341">
        <f t="shared" si="169"/>
        <v>-0.17722054959910238</v>
      </c>
      <c r="BA341" s="6" t="str">
        <f t="shared" si="170"/>
        <v>NA</v>
      </c>
      <c r="BB341" t="str">
        <f t="shared" si="171"/>
        <v>NA</v>
      </c>
      <c r="BC341" t="str">
        <f t="shared" si="172"/>
        <v>NA</v>
      </c>
      <c r="BD341" s="7">
        <f t="shared" si="173"/>
        <v>1</v>
      </c>
      <c r="BE341" s="6">
        <f t="shared" si="174"/>
        <v>0</v>
      </c>
      <c r="BF341">
        <f t="shared" si="175"/>
        <v>0</v>
      </c>
      <c r="BG341">
        <f t="shared" si="176"/>
        <v>0</v>
      </c>
      <c r="BH341" s="6">
        <f t="shared" si="177"/>
        <v>0</v>
      </c>
      <c r="BI341" s="14">
        <f t="shared" si="178"/>
        <v>0</v>
      </c>
      <c r="BJ341" s="6">
        <f t="shared" si="179"/>
        <v>0</v>
      </c>
      <c r="BK341" s="14">
        <f t="shared" si="180"/>
        <v>0</v>
      </c>
      <c r="BL341" s="14">
        <f t="shared" si="181"/>
        <v>0</v>
      </c>
      <c r="BM341" s="14">
        <f t="shared" si="182"/>
        <v>0</v>
      </c>
      <c r="BN341">
        <f t="shared" si="183"/>
        <v>0</v>
      </c>
      <c r="BO341">
        <f t="shared" si="184"/>
        <v>0</v>
      </c>
      <c r="BP341" s="14" t="str">
        <f t="shared" si="185"/>
        <v>NA</v>
      </c>
    </row>
    <row r="342" spans="1:68" x14ac:dyDescent="0.25">
      <c r="A342" t="s">
        <v>368</v>
      </c>
      <c r="B342" t="s">
        <v>366</v>
      </c>
      <c r="C342">
        <v>0</v>
      </c>
      <c r="D342">
        <v>0</v>
      </c>
      <c r="E342">
        <v>0</v>
      </c>
      <c r="F342" s="1">
        <v>3.0058000000000001E-7</v>
      </c>
      <c r="G342">
        <v>2</v>
      </c>
      <c r="H342">
        <v>-0.52864999999999995</v>
      </c>
      <c r="I342">
        <v>1</v>
      </c>
      <c r="J342">
        <v>0.53089799999999998</v>
      </c>
      <c r="K342" t="s">
        <v>367</v>
      </c>
      <c r="L342">
        <v>223</v>
      </c>
      <c r="M342" t="s">
        <v>39</v>
      </c>
      <c r="N342">
        <v>8502</v>
      </c>
      <c r="O342" t="s">
        <v>369</v>
      </c>
      <c r="P342" t="s">
        <v>370</v>
      </c>
      <c r="Q342" t="s">
        <v>57</v>
      </c>
      <c r="R342" t="s">
        <v>291</v>
      </c>
      <c r="S342" t="s">
        <v>371</v>
      </c>
      <c r="T342" s="6">
        <v>18.944372805250499</v>
      </c>
      <c r="AL342" s="6">
        <f t="shared" si="155"/>
        <v>18.944372805250499</v>
      </c>
      <c r="AM342" t="str">
        <f t="shared" si="156"/>
        <v>NA</v>
      </c>
      <c r="AN342" t="str">
        <f t="shared" si="157"/>
        <v>NA</v>
      </c>
      <c r="AO342" t="str">
        <f t="shared" si="158"/>
        <v>NA</v>
      </c>
      <c r="AP342" t="str">
        <f t="shared" si="159"/>
        <v>NA</v>
      </c>
      <c r="AQ342" t="str">
        <f t="shared" si="160"/>
        <v>NA</v>
      </c>
      <c r="AR342" t="str">
        <f t="shared" si="161"/>
        <v>NA</v>
      </c>
      <c r="AS342" t="str">
        <f t="shared" si="162"/>
        <v>NA</v>
      </c>
      <c r="AT342" t="str">
        <f t="shared" si="163"/>
        <v>NA</v>
      </c>
      <c r="AU342" s="6">
        <f t="shared" si="164"/>
        <v>18.944372805250499</v>
      </c>
      <c r="AV342" t="str">
        <f t="shared" si="165"/>
        <v>NA</v>
      </c>
      <c r="AW342" t="str">
        <f t="shared" si="166"/>
        <v>NA</v>
      </c>
      <c r="AX342" s="6" t="str">
        <f t="shared" si="167"/>
        <v>NA</v>
      </c>
      <c r="AY342" t="str">
        <f t="shared" si="168"/>
        <v>NA</v>
      </c>
      <c r="AZ342" t="str">
        <f t="shared" si="169"/>
        <v>NA</v>
      </c>
      <c r="BA342" s="6" t="str">
        <f t="shared" si="170"/>
        <v>NA</v>
      </c>
      <c r="BB342" t="str">
        <f t="shared" si="171"/>
        <v>NA</v>
      </c>
      <c r="BC342" t="str">
        <f t="shared" si="172"/>
        <v>NA</v>
      </c>
      <c r="BD342" s="7">
        <f t="shared" si="173"/>
        <v>1</v>
      </c>
      <c r="BE342" s="6">
        <f t="shared" si="174"/>
        <v>0</v>
      </c>
      <c r="BF342">
        <f t="shared" si="175"/>
        <v>0</v>
      </c>
      <c r="BG342">
        <f t="shared" si="176"/>
        <v>0</v>
      </c>
      <c r="BH342" s="6">
        <f t="shared" si="177"/>
        <v>0</v>
      </c>
      <c r="BI342" s="14">
        <f t="shared" si="178"/>
        <v>0</v>
      </c>
      <c r="BJ342" s="6">
        <f t="shared" si="179"/>
        <v>0</v>
      </c>
      <c r="BK342" s="14">
        <f t="shared" si="180"/>
        <v>0</v>
      </c>
      <c r="BL342" s="14">
        <f t="shared" si="181"/>
        <v>0</v>
      </c>
      <c r="BM342" s="14">
        <f t="shared" si="182"/>
        <v>0</v>
      </c>
      <c r="BN342">
        <f t="shared" si="183"/>
        <v>0</v>
      </c>
      <c r="BO342">
        <f t="shared" si="184"/>
        <v>0</v>
      </c>
      <c r="BP342" s="14" t="str">
        <f t="shared" si="185"/>
        <v>NA</v>
      </c>
    </row>
    <row r="343" spans="1:68" x14ac:dyDescent="0.25">
      <c r="A343" t="s">
        <v>374</v>
      </c>
      <c r="B343" t="s">
        <v>372</v>
      </c>
      <c r="C343">
        <v>0</v>
      </c>
      <c r="D343">
        <v>0</v>
      </c>
      <c r="E343">
        <v>0</v>
      </c>
      <c r="F343" s="1">
        <v>4.8091099999999998E-5</v>
      </c>
      <c r="G343">
        <v>2</v>
      </c>
      <c r="H343">
        <v>0.27134999999999998</v>
      </c>
      <c r="I343">
        <v>1</v>
      </c>
      <c r="J343">
        <v>0.56354599999999999</v>
      </c>
      <c r="K343" t="s">
        <v>373</v>
      </c>
      <c r="L343">
        <v>450</v>
      </c>
      <c r="M343" t="s">
        <v>39</v>
      </c>
      <c r="N343">
        <v>1796</v>
      </c>
      <c r="O343" t="s">
        <v>375</v>
      </c>
      <c r="P343" t="s">
        <v>376</v>
      </c>
      <c r="Q343" t="s">
        <v>57</v>
      </c>
      <c r="R343" t="s">
        <v>377</v>
      </c>
      <c r="S343" t="s">
        <v>378</v>
      </c>
      <c r="AC343">
        <v>21.098600975530299</v>
      </c>
      <c r="AI343">
        <v>20.746299795348101</v>
      </c>
      <c r="AL343" s="6" t="str">
        <f t="shared" si="155"/>
        <v>NA</v>
      </c>
      <c r="AM343" t="str">
        <f t="shared" si="156"/>
        <v>NA</v>
      </c>
      <c r="AN343" t="str">
        <f t="shared" si="157"/>
        <v>NA</v>
      </c>
      <c r="AO343" t="str">
        <f t="shared" si="158"/>
        <v>NA</v>
      </c>
      <c r="AP343">
        <f t="shared" si="159"/>
        <v>21.098600975530299</v>
      </c>
      <c r="AQ343" t="str">
        <f t="shared" si="160"/>
        <v>NA</v>
      </c>
      <c r="AR343" t="str">
        <f t="shared" si="161"/>
        <v>NA</v>
      </c>
      <c r="AS343">
        <f t="shared" si="162"/>
        <v>20.746299795348101</v>
      </c>
      <c r="AT343" t="str">
        <f t="shared" si="163"/>
        <v>NA</v>
      </c>
      <c r="AU343" s="6" t="str">
        <f t="shared" si="164"/>
        <v>NA</v>
      </c>
      <c r="AV343">
        <f t="shared" si="165"/>
        <v>21.098600975530299</v>
      </c>
      <c r="AW343">
        <f t="shared" si="166"/>
        <v>20.746299795348101</v>
      </c>
      <c r="AX343" s="6" t="str">
        <f t="shared" si="167"/>
        <v>NA</v>
      </c>
      <c r="AY343" t="str">
        <f t="shared" si="168"/>
        <v>NA</v>
      </c>
      <c r="AZ343">
        <f t="shared" si="169"/>
        <v>-0.35230118018219869</v>
      </c>
      <c r="BA343" s="6" t="str">
        <f t="shared" si="170"/>
        <v>NA</v>
      </c>
      <c r="BB343" t="str">
        <f t="shared" si="171"/>
        <v>NA</v>
      </c>
      <c r="BC343" t="str">
        <f t="shared" si="172"/>
        <v>NA</v>
      </c>
      <c r="BD343" s="7">
        <f t="shared" si="173"/>
        <v>1</v>
      </c>
      <c r="BE343" s="6">
        <f t="shared" si="174"/>
        <v>0</v>
      </c>
      <c r="BF343">
        <f t="shared" si="175"/>
        <v>0</v>
      </c>
      <c r="BG343">
        <f t="shared" si="176"/>
        <v>0</v>
      </c>
      <c r="BH343" s="6">
        <f t="shared" si="177"/>
        <v>0</v>
      </c>
      <c r="BI343" s="14">
        <f t="shared" si="178"/>
        <v>0</v>
      </c>
      <c r="BJ343" s="6">
        <f t="shared" si="179"/>
        <v>0</v>
      </c>
      <c r="BK343" s="14">
        <f t="shared" si="180"/>
        <v>0</v>
      </c>
      <c r="BL343" s="14">
        <f t="shared" si="181"/>
        <v>0</v>
      </c>
      <c r="BM343" s="14">
        <f t="shared" si="182"/>
        <v>0</v>
      </c>
      <c r="BN343">
        <f t="shared" si="183"/>
        <v>0</v>
      </c>
      <c r="BO343">
        <f t="shared" si="184"/>
        <v>0</v>
      </c>
      <c r="BP343" s="14" t="str">
        <f t="shared" si="185"/>
        <v>NA</v>
      </c>
    </row>
    <row r="344" spans="1:68" x14ac:dyDescent="0.25">
      <c r="A344" t="s">
        <v>386</v>
      </c>
      <c r="B344" t="s">
        <v>379</v>
      </c>
      <c r="C344">
        <v>0</v>
      </c>
      <c r="D344">
        <v>0</v>
      </c>
      <c r="E344">
        <v>0</v>
      </c>
      <c r="F344" s="1">
        <v>2.1152100000000001E-45</v>
      </c>
      <c r="G344">
        <v>3</v>
      </c>
      <c r="H344">
        <v>-0.34029999999999999</v>
      </c>
      <c r="I344">
        <v>2</v>
      </c>
      <c r="J344">
        <v>0.91061199999999998</v>
      </c>
      <c r="K344" t="s">
        <v>385</v>
      </c>
      <c r="L344">
        <v>537</v>
      </c>
      <c r="M344" t="s">
        <v>39</v>
      </c>
      <c r="N344">
        <v>25921</v>
      </c>
      <c r="O344" t="s">
        <v>382</v>
      </c>
      <c r="P344" t="s">
        <v>383</v>
      </c>
      <c r="Q344" t="s">
        <v>57</v>
      </c>
      <c r="R344" t="s">
        <v>78</v>
      </c>
      <c r="S344" t="s">
        <v>384</v>
      </c>
      <c r="V344">
        <v>26.2122578000148</v>
      </c>
      <c r="AI344">
        <v>24.615396788093499</v>
      </c>
      <c r="AL344" s="6" t="str">
        <f t="shared" si="155"/>
        <v>NA</v>
      </c>
      <c r="AM344">
        <f t="shared" si="156"/>
        <v>26.2122578000148</v>
      </c>
      <c r="AN344" t="str">
        <f t="shared" si="157"/>
        <v>NA</v>
      </c>
      <c r="AO344" t="str">
        <f t="shared" si="158"/>
        <v>NA</v>
      </c>
      <c r="AP344" t="str">
        <f t="shared" si="159"/>
        <v>NA</v>
      </c>
      <c r="AQ344" t="str">
        <f t="shared" si="160"/>
        <v>NA</v>
      </c>
      <c r="AR344" t="str">
        <f t="shared" si="161"/>
        <v>NA</v>
      </c>
      <c r="AS344">
        <f t="shared" si="162"/>
        <v>24.615396788093499</v>
      </c>
      <c r="AT344" t="str">
        <f t="shared" si="163"/>
        <v>NA</v>
      </c>
      <c r="AU344" s="6">
        <f t="shared" si="164"/>
        <v>26.2122578000148</v>
      </c>
      <c r="AV344" t="str">
        <f t="shared" si="165"/>
        <v>NA</v>
      </c>
      <c r="AW344">
        <f t="shared" si="166"/>
        <v>24.615396788093499</v>
      </c>
      <c r="AX344" s="6" t="str">
        <f t="shared" si="167"/>
        <v>NA</v>
      </c>
      <c r="AY344">
        <f t="shared" si="168"/>
        <v>-1.5968610119213018</v>
      </c>
      <c r="AZ344" t="str">
        <f t="shared" si="169"/>
        <v>NA</v>
      </c>
      <c r="BA344" s="6" t="str">
        <f t="shared" si="170"/>
        <v>NA</v>
      </c>
      <c r="BB344" t="str">
        <f t="shared" si="171"/>
        <v>NA</v>
      </c>
      <c r="BC344" t="str">
        <f t="shared" si="172"/>
        <v>NA</v>
      </c>
      <c r="BD344" s="7">
        <f t="shared" si="173"/>
        <v>1</v>
      </c>
      <c r="BE344" s="6">
        <f t="shared" si="174"/>
        <v>0</v>
      </c>
      <c r="BF344">
        <f t="shared" si="175"/>
        <v>0</v>
      </c>
      <c r="BG344">
        <f t="shared" si="176"/>
        <v>0</v>
      </c>
      <c r="BH344" s="6">
        <f t="shared" si="177"/>
        <v>0</v>
      </c>
      <c r="BI344" s="14">
        <f t="shared" si="178"/>
        <v>0</v>
      </c>
      <c r="BJ344" s="6">
        <f t="shared" si="179"/>
        <v>0</v>
      </c>
      <c r="BK344" s="14">
        <f t="shared" si="180"/>
        <v>0</v>
      </c>
      <c r="BL344" s="14">
        <f t="shared" si="181"/>
        <v>0</v>
      </c>
      <c r="BM344" s="14">
        <f t="shared" si="182"/>
        <v>0</v>
      </c>
      <c r="BN344">
        <f t="shared" si="183"/>
        <v>0</v>
      </c>
      <c r="BO344">
        <f t="shared" si="184"/>
        <v>0</v>
      </c>
      <c r="BP344" s="14" t="str">
        <f t="shared" si="185"/>
        <v>NA</v>
      </c>
    </row>
    <row r="345" spans="1:68" x14ac:dyDescent="0.25">
      <c r="A345" t="s">
        <v>404</v>
      </c>
      <c r="B345" t="s">
        <v>402</v>
      </c>
      <c r="C345">
        <v>0</v>
      </c>
      <c r="D345">
        <v>0</v>
      </c>
      <c r="E345">
        <v>0</v>
      </c>
      <c r="F345">
        <v>1.6948000000000001E-2</v>
      </c>
      <c r="G345">
        <v>2</v>
      </c>
      <c r="H345">
        <v>1.9394</v>
      </c>
      <c r="I345" t="s">
        <v>37</v>
      </c>
      <c r="J345">
        <v>0.961669</v>
      </c>
      <c r="K345" t="s">
        <v>403</v>
      </c>
      <c r="L345">
        <v>35</v>
      </c>
      <c r="M345" t="s">
        <v>39</v>
      </c>
      <c r="N345">
        <v>65083</v>
      </c>
      <c r="O345" t="s">
        <v>405</v>
      </c>
      <c r="P345" t="s">
        <v>406</v>
      </c>
      <c r="Q345" t="s">
        <v>57</v>
      </c>
      <c r="R345" t="s">
        <v>407</v>
      </c>
      <c r="S345" t="s">
        <v>408</v>
      </c>
      <c r="X345">
        <v>18.523953050936299</v>
      </c>
      <c r="AG345">
        <v>19.0509368258245</v>
      </c>
      <c r="AL345" s="6" t="str">
        <f t="shared" si="155"/>
        <v>NA</v>
      </c>
      <c r="AM345" t="str">
        <f t="shared" si="156"/>
        <v>NA</v>
      </c>
      <c r="AN345">
        <f t="shared" si="157"/>
        <v>18.523953050936299</v>
      </c>
      <c r="AO345" t="str">
        <f t="shared" si="158"/>
        <v>NA</v>
      </c>
      <c r="AP345" t="str">
        <f t="shared" si="159"/>
        <v>NA</v>
      </c>
      <c r="AQ345" t="str">
        <f t="shared" si="160"/>
        <v>NA</v>
      </c>
      <c r="AR345">
        <f t="shared" si="161"/>
        <v>19.0509368258245</v>
      </c>
      <c r="AS345" t="str">
        <f t="shared" si="162"/>
        <v>NA</v>
      </c>
      <c r="AT345" t="str">
        <f t="shared" si="163"/>
        <v>NA</v>
      </c>
      <c r="AU345" s="6">
        <f t="shared" si="164"/>
        <v>18.523953050936299</v>
      </c>
      <c r="AV345" t="str">
        <f t="shared" si="165"/>
        <v>NA</v>
      </c>
      <c r="AW345">
        <f t="shared" si="166"/>
        <v>19.0509368258245</v>
      </c>
      <c r="AX345" s="6" t="str">
        <f t="shared" si="167"/>
        <v>NA</v>
      </c>
      <c r="AY345">
        <f t="shared" si="168"/>
        <v>0.52698377488820114</v>
      </c>
      <c r="AZ345" t="str">
        <f t="shared" si="169"/>
        <v>NA</v>
      </c>
      <c r="BA345" s="6" t="str">
        <f t="shared" si="170"/>
        <v>NA</v>
      </c>
      <c r="BB345" t="str">
        <f t="shared" si="171"/>
        <v>NA</v>
      </c>
      <c r="BC345" t="str">
        <f t="shared" si="172"/>
        <v>NA</v>
      </c>
      <c r="BD345" s="7">
        <f t="shared" si="173"/>
        <v>1</v>
      </c>
      <c r="BE345" s="6">
        <f t="shared" si="174"/>
        <v>0</v>
      </c>
      <c r="BF345">
        <f t="shared" si="175"/>
        <v>0</v>
      </c>
      <c r="BG345">
        <f t="shared" si="176"/>
        <v>0</v>
      </c>
      <c r="BH345" s="6">
        <f t="shared" si="177"/>
        <v>0</v>
      </c>
      <c r="BI345" s="14">
        <f t="shared" si="178"/>
        <v>0</v>
      </c>
      <c r="BJ345" s="6">
        <f t="shared" si="179"/>
        <v>0</v>
      </c>
      <c r="BK345" s="14">
        <f t="shared" si="180"/>
        <v>0</v>
      </c>
      <c r="BL345" s="14">
        <f t="shared" si="181"/>
        <v>0</v>
      </c>
      <c r="BM345" s="14">
        <f t="shared" si="182"/>
        <v>0</v>
      </c>
      <c r="BN345">
        <f t="shared" si="183"/>
        <v>0</v>
      </c>
      <c r="BO345">
        <f t="shared" si="184"/>
        <v>0</v>
      </c>
      <c r="BP345" s="14" t="str">
        <f t="shared" si="185"/>
        <v>NA</v>
      </c>
    </row>
    <row r="346" spans="1:68" x14ac:dyDescent="0.25">
      <c r="A346" t="s">
        <v>417</v>
      </c>
      <c r="B346" t="s">
        <v>409</v>
      </c>
      <c r="C346">
        <v>0</v>
      </c>
      <c r="D346">
        <v>0</v>
      </c>
      <c r="E346">
        <v>0</v>
      </c>
      <c r="F346" s="1">
        <v>2.3065099999999999E-7</v>
      </c>
      <c r="G346">
        <v>2</v>
      </c>
      <c r="H346">
        <v>-0.19463</v>
      </c>
      <c r="I346">
        <v>1</v>
      </c>
      <c r="J346">
        <v>0.60566299999999995</v>
      </c>
      <c r="K346" t="s">
        <v>416</v>
      </c>
      <c r="L346">
        <v>435</v>
      </c>
      <c r="M346" t="s">
        <v>39</v>
      </c>
      <c r="N346">
        <v>54477</v>
      </c>
      <c r="O346" t="s">
        <v>412</v>
      </c>
      <c r="P346" t="s">
        <v>413</v>
      </c>
      <c r="Q346" t="s">
        <v>57</v>
      </c>
      <c r="R346" t="s">
        <v>414</v>
      </c>
      <c r="S346" t="s">
        <v>415</v>
      </c>
      <c r="T346" s="6">
        <v>21.196488996725499</v>
      </c>
      <c r="AL346" s="6">
        <f t="shared" si="155"/>
        <v>21.196488996725499</v>
      </c>
      <c r="AM346" t="str">
        <f t="shared" si="156"/>
        <v>NA</v>
      </c>
      <c r="AN346" t="str">
        <f t="shared" si="157"/>
        <v>NA</v>
      </c>
      <c r="AO346" t="str">
        <f t="shared" si="158"/>
        <v>NA</v>
      </c>
      <c r="AP346" t="str">
        <f t="shared" si="159"/>
        <v>NA</v>
      </c>
      <c r="AQ346" t="str">
        <f t="shared" si="160"/>
        <v>NA</v>
      </c>
      <c r="AR346" t="str">
        <f t="shared" si="161"/>
        <v>NA</v>
      </c>
      <c r="AS346" t="str">
        <f t="shared" si="162"/>
        <v>NA</v>
      </c>
      <c r="AT346" t="str">
        <f t="shared" si="163"/>
        <v>NA</v>
      </c>
      <c r="AU346" s="6">
        <f t="shared" si="164"/>
        <v>21.196488996725499</v>
      </c>
      <c r="AV346" t="str">
        <f t="shared" si="165"/>
        <v>NA</v>
      </c>
      <c r="AW346" t="str">
        <f t="shared" si="166"/>
        <v>NA</v>
      </c>
      <c r="AX346" s="6" t="str">
        <f t="shared" si="167"/>
        <v>NA</v>
      </c>
      <c r="AY346" t="str">
        <f t="shared" si="168"/>
        <v>NA</v>
      </c>
      <c r="AZ346" t="str">
        <f t="shared" si="169"/>
        <v>NA</v>
      </c>
      <c r="BA346" s="6" t="str">
        <f t="shared" si="170"/>
        <v>NA</v>
      </c>
      <c r="BB346" t="str">
        <f t="shared" si="171"/>
        <v>NA</v>
      </c>
      <c r="BC346" t="str">
        <f t="shared" si="172"/>
        <v>NA</v>
      </c>
      <c r="BD346" s="7">
        <f t="shared" si="173"/>
        <v>1</v>
      </c>
      <c r="BE346" s="6">
        <f t="shared" si="174"/>
        <v>0</v>
      </c>
      <c r="BF346">
        <f t="shared" si="175"/>
        <v>0</v>
      </c>
      <c r="BG346">
        <f t="shared" si="176"/>
        <v>0</v>
      </c>
      <c r="BH346" s="6">
        <f t="shared" si="177"/>
        <v>0</v>
      </c>
      <c r="BI346" s="14">
        <f t="shared" si="178"/>
        <v>0</v>
      </c>
      <c r="BJ346" s="6">
        <f t="shared" si="179"/>
        <v>0</v>
      </c>
      <c r="BK346" s="14">
        <f t="shared" si="180"/>
        <v>0</v>
      </c>
      <c r="BL346" s="14">
        <f t="shared" si="181"/>
        <v>0</v>
      </c>
      <c r="BM346" s="14">
        <f t="shared" si="182"/>
        <v>0</v>
      </c>
      <c r="BN346">
        <f t="shared" si="183"/>
        <v>0</v>
      </c>
      <c r="BO346">
        <f t="shared" si="184"/>
        <v>0</v>
      </c>
      <c r="BP346" s="14" t="str">
        <f t="shared" si="185"/>
        <v>NA</v>
      </c>
    </row>
    <row r="347" spans="1:68" x14ac:dyDescent="0.25">
      <c r="A347" t="s">
        <v>420</v>
      </c>
      <c r="B347" t="s">
        <v>418</v>
      </c>
      <c r="C347">
        <v>0</v>
      </c>
      <c r="D347">
        <v>0</v>
      </c>
      <c r="E347">
        <v>0</v>
      </c>
      <c r="F347">
        <v>2.2254000000000002E-3</v>
      </c>
      <c r="G347">
        <v>3</v>
      </c>
      <c r="H347">
        <v>-0.93635999999999997</v>
      </c>
      <c r="I347">
        <v>1</v>
      </c>
      <c r="J347">
        <v>0.55535400000000001</v>
      </c>
      <c r="K347" t="s">
        <v>419</v>
      </c>
      <c r="L347">
        <v>95</v>
      </c>
      <c r="M347" t="s">
        <v>39</v>
      </c>
      <c r="N347">
        <v>57396</v>
      </c>
      <c r="O347" t="s">
        <v>421</v>
      </c>
      <c r="P347" t="s">
        <v>37</v>
      </c>
      <c r="Q347" t="s">
        <v>57</v>
      </c>
      <c r="R347" t="s">
        <v>422</v>
      </c>
      <c r="S347" t="s">
        <v>423</v>
      </c>
      <c r="Y347">
        <v>16.934436787733802</v>
      </c>
      <c r="AA347">
        <v>22.337635139660701</v>
      </c>
      <c r="AB347">
        <v>15.936233844857901</v>
      </c>
      <c r="AD347">
        <v>22.204786042427699</v>
      </c>
      <c r="AH347">
        <v>22.432633624975001</v>
      </c>
      <c r="AL347" s="6" t="str">
        <f t="shared" si="155"/>
        <v>NA</v>
      </c>
      <c r="AM347" t="str">
        <f t="shared" si="156"/>
        <v>NA</v>
      </c>
      <c r="AN347">
        <f t="shared" si="157"/>
        <v>16.934436787733802</v>
      </c>
      <c r="AO347">
        <f t="shared" si="158"/>
        <v>22.337635139660701</v>
      </c>
      <c r="AP347">
        <f t="shared" si="159"/>
        <v>15.936233844857901</v>
      </c>
      <c r="AQ347">
        <f t="shared" si="160"/>
        <v>22.204786042427699</v>
      </c>
      <c r="AR347" t="str">
        <f t="shared" si="161"/>
        <v>NA</v>
      </c>
      <c r="AS347">
        <f t="shared" si="162"/>
        <v>22.432633624975001</v>
      </c>
      <c r="AT347" t="str">
        <f t="shared" si="163"/>
        <v>NA</v>
      </c>
      <c r="AU347" s="6">
        <f t="shared" si="164"/>
        <v>16.934436787733802</v>
      </c>
      <c r="AV347">
        <f t="shared" si="165"/>
        <v>20.159551675648768</v>
      </c>
      <c r="AW347">
        <f t="shared" si="166"/>
        <v>22.432633624975001</v>
      </c>
      <c r="AX347" s="6">
        <f t="shared" si="167"/>
        <v>3.225114887914966</v>
      </c>
      <c r="AY347">
        <f t="shared" si="168"/>
        <v>5.4981968372411991</v>
      </c>
      <c r="AZ347">
        <f t="shared" si="169"/>
        <v>2.2730819493262331</v>
      </c>
      <c r="BA347" s="6" t="str">
        <f t="shared" si="170"/>
        <v>NA</v>
      </c>
      <c r="BB347" t="str">
        <f t="shared" si="171"/>
        <v>NA</v>
      </c>
      <c r="BC347" t="str">
        <f t="shared" si="172"/>
        <v>NA</v>
      </c>
      <c r="BD347" s="7">
        <f t="shared" si="173"/>
        <v>1</v>
      </c>
      <c r="BE347" s="6">
        <f t="shared" si="174"/>
        <v>0</v>
      </c>
      <c r="BF347">
        <f t="shared" si="175"/>
        <v>0</v>
      </c>
      <c r="BG347">
        <f t="shared" si="176"/>
        <v>0</v>
      </c>
      <c r="BH347" s="6">
        <f t="shared" si="177"/>
        <v>0</v>
      </c>
      <c r="BI347" s="14">
        <f t="shared" si="178"/>
        <v>0</v>
      </c>
      <c r="BJ347" s="6">
        <f t="shared" si="179"/>
        <v>0</v>
      </c>
      <c r="BK347" s="14">
        <f t="shared" si="180"/>
        <v>0</v>
      </c>
      <c r="BL347" s="14">
        <f t="shared" si="181"/>
        <v>0</v>
      </c>
      <c r="BM347" s="14">
        <f t="shared" si="182"/>
        <v>0</v>
      </c>
      <c r="BN347">
        <f t="shared" si="183"/>
        <v>0</v>
      </c>
      <c r="BO347">
        <f t="shared" si="184"/>
        <v>0</v>
      </c>
      <c r="BP347" s="14" t="str">
        <f t="shared" si="185"/>
        <v>NA</v>
      </c>
    </row>
    <row r="348" spans="1:68" x14ac:dyDescent="0.25">
      <c r="A348" t="s">
        <v>426</v>
      </c>
      <c r="B348" t="s">
        <v>424</v>
      </c>
      <c r="C348">
        <v>0</v>
      </c>
      <c r="D348">
        <v>0</v>
      </c>
      <c r="E348">
        <v>0</v>
      </c>
      <c r="F348" s="1">
        <v>7.7801400000000002E-10</v>
      </c>
      <c r="G348">
        <v>2</v>
      </c>
      <c r="H348">
        <v>-7.7247999999999997E-2</v>
      </c>
      <c r="I348">
        <v>1</v>
      </c>
      <c r="J348">
        <v>0.54352900000000004</v>
      </c>
      <c r="K348" t="s">
        <v>425</v>
      </c>
      <c r="L348">
        <v>1106</v>
      </c>
      <c r="M348" t="s">
        <v>39</v>
      </c>
      <c r="N348">
        <v>2909</v>
      </c>
      <c r="O348" t="s">
        <v>427</v>
      </c>
      <c r="P348" t="s">
        <v>428</v>
      </c>
      <c r="Q348" t="s">
        <v>57</v>
      </c>
      <c r="R348" t="s">
        <v>339</v>
      </c>
      <c r="S348" t="s">
        <v>429</v>
      </c>
      <c r="AG348">
        <v>23.072476517992701</v>
      </c>
      <c r="AL348" s="6" t="str">
        <f t="shared" si="155"/>
        <v>NA</v>
      </c>
      <c r="AM348" t="str">
        <f t="shared" si="156"/>
        <v>NA</v>
      </c>
      <c r="AN348" t="str">
        <f t="shared" si="157"/>
        <v>NA</v>
      </c>
      <c r="AO348" t="str">
        <f t="shared" si="158"/>
        <v>NA</v>
      </c>
      <c r="AP348" t="str">
        <f t="shared" si="159"/>
        <v>NA</v>
      </c>
      <c r="AQ348" t="str">
        <f t="shared" si="160"/>
        <v>NA</v>
      </c>
      <c r="AR348">
        <f t="shared" si="161"/>
        <v>23.072476517992701</v>
      </c>
      <c r="AS348" t="str">
        <f t="shared" si="162"/>
        <v>NA</v>
      </c>
      <c r="AT348" t="str">
        <f t="shared" si="163"/>
        <v>NA</v>
      </c>
      <c r="AU348" s="6" t="str">
        <f t="shared" si="164"/>
        <v>NA</v>
      </c>
      <c r="AV348" t="str">
        <f t="shared" si="165"/>
        <v>NA</v>
      </c>
      <c r="AW348">
        <f t="shared" si="166"/>
        <v>23.072476517992701</v>
      </c>
      <c r="AX348" s="6" t="str">
        <f t="shared" si="167"/>
        <v>NA</v>
      </c>
      <c r="AY348" t="str">
        <f t="shared" si="168"/>
        <v>NA</v>
      </c>
      <c r="AZ348" t="str">
        <f t="shared" si="169"/>
        <v>NA</v>
      </c>
      <c r="BA348" s="6" t="str">
        <f t="shared" si="170"/>
        <v>NA</v>
      </c>
      <c r="BB348" t="str">
        <f t="shared" si="171"/>
        <v>NA</v>
      </c>
      <c r="BC348" t="str">
        <f t="shared" si="172"/>
        <v>NA</v>
      </c>
      <c r="BD348" s="7">
        <f t="shared" si="173"/>
        <v>1</v>
      </c>
      <c r="BE348" s="6">
        <f t="shared" si="174"/>
        <v>0</v>
      </c>
      <c r="BF348">
        <f t="shared" si="175"/>
        <v>0</v>
      </c>
      <c r="BG348">
        <f t="shared" si="176"/>
        <v>0</v>
      </c>
      <c r="BH348" s="6">
        <f t="shared" si="177"/>
        <v>0</v>
      </c>
      <c r="BI348" s="14">
        <f t="shared" si="178"/>
        <v>0</v>
      </c>
      <c r="BJ348" s="6">
        <f t="shared" si="179"/>
        <v>0</v>
      </c>
      <c r="BK348" s="14">
        <f t="shared" si="180"/>
        <v>0</v>
      </c>
      <c r="BL348" s="14">
        <f t="shared" si="181"/>
        <v>0</v>
      </c>
      <c r="BM348" s="14">
        <f t="shared" si="182"/>
        <v>0</v>
      </c>
      <c r="BN348">
        <f t="shared" si="183"/>
        <v>0</v>
      </c>
      <c r="BO348">
        <f t="shared" si="184"/>
        <v>0</v>
      </c>
      <c r="BP348" s="14" t="str">
        <f t="shared" si="185"/>
        <v>NA</v>
      </c>
    </row>
    <row r="349" spans="1:68" x14ac:dyDescent="0.25">
      <c r="A349" t="s">
        <v>466</v>
      </c>
      <c r="B349" t="s">
        <v>464</v>
      </c>
      <c r="C349">
        <v>0</v>
      </c>
      <c r="D349">
        <v>0</v>
      </c>
      <c r="E349">
        <v>0</v>
      </c>
      <c r="F349" s="1">
        <v>4.8901999999999999E-29</v>
      </c>
      <c r="G349">
        <v>3</v>
      </c>
      <c r="H349">
        <v>0.23766999999999999</v>
      </c>
      <c r="I349">
        <v>1</v>
      </c>
      <c r="J349">
        <v>0.57399900000000004</v>
      </c>
      <c r="K349" t="s">
        <v>465</v>
      </c>
      <c r="L349">
        <v>1640</v>
      </c>
      <c r="M349" t="s">
        <v>39</v>
      </c>
      <c r="N349">
        <v>9578</v>
      </c>
      <c r="O349" t="s">
        <v>467</v>
      </c>
      <c r="P349" t="s">
        <v>468</v>
      </c>
      <c r="Q349" t="s">
        <v>57</v>
      </c>
      <c r="R349" t="s">
        <v>469</v>
      </c>
      <c r="S349" t="s">
        <v>470</v>
      </c>
      <c r="T349" s="6">
        <v>20.311311566861299</v>
      </c>
      <c r="U349">
        <v>20.416403375926901</v>
      </c>
      <c r="V349">
        <v>20.093032187875401</v>
      </c>
      <c r="W349">
        <v>20.5883966110462</v>
      </c>
      <c r="AF349">
        <v>18.009352158945799</v>
      </c>
      <c r="AL349" s="6">
        <f t="shared" si="155"/>
        <v>20.363857471394098</v>
      </c>
      <c r="AM349">
        <f t="shared" si="156"/>
        <v>20.340714399460801</v>
      </c>
      <c r="AN349" t="str">
        <f t="shared" si="157"/>
        <v>NA</v>
      </c>
      <c r="AO349" t="str">
        <f t="shared" si="158"/>
        <v>NA</v>
      </c>
      <c r="AP349" t="str">
        <f t="shared" si="159"/>
        <v>NA</v>
      </c>
      <c r="AQ349" t="str">
        <f t="shared" si="160"/>
        <v>NA</v>
      </c>
      <c r="AR349">
        <f t="shared" si="161"/>
        <v>18.009352158945799</v>
      </c>
      <c r="AS349" t="str">
        <f t="shared" si="162"/>
        <v>NA</v>
      </c>
      <c r="AT349" t="str">
        <f t="shared" si="163"/>
        <v>NA</v>
      </c>
      <c r="AU349" s="6">
        <f t="shared" si="164"/>
        <v>20.352285935427449</v>
      </c>
      <c r="AV349" t="str">
        <f t="shared" si="165"/>
        <v>NA</v>
      </c>
      <c r="AW349">
        <f t="shared" si="166"/>
        <v>18.009352158945799</v>
      </c>
      <c r="AX349" s="6" t="str">
        <f t="shared" si="167"/>
        <v>NA</v>
      </c>
      <c r="AY349">
        <f t="shared" si="168"/>
        <v>-2.3429337764816509</v>
      </c>
      <c r="AZ349" t="str">
        <f t="shared" si="169"/>
        <v>NA</v>
      </c>
      <c r="BA349" s="6" t="str">
        <f t="shared" si="170"/>
        <v>NA</v>
      </c>
      <c r="BB349" t="str">
        <f t="shared" si="171"/>
        <v>NA</v>
      </c>
      <c r="BC349" t="str">
        <f t="shared" si="172"/>
        <v>NA</v>
      </c>
      <c r="BD349" s="7">
        <f t="shared" si="173"/>
        <v>1</v>
      </c>
      <c r="BE349" s="6">
        <f t="shared" si="174"/>
        <v>0</v>
      </c>
      <c r="BF349">
        <f t="shared" si="175"/>
        <v>0</v>
      </c>
      <c r="BG349">
        <f t="shared" si="176"/>
        <v>0</v>
      </c>
      <c r="BH349" s="6">
        <f t="shared" si="177"/>
        <v>0</v>
      </c>
      <c r="BI349" s="14">
        <f t="shared" si="178"/>
        <v>0</v>
      </c>
      <c r="BJ349" s="6">
        <f t="shared" si="179"/>
        <v>0</v>
      </c>
      <c r="BK349" s="14">
        <f t="shared" si="180"/>
        <v>0</v>
      </c>
      <c r="BL349" s="14">
        <f t="shared" si="181"/>
        <v>0</v>
      </c>
      <c r="BM349" s="14">
        <f t="shared" si="182"/>
        <v>0</v>
      </c>
      <c r="BN349">
        <f t="shared" si="183"/>
        <v>0</v>
      </c>
      <c r="BO349">
        <f t="shared" si="184"/>
        <v>0</v>
      </c>
      <c r="BP349" s="14" t="str">
        <f t="shared" si="185"/>
        <v>NA</v>
      </c>
    </row>
    <row r="350" spans="1:68" x14ac:dyDescent="0.25">
      <c r="A350" t="s">
        <v>484</v>
      </c>
      <c r="B350" t="s">
        <v>480</v>
      </c>
      <c r="C350">
        <v>0</v>
      </c>
      <c r="D350">
        <v>0</v>
      </c>
      <c r="E350">
        <v>0</v>
      </c>
      <c r="F350" s="1">
        <v>3.4632000000000002E-8</v>
      </c>
      <c r="G350">
        <v>2</v>
      </c>
      <c r="H350">
        <v>-0.86114000000000002</v>
      </c>
      <c r="I350">
        <v>1</v>
      </c>
      <c r="J350">
        <v>0.55824499999999999</v>
      </c>
      <c r="K350" t="s">
        <v>483</v>
      </c>
      <c r="L350" t="s">
        <v>481</v>
      </c>
      <c r="M350" t="s">
        <v>472</v>
      </c>
      <c r="N350" t="str">
        <f>"25 27"</f>
        <v>25 27</v>
      </c>
      <c r="O350" t="s">
        <v>485</v>
      </c>
      <c r="P350" t="s">
        <v>486</v>
      </c>
      <c r="Q350" t="s">
        <v>57</v>
      </c>
      <c r="R350" t="s">
        <v>487</v>
      </c>
      <c r="S350" t="s">
        <v>488</v>
      </c>
      <c r="V350">
        <v>20.0180288926937</v>
      </c>
      <c r="AL350" s="6" t="str">
        <f t="shared" si="155"/>
        <v>NA</v>
      </c>
      <c r="AM350">
        <f t="shared" si="156"/>
        <v>20.0180288926937</v>
      </c>
      <c r="AN350" t="str">
        <f t="shared" si="157"/>
        <v>NA</v>
      </c>
      <c r="AO350" t="str">
        <f t="shared" si="158"/>
        <v>NA</v>
      </c>
      <c r="AP350" t="str">
        <f t="shared" si="159"/>
        <v>NA</v>
      </c>
      <c r="AQ350" t="str">
        <f t="shared" si="160"/>
        <v>NA</v>
      </c>
      <c r="AR350" t="str">
        <f t="shared" si="161"/>
        <v>NA</v>
      </c>
      <c r="AS350" t="str">
        <f t="shared" si="162"/>
        <v>NA</v>
      </c>
      <c r="AT350" t="str">
        <f t="shared" si="163"/>
        <v>NA</v>
      </c>
      <c r="AU350" s="6">
        <f t="shared" si="164"/>
        <v>20.0180288926937</v>
      </c>
      <c r="AV350" t="str">
        <f t="shared" si="165"/>
        <v>NA</v>
      </c>
      <c r="AW350" t="str">
        <f t="shared" si="166"/>
        <v>NA</v>
      </c>
      <c r="AX350" s="6" t="str">
        <f t="shared" si="167"/>
        <v>NA</v>
      </c>
      <c r="AY350" t="str">
        <f t="shared" si="168"/>
        <v>NA</v>
      </c>
      <c r="AZ350" t="str">
        <f t="shared" si="169"/>
        <v>NA</v>
      </c>
      <c r="BA350" s="6" t="str">
        <f t="shared" si="170"/>
        <v>NA</v>
      </c>
      <c r="BB350" t="str">
        <f t="shared" si="171"/>
        <v>NA</v>
      </c>
      <c r="BC350" t="str">
        <f t="shared" si="172"/>
        <v>NA</v>
      </c>
      <c r="BD350" s="7">
        <f t="shared" si="173"/>
        <v>1</v>
      </c>
      <c r="BE350" s="6">
        <f t="shared" si="174"/>
        <v>0</v>
      </c>
      <c r="BF350">
        <f t="shared" si="175"/>
        <v>0</v>
      </c>
      <c r="BG350">
        <f t="shared" si="176"/>
        <v>0</v>
      </c>
      <c r="BH350" s="6">
        <f t="shared" si="177"/>
        <v>0</v>
      </c>
      <c r="BI350" s="14">
        <f t="shared" si="178"/>
        <v>0</v>
      </c>
      <c r="BJ350" s="6">
        <f t="shared" si="179"/>
        <v>0</v>
      </c>
      <c r="BK350" s="14">
        <f t="shared" si="180"/>
        <v>0</v>
      </c>
      <c r="BL350" s="14">
        <f t="shared" si="181"/>
        <v>0</v>
      </c>
      <c r="BM350" s="14">
        <f t="shared" si="182"/>
        <v>0</v>
      </c>
      <c r="BN350">
        <f t="shared" si="183"/>
        <v>0</v>
      </c>
      <c r="BO350">
        <f t="shared" si="184"/>
        <v>0</v>
      </c>
      <c r="BP350" s="14" t="str">
        <f t="shared" si="185"/>
        <v>NA</v>
      </c>
    </row>
    <row r="351" spans="1:68" x14ac:dyDescent="0.25">
      <c r="A351" t="s">
        <v>491</v>
      </c>
      <c r="B351" t="s">
        <v>489</v>
      </c>
      <c r="C351">
        <v>0</v>
      </c>
      <c r="D351">
        <v>0</v>
      </c>
      <c r="E351">
        <v>0</v>
      </c>
      <c r="F351">
        <v>1.3117000000000001E-4</v>
      </c>
      <c r="G351">
        <v>2</v>
      </c>
      <c r="H351">
        <v>0.5282</v>
      </c>
      <c r="I351">
        <v>1</v>
      </c>
      <c r="J351">
        <v>0.52830900000000003</v>
      </c>
      <c r="K351" t="s">
        <v>490</v>
      </c>
      <c r="L351">
        <v>21</v>
      </c>
      <c r="M351" t="s">
        <v>472</v>
      </c>
      <c r="N351">
        <v>7037</v>
      </c>
      <c r="O351" t="s">
        <v>492</v>
      </c>
      <c r="P351" t="s">
        <v>493</v>
      </c>
      <c r="Q351" t="s">
        <v>57</v>
      </c>
      <c r="R351" t="s">
        <v>494</v>
      </c>
      <c r="S351" t="s">
        <v>495</v>
      </c>
      <c r="V351">
        <v>18.341944595971398</v>
      </c>
      <c r="AL351" s="6" t="str">
        <f t="shared" si="155"/>
        <v>NA</v>
      </c>
      <c r="AM351">
        <f t="shared" si="156"/>
        <v>18.341944595971398</v>
      </c>
      <c r="AN351" t="str">
        <f t="shared" si="157"/>
        <v>NA</v>
      </c>
      <c r="AO351" t="str">
        <f t="shared" si="158"/>
        <v>NA</v>
      </c>
      <c r="AP351" t="str">
        <f t="shared" si="159"/>
        <v>NA</v>
      </c>
      <c r="AQ351" t="str">
        <f t="shared" si="160"/>
        <v>NA</v>
      </c>
      <c r="AR351" t="str">
        <f t="shared" si="161"/>
        <v>NA</v>
      </c>
      <c r="AS351" t="str">
        <f t="shared" si="162"/>
        <v>NA</v>
      </c>
      <c r="AT351" t="str">
        <f t="shared" si="163"/>
        <v>NA</v>
      </c>
      <c r="AU351" s="6">
        <f t="shared" si="164"/>
        <v>18.341944595971398</v>
      </c>
      <c r="AV351" t="str">
        <f t="shared" si="165"/>
        <v>NA</v>
      </c>
      <c r="AW351" t="str">
        <f t="shared" si="166"/>
        <v>NA</v>
      </c>
      <c r="AX351" s="6" t="str">
        <f t="shared" si="167"/>
        <v>NA</v>
      </c>
      <c r="AY351" t="str">
        <f t="shared" si="168"/>
        <v>NA</v>
      </c>
      <c r="AZ351" t="str">
        <f t="shared" si="169"/>
        <v>NA</v>
      </c>
      <c r="BA351" s="6" t="str">
        <f t="shared" si="170"/>
        <v>NA</v>
      </c>
      <c r="BB351" t="str">
        <f t="shared" si="171"/>
        <v>NA</v>
      </c>
      <c r="BC351" t="str">
        <f t="shared" si="172"/>
        <v>NA</v>
      </c>
      <c r="BD351" s="7">
        <f t="shared" si="173"/>
        <v>1</v>
      </c>
      <c r="BE351" s="6">
        <f t="shared" si="174"/>
        <v>0</v>
      </c>
      <c r="BF351">
        <f t="shared" si="175"/>
        <v>0</v>
      </c>
      <c r="BG351">
        <f t="shared" si="176"/>
        <v>0</v>
      </c>
      <c r="BH351" s="6">
        <f t="shared" si="177"/>
        <v>0</v>
      </c>
      <c r="BI351" s="14">
        <f t="shared" si="178"/>
        <v>0</v>
      </c>
      <c r="BJ351" s="6">
        <f t="shared" si="179"/>
        <v>0</v>
      </c>
      <c r="BK351" s="14">
        <f t="shared" si="180"/>
        <v>0</v>
      </c>
      <c r="BL351" s="14">
        <f t="shared" si="181"/>
        <v>0</v>
      </c>
      <c r="BM351" s="14">
        <f t="shared" si="182"/>
        <v>0</v>
      </c>
      <c r="BN351">
        <f t="shared" si="183"/>
        <v>0</v>
      </c>
      <c r="BO351">
        <f t="shared" si="184"/>
        <v>0</v>
      </c>
      <c r="BP351" s="14" t="str">
        <f t="shared" si="185"/>
        <v>NA</v>
      </c>
    </row>
    <row r="352" spans="1:68" x14ac:dyDescent="0.25">
      <c r="A352" t="s">
        <v>498</v>
      </c>
      <c r="B352" t="s">
        <v>496</v>
      </c>
      <c r="C352">
        <v>0</v>
      </c>
      <c r="D352">
        <v>0</v>
      </c>
      <c r="E352">
        <v>0</v>
      </c>
      <c r="F352" s="1">
        <v>3.3217100000000002E-7</v>
      </c>
      <c r="G352">
        <v>3</v>
      </c>
      <c r="H352">
        <v>0.43776999999999999</v>
      </c>
      <c r="I352">
        <v>1</v>
      </c>
      <c r="J352">
        <v>0.53619600000000001</v>
      </c>
      <c r="K352" t="s">
        <v>497</v>
      </c>
      <c r="L352">
        <v>875</v>
      </c>
      <c r="M352" t="s">
        <v>472</v>
      </c>
      <c r="N352">
        <v>2064</v>
      </c>
      <c r="O352" t="s">
        <v>499</v>
      </c>
      <c r="P352" t="s">
        <v>500</v>
      </c>
      <c r="Q352" t="s">
        <v>57</v>
      </c>
      <c r="R352" t="s">
        <v>501</v>
      </c>
      <c r="S352" t="s">
        <v>502</v>
      </c>
      <c r="AB352">
        <v>21.509320818399601</v>
      </c>
      <c r="AD352">
        <v>21.5918126766793</v>
      </c>
      <c r="AL352" s="6" t="str">
        <f t="shared" si="155"/>
        <v>NA</v>
      </c>
      <c r="AM352" t="str">
        <f t="shared" si="156"/>
        <v>NA</v>
      </c>
      <c r="AN352" t="str">
        <f t="shared" si="157"/>
        <v>NA</v>
      </c>
      <c r="AO352" t="str">
        <f t="shared" si="158"/>
        <v>NA</v>
      </c>
      <c r="AP352">
        <f t="shared" si="159"/>
        <v>21.509320818399601</v>
      </c>
      <c r="AQ352">
        <f t="shared" si="160"/>
        <v>21.5918126766793</v>
      </c>
      <c r="AR352" t="str">
        <f t="shared" si="161"/>
        <v>NA</v>
      </c>
      <c r="AS352" t="str">
        <f t="shared" si="162"/>
        <v>NA</v>
      </c>
      <c r="AT352" t="str">
        <f t="shared" si="163"/>
        <v>NA</v>
      </c>
      <c r="AU352" s="6" t="str">
        <f t="shared" si="164"/>
        <v>NA</v>
      </c>
      <c r="AV352">
        <f t="shared" si="165"/>
        <v>21.550566747539449</v>
      </c>
      <c r="AW352" t="str">
        <f t="shared" si="166"/>
        <v>NA</v>
      </c>
      <c r="AX352" s="6" t="str">
        <f t="shared" si="167"/>
        <v>NA</v>
      </c>
      <c r="AY352" t="str">
        <f t="shared" si="168"/>
        <v>NA</v>
      </c>
      <c r="AZ352" t="str">
        <f t="shared" si="169"/>
        <v>NA</v>
      </c>
      <c r="BA352" s="6" t="str">
        <f t="shared" si="170"/>
        <v>NA</v>
      </c>
      <c r="BB352" t="str">
        <f t="shared" si="171"/>
        <v>NA</v>
      </c>
      <c r="BC352" t="str">
        <f t="shared" si="172"/>
        <v>NA</v>
      </c>
      <c r="BD352" s="7">
        <f t="shared" si="173"/>
        <v>1</v>
      </c>
      <c r="BE352" s="6">
        <f t="shared" si="174"/>
        <v>0</v>
      </c>
      <c r="BF352">
        <f t="shared" si="175"/>
        <v>0</v>
      </c>
      <c r="BG352">
        <f t="shared" si="176"/>
        <v>0</v>
      </c>
      <c r="BH352" s="6">
        <f t="shared" si="177"/>
        <v>0</v>
      </c>
      <c r="BI352" s="14">
        <f t="shared" si="178"/>
        <v>0</v>
      </c>
      <c r="BJ352" s="6">
        <f t="shared" si="179"/>
        <v>0</v>
      </c>
      <c r="BK352" s="14">
        <f t="shared" si="180"/>
        <v>0</v>
      </c>
      <c r="BL352" s="14">
        <f t="shared" si="181"/>
        <v>0</v>
      </c>
      <c r="BM352" s="14">
        <f t="shared" si="182"/>
        <v>0</v>
      </c>
      <c r="BN352">
        <f t="shared" si="183"/>
        <v>0</v>
      </c>
      <c r="BO352">
        <f t="shared" si="184"/>
        <v>0</v>
      </c>
      <c r="BP352" s="14" t="str">
        <f t="shared" si="185"/>
        <v>NA</v>
      </c>
    </row>
    <row r="353" spans="1:68" x14ac:dyDescent="0.25">
      <c r="A353" t="s">
        <v>527</v>
      </c>
      <c r="B353" t="s">
        <v>115</v>
      </c>
      <c r="C353">
        <v>0</v>
      </c>
      <c r="D353">
        <v>0</v>
      </c>
      <c r="E353">
        <v>0</v>
      </c>
      <c r="F353" s="1">
        <v>2.3232099999999999E-36</v>
      </c>
      <c r="G353">
        <v>3</v>
      </c>
      <c r="H353">
        <v>-0.63834999999999997</v>
      </c>
      <c r="I353">
        <v>1</v>
      </c>
      <c r="J353">
        <v>0.50160899999999997</v>
      </c>
      <c r="K353" t="s">
        <v>526</v>
      </c>
      <c r="L353">
        <v>1006</v>
      </c>
      <c r="M353" t="s">
        <v>472</v>
      </c>
      <c r="N353">
        <v>4233</v>
      </c>
      <c r="O353" t="s">
        <v>118</v>
      </c>
      <c r="P353" t="s">
        <v>119</v>
      </c>
      <c r="Q353" t="s">
        <v>57</v>
      </c>
      <c r="R353" t="s">
        <v>120</v>
      </c>
      <c r="S353" t="s">
        <v>121</v>
      </c>
      <c r="V353">
        <v>21.2647105008454</v>
      </c>
      <c r="Z353">
        <v>19.883845926751299</v>
      </c>
      <c r="AB353">
        <v>19.053692201506799</v>
      </c>
      <c r="AL353" s="6" t="str">
        <f t="shared" si="155"/>
        <v>NA</v>
      </c>
      <c r="AM353">
        <f t="shared" si="156"/>
        <v>21.2647105008454</v>
      </c>
      <c r="AN353" t="str">
        <f t="shared" si="157"/>
        <v>NA</v>
      </c>
      <c r="AO353">
        <f t="shared" si="158"/>
        <v>19.883845926751299</v>
      </c>
      <c r="AP353">
        <f t="shared" si="159"/>
        <v>19.053692201506799</v>
      </c>
      <c r="AQ353" t="str">
        <f t="shared" si="160"/>
        <v>NA</v>
      </c>
      <c r="AR353" t="str">
        <f t="shared" si="161"/>
        <v>NA</v>
      </c>
      <c r="AS353" t="str">
        <f t="shared" si="162"/>
        <v>NA</v>
      </c>
      <c r="AT353" t="str">
        <f t="shared" si="163"/>
        <v>NA</v>
      </c>
      <c r="AU353" s="6">
        <f t="shared" si="164"/>
        <v>21.2647105008454</v>
      </c>
      <c r="AV353">
        <f t="shared" si="165"/>
        <v>19.468769064129049</v>
      </c>
      <c r="AW353" t="str">
        <f t="shared" si="166"/>
        <v>NA</v>
      </c>
      <c r="AX353" s="6">
        <f t="shared" si="167"/>
        <v>-1.7959414367163511</v>
      </c>
      <c r="AY353" t="str">
        <f t="shared" si="168"/>
        <v>NA</v>
      </c>
      <c r="AZ353" t="str">
        <f t="shared" si="169"/>
        <v>NA</v>
      </c>
      <c r="BA353" s="6" t="str">
        <f t="shared" si="170"/>
        <v>NA</v>
      </c>
      <c r="BB353" t="str">
        <f t="shared" si="171"/>
        <v>NA</v>
      </c>
      <c r="BC353" t="str">
        <f t="shared" si="172"/>
        <v>NA</v>
      </c>
      <c r="BD353" s="7">
        <f t="shared" si="173"/>
        <v>1</v>
      </c>
      <c r="BE353" s="6">
        <f t="shared" si="174"/>
        <v>0</v>
      </c>
      <c r="BF353">
        <f t="shared" si="175"/>
        <v>0</v>
      </c>
      <c r="BG353">
        <f t="shared" si="176"/>
        <v>0</v>
      </c>
      <c r="BH353" s="6">
        <f t="shared" si="177"/>
        <v>0</v>
      </c>
      <c r="BI353" s="14">
        <f t="shared" si="178"/>
        <v>0</v>
      </c>
      <c r="BJ353" s="6">
        <f t="shared" si="179"/>
        <v>0</v>
      </c>
      <c r="BK353" s="14">
        <f t="shared" si="180"/>
        <v>0</v>
      </c>
      <c r="BL353" s="14">
        <f t="shared" si="181"/>
        <v>0</v>
      </c>
      <c r="BM353" s="14">
        <f t="shared" si="182"/>
        <v>0</v>
      </c>
      <c r="BN353">
        <f t="shared" si="183"/>
        <v>0</v>
      </c>
      <c r="BO353">
        <f t="shared" si="184"/>
        <v>0</v>
      </c>
      <c r="BP353" s="14" t="str">
        <f t="shared" si="185"/>
        <v>NA</v>
      </c>
    </row>
    <row r="354" spans="1:68" x14ac:dyDescent="0.25">
      <c r="A354" t="s">
        <v>534</v>
      </c>
      <c r="B354" t="s">
        <v>532</v>
      </c>
      <c r="C354">
        <v>0</v>
      </c>
      <c r="D354">
        <v>0</v>
      </c>
      <c r="E354">
        <v>0</v>
      </c>
      <c r="F354">
        <v>6.76985E-3</v>
      </c>
      <c r="G354">
        <v>2</v>
      </c>
      <c r="H354">
        <v>1.5488</v>
      </c>
      <c r="I354">
        <v>2</v>
      </c>
      <c r="J354">
        <v>0.83573399999999998</v>
      </c>
      <c r="K354" t="s">
        <v>533</v>
      </c>
      <c r="L354">
        <v>37</v>
      </c>
      <c r="M354" t="s">
        <v>472</v>
      </c>
      <c r="N354">
        <v>4703</v>
      </c>
      <c r="O354" t="s">
        <v>535</v>
      </c>
      <c r="P354" t="s">
        <v>536</v>
      </c>
      <c r="Q354" t="s">
        <v>57</v>
      </c>
      <c r="R354" t="s">
        <v>98</v>
      </c>
      <c r="S354" t="s">
        <v>537</v>
      </c>
      <c r="X354">
        <v>23.116791380068801</v>
      </c>
      <c r="AL354" s="6" t="str">
        <f t="shared" si="155"/>
        <v>NA</v>
      </c>
      <c r="AM354" t="str">
        <f t="shared" si="156"/>
        <v>NA</v>
      </c>
      <c r="AN354">
        <f t="shared" si="157"/>
        <v>23.116791380068801</v>
      </c>
      <c r="AO354" t="str">
        <f t="shared" si="158"/>
        <v>NA</v>
      </c>
      <c r="AP354" t="str">
        <f t="shared" si="159"/>
        <v>NA</v>
      </c>
      <c r="AQ354" t="str">
        <f t="shared" si="160"/>
        <v>NA</v>
      </c>
      <c r="AR354" t="str">
        <f t="shared" si="161"/>
        <v>NA</v>
      </c>
      <c r="AS354" t="str">
        <f t="shared" si="162"/>
        <v>NA</v>
      </c>
      <c r="AT354" t="str">
        <f t="shared" si="163"/>
        <v>NA</v>
      </c>
      <c r="AU354" s="6">
        <f t="shared" si="164"/>
        <v>23.116791380068801</v>
      </c>
      <c r="AV354" t="str">
        <f t="shared" si="165"/>
        <v>NA</v>
      </c>
      <c r="AW354" t="str">
        <f t="shared" si="166"/>
        <v>NA</v>
      </c>
      <c r="AX354" s="6" t="str">
        <f t="shared" si="167"/>
        <v>NA</v>
      </c>
      <c r="AY354" t="str">
        <f t="shared" si="168"/>
        <v>NA</v>
      </c>
      <c r="AZ354" t="str">
        <f t="shared" si="169"/>
        <v>NA</v>
      </c>
      <c r="BA354" s="6" t="str">
        <f t="shared" si="170"/>
        <v>NA</v>
      </c>
      <c r="BB354" t="str">
        <f t="shared" si="171"/>
        <v>NA</v>
      </c>
      <c r="BC354" t="str">
        <f t="shared" si="172"/>
        <v>NA</v>
      </c>
      <c r="BD354" s="7">
        <f t="shared" si="173"/>
        <v>1</v>
      </c>
      <c r="BE354" s="6">
        <f t="shared" si="174"/>
        <v>0</v>
      </c>
      <c r="BF354">
        <f t="shared" si="175"/>
        <v>0</v>
      </c>
      <c r="BG354">
        <f t="shared" si="176"/>
        <v>0</v>
      </c>
      <c r="BH354" s="6">
        <f t="shared" si="177"/>
        <v>0</v>
      </c>
      <c r="BI354" s="14">
        <f t="shared" si="178"/>
        <v>0</v>
      </c>
      <c r="BJ354" s="6">
        <f t="shared" si="179"/>
        <v>0</v>
      </c>
      <c r="BK354" s="14">
        <f t="shared" si="180"/>
        <v>0</v>
      </c>
      <c r="BL354" s="14">
        <f t="shared" si="181"/>
        <v>0</v>
      </c>
      <c r="BM354" s="14">
        <f t="shared" si="182"/>
        <v>0</v>
      </c>
      <c r="BN354">
        <f t="shared" si="183"/>
        <v>0</v>
      </c>
      <c r="BO354">
        <f t="shared" si="184"/>
        <v>0</v>
      </c>
      <c r="BP354" s="14" t="str">
        <f t="shared" si="185"/>
        <v>NA</v>
      </c>
    </row>
    <row r="355" spans="1:68" x14ac:dyDescent="0.25">
      <c r="A355" t="s">
        <v>540</v>
      </c>
      <c r="B355" t="s">
        <v>538</v>
      </c>
      <c r="C355">
        <v>0</v>
      </c>
      <c r="D355">
        <v>0</v>
      </c>
      <c r="E355">
        <v>0</v>
      </c>
      <c r="F355" s="1">
        <v>6.9866700000000001E-27</v>
      </c>
      <c r="G355">
        <v>4</v>
      </c>
      <c r="H355">
        <v>-2.9041999999999998E-2</v>
      </c>
      <c r="I355">
        <v>1</v>
      </c>
      <c r="J355">
        <v>0.51024700000000001</v>
      </c>
      <c r="K355" t="s">
        <v>539</v>
      </c>
      <c r="L355">
        <v>698</v>
      </c>
      <c r="M355" t="s">
        <v>472</v>
      </c>
      <c r="N355">
        <v>867</v>
      </c>
      <c r="O355" t="s">
        <v>541</v>
      </c>
      <c r="P355" t="s">
        <v>542</v>
      </c>
      <c r="Q355" t="s">
        <v>57</v>
      </c>
      <c r="R355" t="s">
        <v>543</v>
      </c>
      <c r="S355" t="s">
        <v>544</v>
      </c>
      <c r="W355">
        <v>23.8660712621184</v>
      </c>
      <c r="AL355" s="6" t="str">
        <f t="shared" si="155"/>
        <v>NA</v>
      </c>
      <c r="AM355">
        <f t="shared" si="156"/>
        <v>23.8660712621184</v>
      </c>
      <c r="AN355" t="str">
        <f t="shared" si="157"/>
        <v>NA</v>
      </c>
      <c r="AO355" t="str">
        <f t="shared" si="158"/>
        <v>NA</v>
      </c>
      <c r="AP355" t="str">
        <f t="shared" si="159"/>
        <v>NA</v>
      </c>
      <c r="AQ355" t="str">
        <f t="shared" si="160"/>
        <v>NA</v>
      </c>
      <c r="AR355" t="str">
        <f t="shared" si="161"/>
        <v>NA</v>
      </c>
      <c r="AS355" t="str">
        <f t="shared" si="162"/>
        <v>NA</v>
      </c>
      <c r="AT355" t="str">
        <f t="shared" si="163"/>
        <v>NA</v>
      </c>
      <c r="AU355" s="6">
        <f t="shared" si="164"/>
        <v>23.8660712621184</v>
      </c>
      <c r="AV355" t="str">
        <f t="shared" si="165"/>
        <v>NA</v>
      </c>
      <c r="AW355" t="str">
        <f t="shared" si="166"/>
        <v>NA</v>
      </c>
      <c r="AX355" s="6" t="str">
        <f t="shared" si="167"/>
        <v>NA</v>
      </c>
      <c r="AY355" t="str">
        <f t="shared" si="168"/>
        <v>NA</v>
      </c>
      <c r="AZ355" t="str">
        <f t="shared" si="169"/>
        <v>NA</v>
      </c>
      <c r="BA355" s="6" t="str">
        <f t="shared" si="170"/>
        <v>NA</v>
      </c>
      <c r="BB355" t="str">
        <f t="shared" si="171"/>
        <v>NA</v>
      </c>
      <c r="BC355" t="str">
        <f t="shared" si="172"/>
        <v>NA</v>
      </c>
      <c r="BD355" s="7">
        <f t="shared" si="173"/>
        <v>1</v>
      </c>
      <c r="BE355" s="6">
        <f t="shared" si="174"/>
        <v>0</v>
      </c>
      <c r="BF355">
        <f t="shared" si="175"/>
        <v>0</v>
      </c>
      <c r="BG355">
        <f t="shared" si="176"/>
        <v>0</v>
      </c>
      <c r="BH355" s="6">
        <f t="shared" si="177"/>
        <v>0</v>
      </c>
      <c r="BI355" s="14">
        <f t="shared" si="178"/>
        <v>0</v>
      </c>
      <c r="BJ355" s="6">
        <f t="shared" si="179"/>
        <v>0</v>
      </c>
      <c r="BK355" s="14">
        <f t="shared" si="180"/>
        <v>0</v>
      </c>
      <c r="BL355" s="14">
        <f t="shared" si="181"/>
        <v>0</v>
      </c>
      <c r="BM355" s="14">
        <f t="shared" si="182"/>
        <v>0</v>
      </c>
      <c r="BN355">
        <f t="shared" si="183"/>
        <v>0</v>
      </c>
      <c r="BO355">
        <f t="shared" si="184"/>
        <v>0</v>
      </c>
      <c r="BP355" s="14" t="str">
        <f t="shared" si="185"/>
        <v>NA</v>
      </c>
    </row>
    <row r="356" spans="1:68" x14ac:dyDescent="0.25">
      <c r="A356" t="s">
        <v>572</v>
      </c>
      <c r="B356" t="s">
        <v>144</v>
      </c>
      <c r="C356">
        <v>0</v>
      </c>
      <c r="D356">
        <v>0</v>
      </c>
      <c r="E356">
        <v>0</v>
      </c>
      <c r="F356" s="1">
        <v>1.65339E-59</v>
      </c>
      <c r="G356">
        <v>4</v>
      </c>
      <c r="H356">
        <v>-0.12654000000000001</v>
      </c>
      <c r="I356" t="s">
        <v>71</v>
      </c>
      <c r="J356">
        <v>0.62743599999999999</v>
      </c>
      <c r="K356" t="s">
        <v>571</v>
      </c>
      <c r="L356">
        <v>593</v>
      </c>
      <c r="M356" t="s">
        <v>472</v>
      </c>
      <c r="N356">
        <v>1969</v>
      </c>
      <c r="O356" t="s">
        <v>147</v>
      </c>
      <c r="P356" t="s">
        <v>148</v>
      </c>
      <c r="Q356" t="s">
        <v>57</v>
      </c>
      <c r="R356" t="s">
        <v>149</v>
      </c>
      <c r="S356" t="s">
        <v>150</v>
      </c>
      <c r="V356">
        <v>25.5394123621139</v>
      </c>
      <c r="AH356">
        <v>27.149874290877801</v>
      </c>
      <c r="AI356">
        <v>25.218601158862899</v>
      </c>
      <c r="AJ356">
        <v>24.947552373095</v>
      </c>
      <c r="AL356" s="6" t="str">
        <f t="shared" si="155"/>
        <v>NA</v>
      </c>
      <c r="AM356">
        <f t="shared" si="156"/>
        <v>25.5394123621139</v>
      </c>
      <c r="AN356" t="str">
        <f t="shared" si="157"/>
        <v>NA</v>
      </c>
      <c r="AO356" t="str">
        <f t="shared" si="158"/>
        <v>NA</v>
      </c>
      <c r="AP356" t="str">
        <f t="shared" si="159"/>
        <v>NA</v>
      </c>
      <c r="AQ356" t="str">
        <f t="shared" si="160"/>
        <v>NA</v>
      </c>
      <c r="AR356" t="str">
        <f t="shared" si="161"/>
        <v>NA</v>
      </c>
      <c r="AS356">
        <f t="shared" si="162"/>
        <v>26.18423772487035</v>
      </c>
      <c r="AT356">
        <f t="shared" si="163"/>
        <v>24.947552373095</v>
      </c>
      <c r="AU356" s="6">
        <f t="shared" si="164"/>
        <v>25.5394123621139</v>
      </c>
      <c r="AV356" t="str">
        <f t="shared" si="165"/>
        <v>NA</v>
      </c>
      <c r="AW356">
        <f t="shared" si="166"/>
        <v>25.565895048982675</v>
      </c>
      <c r="AX356" s="6" t="str">
        <f t="shared" si="167"/>
        <v>NA</v>
      </c>
      <c r="AY356">
        <f t="shared" si="168"/>
        <v>2.6482686868774863E-2</v>
      </c>
      <c r="AZ356" t="str">
        <f t="shared" si="169"/>
        <v>NA</v>
      </c>
      <c r="BA356" s="6" t="str">
        <f t="shared" si="170"/>
        <v>NA</v>
      </c>
      <c r="BB356" t="str">
        <f t="shared" si="171"/>
        <v>NA</v>
      </c>
      <c r="BC356" t="str">
        <f t="shared" si="172"/>
        <v>NA</v>
      </c>
      <c r="BD356" s="7">
        <f t="shared" si="173"/>
        <v>1</v>
      </c>
      <c r="BE356" s="6">
        <f t="shared" si="174"/>
        <v>0</v>
      </c>
      <c r="BF356">
        <f t="shared" si="175"/>
        <v>0</v>
      </c>
      <c r="BG356">
        <f t="shared" si="176"/>
        <v>0</v>
      </c>
      <c r="BH356" s="6">
        <f t="shared" si="177"/>
        <v>0</v>
      </c>
      <c r="BI356" s="14">
        <f t="shared" si="178"/>
        <v>0</v>
      </c>
      <c r="BJ356" s="6">
        <f t="shared" si="179"/>
        <v>0</v>
      </c>
      <c r="BK356" s="14">
        <f t="shared" si="180"/>
        <v>0</v>
      </c>
      <c r="BL356" s="14">
        <f t="shared" si="181"/>
        <v>0</v>
      </c>
      <c r="BM356" s="14">
        <f t="shared" si="182"/>
        <v>0</v>
      </c>
      <c r="BN356">
        <f t="shared" si="183"/>
        <v>0</v>
      </c>
      <c r="BO356">
        <f t="shared" si="184"/>
        <v>0</v>
      </c>
      <c r="BP356" s="14" t="str">
        <f t="shared" si="185"/>
        <v>NA</v>
      </c>
    </row>
    <row r="357" spans="1:68" x14ac:dyDescent="0.25">
      <c r="A357" t="s">
        <v>584</v>
      </c>
      <c r="B357" t="s">
        <v>582</v>
      </c>
      <c r="C357">
        <v>0</v>
      </c>
      <c r="D357">
        <v>0</v>
      </c>
      <c r="E357">
        <v>0</v>
      </c>
      <c r="F357" s="1">
        <v>2.4087399999999999E-18</v>
      </c>
      <c r="G357">
        <v>3</v>
      </c>
      <c r="H357">
        <v>-0.17330999999999999</v>
      </c>
      <c r="I357">
        <v>2</v>
      </c>
      <c r="J357">
        <v>0.52972900000000001</v>
      </c>
      <c r="K357" t="s">
        <v>583</v>
      </c>
      <c r="L357">
        <v>649</v>
      </c>
      <c r="M357" t="s">
        <v>472</v>
      </c>
      <c r="N357">
        <v>2044</v>
      </c>
      <c r="O357" t="s">
        <v>585</v>
      </c>
      <c r="P357" t="s">
        <v>586</v>
      </c>
      <c r="Q357" t="s">
        <v>57</v>
      </c>
      <c r="R357" t="s">
        <v>587</v>
      </c>
      <c r="S357" t="s">
        <v>588</v>
      </c>
      <c r="AB357">
        <v>19.5624663159936</v>
      </c>
      <c r="AL357" s="6" t="str">
        <f t="shared" si="155"/>
        <v>NA</v>
      </c>
      <c r="AM357" t="str">
        <f t="shared" si="156"/>
        <v>NA</v>
      </c>
      <c r="AN357" t="str">
        <f t="shared" si="157"/>
        <v>NA</v>
      </c>
      <c r="AO357" t="str">
        <f t="shared" si="158"/>
        <v>NA</v>
      </c>
      <c r="AP357">
        <f t="shared" si="159"/>
        <v>19.5624663159936</v>
      </c>
      <c r="AQ357" t="str">
        <f t="shared" si="160"/>
        <v>NA</v>
      </c>
      <c r="AR357" t="str">
        <f t="shared" si="161"/>
        <v>NA</v>
      </c>
      <c r="AS357" t="str">
        <f t="shared" si="162"/>
        <v>NA</v>
      </c>
      <c r="AT357" t="str">
        <f t="shared" si="163"/>
        <v>NA</v>
      </c>
      <c r="AU357" s="6" t="str">
        <f t="shared" si="164"/>
        <v>NA</v>
      </c>
      <c r="AV357">
        <f t="shared" si="165"/>
        <v>19.5624663159936</v>
      </c>
      <c r="AW357" t="str">
        <f t="shared" si="166"/>
        <v>NA</v>
      </c>
      <c r="AX357" s="6" t="str">
        <f t="shared" si="167"/>
        <v>NA</v>
      </c>
      <c r="AY357" t="str">
        <f t="shared" si="168"/>
        <v>NA</v>
      </c>
      <c r="AZ357" t="str">
        <f t="shared" si="169"/>
        <v>NA</v>
      </c>
      <c r="BA357" s="6" t="str">
        <f t="shared" si="170"/>
        <v>NA</v>
      </c>
      <c r="BB357" t="str">
        <f t="shared" si="171"/>
        <v>NA</v>
      </c>
      <c r="BC357" t="str">
        <f t="shared" si="172"/>
        <v>NA</v>
      </c>
      <c r="BD357" s="7">
        <f t="shared" si="173"/>
        <v>1</v>
      </c>
      <c r="BE357" s="6">
        <f t="shared" si="174"/>
        <v>0</v>
      </c>
      <c r="BF357">
        <f t="shared" si="175"/>
        <v>0</v>
      </c>
      <c r="BG357">
        <f t="shared" si="176"/>
        <v>0</v>
      </c>
      <c r="BH357" s="6">
        <f t="shared" si="177"/>
        <v>0</v>
      </c>
      <c r="BI357" s="14">
        <f t="shared" si="178"/>
        <v>0</v>
      </c>
      <c r="BJ357" s="6">
        <f t="shared" si="179"/>
        <v>0</v>
      </c>
      <c r="BK357" s="14">
        <f t="shared" si="180"/>
        <v>0</v>
      </c>
      <c r="BL357" s="14">
        <f t="shared" si="181"/>
        <v>0</v>
      </c>
      <c r="BM357" s="14">
        <f t="shared" si="182"/>
        <v>0</v>
      </c>
      <c r="BN357">
        <f t="shared" si="183"/>
        <v>0</v>
      </c>
      <c r="BO357">
        <f t="shared" si="184"/>
        <v>0</v>
      </c>
      <c r="BP357" s="14" t="str">
        <f t="shared" si="185"/>
        <v>NA</v>
      </c>
    </row>
    <row r="358" spans="1:68" x14ac:dyDescent="0.25">
      <c r="A358" t="s">
        <v>589</v>
      </c>
      <c r="B358" t="s">
        <v>582</v>
      </c>
      <c r="C358">
        <v>0</v>
      </c>
      <c r="D358">
        <v>0</v>
      </c>
      <c r="E358">
        <v>0</v>
      </c>
      <c r="F358" s="1">
        <v>2.4087399999999999E-18</v>
      </c>
      <c r="G358">
        <v>3</v>
      </c>
      <c r="H358">
        <v>-0.17330999999999999</v>
      </c>
      <c r="I358">
        <v>2</v>
      </c>
      <c r="J358">
        <v>0.52972900000000001</v>
      </c>
      <c r="K358" t="s">
        <v>583</v>
      </c>
      <c r="L358">
        <v>655</v>
      </c>
      <c r="M358" t="s">
        <v>472</v>
      </c>
      <c r="N358">
        <v>2044</v>
      </c>
      <c r="O358" t="s">
        <v>585</v>
      </c>
      <c r="P358" t="s">
        <v>586</v>
      </c>
      <c r="Q358" t="s">
        <v>57</v>
      </c>
      <c r="R358" t="s">
        <v>587</v>
      </c>
      <c r="S358" t="s">
        <v>588</v>
      </c>
      <c r="AB358">
        <v>19.5624663159936</v>
      </c>
      <c r="AL358" s="6" t="str">
        <f t="shared" si="155"/>
        <v>NA</v>
      </c>
      <c r="AM358" t="str">
        <f t="shared" si="156"/>
        <v>NA</v>
      </c>
      <c r="AN358" t="str">
        <f t="shared" si="157"/>
        <v>NA</v>
      </c>
      <c r="AO358" t="str">
        <f t="shared" si="158"/>
        <v>NA</v>
      </c>
      <c r="AP358">
        <f t="shared" si="159"/>
        <v>19.5624663159936</v>
      </c>
      <c r="AQ358" t="str">
        <f t="shared" si="160"/>
        <v>NA</v>
      </c>
      <c r="AR358" t="str">
        <f t="shared" si="161"/>
        <v>NA</v>
      </c>
      <c r="AS358" t="str">
        <f t="shared" si="162"/>
        <v>NA</v>
      </c>
      <c r="AT358" t="str">
        <f t="shared" si="163"/>
        <v>NA</v>
      </c>
      <c r="AU358" s="6" t="str">
        <f t="shared" si="164"/>
        <v>NA</v>
      </c>
      <c r="AV358">
        <f t="shared" si="165"/>
        <v>19.5624663159936</v>
      </c>
      <c r="AW358" t="str">
        <f t="shared" si="166"/>
        <v>NA</v>
      </c>
      <c r="AX358" s="6" t="str">
        <f t="shared" si="167"/>
        <v>NA</v>
      </c>
      <c r="AY358" t="str">
        <f t="shared" si="168"/>
        <v>NA</v>
      </c>
      <c r="AZ358" t="str">
        <f t="shared" si="169"/>
        <v>NA</v>
      </c>
      <c r="BA358" s="6" t="str">
        <f t="shared" si="170"/>
        <v>NA</v>
      </c>
      <c r="BB358" t="str">
        <f t="shared" si="171"/>
        <v>NA</v>
      </c>
      <c r="BC358" t="str">
        <f t="shared" si="172"/>
        <v>NA</v>
      </c>
      <c r="BD358" s="7">
        <f t="shared" si="173"/>
        <v>1</v>
      </c>
      <c r="BE358" s="6">
        <f t="shared" si="174"/>
        <v>0</v>
      </c>
      <c r="BF358">
        <f t="shared" si="175"/>
        <v>0</v>
      </c>
      <c r="BG358">
        <f t="shared" si="176"/>
        <v>0</v>
      </c>
      <c r="BH358" s="6">
        <f t="shared" si="177"/>
        <v>0</v>
      </c>
      <c r="BI358" s="14">
        <f t="shared" si="178"/>
        <v>0</v>
      </c>
      <c r="BJ358" s="6">
        <f t="shared" si="179"/>
        <v>0</v>
      </c>
      <c r="BK358" s="14">
        <f t="shared" si="180"/>
        <v>0</v>
      </c>
      <c r="BL358" s="14">
        <f t="shared" si="181"/>
        <v>0</v>
      </c>
      <c r="BM358" s="14">
        <f t="shared" si="182"/>
        <v>0</v>
      </c>
      <c r="BN358">
        <f t="shared" si="183"/>
        <v>0</v>
      </c>
      <c r="BO358">
        <f t="shared" si="184"/>
        <v>0</v>
      </c>
      <c r="BP358" s="14" t="str">
        <f t="shared" si="185"/>
        <v>NA</v>
      </c>
    </row>
    <row r="359" spans="1:68" x14ac:dyDescent="0.25">
      <c r="A359" t="s">
        <v>598</v>
      </c>
      <c r="B359" t="s">
        <v>582</v>
      </c>
      <c r="C359">
        <v>0</v>
      </c>
      <c r="D359">
        <v>0</v>
      </c>
      <c r="E359">
        <v>0</v>
      </c>
      <c r="F359" s="1">
        <v>2.1417400000000001E-85</v>
      </c>
      <c r="G359">
        <v>2</v>
      </c>
      <c r="H359">
        <v>-0.37935000000000002</v>
      </c>
      <c r="I359">
        <v>1</v>
      </c>
      <c r="J359">
        <v>0.67553700000000005</v>
      </c>
      <c r="K359" t="s">
        <v>597</v>
      </c>
      <c r="L359">
        <v>835</v>
      </c>
      <c r="M359" t="s">
        <v>472</v>
      </c>
      <c r="N359" t="s">
        <v>592</v>
      </c>
      <c r="O359" t="s">
        <v>593</v>
      </c>
      <c r="P359" t="s">
        <v>594</v>
      </c>
      <c r="Q359" t="s">
        <v>57</v>
      </c>
      <c r="R359" t="s">
        <v>595</v>
      </c>
      <c r="S359" t="s">
        <v>596</v>
      </c>
      <c r="W359">
        <v>24.185092670016701</v>
      </c>
      <c r="AD359">
        <v>24.683514250939201</v>
      </c>
      <c r="AF359">
        <v>25.002124790014101</v>
      </c>
      <c r="AH359">
        <v>24.834023685924201</v>
      </c>
      <c r="AL359" s="6" t="str">
        <f t="shared" si="155"/>
        <v>NA</v>
      </c>
      <c r="AM359">
        <f t="shared" si="156"/>
        <v>24.185092670016701</v>
      </c>
      <c r="AN359" t="str">
        <f t="shared" si="157"/>
        <v>NA</v>
      </c>
      <c r="AO359" t="str">
        <f t="shared" si="158"/>
        <v>NA</v>
      </c>
      <c r="AP359" t="str">
        <f t="shared" si="159"/>
        <v>NA</v>
      </c>
      <c r="AQ359">
        <f t="shared" si="160"/>
        <v>24.683514250939201</v>
      </c>
      <c r="AR359">
        <f t="shared" si="161"/>
        <v>25.002124790014101</v>
      </c>
      <c r="AS359">
        <f t="shared" si="162"/>
        <v>24.834023685924201</v>
      </c>
      <c r="AT359" t="str">
        <f t="shared" si="163"/>
        <v>NA</v>
      </c>
      <c r="AU359" s="6">
        <f t="shared" si="164"/>
        <v>24.185092670016701</v>
      </c>
      <c r="AV359">
        <f t="shared" si="165"/>
        <v>24.683514250939201</v>
      </c>
      <c r="AW359">
        <f t="shared" si="166"/>
        <v>24.918074237969151</v>
      </c>
      <c r="AX359" s="6">
        <f t="shared" si="167"/>
        <v>0.49842158092249988</v>
      </c>
      <c r="AY359">
        <f t="shared" si="168"/>
        <v>0.73298156795245006</v>
      </c>
      <c r="AZ359">
        <f t="shared" si="169"/>
        <v>0.23455998702995018</v>
      </c>
      <c r="BA359" s="6" t="str">
        <f t="shared" si="170"/>
        <v>NA</v>
      </c>
      <c r="BB359" t="str">
        <f t="shared" si="171"/>
        <v>NA</v>
      </c>
      <c r="BC359" t="str">
        <f t="shared" si="172"/>
        <v>NA</v>
      </c>
      <c r="BD359" s="7">
        <f t="shared" si="173"/>
        <v>1</v>
      </c>
      <c r="BE359" s="6">
        <f t="shared" si="174"/>
        <v>0</v>
      </c>
      <c r="BF359">
        <f t="shared" si="175"/>
        <v>0</v>
      </c>
      <c r="BG359">
        <f t="shared" si="176"/>
        <v>0</v>
      </c>
      <c r="BH359" s="6">
        <f t="shared" si="177"/>
        <v>0</v>
      </c>
      <c r="BI359" s="14">
        <f t="shared" si="178"/>
        <v>0</v>
      </c>
      <c r="BJ359" s="6">
        <f t="shared" si="179"/>
        <v>0</v>
      </c>
      <c r="BK359" s="14">
        <f t="shared" si="180"/>
        <v>0</v>
      </c>
      <c r="BL359" s="14">
        <f t="shared" si="181"/>
        <v>0</v>
      </c>
      <c r="BM359" s="14">
        <f t="shared" si="182"/>
        <v>0</v>
      </c>
      <c r="BN359">
        <f t="shared" si="183"/>
        <v>0</v>
      </c>
      <c r="BO359">
        <f t="shared" si="184"/>
        <v>0</v>
      </c>
      <c r="BP359" s="14" t="str">
        <f t="shared" si="185"/>
        <v>NA</v>
      </c>
    </row>
    <row r="360" spans="1:68" x14ac:dyDescent="0.25">
      <c r="A360" t="s">
        <v>623</v>
      </c>
      <c r="B360" t="s">
        <v>621</v>
      </c>
      <c r="C360">
        <v>0</v>
      </c>
      <c r="D360">
        <v>0</v>
      </c>
      <c r="E360">
        <v>0</v>
      </c>
      <c r="F360" s="1">
        <v>5.6212699999999998E-35</v>
      </c>
      <c r="G360">
        <v>3</v>
      </c>
      <c r="H360">
        <v>9.8995E-2</v>
      </c>
      <c r="I360">
        <v>1</v>
      </c>
      <c r="J360">
        <v>0.58135999999999999</v>
      </c>
      <c r="K360" t="s">
        <v>622</v>
      </c>
      <c r="L360">
        <v>15</v>
      </c>
      <c r="M360" t="s">
        <v>472</v>
      </c>
      <c r="N360">
        <v>857</v>
      </c>
      <c r="O360" t="s">
        <v>624</v>
      </c>
      <c r="P360" t="s">
        <v>625</v>
      </c>
      <c r="Q360" t="s">
        <v>57</v>
      </c>
      <c r="R360" t="s">
        <v>120</v>
      </c>
      <c r="S360" t="s">
        <v>626</v>
      </c>
      <c r="U360">
        <v>22.288471844177501</v>
      </c>
      <c r="AL360" s="6">
        <f t="shared" si="155"/>
        <v>22.288471844177501</v>
      </c>
      <c r="AM360" t="str">
        <f t="shared" si="156"/>
        <v>NA</v>
      </c>
      <c r="AN360" t="str">
        <f t="shared" si="157"/>
        <v>NA</v>
      </c>
      <c r="AO360" t="str">
        <f t="shared" si="158"/>
        <v>NA</v>
      </c>
      <c r="AP360" t="str">
        <f t="shared" si="159"/>
        <v>NA</v>
      </c>
      <c r="AQ360" t="str">
        <f t="shared" si="160"/>
        <v>NA</v>
      </c>
      <c r="AR360" t="str">
        <f t="shared" si="161"/>
        <v>NA</v>
      </c>
      <c r="AS360" t="str">
        <f t="shared" si="162"/>
        <v>NA</v>
      </c>
      <c r="AT360" t="str">
        <f t="shared" si="163"/>
        <v>NA</v>
      </c>
      <c r="AU360" s="6">
        <f t="shared" si="164"/>
        <v>22.288471844177501</v>
      </c>
      <c r="AV360" t="str">
        <f t="shared" si="165"/>
        <v>NA</v>
      </c>
      <c r="AW360" t="str">
        <f t="shared" si="166"/>
        <v>NA</v>
      </c>
      <c r="AX360" s="6" t="str">
        <f t="shared" si="167"/>
        <v>NA</v>
      </c>
      <c r="AY360" t="str">
        <f t="shared" si="168"/>
        <v>NA</v>
      </c>
      <c r="AZ360" t="str">
        <f t="shared" si="169"/>
        <v>NA</v>
      </c>
      <c r="BA360" s="6" t="str">
        <f t="shared" si="170"/>
        <v>NA</v>
      </c>
      <c r="BB360" t="str">
        <f t="shared" si="171"/>
        <v>NA</v>
      </c>
      <c r="BC360" t="str">
        <f t="shared" si="172"/>
        <v>NA</v>
      </c>
      <c r="BD360" s="7">
        <f t="shared" si="173"/>
        <v>1</v>
      </c>
      <c r="BE360" s="6">
        <f t="shared" si="174"/>
        <v>0</v>
      </c>
      <c r="BF360">
        <f t="shared" si="175"/>
        <v>0</v>
      </c>
      <c r="BG360">
        <f t="shared" si="176"/>
        <v>0</v>
      </c>
      <c r="BH360" s="6">
        <f t="shared" si="177"/>
        <v>0</v>
      </c>
      <c r="BI360" s="14">
        <f t="shared" si="178"/>
        <v>0</v>
      </c>
      <c r="BJ360" s="6">
        <f t="shared" si="179"/>
        <v>0</v>
      </c>
      <c r="BK360" s="14">
        <f t="shared" si="180"/>
        <v>0</v>
      </c>
      <c r="BL360" s="14">
        <f t="shared" si="181"/>
        <v>0</v>
      </c>
      <c r="BM360" s="14">
        <f t="shared" si="182"/>
        <v>0</v>
      </c>
      <c r="BN360">
        <f t="shared" si="183"/>
        <v>0</v>
      </c>
      <c r="BO360">
        <f t="shared" si="184"/>
        <v>0</v>
      </c>
      <c r="BP360" s="14" t="str">
        <f t="shared" si="185"/>
        <v>NA</v>
      </c>
    </row>
    <row r="361" spans="1:68" x14ac:dyDescent="0.25">
      <c r="A361" t="s">
        <v>628</v>
      </c>
      <c r="B361" t="s">
        <v>214</v>
      </c>
      <c r="C361">
        <v>0</v>
      </c>
      <c r="D361">
        <v>0</v>
      </c>
      <c r="E361">
        <v>0</v>
      </c>
      <c r="F361" s="1">
        <v>1.5322600000000001E-6</v>
      </c>
      <c r="G361">
        <v>2</v>
      </c>
      <c r="H361">
        <v>-0.29448000000000002</v>
      </c>
      <c r="I361">
        <v>1</v>
      </c>
      <c r="J361">
        <v>0.71052000000000004</v>
      </c>
      <c r="K361" t="s">
        <v>627</v>
      </c>
      <c r="L361">
        <v>547</v>
      </c>
      <c r="M361" t="s">
        <v>472</v>
      </c>
      <c r="N361">
        <v>5781</v>
      </c>
      <c r="O361" t="s">
        <v>217</v>
      </c>
      <c r="P361" t="s">
        <v>218</v>
      </c>
      <c r="Q361" t="s">
        <v>57</v>
      </c>
      <c r="R361" t="s">
        <v>219</v>
      </c>
      <c r="S361" t="s">
        <v>220</v>
      </c>
      <c r="X361">
        <v>21.302381514801102</v>
      </c>
      <c r="Y361">
        <v>21.344721822536499</v>
      </c>
      <c r="AE361">
        <v>21.539679460660899</v>
      </c>
      <c r="AG361">
        <v>21.9324229360607</v>
      </c>
      <c r="AJ361">
        <v>22.149923308075898</v>
      </c>
      <c r="AL361" s="6" t="str">
        <f t="shared" si="155"/>
        <v>NA</v>
      </c>
      <c r="AM361" t="str">
        <f t="shared" si="156"/>
        <v>NA</v>
      </c>
      <c r="AN361">
        <f t="shared" si="157"/>
        <v>21.323551668668799</v>
      </c>
      <c r="AO361" t="str">
        <f t="shared" si="158"/>
        <v>NA</v>
      </c>
      <c r="AP361" t="str">
        <f t="shared" si="159"/>
        <v>NA</v>
      </c>
      <c r="AQ361">
        <f t="shared" si="160"/>
        <v>21.539679460660899</v>
      </c>
      <c r="AR361">
        <f t="shared" si="161"/>
        <v>21.9324229360607</v>
      </c>
      <c r="AS361" t="str">
        <f t="shared" si="162"/>
        <v>NA</v>
      </c>
      <c r="AT361">
        <f t="shared" si="163"/>
        <v>22.149923308075898</v>
      </c>
      <c r="AU361" s="6">
        <f t="shared" si="164"/>
        <v>21.323551668668799</v>
      </c>
      <c r="AV361">
        <f t="shared" si="165"/>
        <v>21.539679460660899</v>
      </c>
      <c r="AW361">
        <f t="shared" si="166"/>
        <v>22.041173122068301</v>
      </c>
      <c r="AX361" s="6">
        <f t="shared" si="167"/>
        <v>0.21612779199210053</v>
      </c>
      <c r="AY361">
        <f t="shared" si="168"/>
        <v>0.71762145339950223</v>
      </c>
      <c r="AZ361">
        <f t="shared" si="169"/>
        <v>0.5014936614074017</v>
      </c>
      <c r="BA361" s="6" t="str">
        <f t="shared" si="170"/>
        <v>NA</v>
      </c>
      <c r="BB361" t="str">
        <f t="shared" si="171"/>
        <v>NA</v>
      </c>
      <c r="BC361" t="str">
        <f t="shared" si="172"/>
        <v>NA</v>
      </c>
      <c r="BD361" s="7">
        <f t="shared" si="173"/>
        <v>1</v>
      </c>
      <c r="BE361" s="6">
        <f t="shared" si="174"/>
        <v>0</v>
      </c>
      <c r="BF361">
        <f t="shared" si="175"/>
        <v>0</v>
      </c>
      <c r="BG361">
        <f t="shared" si="176"/>
        <v>0</v>
      </c>
      <c r="BH361" s="6">
        <f t="shared" si="177"/>
        <v>0</v>
      </c>
      <c r="BI361" s="14">
        <f t="shared" si="178"/>
        <v>0</v>
      </c>
      <c r="BJ361" s="6">
        <f t="shared" si="179"/>
        <v>0</v>
      </c>
      <c r="BK361" s="14">
        <f t="shared" si="180"/>
        <v>0</v>
      </c>
      <c r="BL361" s="14">
        <f t="shared" si="181"/>
        <v>0</v>
      </c>
      <c r="BM361" s="14">
        <f t="shared" si="182"/>
        <v>0</v>
      </c>
      <c r="BN361">
        <f t="shared" si="183"/>
        <v>0</v>
      </c>
      <c r="BO361">
        <f t="shared" si="184"/>
        <v>0</v>
      </c>
      <c r="BP361" s="14" t="str">
        <f t="shared" si="185"/>
        <v>NA</v>
      </c>
    </row>
    <row r="362" spans="1:68" x14ac:dyDescent="0.25">
      <c r="A362" t="s">
        <v>648</v>
      </c>
      <c r="B362" t="s">
        <v>646</v>
      </c>
      <c r="C362">
        <v>0</v>
      </c>
      <c r="D362">
        <v>0</v>
      </c>
      <c r="E362">
        <v>0</v>
      </c>
      <c r="F362" s="1">
        <v>6.4747000000000004E-26</v>
      </c>
      <c r="G362">
        <v>3</v>
      </c>
      <c r="H362">
        <v>0.52470000000000006</v>
      </c>
      <c r="I362">
        <v>1</v>
      </c>
      <c r="J362">
        <v>0.54457100000000003</v>
      </c>
      <c r="K362" t="s">
        <v>647</v>
      </c>
      <c r="L362">
        <v>316</v>
      </c>
      <c r="M362" t="s">
        <v>472</v>
      </c>
      <c r="N362">
        <v>2549</v>
      </c>
      <c r="O362" t="s">
        <v>649</v>
      </c>
      <c r="P362" t="s">
        <v>650</v>
      </c>
      <c r="Q362" t="s">
        <v>57</v>
      </c>
      <c r="R362" t="s">
        <v>651</v>
      </c>
      <c r="S362" t="s">
        <v>652</v>
      </c>
      <c r="X362">
        <v>20.372534828927201</v>
      </c>
      <c r="AL362" s="6" t="str">
        <f t="shared" si="155"/>
        <v>NA</v>
      </c>
      <c r="AM362" t="str">
        <f t="shared" si="156"/>
        <v>NA</v>
      </c>
      <c r="AN362">
        <f t="shared" si="157"/>
        <v>20.372534828927201</v>
      </c>
      <c r="AO362" t="str">
        <f t="shared" si="158"/>
        <v>NA</v>
      </c>
      <c r="AP362" t="str">
        <f t="shared" si="159"/>
        <v>NA</v>
      </c>
      <c r="AQ362" t="str">
        <f t="shared" si="160"/>
        <v>NA</v>
      </c>
      <c r="AR362" t="str">
        <f t="shared" si="161"/>
        <v>NA</v>
      </c>
      <c r="AS362" t="str">
        <f t="shared" si="162"/>
        <v>NA</v>
      </c>
      <c r="AT362" t="str">
        <f t="shared" si="163"/>
        <v>NA</v>
      </c>
      <c r="AU362" s="6">
        <f t="shared" si="164"/>
        <v>20.372534828927201</v>
      </c>
      <c r="AV362" t="str">
        <f t="shared" si="165"/>
        <v>NA</v>
      </c>
      <c r="AW362" t="str">
        <f t="shared" si="166"/>
        <v>NA</v>
      </c>
      <c r="AX362" s="6" t="str">
        <f t="shared" si="167"/>
        <v>NA</v>
      </c>
      <c r="AY362" t="str">
        <f t="shared" si="168"/>
        <v>NA</v>
      </c>
      <c r="AZ362" t="str">
        <f t="shared" si="169"/>
        <v>NA</v>
      </c>
      <c r="BA362" s="6" t="str">
        <f t="shared" si="170"/>
        <v>NA</v>
      </c>
      <c r="BB362" t="str">
        <f t="shared" si="171"/>
        <v>NA</v>
      </c>
      <c r="BC362" t="str">
        <f t="shared" si="172"/>
        <v>NA</v>
      </c>
      <c r="BD362" s="7">
        <f t="shared" si="173"/>
        <v>1</v>
      </c>
      <c r="BE362" s="6">
        <f t="shared" si="174"/>
        <v>0</v>
      </c>
      <c r="BF362">
        <f t="shared" si="175"/>
        <v>0</v>
      </c>
      <c r="BG362">
        <f t="shared" si="176"/>
        <v>0</v>
      </c>
      <c r="BH362" s="6">
        <f t="shared" si="177"/>
        <v>0</v>
      </c>
      <c r="BI362" s="14">
        <f t="shared" si="178"/>
        <v>0</v>
      </c>
      <c r="BJ362" s="6">
        <f t="shared" si="179"/>
        <v>0</v>
      </c>
      <c r="BK362" s="14">
        <f t="shared" si="180"/>
        <v>0</v>
      </c>
      <c r="BL362" s="14">
        <f t="shared" si="181"/>
        <v>0</v>
      </c>
      <c r="BM362" s="14">
        <f t="shared" si="182"/>
        <v>0</v>
      </c>
      <c r="BN362">
        <f t="shared" si="183"/>
        <v>0</v>
      </c>
      <c r="BO362">
        <f t="shared" si="184"/>
        <v>0</v>
      </c>
      <c r="BP362" s="14" t="str">
        <f t="shared" si="185"/>
        <v>NA</v>
      </c>
    </row>
    <row r="363" spans="1:68" x14ac:dyDescent="0.25">
      <c r="A363" t="s">
        <v>662</v>
      </c>
      <c r="B363" t="s">
        <v>660</v>
      </c>
      <c r="C363">
        <v>0</v>
      </c>
      <c r="D363">
        <v>0</v>
      </c>
      <c r="E363">
        <v>0</v>
      </c>
      <c r="F363" s="1">
        <v>1.12854E-54</v>
      </c>
      <c r="G363">
        <v>2</v>
      </c>
      <c r="H363">
        <v>7.9113000000000003E-2</v>
      </c>
      <c r="I363">
        <v>1</v>
      </c>
      <c r="J363">
        <v>0.97855899999999996</v>
      </c>
      <c r="K363" t="s">
        <v>661</v>
      </c>
      <c r="L363">
        <v>1128</v>
      </c>
      <c r="M363" t="s">
        <v>472</v>
      </c>
      <c r="N363">
        <v>23096</v>
      </c>
      <c r="O363" t="s">
        <v>663</v>
      </c>
      <c r="P363" t="s">
        <v>664</v>
      </c>
      <c r="Q363" t="s">
        <v>57</v>
      </c>
      <c r="R363" t="s">
        <v>665</v>
      </c>
      <c r="S363" t="s">
        <v>666</v>
      </c>
      <c r="V363">
        <v>21.5049735990203</v>
      </c>
      <c r="AB363">
        <v>20.939608415781102</v>
      </c>
      <c r="AL363" s="6" t="str">
        <f t="shared" si="155"/>
        <v>NA</v>
      </c>
      <c r="AM363">
        <f t="shared" si="156"/>
        <v>21.5049735990203</v>
      </c>
      <c r="AN363" t="str">
        <f t="shared" si="157"/>
        <v>NA</v>
      </c>
      <c r="AO363" t="str">
        <f t="shared" si="158"/>
        <v>NA</v>
      </c>
      <c r="AP363">
        <f t="shared" si="159"/>
        <v>20.939608415781102</v>
      </c>
      <c r="AQ363" t="str">
        <f t="shared" si="160"/>
        <v>NA</v>
      </c>
      <c r="AR363" t="str">
        <f t="shared" si="161"/>
        <v>NA</v>
      </c>
      <c r="AS363" t="str">
        <f t="shared" si="162"/>
        <v>NA</v>
      </c>
      <c r="AT363" t="str">
        <f t="shared" si="163"/>
        <v>NA</v>
      </c>
      <c r="AU363" s="6">
        <f t="shared" si="164"/>
        <v>21.5049735990203</v>
      </c>
      <c r="AV363">
        <f t="shared" si="165"/>
        <v>20.939608415781102</v>
      </c>
      <c r="AW363" t="str">
        <f t="shared" si="166"/>
        <v>NA</v>
      </c>
      <c r="AX363" s="6">
        <f t="shared" si="167"/>
        <v>-0.56536518323919793</v>
      </c>
      <c r="AY363" t="str">
        <f t="shared" si="168"/>
        <v>NA</v>
      </c>
      <c r="AZ363" t="str">
        <f t="shared" si="169"/>
        <v>NA</v>
      </c>
      <c r="BA363" s="6" t="str">
        <f t="shared" si="170"/>
        <v>NA</v>
      </c>
      <c r="BB363" t="str">
        <f t="shared" si="171"/>
        <v>NA</v>
      </c>
      <c r="BC363" t="str">
        <f t="shared" si="172"/>
        <v>NA</v>
      </c>
      <c r="BD363" s="7">
        <f t="shared" si="173"/>
        <v>1</v>
      </c>
      <c r="BE363" s="6">
        <f t="shared" si="174"/>
        <v>0</v>
      </c>
      <c r="BF363">
        <f t="shared" si="175"/>
        <v>0</v>
      </c>
      <c r="BG363">
        <f t="shared" si="176"/>
        <v>0</v>
      </c>
      <c r="BH363" s="6">
        <f t="shared" si="177"/>
        <v>0</v>
      </c>
      <c r="BI363" s="14">
        <f t="shared" si="178"/>
        <v>0</v>
      </c>
      <c r="BJ363" s="6">
        <f t="shared" si="179"/>
        <v>0</v>
      </c>
      <c r="BK363" s="14">
        <f t="shared" si="180"/>
        <v>0</v>
      </c>
      <c r="BL363" s="14">
        <f t="shared" si="181"/>
        <v>0</v>
      </c>
      <c r="BM363" s="14">
        <f t="shared" si="182"/>
        <v>0</v>
      </c>
      <c r="BN363">
        <f t="shared" si="183"/>
        <v>0</v>
      </c>
      <c r="BO363">
        <f t="shared" si="184"/>
        <v>0</v>
      </c>
      <c r="BP363" s="14" t="str">
        <f t="shared" si="185"/>
        <v>NA</v>
      </c>
    </row>
    <row r="364" spans="1:68" x14ac:dyDescent="0.25">
      <c r="A364" t="s">
        <v>667</v>
      </c>
      <c r="B364" t="s">
        <v>286</v>
      </c>
      <c r="C364">
        <v>0</v>
      </c>
      <c r="D364">
        <v>0</v>
      </c>
      <c r="E364">
        <v>0</v>
      </c>
      <c r="F364">
        <v>1.89733E-3</v>
      </c>
      <c r="G364">
        <v>2</v>
      </c>
      <c r="H364">
        <v>1.3423</v>
      </c>
      <c r="I364">
        <v>2</v>
      </c>
      <c r="J364">
        <v>1</v>
      </c>
      <c r="K364" t="s">
        <v>287</v>
      </c>
      <c r="L364">
        <v>94</v>
      </c>
      <c r="M364" t="s">
        <v>472</v>
      </c>
      <c r="N364">
        <v>11227</v>
      </c>
      <c r="O364" t="s">
        <v>289</v>
      </c>
      <c r="P364" t="s">
        <v>290</v>
      </c>
      <c r="Q364" t="s">
        <v>57</v>
      </c>
      <c r="R364" t="s">
        <v>291</v>
      </c>
      <c r="S364" t="s">
        <v>292</v>
      </c>
      <c r="Z364">
        <v>25.388378739381199</v>
      </c>
      <c r="AE364">
        <v>20.768583540463901</v>
      </c>
      <c r="AL364" s="6" t="str">
        <f t="shared" si="155"/>
        <v>NA</v>
      </c>
      <c r="AM364" t="str">
        <f t="shared" si="156"/>
        <v>NA</v>
      </c>
      <c r="AN364" t="str">
        <f t="shared" si="157"/>
        <v>NA</v>
      </c>
      <c r="AO364">
        <f t="shared" si="158"/>
        <v>25.388378739381199</v>
      </c>
      <c r="AP364" t="str">
        <f t="shared" si="159"/>
        <v>NA</v>
      </c>
      <c r="AQ364">
        <f t="shared" si="160"/>
        <v>20.768583540463901</v>
      </c>
      <c r="AR364" t="str">
        <f t="shared" si="161"/>
        <v>NA</v>
      </c>
      <c r="AS364" t="str">
        <f t="shared" si="162"/>
        <v>NA</v>
      </c>
      <c r="AT364" t="str">
        <f t="shared" si="163"/>
        <v>NA</v>
      </c>
      <c r="AU364" s="6" t="str">
        <f t="shared" si="164"/>
        <v>NA</v>
      </c>
      <c r="AV364">
        <f t="shared" si="165"/>
        <v>23.078481139922552</v>
      </c>
      <c r="AW364" t="str">
        <f t="shared" si="166"/>
        <v>NA</v>
      </c>
      <c r="AX364" s="6" t="str">
        <f t="shared" si="167"/>
        <v>NA</v>
      </c>
      <c r="AY364" t="str">
        <f t="shared" si="168"/>
        <v>NA</v>
      </c>
      <c r="AZ364" t="str">
        <f t="shared" si="169"/>
        <v>NA</v>
      </c>
      <c r="BA364" s="6" t="str">
        <f t="shared" si="170"/>
        <v>NA</v>
      </c>
      <c r="BB364" t="str">
        <f t="shared" si="171"/>
        <v>NA</v>
      </c>
      <c r="BC364" t="str">
        <f t="shared" si="172"/>
        <v>NA</v>
      </c>
      <c r="BD364" s="7">
        <f t="shared" si="173"/>
        <v>1</v>
      </c>
      <c r="BE364" s="6">
        <f t="shared" si="174"/>
        <v>0</v>
      </c>
      <c r="BF364">
        <f t="shared" si="175"/>
        <v>0</v>
      </c>
      <c r="BG364">
        <f t="shared" si="176"/>
        <v>0</v>
      </c>
      <c r="BH364" s="6">
        <f t="shared" si="177"/>
        <v>0</v>
      </c>
      <c r="BI364" s="14">
        <f t="shared" si="178"/>
        <v>0</v>
      </c>
      <c r="BJ364" s="6">
        <f t="shared" si="179"/>
        <v>0</v>
      </c>
      <c r="BK364" s="14">
        <f t="shared" si="180"/>
        <v>0</v>
      </c>
      <c r="BL364" s="14">
        <f t="shared" si="181"/>
        <v>0</v>
      </c>
      <c r="BM364" s="14">
        <f t="shared" si="182"/>
        <v>0</v>
      </c>
      <c r="BN364">
        <f t="shared" si="183"/>
        <v>0</v>
      </c>
      <c r="BO364">
        <f t="shared" si="184"/>
        <v>0</v>
      </c>
      <c r="BP364" s="14" t="str">
        <f t="shared" si="185"/>
        <v>NA</v>
      </c>
    </row>
    <row r="365" spans="1:68" x14ac:dyDescent="0.25">
      <c r="A365" t="s">
        <v>670</v>
      </c>
      <c r="B365" t="s">
        <v>668</v>
      </c>
      <c r="C365">
        <v>0</v>
      </c>
      <c r="D365">
        <v>0</v>
      </c>
      <c r="E365">
        <v>0</v>
      </c>
      <c r="F365" s="1">
        <v>1.53582E-18</v>
      </c>
      <c r="G365">
        <v>2</v>
      </c>
      <c r="H365">
        <v>-0.10747</v>
      </c>
      <c r="I365">
        <v>1</v>
      </c>
      <c r="J365">
        <v>0.548794</v>
      </c>
      <c r="K365" t="s">
        <v>669</v>
      </c>
      <c r="L365">
        <v>1171</v>
      </c>
      <c r="M365" t="s">
        <v>472</v>
      </c>
      <c r="N365">
        <v>57211</v>
      </c>
      <c r="O365" t="s">
        <v>671</v>
      </c>
      <c r="P365" t="s">
        <v>672</v>
      </c>
      <c r="Q365" t="s">
        <v>57</v>
      </c>
      <c r="R365" t="s">
        <v>673</v>
      </c>
      <c r="S365" t="s">
        <v>674</v>
      </c>
      <c r="AK365">
        <v>21.087367505954902</v>
      </c>
      <c r="AL365" s="6" t="str">
        <f t="shared" si="155"/>
        <v>NA</v>
      </c>
      <c r="AM365" t="str">
        <f t="shared" si="156"/>
        <v>NA</v>
      </c>
      <c r="AN365" t="str">
        <f t="shared" si="157"/>
        <v>NA</v>
      </c>
      <c r="AO365" t="str">
        <f t="shared" si="158"/>
        <v>NA</v>
      </c>
      <c r="AP365" t="str">
        <f t="shared" si="159"/>
        <v>NA</v>
      </c>
      <c r="AQ365" t="str">
        <f t="shared" si="160"/>
        <v>NA</v>
      </c>
      <c r="AR365" t="str">
        <f t="shared" si="161"/>
        <v>NA</v>
      </c>
      <c r="AS365" t="str">
        <f t="shared" si="162"/>
        <v>NA</v>
      </c>
      <c r="AT365">
        <f t="shared" si="163"/>
        <v>21.087367505954902</v>
      </c>
      <c r="AU365" s="6" t="str">
        <f t="shared" si="164"/>
        <v>NA</v>
      </c>
      <c r="AV365" t="str">
        <f t="shared" si="165"/>
        <v>NA</v>
      </c>
      <c r="AW365">
        <f t="shared" si="166"/>
        <v>21.087367505954902</v>
      </c>
      <c r="AX365" s="6" t="str">
        <f t="shared" si="167"/>
        <v>NA</v>
      </c>
      <c r="AY365" t="str">
        <f t="shared" si="168"/>
        <v>NA</v>
      </c>
      <c r="AZ365" t="str">
        <f t="shared" si="169"/>
        <v>NA</v>
      </c>
      <c r="BA365" s="6" t="str">
        <f t="shared" si="170"/>
        <v>NA</v>
      </c>
      <c r="BB365" t="str">
        <f t="shared" si="171"/>
        <v>NA</v>
      </c>
      <c r="BC365" t="str">
        <f t="shared" si="172"/>
        <v>NA</v>
      </c>
      <c r="BD365" s="7">
        <f t="shared" si="173"/>
        <v>1</v>
      </c>
      <c r="BE365" s="6">
        <f t="shared" si="174"/>
        <v>0</v>
      </c>
      <c r="BF365">
        <f t="shared" si="175"/>
        <v>0</v>
      </c>
      <c r="BG365">
        <f t="shared" si="176"/>
        <v>0</v>
      </c>
      <c r="BH365" s="6">
        <f t="shared" si="177"/>
        <v>0</v>
      </c>
      <c r="BI365" s="14">
        <f t="shared" si="178"/>
        <v>0</v>
      </c>
      <c r="BJ365" s="6">
        <f t="shared" si="179"/>
        <v>0</v>
      </c>
      <c r="BK365" s="14">
        <f t="shared" si="180"/>
        <v>0</v>
      </c>
      <c r="BL365" s="14">
        <f t="shared" si="181"/>
        <v>0</v>
      </c>
      <c r="BM365" s="14">
        <f t="shared" si="182"/>
        <v>0</v>
      </c>
      <c r="BN365">
        <f t="shared" si="183"/>
        <v>0</v>
      </c>
      <c r="BO365">
        <f t="shared" si="184"/>
        <v>0</v>
      </c>
      <c r="BP365" s="14" t="str">
        <f t="shared" si="185"/>
        <v>NA</v>
      </c>
    </row>
    <row r="366" spans="1:68" x14ac:dyDescent="0.25">
      <c r="A366" t="s">
        <v>675</v>
      </c>
      <c r="B366" t="s">
        <v>302</v>
      </c>
      <c r="C366">
        <v>0</v>
      </c>
      <c r="D366">
        <v>0</v>
      </c>
      <c r="E366">
        <v>0</v>
      </c>
      <c r="F366" s="1">
        <v>7.9765200000000006E-21</v>
      </c>
      <c r="G366">
        <v>3</v>
      </c>
      <c r="H366">
        <v>-0.29569000000000001</v>
      </c>
      <c r="I366">
        <v>3</v>
      </c>
      <c r="J366">
        <v>0.50012299999999998</v>
      </c>
      <c r="K366" t="s">
        <v>304</v>
      </c>
      <c r="L366">
        <v>230</v>
      </c>
      <c r="M366" t="s">
        <v>472</v>
      </c>
      <c r="N366">
        <v>94134</v>
      </c>
      <c r="O366" t="s">
        <v>306</v>
      </c>
      <c r="P366" t="s">
        <v>37</v>
      </c>
      <c r="Q366" t="s">
        <v>57</v>
      </c>
      <c r="R366" t="s">
        <v>307</v>
      </c>
      <c r="S366" t="s">
        <v>308</v>
      </c>
      <c r="V366">
        <v>21.6836536507356</v>
      </c>
      <c r="AD366">
        <v>19.258451018540001</v>
      </c>
      <c r="AL366" s="6" t="str">
        <f t="shared" si="155"/>
        <v>NA</v>
      </c>
      <c r="AM366">
        <f t="shared" si="156"/>
        <v>21.6836536507356</v>
      </c>
      <c r="AN366" t="str">
        <f t="shared" si="157"/>
        <v>NA</v>
      </c>
      <c r="AO366" t="str">
        <f t="shared" si="158"/>
        <v>NA</v>
      </c>
      <c r="AP366" t="str">
        <f t="shared" si="159"/>
        <v>NA</v>
      </c>
      <c r="AQ366">
        <f t="shared" si="160"/>
        <v>19.258451018540001</v>
      </c>
      <c r="AR366" t="str">
        <f t="shared" si="161"/>
        <v>NA</v>
      </c>
      <c r="AS366" t="str">
        <f t="shared" si="162"/>
        <v>NA</v>
      </c>
      <c r="AT366" t="str">
        <f t="shared" si="163"/>
        <v>NA</v>
      </c>
      <c r="AU366" s="6">
        <f t="shared" si="164"/>
        <v>21.6836536507356</v>
      </c>
      <c r="AV366">
        <f t="shared" si="165"/>
        <v>19.258451018540001</v>
      </c>
      <c r="AW366" t="str">
        <f t="shared" si="166"/>
        <v>NA</v>
      </c>
      <c r="AX366" s="6">
        <f t="shared" si="167"/>
        <v>-2.4252026321955995</v>
      </c>
      <c r="AY366" t="str">
        <f t="shared" si="168"/>
        <v>NA</v>
      </c>
      <c r="AZ366" t="str">
        <f t="shared" si="169"/>
        <v>NA</v>
      </c>
      <c r="BA366" s="6" t="str">
        <f t="shared" si="170"/>
        <v>NA</v>
      </c>
      <c r="BB366" t="str">
        <f t="shared" si="171"/>
        <v>NA</v>
      </c>
      <c r="BC366" t="str">
        <f t="shared" si="172"/>
        <v>NA</v>
      </c>
      <c r="BD366" s="7">
        <f t="shared" si="173"/>
        <v>1</v>
      </c>
      <c r="BE366" s="6">
        <f t="shared" si="174"/>
        <v>0</v>
      </c>
      <c r="BF366">
        <f t="shared" si="175"/>
        <v>0</v>
      </c>
      <c r="BG366">
        <f t="shared" si="176"/>
        <v>0</v>
      </c>
      <c r="BH366" s="6">
        <f t="shared" si="177"/>
        <v>0</v>
      </c>
      <c r="BI366" s="14">
        <f t="shared" si="178"/>
        <v>0</v>
      </c>
      <c r="BJ366" s="6">
        <f t="shared" si="179"/>
        <v>0</v>
      </c>
      <c r="BK366" s="14">
        <f t="shared" si="180"/>
        <v>0</v>
      </c>
      <c r="BL366" s="14">
        <f t="shared" si="181"/>
        <v>0</v>
      </c>
      <c r="BM366" s="14">
        <f t="shared" si="182"/>
        <v>0</v>
      </c>
      <c r="BN366">
        <f t="shared" si="183"/>
        <v>0</v>
      </c>
      <c r="BO366">
        <f t="shared" si="184"/>
        <v>0</v>
      </c>
      <c r="BP366" s="14" t="str">
        <f t="shared" si="185"/>
        <v>NA</v>
      </c>
    </row>
    <row r="367" spans="1:68" x14ac:dyDescent="0.25">
      <c r="A367" t="s">
        <v>676</v>
      </c>
      <c r="B367" t="s">
        <v>302</v>
      </c>
      <c r="C367">
        <v>0</v>
      </c>
      <c r="D367">
        <v>0</v>
      </c>
      <c r="E367">
        <v>0</v>
      </c>
      <c r="F367" s="1">
        <v>7.9765200000000006E-21</v>
      </c>
      <c r="G367">
        <v>3</v>
      </c>
      <c r="H367">
        <v>-0.29569000000000001</v>
      </c>
      <c r="I367">
        <v>3</v>
      </c>
      <c r="J367">
        <v>0.50012299999999998</v>
      </c>
      <c r="K367" t="s">
        <v>304</v>
      </c>
      <c r="L367">
        <v>231</v>
      </c>
      <c r="M367" t="s">
        <v>472</v>
      </c>
      <c r="N367">
        <v>94134</v>
      </c>
      <c r="O367" t="s">
        <v>306</v>
      </c>
      <c r="P367" t="s">
        <v>37</v>
      </c>
      <c r="Q367" t="s">
        <v>57</v>
      </c>
      <c r="R367" t="s">
        <v>307</v>
      </c>
      <c r="S367" t="s">
        <v>308</v>
      </c>
      <c r="V367">
        <v>21.6836536507356</v>
      </c>
      <c r="AD367">
        <v>19.258451018540001</v>
      </c>
      <c r="AL367" s="6" t="str">
        <f t="shared" si="155"/>
        <v>NA</v>
      </c>
      <c r="AM367">
        <f t="shared" si="156"/>
        <v>21.6836536507356</v>
      </c>
      <c r="AN367" t="str">
        <f t="shared" si="157"/>
        <v>NA</v>
      </c>
      <c r="AO367" t="str">
        <f t="shared" si="158"/>
        <v>NA</v>
      </c>
      <c r="AP367" t="str">
        <f t="shared" si="159"/>
        <v>NA</v>
      </c>
      <c r="AQ367">
        <f t="shared" si="160"/>
        <v>19.258451018540001</v>
      </c>
      <c r="AR367" t="str">
        <f t="shared" si="161"/>
        <v>NA</v>
      </c>
      <c r="AS367" t="str">
        <f t="shared" si="162"/>
        <v>NA</v>
      </c>
      <c r="AT367" t="str">
        <f t="shared" si="163"/>
        <v>NA</v>
      </c>
      <c r="AU367" s="6">
        <f t="shared" si="164"/>
        <v>21.6836536507356</v>
      </c>
      <c r="AV367">
        <f t="shared" si="165"/>
        <v>19.258451018540001</v>
      </c>
      <c r="AW367" t="str">
        <f t="shared" si="166"/>
        <v>NA</v>
      </c>
      <c r="AX367" s="6">
        <f t="shared" si="167"/>
        <v>-2.4252026321955995</v>
      </c>
      <c r="AY367" t="str">
        <f t="shared" si="168"/>
        <v>NA</v>
      </c>
      <c r="AZ367" t="str">
        <f t="shared" si="169"/>
        <v>NA</v>
      </c>
      <c r="BA367" s="6" t="str">
        <f t="shared" si="170"/>
        <v>NA</v>
      </c>
      <c r="BB367" t="str">
        <f t="shared" si="171"/>
        <v>NA</v>
      </c>
      <c r="BC367" t="str">
        <f t="shared" si="172"/>
        <v>NA</v>
      </c>
      <c r="BD367" s="7">
        <f t="shared" si="173"/>
        <v>1</v>
      </c>
      <c r="BE367" s="6">
        <f t="shared" si="174"/>
        <v>0</v>
      </c>
      <c r="BF367">
        <f t="shared" si="175"/>
        <v>0</v>
      </c>
      <c r="BG367">
        <f t="shared" si="176"/>
        <v>0</v>
      </c>
      <c r="BH367" s="6">
        <f t="shared" si="177"/>
        <v>0</v>
      </c>
      <c r="BI367" s="14">
        <f t="shared" si="178"/>
        <v>0</v>
      </c>
      <c r="BJ367" s="6">
        <f t="shared" si="179"/>
        <v>0</v>
      </c>
      <c r="BK367" s="14">
        <f t="shared" si="180"/>
        <v>0</v>
      </c>
      <c r="BL367" s="14">
        <f t="shared" si="181"/>
        <v>0</v>
      </c>
      <c r="BM367" s="14">
        <f t="shared" si="182"/>
        <v>0</v>
      </c>
      <c r="BN367">
        <f t="shared" si="183"/>
        <v>0</v>
      </c>
      <c r="BO367">
        <f t="shared" si="184"/>
        <v>0</v>
      </c>
      <c r="BP367" s="14" t="str">
        <f t="shared" si="185"/>
        <v>NA</v>
      </c>
    </row>
    <row r="368" spans="1:68" x14ac:dyDescent="0.25">
      <c r="A368" t="s">
        <v>680</v>
      </c>
      <c r="B368" t="s">
        <v>309</v>
      </c>
      <c r="C368">
        <v>0</v>
      </c>
      <c r="D368">
        <v>0</v>
      </c>
      <c r="E368">
        <v>0</v>
      </c>
      <c r="F368" s="1">
        <v>4.7030200000000001E-42</v>
      </c>
      <c r="G368">
        <v>3</v>
      </c>
      <c r="H368">
        <v>0.81111</v>
      </c>
      <c r="I368" t="s">
        <v>71</v>
      </c>
      <c r="J368">
        <v>0.50212199999999996</v>
      </c>
      <c r="K368" t="s">
        <v>679</v>
      </c>
      <c r="L368">
        <v>215</v>
      </c>
      <c r="M368" t="s">
        <v>472</v>
      </c>
      <c r="N368">
        <v>10006</v>
      </c>
      <c r="O368" t="s">
        <v>312</v>
      </c>
      <c r="P368" t="s">
        <v>313</v>
      </c>
      <c r="Q368" t="s">
        <v>57</v>
      </c>
      <c r="R368" t="s">
        <v>314</v>
      </c>
      <c r="S368" t="s">
        <v>315</v>
      </c>
      <c r="U368">
        <v>22.195702576598599</v>
      </c>
      <c r="W368">
        <v>22.2473229756345</v>
      </c>
      <c r="AL368" s="6">
        <f t="shared" si="155"/>
        <v>22.195702576598599</v>
      </c>
      <c r="AM368">
        <f t="shared" si="156"/>
        <v>22.2473229756345</v>
      </c>
      <c r="AN368" t="str">
        <f t="shared" si="157"/>
        <v>NA</v>
      </c>
      <c r="AO368" t="str">
        <f t="shared" si="158"/>
        <v>NA</v>
      </c>
      <c r="AP368" t="str">
        <f t="shared" si="159"/>
        <v>NA</v>
      </c>
      <c r="AQ368" t="str">
        <f t="shared" si="160"/>
        <v>NA</v>
      </c>
      <c r="AR368" t="str">
        <f t="shared" si="161"/>
        <v>NA</v>
      </c>
      <c r="AS368" t="str">
        <f t="shared" si="162"/>
        <v>NA</v>
      </c>
      <c r="AT368" t="str">
        <f t="shared" si="163"/>
        <v>NA</v>
      </c>
      <c r="AU368" s="6">
        <f t="shared" si="164"/>
        <v>22.221512776116548</v>
      </c>
      <c r="AV368" t="str">
        <f t="shared" si="165"/>
        <v>NA</v>
      </c>
      <c r="AW368" t="str">
        <f t="shared" si="166"/>
        <v>NA</v>
      </c>
      <c r="AX368" s="6" t="str">
        <f t="shared" si="167"/>
        <v>NA</v>
      </c>
      <c r="AY368" t="str">
        <f t="shared" si="168"/>
        <v>NA</v>
      </c>
      <c r="AZ368" t="str">
        <f t="shared" si="169"/>
        <v>NA</v>
      </c>
      <c r="BA368" s="6" t="str">
        <f t="shared" si="170"/>
        <v>NA</v>
      </c>
      <c r="BB368" t="str">
        <f t="shared" si="171"/>
        <v>NA</v>
      </c>
      <c r="BC368" t="str">
        <f t="shared" si="172"/>
        <v>NA</v>
      </c>
      <c r="BD368" s="7">
        <f t="shared" si="173"/>
        <v>1</v>
      </c>
      <c r="BE368" s="6">
        <f t="shared" si="174"/>
        <v>0</v>
      </c>
      <c r="BF368">
        <f t="shared" si="175"/>
        <v>0</v>
      </c>
      <c r="BG368">
        <f t="shared" si="176"/>
        <v>0</v>
      </c>
      <c r="BH368" s="6">
        <f t="shared" si="177"/>
        <v>0</v>
      </c>
      <c r="BI368" s="14">
        <f t="shared" si="178"/>
        <v>0</v>
      </c>
      <c r="BJ368" s="6">
        <f t="shared" si="179"/>
        <v>0</v>
      </c>
      <c r="BK368" s="14">
        <f t="shared" si="180"/>
        <v>0</v>
      </c>
      <c r="BL368" s="14">
        <f t="shared" si="181"/>
        <v>0</v>
      </c>
      <c r="BM368" s="14">
        <f t="shared" si="182"/>
        <v>0</v>
      </c>
      <c r="BN368">
        <f t="shared" si="183"/>
        <v>0</v>
      </c>
      <c r="BO368">
        <f t="shared" si="184"/>
        <v>0</v>
      </c>
      <c r="BP368" s="14" t="str">
        <f t="shared" si="185"/>
        <v>NA</v>
      </c>
    </row>
    <row r="369" spans="1:68" x14ac:dyDescent="0.25">
      <c r="A369" t="s">
        <v>683</v>
      </c>
      <c r="B369" t="s">
        <v>681</v>
      </c>
      <c r="C369">
        <v>0</v>
      </c>
      <c r="D369">
        <v>0</v>
      </c>
      <c r="E369">
        <v>0</v>
      </c>
      <c r="F369" s="1">
        <v>4.9128199999999999E-7</v>
      </c>
      <c r="G369">
        <v>3</v>
      </c>
      <c r="H369">
        <v>5.2634E-2</v>
      </c>
      <c r="I369">
        <v>1</v>
      </c>
      <c r="J369">
        <v>0.52563800000000005</v>
      </c>
      <c r="K369" t="s">
        <v>682</v>
      </c>
      <c r="L369">
        <v>602</v>
      </c>
      <c r="M369" t="s">
        <v>472</v>
      </c>
      <c r="N369">
        <v>285761</v>
      </c>
      <c r="O369" t="s">
        <v>684</v>
      </c>
      <c r="P369" t="s">
        <v>685</v>
      </c>
      <c r="Q369" t="s">
        <v>57</v>
      </c>
      <c r="R369" t="s">
        <v>686</v>
      </c>
      <c r="S369" t="s">
        <v>687</v>
      </c>
      <c r="T369" s="6">
        <v>20.402266679894499</v>
      </c>
      <c r="AL369" s="6">
        <f t="shared" si="155"/>
        <v>20.402266679894499</v>
      </c>
      <c r="AM369" t="str">
        <f t="shared" si="156"/>
        <v>NA</v>
      </c>
      <c r="AN369" t="str">
        <f t="shared" si="157"/>
        <v>NA</v>
      </c>
      <c r="AO369" t="str">
        <f t="shared" si="158"/>
        <v>NA</v>
      </c>
      <c r="AP369" t="str">
        <f t="shared" si="159"/>
        <v>NA</v>
      </c>
      <c r="AQ369" t="str">
        <f t="shared" si="160"/>
        <v>NA</v>
      </c>
      <c r="AR369" t="str">
        <f t="shared" si="161"/>
        <v>NA</v>
      </c>
      <c r="AS369" t="str">
        <f t="shared" si="162"/>
        <v>NA</v>
      </c>
      <c r="AT369" t="str">
        <f t="shared" si="163"/>
        <v>NA</v>
      </c>
      <c r="AU369" s="6">
        <f t="shared" si="164"/>
        <v>20.402266679894499</v>
      </c>
      <c r="AV369" t="str">
        <f t="shared" si="165"/>
        <v>NA</v>
      </c>
      <c r="AW369" t="str">
        <f t="shared" si="166"/>
        <v>NA</v>
      </c>
      <c r="AX369" s="6" t="str">
        <f t="shared" si="167"/>
        <v>NA</v>
      </c>
      <c r="AY369" t="str">
        <f t="shared" si="168"/>
        <v>NA</v>
      </c>
      <c r="AZ369" t="str">
        <f t="shared" si="169"/>
        <v>NA</v>
      </c>
      <c r="BA369" s="6" t="str">
        <f t="shared" si="170"/>
        <v>NA</v>
      </c>
      <c r="BB369" t="str">
        <f t="shared" si="171"/>
        <v>NA</v>
      </c>
      <c r="BC369" t="str">
        <f t="shared" si="172"/>
        <v>NA</v>
      </c>
      <c r="BD369" s="7">
        <f t="shared" si="173"/>
        <v>1</v>
      </c>
      <c r="BE369" s="6">
        <f t="shared" si="174"/>
        <v>0</v>
      </c>
      <c r="BF369">
        <f t="shared" si="175"/>
        <v>0</v>
      </c>
      <c r="BG369">
        <f t="shared" si="176"/>
        <v>0</v>
      </c>
      <c r="BH369" s="6">
        <f t="shared" si="177"/>
        <v>0</v>
      </c>
      <c r="BI369" s="14">
        <f t="shared" si="178"/>
        <v>0</v>
      </c>
      <c r="BJ369" s="6">
        <f t="shared" si="179"/>
        <v>0</v>
      </c>
      <c r="BK369" s="14">
        <f t="shared" si="180"/>
        <v>0</v>
      </c>
      <c r="BL369" s="14">
        <f t="shared" si="181"/>
        <v>0</v>
      </c>
      <c r="BM369" s="14">
        <f t="shared" si="182"/>
        <v>0</v>
      </c>
      <c r="BN369">
        <f t="shared" si="183"/>
        <v>0</v>
      </c>
      <c r="BO369">
        <f t="shared" si="184"/>
        <v>0</v>
      </c>
      <c r="BP369" s="14" t="str">
        <f t="shared" si="185"/>
        <v>NA</v>
      </c>
    </row>
    <row r="370" spans="1:68" x14ac:dyDescent="0.25">
      <c r="A370" t="s">
        <v>697</v>
      </c>
      <c r="B370" t="s">
        <v>695</v>
      </c>
      <c r="C370">
        <v>0</v>
      </c>
      <c r="D370">
        <v>0</v>
      </c>
      <c r="E370">
        <v>0</v>
      </c>
      <c r="F370" s="1">
        <v>2.5112100000000001E-117</v>
      </c>
      <c r="G370">
        <v>3</v>
      </c>
      <c r="H370">
        <v>0.11296</v>
      </c>
      <c r="I370">
        <v>1</v>
      </c>
      <c r="J370">
        <v>0.52139800000000003</v>
      </c>
      <c r="K370" t="s">
        <v>696</v>
      </c>
      <c r="L370">
        <v>12</v>
      </c>
      <c r="M370" t="s">
        <v>472</v>
      </c>
      <c r="N370">
        <v>9057</v>
      </c>
      <c r="O370" t="s">
        <v>698</v>
      </c>
      <c r="P370" t="s">
        <v>699</v>
      </c>
      <c r="Q370" t="s">
        <v>57</v>
      </c>
      <c r="R370" t="s">
        <v>700</v>
      </c>
      <c r="S370" t="s">
        <v>701</v>
      </c>
      <c r="Y370">
        <v>21.4278144707169</v>
      </c>
      <c r="AL370" s="6" t="str">
        <f t="shared" si="155"/>
        <v>NA</v>
      </c>
      <c r="AM370" t="str">
        <f t="shared" si="156"/>
        <v>NA</v>
      </c>
      <c r="AN370">
        <f t="shared" si="157"/>
        <v>21.4278144707169</v>
      </c>
      <c r="AO370" t="str">
        <f t="shared" si="158"/>
        <v>NA</v>
      </c>
      <c r="AP370" t="str">
        <f t="shared" si="159"/>
        <v>NA</v>
      </c>
      <c r="AQ370" t="str">
        <f t="shared" si="160"/>
        <v>NA</v>
      </c>
      <c r="AR370" t="str">
        <f t="shared" si="161"/>
        <v>NA</v>
      </c>
      <c r="AS370" t="str">
        <f t="shared" si="162"/>
        <v>NA</v>
      </c>
      <c r="AT370" t="str">
        <f t="shared" si="163"/>
        <v>NA</v>
      </c>
      <c r="AU370" s="6">
        <f t="shared" si="164"/>
        <v>21.4278144707169</v>
      </c>
      <c r="AV370" t="str">
        <f t="shared" si="165"/>
        <v>NA</v>
      </c>
      <c r="AW370" t="str">
        <f t="shared" si="166"/>
        <v>NA</v>
      </c>
      <c r="AX370" s="6" t="str">
        <f t="shared" si="167"/>
        <v>NA</v>
      </c>
      <c r="AY370" t="str">
        <f t="shared" si="168"/>
        <v>NA</v>
      </c>
      <c r="AZ370" t="str">
        <f t="shared" si="169"/>
        <v>NA</v>
      </c>
      <c r="BA370" s="6" t="str">
        <f t="shared" si="170"/>
        <v>NA</v>
      </c>
      <c r="BB370" t="str">
        <f t="shared" si="171"/>
        <v>NA</v>
      </c>
      <c r="BC370" t="str">
        <f t="shared" si="172"/>
        <v>NA</v>
      </c>
      <c r="BD370" s="7">
        <f t="shared" si="173"/>
        <v>1</v>
      </c>
      <c r="BE370" s="6">
        <f t="shared" si="174"/>
        <v>0</v>
      </c>
      <c r="BF370">
        <f t="shared" si="175"/>
        <v>0</v>
      </c>
      <c r="BG370">
        <f t="shared" si="176"/>
        <v>0</v>
      </c>
      <c r="BH370" s="6">
        <f t="shared" si="177"/>
        <v>0</v>
      </c>
      <c r="BI370" s="14">
        <f t="shared" si="178"/>
        <v>0</v>
      </c>
      <c r="BJ370" s="6">
        <f t="shared" si="179"/>
        <v>0</v>
      </c>
      <c r="BK370" s="14">
        <f t="shared" si="180"/>
        <v>0</v>
      </c>
      <c r="BL370" s="14">
        <f t="shared" si="181"/>
        <v>0</v>
      </c>
      <c r="BM370" s="14">
        <f t="shared" si="182"/>
        <v>0</v>
      </c>
      <c r="BN370">
        <f t="shared" si="183"/>
        <v>0</v>
      </c>
      <c r="BO370">
        <f t="shared" si="184"/>
        <v>0</v>
      </c>
      <c r="BP370" s="14" t="str">
        <f t="shared" si="185"/>
        <v>NA</v>
      </c>
    </row>
    <row r="371" spans="1:68" x14ac:dyDescent="0.25">
      <c r="A371" t="s">
        <v>704</v>
      </c>
      <c r="B371" t="s">
        <v>702</v>
      </c>
      <c r="C371">
        <v>0</v>
      </c>
      <c r="D371">
        <v>0</v>
      </c>
      <c r="E371">
        <v>0</v>
      </c>
      <c r="F371" s="1">
        <v>9.63912E-44</v>
      </c>
      <c r="G371">
        <v>2</v>
      </c>
      <c r="H371">
        <v>-1.4615</v>
      </c>
      <c r="I371">
        <v>1</v>
      </c>
      <c r="J371">
        <v>0.596584</v>
      </c>
      <c r="K371" t="s">
        <v>703</v>
      </c>
      <c r="L371">
        <v>717</v>
      </c>
      <c r="M371" t="s">
        <v>472</v>
      </c>
      <c r="N371">
        <v>131566</v>
      </c>
      <c r="O371" t="s">
        <v>705</v>
      </c>
      <c r="P371" t="s">
        <v>706</v>
      </c>
      <c r="Q371" t="s">
        <v>57</v>
      </c>
      <c r="R371" t="s">
        <v>707</v>
      </c>
      <c r="S371" t="s">
        <v>708</v>
      </c>
      <c r="W371">
        <v>21.462778650186099</v>
      </c>
      <c r="AL371" s="6" t="str">
        <f t="shared" si="155"/>
        <v>NA</v>
      </c>
      <c r="AM371">
        <f t="shared" si="156"/>
        <v>21.462778650186099</v>
      </c>
      <c r="AN371" t="str">
        <f t="shared" si="157"/>
        <v>NA</v>
      </c>
      <c r="AO371" t="str">
        <f t="shared" si="158"/>
        <v>NA</v>
      </c>
      <c r="AP371" t="str">
        <f t="shared" si="159"/>
        <v>NA</v>
      </c>
      <c r="AQ371" t="str">
        <f t="shared" si="160"/>
        <v>NA</v>
      </c>
      <c r="AR371" t="str">
        <f t="shared" si="161"/>
        <v>NA</v>
      </c>
      <c r="AS371" t="str">
        <f t="shared" si="162"/>
        <v>NA</v>
      </c>
      <c r="AT371" t="str">
        <f t="shared" si="163"/>
        <v>NA</v>
      </c>
      <c r="AU371" s="6">
        <f t="shared" si="164"/>
        <v>21.462778650186099</v>
      </c>
      <c r="AV371" t="str">
        <f t="shared" si="165"/>
        <v>NA</v>
      </c>
      <c r="AW371" t="str">
        <f t="shared" si="166"/>
        <v>NA</v>
      </c>
      <c r="AX371" s="6" t="str">
        <f t="shared" si="167"/>
        <v>NA</v>
      </c>
      <c r="AY371" t="str">
        <f t="shared" si="168"/>
        <v>NA</v>
      </c>
      <c r="AZ371" t="str">
        <f t="shared" si="169"/>
        <v>NA</v>
      </c>
      <c r="BA371" s="6" t="str">
        <f t="shared" si="170"/>
        <v>NA</v>
      </c>
      <c r="BB371" t="str">
        <f t="shared" si="171"/>
        <v>NA</v>
      </c>
      <c r="BC371" t="str">
        <f t="shared" si="172"/>
        <v>NA</v>
      </c>
      <c r="BD371" s="7">
        <f t="shared" si="173"/>
        <v>1</v>
      </c>
      <c r="BE371" s="6">
        <f t="shared" si="174"/>
        <v>0</v>
      </c>
      <c r="BF371">
        <f t="shared" si="175"/>
        <v>0</v>
      </c>
      <c r="BG371">
        <f t="shared" si="176"/>
        <v>0</v>
      </c>
      <c r="BH371" s="6">
        <f t="shared" si="177"/>
        <v>0</v>
      </c>
      <c r="BI371" s="14">
        <f t="shared" si="178"/>
        <v>0</v>
      </c>
      <c r="BJ371" s="6">
        <f t="shared" si="179"/>
        <v>0</v>
      </c>
      <c r="BK371" s="14">
        <f t="shared" si="180"/>
        <v>0</v>
      </c>
      <c r="BL371" s="14">
        <f t="shared" si="181"/>
        <v>0</v>
      </c>
      <c r="BM371" s="14">
        <f t="shared" si="182"/>
        <v>0</v>
      </c>
      <c r="BN371">
        <f t="shared" si="183"/>
        <v>0</v>
      </c>
      <c r="BO371">
        <f t="shared" si="184"/>
        <v>0</v>
      </c>
      <c r="BP371" s="14" t="str">
        <f t="shared" si="185"/>
        <v>NA</v>
      </c>
    </row>
    <row r="372" spans="1:68" x14ac:dyDescent="0.25">
      <c r="A372" t="s">
        <v>710</v>
      </c>
      <c r="B372" t="s">
        <v>702</v>
      </c>
      <c r="C372">
        <v>0</v>
      </c>
      <c r="D372">
        <v>0</v>
      </c>
      <c r="E372">
        <v>0</v>
      </c>
      <c r="F372" s="1">
        <v>8.1110200000000002E-31</v>
      </c>
      <c r="G372">
        <v>3</v>
      </c>
      <c r="H372">
        <v>0.37020999999999998</v>
      </c>
      <c r="I372">
        <v>1</v>
      </c>
      <c r="J372">
        <v>0.71025700000000003</v>
      </c>
      <c r="K372" t="s">
        <v>709</v>
      </c>
      <c r="L372">
        <v>611</v>
      </c>
      <c r="M372" t="s">
        <v>472</v>
      </c>
      <c r="N372">
        <v>131566</v>
      </c>
      <c r="O372" t="s">
        <v>705</v>
      </c>
      <c r="P372" t="s">
        <v>706</v>
      </c>
      <c r="Q372" t="s">
        <v>57</v>
      </c>
      <c r="R372" t="s">
        <v>707</v>
      </c>
      <c r="S372" t="s">
        <v>708</v>
      </c>
      <c r="AC372">
        <v>19.722402972969402</v>
      </c>
      <c r="AE372">
        <v>20.082249602758601</v>
      </c>
      <c r="AL372" s="6" t="str">
        <f t="shared" si="155"/>
        <v>NA</v>
      </c>
      <c r="AM372" t="str">
        <f t="shared" si="156"/>
        <v>NA</v>
      </c>
      <c r="AN372" t="str">
        <f t="shared" si="157"/>
        <v>NA</v>
      </c>
      <c r="AO372" t="str">
        <f t="shared" si="158"/>
        <v>NA</v>
      </c>
      <c r="AP372">
        <f t="shared" si="159"/>
        <v>19.722402972969402</v>
      </c>
      <c r="AQ372">
        <f t="shared" si="160"/>
        <v>20.082249602758601</v>
      </c>
      <c r="AR372" t="str">
        <f t="shared" si="161"/>
        <v>NA</v>
      </c>
      <c r="AS372" t="str">
        <f t="shared" si="162"/>
        <v>NA</v>
      </c>
      <c r="AT372" t="str">
        <f t="shared" si="163"/>
        <v>NA</v>
      </c>
      <c r="AU372" s="6" t="str">
        <f t="shared" si="164"/>
        <v>NA</v>
      </c>
      <c r="AV372">
        <f t="shared" si="165"/>
        <v>19.902326287864</v>
      </c>
      <c r="AW372" t="str">
        <f t="shared" si="166"/>
        <v>NA</v>
      </c>
      <c r="AX372" s="6" t="str">
        <f t="shared" si="167"/>
        <v>NA</v>
      </c>
      <c r="AY372" t="str">
        <f t="shared" si="168"/>
        <v>NA</v>
      </c>
      <c r="AZ372" t="str">
        <f t="shared" si="169"/>
        <v>NA</v>
      </c>
      <c r="BA372" s="6" t="str">
        <f t="shared" si="170"/>
        <v>NA</v>
      </c>
      <c r="BB372" t="str">
        <f t="shared" si="171"/>
        <v>NA</v>
      </c>
      <c r="BC372" t="str">
        <f t="shared" si="172"/>
        <v>NA</v>
      </c>
      <c r="BD372" s="7">
        <f t="shared" si="173"/>
        <v>1</v>
      </c>
      <c r="BE372" s="6">
        <f t="shared" si="174"/>
        <v>0</v>
      </c>
      <c r="BF372">
        <f t="shared" si="175"/>
        <v>0</v>
      </c>
      <c r="BG372">
        <f t="shared" si="176"/>
        <v>0</v>
      </c>
      <c r="BH372" s="6">
        <f t="shared" si="177"/>
        <v>0</v>
      </c>
      <c r="BI372" s="14">
        <f t="shared" si="178"/>
        <v>0</v>
      </c>
      <c r="BJ372" s="6">
        <f t="shared" si="179"/>
        <v>0</v>
      </c>
      <c r="BK372" s="14">
        <f t="shared" si="180"/>
        <v>0</v>
      </c>
      <c r="BL372" s="14">
        <f t="shared" si="181"/>
        <v>0</v>
      </c>
      <c r="BM372" s="14">
        <f t="shared" si="182"/>
        <v>0</v>
      </c>
      <c r="BN372">
        <f t="shared" si="183"/>
        <v>0</v>
      </c>
      <c r="BO372">
        <f t="shared" si="184"/>
        <v>0</v>
      </c>
      <c r="BP372" s="14" t="str">
        <f t="shared" si="185"/>
        <v>NA</v>
      </c>
    </row>
    <row r="373" spans="1:68" x14ac:dyDescent="0.25">
      <c r="A373" t="s">
        <v>712</v>
      </c>
      <c r="B373" t="s">
        <v>702</v>
      </c>
      <c r="C373">
        <v>0</v>
      </c>
      <c r="D373">
        <v>0</v>
      </c>
      <c r="E373">
        <v>0</v>
      </c>
      <c r="F373" s="1">
        <v>9.5186900000000002E-5</v>
      </c>
      <c r="G373">
        <v>2</v>
      </c>
      <c r="H373">
        <v>3.2665E-2</v>
      </c>
      <c r="I373">
        <v>1</v>
      </c>
      <c r="J373">
        <v>0.54300499999999996</v>
      </c>
      <c r="K373" t="s">
        <v>711</v>
      </c>
      <c r="L373">
        <v>564</v>
      </c>
      <c r="M373" t="s">
        <v>472</v>
      </c>
      <c r="N373">
        <v>131566</v>
      </c>
      <c r="O373" t="s">
        <v>705</v>
      </c>
      <c r="P373" t="s">
        <v>706</v>
      </c>
      <c r="Q373" t="s">
        <v>57</v>
      </c>
      <c r="R373" t="s">
        <v>707</v>
      </c>
      <c r="S373" t="s">
        <v>708</v>
      </c>
      <c r="Z373">
        <v>20.763802633578699</v>
      </c>
      <c r="AL373" s="6" t="str">
        <f t="shared" si="155"/>
        <v>NA</v>
      </c>
      <c r="AM373" t="str">
        <f t="shared" si="156"/>
        <v>NA</v>
      </c>
      <c r="AN373" t="str">
        <f t="shared" si="157"/>
        <v>NA</v>
      </c>
      <c r="AO373">
        <f t="shared" si="158"/>
        <v>20.763802633578699</v>
      </c>
      <c r="AP373" t="str">
        <f t="shared" si="159"/>
        <v>NA</v>
      </c>
      <c r="AQ373" t="str">
        <f t="shared" si="160"/>
        <v>NA</v>
      </c>
      <c r="AR373" t="str">
        <f t="shared" si="161"/>
        <v>NA</v>
      </c>
      <c r="AS373" t="str">
        <f t="shared" si="162"/>
        <v>NA</v>
      </c>
      <c r="AT373" t="str">
        <f t="shared" si="163"/>
        <v>NA</v>
      </c>
      <c r="AU373" s="6" t="str">
        <f t="shared" si="164"/>
        <v>NA</v>
      </c>
      <c r="AV373">
        <f t="shared" si="165"/>
        <v>20.763802633578699</v>
      </c>
      <c r="AW373" t="str">
        <f t="shared" si="166"/>
        <v>NA</v>
      </c>
      <c r="AX373" s="6" t="str">
        <f t="shared" si="167"/>
        <v>NA</v>
      </c>
      <c r="AY373" t="str">
        <f t="shared" si="168"/>
        <v>NA</v>
      </c>
      <c r="AZ373" t="str">
        <f t="shared" si="169"/>
        <v>NA</v>
      </c>
      <c r="BA373" s="6" t="str">
        <f t="shared" si="170"/>
        <v>NA</v>
      </c>
      <c r="BB373" t="str">
        <f t="shared" si="171"/>
        <v>NA</v>
      </c>
      <c r="BC373" t="str">
        <f t="shared" si="172"/>
        <v>NA</v>
      </c>
      <c r="BD373" s="7">
        <f t="shared" si="173"/>
        <v>1</v>
      </c>
      <c r="BE373" s="6">
        <f t="shared" si="174"/>
        <v>0</v>
      </c>
      <c r="BF373">
        <f t="shared" si="175"/>
        <v>0</v>
      </c>
      <c r="BG373">
        <f t="shared" si="176"/>
        <v>0</v>
      </c>
      <c r="BH373" s="6">
        <f t="shared" si="177"/>
        <v>0</v>
      </c>
      <c r="BI373" s="14">
        <f t="shared" si="178"/>
        <v>0</v>
      </c>
      <c r="BJ373" s="6">
        <f t="shared" si="179"/>
        <v>0</v>
      </c>
      <c r="BK373" s="14">
        <f t="shared" si="180"/>
        <v>0</v>
      </c>
      <c r="BL373" s="14">
        <f t="shared" si="181"/>
        <v>0</v>
      </c>
      <c r="BM373" s="14">
        <f t="shared" si="182"/>
        <v>0</v>
      </c>
      <c r="BN373">
        <f t="shared" si="183"/>
        <v>0</v>
      </c>
      <c r="BO373">
        <f t="shared" si="184"/>
        <v>0</v>
      </c>
      <c r="BP373" s="14" t="str">
        <f t="shared" si="185"/>
        <v>NA</v>
      </c>
    </row>
    <row r="374" spans="1:68" x14ac:dyDescent="0.25">
      <c r="A374" t="s">
        <v>714</v>
      </c>
      <c r="B374" t="s">
        <v>366</v>
      </c>
      <c r="C374">
        <v>0</v>
      </c>
      <c r="D374">
        <v>0</v>
      </c>
      <c r="E374">
        <v>0</v>
      </c>
      <c r="F374" s="1">
        <v>2.5286500000000002E-52</v>
      </c>
      <c r="G374">
        <v>3</v>
      </c>
      <c r="H374">
        <v>-0.18815000000000001</v>
      </c>
      <c r="I374">
        <v>1</v>
      </c>
      <c r="J374">
        <v>0.70728800000000003</v>
      </c>
      <c r="K374" t="s">
        <v>713</v>
      </c>
      <c r="L374">
        <v>1166</v>
      </c>
      <c r="M374" t="s">
        <v>472</v>
      </c>
      <c r="N374">
        <v>8502</v>
      </c>
      <c r="O374" t="s">
        <v>369</v>
      </c>
      <c r="P374" t="s">
        <v>370</v>
      </c>
      <c r="Q374" t="s">
        <v>57</v>
      </c>
      <c r="R374" t="s">
        <v>291</v>
      </c>
      <c r="S374" t="s">
        <v>371</v>
      </c>
      <c r="V374">
        <v>22.476868060774098</v>
      </c>
      <c r="AL374" s="6" t="str">
        <f t="shared" si="155"/>
        <v>NA</v>
      </c>
      <c r="AM374">
        <f t="shared" si="156"/>
        <v>22.476868060774098</v>
      </c>
      <c r="AN374" t="str">
        <f t="shared" si="157"/>
        <v>NA</v>
      </c>
      <c r="AO374" t="str">
        <f t="shared" si="158"/>
        <v>NA</v>
      </c>
      <c r="AP374" t="str">
        <f t="shared" si="159"/>
        <v>NA</v>
      </c>
      <c r="AQ374" t="str">
        <f t="shared" si="160"/>
        <v>NA</v>
      </c>
      <c r="AR374" t="str">
        <f t="shared" si="161"/>
        <v>NA</v>
      </c>
      <c r="AS374" t="str">
        <f t="shared" si="162"/>
        <v>NA</v>
      </c>
      <c r="AT374" t="str">
        <f t="shared" si="163"/>
        <v>NA</v>
      </c>
      <c r="AU374" s="6">
        <f t="shared" si="164"/>
        <v>22.476868060774098</v>
      </c>
      <c r="AV374" t="str">
        <f t="shared" si="165"/>
        <v>NA</v>
      </c>
      <c r="AW374" t="str">
        <f t="shared" si="166"/>
        <v>NA</v>
      </c>
      <c r="AX374" s="6" t="str">
        <f t="shared" si="167"/>
        <v>NA</v>
      </c>
      <c r="AY374" t="str">
        <f t="shared" si="168"/>
        <v>NA</v>
      </c>
      <c r="AZ374" t="str">
        <f t="shared" si="169"/>
        <v>NA</v>
      </c>
      <c r="BA374" s="6" t="str">
        <f t="shared" si="170"/>
        <v>NA</v>
      </c>
      <c r="BB374" t="str">
        <f t="shared" si="171"/>
        <v>NA</v>
      </c>
      <c r="BC374" t="str">
        <f t="shared" si="172"/>
        <v>NA</v>
      </c>
      <c r="BD374" s="7">
        <f t="shared" si="173"/>
        <v>1</v>
      </c>
      <c r="BE374" s="6">
        <f t="shared" si="174"/>
        <v>0</v>
      </c>
      <c r="BF374">
        <f t="shared" si="175"/>
        <v>0</v>
      </c>
      <c r="BG374">
        <f t="shared" si="176"/>
        <v>0</v>
      </c>
      <c r="BH374" s="6">
        <f t="shared" si="177"/>
        <v>0</v>
      </c>
      <c r="BI374" s="14">
        <f t="shared" si="178"/>
        <v>0</v>
      </c>
      <c r="BJ374" s="6">
        <f t="shared" si="179"/>
        <v>0</v>
      </c>
      <c r="BK374" s="14">
        <f t="shared" si="180"/>
        <v>0</v>
      </c>
      <c r="BL374" s="14">
        <f t="shared" si="181"/>
        <v>0</v>
      </c>
      <c r="BM374" s="14">
        <f t="shared" si="182"/>
        <v>0</v>
      </c>
      <c r="BN374">
        <f t="shared" si="183"/>
        <v>0</v>
      </c>
      <c r="BO374">
        <f t="shared" si="184"/>
        <v>0</v>
      </c>
      <c r="BP374" s="14" t="str">
        <f t="shared" si="185"/>
        <v>NA</v>
      </c>
    </row>
    <row r="375" spans="1:68" x14ac:dyDescent="0.25">
      <c r="A375" t="s">
        <v>717</v>
      </c>
      <c r="B375" t="s">
        <v>715</v>
      </c>
      <c r="C375">
        <v>0</v>
      </c>
      <c r="D375">
        <v>0</v>
      </c>
      <c r="E375">
        <v>0</v>
      </c>
      <c r="F375">
        <v>1.9611499999999999E-4</v>
      </c>
      <c r="G375">
        <v>2</v>
      </c>
      <c r="H375">
        <v>1.363</v>
      </c>
      <c r="I375">
        <v>1</v>
      </c>
      <c r="J375">
        <v>0.55076700000000001</v>
      </c>
      <c r="K375" t="s">
        <v>716</v>
      </c>
      <c r="L375">
        <v>118</v>
      </c>
      <c r="M375" t="s">
        <v>472</v>
      </c>
      <c r="N375">
        <v>5318</v>
      </c>
      <c r="O375" t="s">
        <v>718</v>
      </c>
      <c r="P375" t="s">
        <v>719</v>
      </c>
      <c r="Q375" t="s">
        <v>57</v>
      </c>
      <c r="R375" t="s">
        <v>720</v>
      </c>
      <c r="S375" t="s">
        <v>721</v>
      </c>
      <c r="T375" s="6">
        <v>19.721087545803901</v>
      </c>
      <c r="U375">
        <v>19.470648927066001</v>
      </c>
      <c r="V375">
        <v>20.365786846703401</v>
      </c>
      <c r="X375">
        <v>19.7055346963472</v>
      </c>
      <c r="Y375">
        <v>19.5690176038466</v>
      </c>
      <c r="AA375">
        <v>18.5866139502732</v>
      </c>
      <c r="AL375" s="6">
        <f t="shared" si="155"/>
        <v>19.595868236434953</v>
      </c>
      <c r="AM375">
        <f t="shared" si="156"/>
        <v>20.365786846703401</v>
      </c>
      <c r="AN375">
        <f t="shared" si="157"/>
        <v>19.637276150096902</v>
      </c>
      <c r="AO375">
        <f t="shared" si="158"/>
        <v>18.5866139502732</v>
      </c>
      <c r="AP375" t="str">
        <f t="shared" si="159"/>
        <v>NA</v>
      </c>
      <c r="AQ375" t="str">
        <f t="shared" si="160"/>
        <v>NA</v>
      </c>
      <c r="AR375" t="str">
        <f t="shared" si="161"/>
        <v>NA</v>
      </c>
      <c r="AS375" t="str">
        <f t="shared" si="162"/>
        <v>NA</v>
      </c>
      <c r="AT375" t="str">
        <f t="shared" si="163"/>
        <v>NA</v>
      </c>
      <c r="AU375" s="6">
        <f t="shared" si="164"/>
        <v>19.86631041107842</v>
      </c>
      <c r="AV375">
        <f t="shared" si="165"/>
        <v>18.5866139502732</v>
      </c>
      <c r="AW375" t="str">
        <f t="shared" si="166"/>
        <v>NA</v>
      </c>
      <c r="AX375" s="6">
        <f t="shared" si="167"/>
        <v>-1.2796964608052193</v>
      </c>
      <c r="AY375" t="str">
        <f t="shared" si="168"/>
        <v>NA</v>
      </c>
      <c r="AZ375" t="str">
        <f t="shared" si="169"/>
        <v>NA</v>
      </c>
      <c r="BA375" s="6" t="str">
        <f t="shared" si="170"/>
        <v>NA</v>
      </c>
      <c r="BB375" t="str">
        <f t="shared" si="171"/>
        <v>NA</v>
      </c>
      <c r="BC375" t="str">
        <f t="shared" si="172"/>
        <v>NA</v>
      </c>
      <c r="BD375" s="7">
        <f t="shared" si="173"/>
        <v>1</v>
      </c>
      <c r="BE375" s="6">
        <f t="shared" si="174"/>
        <v>0</v>
      </c>
      <c r="BF375">
        <f t="shared" si="175"/>
        <v>0</v>
      </c>
      <c r="BG375">
        <f t="shared" si="176"/>
        <v>0</v>
      </c>
      <c r="BH375" s="6">
        <f t="shared" si="177"/>
        <v>0</v>
      </c>
      <c r="BI375" s="14">
        <f t="shared" si="178"/>
        <v>0</v>
      </c>
      <c r="BJ375" s="6">
        <f t="shared" si="179"/>
        <v>0</v>
      </c>
      <c r="BK375" s="14">
        <f t="shared" si="180"/>
        <v>0</v>
      </c>
      <c r="BL375" s="14">
        <f t="shared" si="181"/>
        <v>0</v>
      </c>
      <c r="BM375" s="14">
        <f t="shared" si="182"/>
        <v>0</v>
      </c>
      <c r="BN375">
        <f t="shared" si="183"/>
        <v>0</v>
      </c>
      <c r="BO375">
        <f t="shared" si="184"/>
        <v>0</v>
      </c>
      <c r="BP375" s="14" t="str">
        <f t="shared" si="185"/>
        <v>NA</v>
      </c>
    </row>
    <row r="376" spans="1:68" x14ac:dyDescent="0.25">
      <c r="A376" t="s">
        <v>723</v>
      </c>
      <c r="B376" t="s">
        <v>715</v>
      </c>
      <c r="C376">
        <v>0</v>
      </c>
      <c r="D376">
        <v>0</v>
      </c>
      <c r="E376">
        <v>0</v>
      </c>
      <c r="F376">
        <v>6.7427600000000004E-3</v>
      </c>
      <c r="G376">
        <v>2</v>
      </c>
      <c r="H376">
        <v>-0.82050000000000001</v>
      </c>
      <c r="I376">
        <v>1</v>
      </c>
      <c r="J376">
        <v>0.56833500000000003</v>
      </c>
      <c r="K376" t="s">
        <v>722</v>
      </c>
      <c r="L376">
        <v>107</v>
      </c>
      <c r="M376" t="s">
        <v>472</v>
      </c>
      <c r="N376">
        <v>5318</v>
      </c>
      <c r="O376" t="s">
        <v>718</v>
      </c>
      <c r="P376" t="s">
        <v>719</v>
      </c>
      <c r="Q376" t="s">
        <v>57</v>
      </c>
      <c r="R376" t="s">
        <v>720</v>
      </c>
      <c r="S376" t="s">
        <v>721</v>
      </c>
      <c r="U376">
        <v>21.2317412948018</v>
      </c>
      <c r="Y376">
        <v>20.858499464581602</v>
      </c>
      <c r="AL376" s="6">
        <f t="shared" si="155"/>
        <v>21.2317412948018</v>
      </c>
      <c r="AM376" t="str">
        <f t="shared" si="156"/>
        <v>NA</v>
      </c>
      <c r="AN376">
        <f t="shared" si="157"/>
        <v>20.858499464581602</v>
      </c>
      <c r="AO376" t="str">
        <f t="shared" si="158"/>
        <v>NA</v>
      </c>
      <c r="AP376" t="str">
        <f t="shared" si="159"/>
        <v>NA</v>
      </c>
      <c r="AQ376" t="str">
        <f t="shared" si="160"/>
        <v>NA</v>
      </c>
      <c r="AR376" t="str">
        <f t="shared" si="161"/>
        <v>NA</v>
      </c>
      <c r="AS376" t="str">
        <f t="shared" si="162"/>
        <v>NA</v>
      </c>
      <c r="AT376" t="str">
        <f t="shared" si="163"/>
        <v>NA</v>
      </c>
      <c r="AU376" s="6">
        <f t="shared" si="164"/>
        <v>21.045120379691703</v>
      </c>
      <c r="AV376" t="str">
        <f t="shared" si="165"/>
        <v>NA</v>
      </c>
      <c r="AW376" t="str">
        <f t="shared" si="166"/>
        <v>NA</v>
      </c>
      <c r="AX376" s="6" t="str">
        <f t="shared" si="167"/>
        <v>NA</v>
      </c>
      <c r="AY376" t="str">
        <f t="shared" si="168"/>
        <v>NA</v>
      </c>
      <c r="AZ376" t="str">
        <f t="shared" si="169"/>
        <v>NA</v>
      </c>
      <c r="BA376" s="6" t="str">
        <f t="shared" si="170"/>
        <v>NA</v>
      </c>
      <c r="BB376" t="str">
        <f t="shared" si="171"/>
        <v>NA</v>
      </c>
      <c r="BC376" t="str">
        <f t="shared" si="172"/>
        <v>NA</v>
      </c>
      <c r="BD376" s="7">
        <f t="shared" si="173"/>
        <v>1</v>
      </c>
      <c r="BE376" s="6">
        <f t="shared" si="174"/>
        <v>0</v>
      </c>
      <c r="BF376">
        <f t="shared" si="175"/>
        <v>0</v>
      </c>
      <c r="BG376">
        <f t="shared" si="176"/>
        <v>0</v>
      </c>
      <c r="BH376" s="6">
        <f t="shared" si="177"/>
        <v>0</v>
      </c>
      <c r="BI376" s="14">
        <f t="shared" si="178"/>
        <v>0</v>
      </c>
      <c r="BJ376" s="6">
        <f t="shared" si="179"/>
        <v>0</v>
      </c>
      <c r="BK376" s="14">
        <f t="shared" si="180"/>
        <v>0</v>
      </c>
      <c r="BL376" s="14">
        <f t="shared" si="181"/>
        <v>0</v>
      </c>
      <c r="BM376" s="14">
        <f t="shared" si="182"/>
        <v>0</v>
      </c>
      <c r="BN376">
        <f t="shared" si="183"/>
        <v>0</v>
      </c>
      <c r="BO376">
        <f t="shared" si="184"/>
        <v>0</v>
      </c>
      <c r="BP376" s="14" t="str">
        <f t="shared" si="185"/>
        <v>NA</v>
      </c>
    </row>
    <row r="377" spans="1:68" x14ac:dyDescent="0.25">
      <c r="A377" t="s">
        <v>726</v>
      </c>
      <c r="B377" t="s">
        <v>724</v>
      </c>
      <c r="C377">
        <v>0</v>
      </c>
      <c r="D377">
        <v>0</v>
      </c>
      <c r="E377">
        <v>0</v>
      </c>
      <c r="F377" s="1">
        <v>3.3254299999999998E-13</v>
      </c>
      <c r="G377">
        <v>2</v>
      </c>
      <c r="H377">
        <v>-0.1169</v>
      </c>
      <c r="I377">
        <v>1</v>
      </c>
      <c r="J377">
        <v>0.50920900000000002</v>
      </c>
      <c r="K377" t="s">
        <v>725</v>
      </c>
      <c r="L377">
        <v>824</v>
      </c>
      <c r="M377" t="s">
        <v>472</v>
      </c>
      <c r="N377">
        <v>23344</v>
      </c>
      <c r="O377" t="s">
        <v>727</v>
      </c>
      <c r="P377" t="s">
        <v>728</v>
      </c>
      <c r="Q377" t="s">
        <v>57</v>
      </c>
      <c r="R377" t="s">
        <v>729</v>
      </c>
      <c r="S377" t="s">
        <v>730</v>
      </c>
      <c r="AK377">
        <v>20.507587862251501</v>
      </c>
      <c r="AL377" s="6" t="str">
        <f t="shared" si="155"/>
        <v>NA</v>
      </c>
      <c r="AM377" t="str">
        <f t="shared" si="156"/>
        <v>NA</v>
      </c>
      <c r="AN377" t="str">
        <f t="shared" si="157"/>
        <v>NA</v>
      </c>
      <c r="AO377" t="str">
        <f t="shared" si="158"/>
        <v>NA</v>
      </c>
      <c r="AP377" t="str">
        <f t="shared" si="159"/>
        <v>NA</v>
      </c>
      <c r="AQ377" t="str">
        <f t="shared" si="160"/>
        <v>NA</v>
      </c>
      <c r="AR377" t="str">
        <f t="shared" si="161"/>
        <v>NA</v>
      </c>
      <c r="AS377" t="str">
        <f t="shared" si="162"/>
        <v>NA</v>
      </c>
      <c r="AT377">
        <f t="shared" si="163"/>
        <v>20.507587862251501</v>
      </c>
      <c r="AU377" s="6" t="str">
        <f t="shared" si="164"/>
        <v>NA</v>
      </c>
      <c r="AV377" t="str">
        <f t="shared" si="165"/>
        <v>NA</v>
      </c>
      <c r="AW377">
        <f t="shared" si="166"/>
        <v>20.507587862251501</v>
      </c>
      <c r="AX377" s="6" t="str">
        <f t="shared" si="167"/>
        <v>NA</v>
      </c>
      <c r="AY377" t="str">
        <f t="shared" si="168"/>
        <v>NA</v>
      </c>
      <c r="AZ377" t="str">
        <f t="shared" si="169"/>
        <v>NA</v>
      </c>
      <c r="BA377" s="6" t="str">
        <f t="shared" si="170"/>
        <v>NA</v>
      </c>
      <c r="BB377" t="str">
        <f t="shared" si="171"/>
        <v>NA</v>
      </c>
      <c r="BC377" t="str">
        <f t="shared" si="172"/>
        <v>NA</v>
      </c>
      <c r="BD377" s="7">
        <f t="shared" si="173"/>
        <v>1</v>
      </c>
      <c r="BE377" s="6">
        <f t="shared" si="174"/>
        <v>0</v>
      </c>
      <c r="BF377">
        <f t="shared" si="175"/>
        <v>0</v>
      </c>
      <c r="BG377">
        <f t="shared" si="176"/>
        <v>0</v>
      </c>
      <c r="BH377" s="6">
        <f t="shared" si="177"/>
        <v>0</v>
      </c>
      <c r="BI377" s="14">
        <f t="shared" si="178"/>
        <v>0</v>
      </c>
      <c r="BJ377" s="6">
        <f t="shared" si="179"/>
        <v>0</v>
      </c>
      <c r="BK377" s="14">
        <f t="shared" si="180"/>
        <v>0</v>
      </c>
      <c r="BL377" s="14">
        <f t="shared" si="181"/>
        <v>0</v>
      </c>
      <c r="BM377" s="14">
        <f t="shared" si="182"/>
        <v>0</v>
      </c>
      <c r="BN377">
        <f t="shared" si="183"/>
        <v>0</v>
      </c>
      <c r="BO377">
        <f t="shared" si="184"/>
        <v>0</v>
      </c>
      <c r="BP377" s="14" t="str">
        <f t="shared" si="185"/>
        <v>NA</v>
      </c>
    </row>
    <row r="378" spans="1:68" x14ac:dyDescent="0.25">
      <c r="A378" t="s">
        <v>732</v>
      </c>
      <c r="B378" t="s">
        <v>379</v>
      </c>
      <c r="C378">
        <v>0</v>
      </c>
      <c r="D378">
        <v>0</v>
      </c>
      <c r="E378">
        <v>0</v>
      </c>
      <c r="F378" s="1">
        <v>5.6106999999999999E-30</v>
      </c>
      <c r="G378">
        <v>3</v>
      </c>
      <c r="H378">
        <v>-0.17151</v>
      </c>
      <c r="I378">
        <v>2</v>
      </c>
      <c r="J378">
        <v>0.70678799999999997</v>
      </c>
      <c r="K378" t="s">
        <v>731</v>
      </c>
      <c r="L378">
        <v>521</v>
      </c>
      <c r="M378" t="s">
        <v>472</v>
      </c>
      <c r="N378">
        <v>25921</v>
      </c>
      <c r="O378" t="s">
        <v>382</v>
      </c>
      <c r="P378" t="s">
        <v>383</v>
      </c>
      <c r="Q378" t="s">
        <v>57</v>
      </c>
      <c r="R378" t="s">
        <v>78</v>
      </c>
      <c r="S378" t="s">
        <v>384</v>
      </c>
      <c r="AK378">
        <v>24.655935568425001</v>
      </c>
      <c r="AL378" s="6" t="str">
        <f t="shared" si="155"/>
        <v>NA</v>
      </c>
      <c r="AM378" t="str">
        <f t="shared" si="156"/>
        <v>NA</v>
      </c>
      <c r="AN378" t="str">
        <f t="shared" si="157"/>
        <v>NA</v>
      </c>
      <c r="AO378" t="str">
        <f t="shared" si="158"/>
        <v>NA</v>
      </c>
      <c r="AP378" t="str">
        <f t="shared" si="159"/>
        <v>NA</v>
      </c>
      <c r="AQ378" t="str">
        <f t="shared" si="160"/>
        <v>NA</v>
      </c>
      <c r="AR378" t="str">
        <f t="shared" si="161"/>
        <v>NA</v>
      </c>
      <c r="AS378" t="str">
        <f t="shared" si="162"/>
        <v>NA</v>
      </c>
      <c r="AT378">
        <f t="shared" si="163"/>
        <v>24.655935568425001</v>
      </c>
      <c r="AU378" s="6" t="str">
        <f t="shared" si="164"/>
        <v>NA</v>
      </c>
      <c r="AV378" t="str">
        <f t="shared" si="165"/>
        <v>NA</v>
      </c>
      <c r="AW378">
        <f t="shared" si="166"/>
        <v>24.655935568425001</v>
      </c>
      <c r="AX378" s="6" t="str">
        <f t="shared" si="167"/>
        <v>NA</v>
      </c>
      <c r="AY378" t="str">
        <f t="shared" si="168"/>
        <v>NA</v>
      </c>
      <c r="AZ378" t="str">
        <f t="shared" si="169"/>
        <v>NA</v>
      </c>
      <c r="BA378" s="6" t="str">
        <f t="shared" si="170"/>
        <v>NA</v>
      </c>
      <c r="BB378" t="str">
        <f t="shared" si="171"/>
        <v>NA</v>
      </c>
      <c r="BC378" t="str">
        <f t="shared" si="172"/>
        <v>NA</v>
      </c>
      <c r="BD378" s="7">
        <f t="shared" si="173"/>
        <v>1</v>
      </c>
      <c r="BE378" s="6">
        <f t="shared" si="174"/>
        <v>0</v>
      </c>
      <c r="BF378">
        <f t="shared" si="175"/>
        <v>0</v>
      </c>
      <c r="BG378">
        <f t="shared" si="176"/>
        <v>0</v>
      </c>
      <c r="BH378" s="6">
        <f t="shared" si="177"/>
        <v>0</v>
      </c>
      <c r="BI378" s="14">
        <f t="shared" si="178"/>
        <v>0</v>
      </c>
      <c r="BJ378" s="6">
        <f t="shared" si="179"/>
        <v>0</v>
      </c>
      <c r="BK378" s="14">
        <f t="shared" si="180"/>
        <v>0</v>
      </c>
      <c r="BL378" s="14">
        <f t="shared" si="181"/>
        <v>0</v>
      </c>
      <c r="BM378" s="14">
        <f t="shared" si="182"/>
        <v>0</v>
      </c>
      <c r="BN378">
        <f t="shared" si="183"/>
        <v>0</v>
      </c>
      <c r="BO378">
        <f t="shared" si="184"/>
        <v>0</v>
      </c>
      <c r="BP378" s="14" t="str">
        <f t="shared" si="185"/>
        <v>NA</v>
      </c>
    </row>
    <row r="379" spans="1:68" x14ac:dyDescent="0.25">
      <c r="A379" t="s">
        <v>734</v>
      </c>
      <c r="B379" t="s">
        <v>379</v>
      </c>
      <c r="C379">
        <v>0</v>
      </c>
      <c r="D379">
        <v>0</v>
      </c>
      <c r="E379">
        <v>0</v>
      </c>
      <c r="F379" s="1">
        <v>8.2717700000000003E-21</v>
      </c>
      <c r="G379">
        <v>4</v>
      </c>
      <c r="H379">
        <v>-0.47793999999999998</v>
      </c>
      <c r="I379">
        <v>2</v>
      </c>
      <c r="J379">
        <v>0.89398599999999995</v>
      </c>
      <c r="K379" t="s">
        <v>733</v>
      </c>
      <c r="L379">
        <v>524</v>
      </c>
      <c r="M379" t="s">
        <v>472</v>
      </c>
      <c r="N379">
        <v>25921</v>
      </c>
      <c r="O379" t="s">
        <v>382</v>
      </c>
      <c r="P379" t="s">
        <v>383</v>
      </c>
      <c r="Q379" t="s">
        <v>57</v>
      </c>
      <c r="R379" t="s">
        <v>78</v>
      </c>
      <c r="S379" t="s">
        <v>384</v>
      </c>
      <c r="AD379">
        <v>24.3073726002144</v>
      </c>
      <c r="AE379">
        <v>24.1301581515417</v>
      </c>
      <c r="AH379">
        <v>23.818377772753799</v>
      </c>
      <c r="AK379">
        <v>23.536901508243702</v>
      </c>
      <c r="AL379" s="6" t="str">
        <f t="shared" si="155"/>
        <v>NA</v>
      </c>
      <c r="AM379" t="str">
        <f t="shared" si="156"/>
        <v>NA</v>
      </c>
      <c r="AN379" t="str">
        <f t="shared" si="157"/>
        <v>NA</v>
      </c>
      <c r="AO379" t="str">
        <f t="shared" si="158"/>
        <v>NA</v>
      </c>
      <c r="AP379" t="str">
        <f t="shared" si="159"/>
        <v>NA</v>
      </c>
      <c r="AQ379">
        <f t="shared" si="160"/>
        <v>24.21876537587805</v>
      </c>
      <c r="AR379" t="str">
        <f t="shared" si="161"/>
        <v>NA</v>
      </c>
      <c r="AS379">
        <f t="shared" si="162"/>
        <v>23.818377772753799</v>
      </c>
      <c r="AT379">
        <f t="shared" si="163"/>
        <v>23.536901508243702</v>
      </c>
      <c r="AU379" s="6" t="str">
        <f t="shared" si="164"/>
        <v>NA</v>
      </c>
      <c r="AV379">
        <f t="shared" si="165"/>
        <v>24.21876537587805</v>
      </c>
      <c r="AW379">
        <f t="shared" si="166"/>
        <v>23.67763964049875</v>
      </c>
      <c r="AX379" s="6" t="str">
        <f t="shared" si="167"/>
        <v>NA</v>
      </c>
      <c r="AY379" t="str">
        <f t="shared" si="168"/>
        <v>NA</v>
      </c>
      <c r="AZ379">
        <f t="shared" si="169"/>
        <v>-0.54112573537929975</v>
      </c>
      <c r="BA379" s="6" t="str">
        <f t="shared" si="170"/>
        <v>NA</v>
      </c>
      <c r="BB379" t="str">
        <f t="shared" si="171"/>
        <v>NA</v>
      </c>
      <c r="BC379" t="str">
        <f t="shared" si="172"/>
        <v>NA</v>
      </c>
      <c r="BD379" s="7">
        <f t="shared" si="173"/>
        <v>1</v>
      </c>
      <c r="BE379" s="6">
        <f t="shared" si="174"/>
        <v>0</v>
      </c>
      <c r="BF379">
        <f t="shared" si="175"/>
        <v>0</v>
      </c>
      <c r="BG379">
        <f t="shared" si="176"/>
        <v>0</v>
      </c>
      <c r="BH379" s="6">
        <f t="shared" si="177"/>
        <v>0</v>
      </c>
      <c r="BI379" s="14">
        <f t="shared" si="178"/>
        <v>0</v>
      </c>
      <c r="BJ379" s="6">
        <f t="shared" si="179"/>
        <v>0</v>
      </c>
      <c r="BK379" s="14">
        <f t="shared" si="180"/>
        <v>0</v>
      </c>
      <c r="BL379" s="14">
        <f t="shared" si="181"/>
        <v>0</v>
      </c>
      <c r="BM379" s="14">
        <f t="shared" si="182"/>
        <v>0</v>
      </c>
      <c r="BN379">
        <f t="shared" si="183"/>
        <v>0</v>
      </c>
      <c r="BO379">
        <f t="shared" si="184"/>
        <v>0</v>
      </c>
      <c r="BP379" s="14" t="str">
        <f t="shared" si="185"/>
        <v>NA</v>
      </c>
    </row>
    <row r="380" spans="1:68" x14ac:dyDescent="0.25">
      <c r="A380" t="s">
        <v>736</v>
      </c>
      <c r="B380" t="s">
        <v>389</v>
      </c>
      <c r="C380">
        <v>0</v>
      </c>
      <c r="D380">
        <v>0</v>
      </c>
      <c r="E380">
        <v>0</v>
      </c>
      <c r="F380" s="1">
        <v>1.9449500000000002E-8</v>
      </c>
      <c r="G380">
        <v>3</v>
      </c>
      <c r="H380">
        <v>-7.0391000000000004E-3</v>
      </c>
      <c r="I380">
        <v>1</v>
      </c>
      <c r="J380">
        <v>0.51500999999999997</v>
      </c>
      <c r="K380" t="s">
        <v>735</v>
      </c>
      <c r="L380">
        <v>57</v>
      </c>
      <c r="M380" t="s">
        <v>472</v>
      </c>
      <c r="N380">
        <v>7462</v>
      </c>
      <c r="O380" t="s">
        <v>392</v>
      </c>
      <c r="P380" t="s">
        <v>393</v>
      </c>
      <c r="Q380" t="s">
        <v>57</v>
      </c>
      <c r="R380" t="s">
        <v>394</v>
      </c>
      <c r="S380" t="s">
        <v>395</v>
      </c>
      <c r="V380">
        <v>18.764680458057502</v>
      </c>
      <c r="AL380" s="6" t="str">
        <f t="shared" si="155"/>
        <v>NA</v>
      </c>
      <c r="AM380">
        <f t="shared" si="156"/>
        <v>18.764680458057502</v>
      </c>
      <c r="AN380" t="str">
        <f t="shared" si="157"/>
        <v>NA</v>
      </c>
      <c r="AO380" t="str">
        <f t="shared" si="158"/>
        <v>NA</v>
      </c>
      <c r="AP380" t="str">
        <f t="shared" si="159"/>
        <v>NA</v>
      </c>
      <c r="AQ380" t="str">
        <f t="shared" si="160"/>
        <v>NA</v>
      </c>
      <c r="AR380" t="str">
        <f t="shared" si="161"/>
        <v>NA</v>
      </c>
      <c r="AS380" t="str">
        <f t="shared" si="162"/>
        <v>NA</v>
      </c>
      <c r="AT380" t="str">
        <f t="shared" si="163"/>
        <v>NA</v>
      </c>
      <c r="AU380" s="6">
        <f t="shared" si="164"/>
        <v>18.764680458057502</v>
      </c>
      <c r="AV380" t="str">
        <f t="shared" si="165"/>
        <v>NA</v>
      </c>
      <c r="AW380" t="str">
        <f t="shared" si="166"/>
        <v>NA</v>
      </c>
      <c r="AX380" s="6" t="str">
        <f t="shared" si="167"/>
        <v>NA</v>
      </c>
      <c r="AY380" t="str">
        <f t="shared" si="168"/>
        <v>NA</v>
      </c>
      <c r="AZ380" t="str">
        <f t="shared" si="169"/>
        <v>NA</v>
      </c>
      <c r="BA380" s="6" t="str">
        <f t="shared" si="170"/>
        <v>NA</v>
      </c>
      <c r="BB380" t="str">
        <f t="shared" si="171"/>
        <v>NA</v>
      </c>
      <c r="BC380" t="str">
        <f t="shared" si="172"/>
        <v>NA</v>
      </c>
      <c r="BD380" s="7">
        <f t="shared" si="173"/>
        <v>1</v>
      </c>
      <c r="BE380" s="6">
        <f t="shared" si="174"/>
        <v>0</v>
      </c>
      <c r="BF380">
        <f t="shared" si="175"/>
        <v>0</v>
      </c>
      <c r="BG380">
        <f t="shared" si="176"/>
        <v>0</v>
      </c>
      <c r="BH380" s="6">
        <f t="shared" si="177"/>
        <v>0</v>
      </c>
      <c r="BI380" s="14">
        <f t="shared" si="178"/>
        <v>0</v>
      </c>
      <c r="BJ380" s="6">
        <f t="shared" si="179"/>
        <v>0</v>
      </c>
      <c r="BK380" s="14">
        <f t="shared" si="180"/>
        <v>0</v>
      </c>
      <c r="BL380" s="14">
        <f t="shared" si="181"/>
        <v>0</v>
      </c>
      <c r="BM380" s="14">
        <f t="shared" si="182"/>
        <v>0</v>
      </c>
      <c r="BN380">
        <f t="shared" si="183"/>
        <v>0</v>
      </c>
      <c r="BO380">
        <f t="shared" si="184"/>
        <v>0</v>
      </c>
      <c r="BP380" s="14" t="str">
        <f t="shared" si="185"/>
        <v>NA</v>
      </c>
    </row>
    <row r="381" spans="1:68" x14ac:dyDescent="0.25">
      <c r="A381" t="s">
        <v>739</v>
      </c>
      <c r="B381" t="s">
        <v>737</v>
      </c>
      <c r="C381">
        <v>0</v>
      </c>
      <c r="D381">
        <v>0</v>
      </c>
      <c r="E381">
        <v>0</v>
      </c>
      <c r="F381" s="1">
        <v>1.40173E-8</v>
      </c>
      <c r="G381">
        <v>2</v>
      </c>
      <c r="H381">
        <v>0.81766000000000005</v>
      </c>
      <c r="I381">
        <v>1</v>
      </c>
      <c r="J381">
        <v>0.51746700000000001</v>
      </c>
      <c r="K381" t="s">
        <v>738</v>
      </c>
      <c r="L381">
        <v>262</v>
      </c>
      <c r="M381" t="s">
        <v>472</v>
      </c>
      <c r="N381">
        <v>84154</v>
      </c>
      <c r="O381" t="s">
        <v>740</v>
      </c>
      <c r="P381" t="s">
        <v>741</v>
      </c>
      <c r="Q381" t="s">
        <v>57</v>
      </c>
      <c r="R381" t="s">
        <v>742</v>
      </c>
      <c r="S381" t="s">
        <v>743</v>
      </c>
      <c r="V381">
        <v>20.0465509756744</v>
      </c>
      <c r="AB381">
        <v>20.060188400285501</v>
      </c>
      <c r="AD381">
        <v>20.157090303580802</v>
      </c>
      <c r="AL381" s="6" t="str">
        <f t="shared" si="155"/>
        <v>NA</v>
      </c>
      <c r="AM381">
        <f t="shared" si="156"/>
        <v>20.0465509756744</v>
      </c>
      <c r="AN381" t="str">
        <f t="shared" si="157"/>
        <v>NA</v>
      </c>
      <c r="AO381" t="str">
        <f t="shared" si="158"/>
        <v>NA</v>
      </c>
      <c r="AP381">
        <f t="shared" si="159"/>
        <v>20.060188400285501</v>
      </c>
      <c r="AQ381">
        <f t="shared" si="160"/>
        <v>20.157090303580802</v>
      </c>
      <c r="AR381" t="str">
        <f t="shared" si="161"/>
        <v>NA</v>
      </c>
      <c r="AS381" t="str">
        <f t="shared" si="162"/>
        <v>NA</v>
      </c>
      <c r="AT381" t="str">
        <f t="shared" si="163"/>
        <v>NA</v>
      </c>
      <c r="AU381" s="6">
        <f t="shared" si="164"/>
        <v>20.0465509756744</v>
      </c>
      <c r="AV381">
        <f t="shared" si="165"/>
        <v>20.108639351933149</v>
      </c>
      <c r="AW381" t="str">
        <f t="shared" si="166"/>
        <v>NA</v>
      </c>
      <c r="AX381" s="6">
        <f t="shared" si="167"/>
        <v>6.2088376258749634E-2</v>
      </c>
      <c r="AY381" t="str">
        <f t="shared" si="168"/>
        <v>NA</v>
      </c>
      <c r="AZ381" t="str">
        <f t="shared" si="169"/>
        <v>NA</v>
      </c>
      <c r="BA381" s="6" t="str">
        <f t="shared" si="170"/>
        <v>NA</v>
      </c>
      <c r="BB381" t="str">
        <f t="shared" si="171"/>
        <v>NA</v>
      </c>
      <c r="BC381" t="str">
        <f t="shared" si="172"/>
        <v>NA</v>
      </c>
      <c r="BD381" s="7">
        <f t="shared" si="173"/>
        <v>1</v>
      </c>
      <c r="BE381" s="6">
        <f t="shared" si="174"/>
        <v>0</v>
      </c>
      <c r="BF381">
        <f t="shared" si="175"/>
        <v>0</v>
      </c>
      <c r="BG381">
        <f t="shared" si="176"/>
        <v>0</v>
      </c>
      <c r="BH381" s="6">
        <f t="shared" si="177"/>
        <v>0</v>
      </c>
      <c r="BI381" s="14">
        <f t="shared" si="178"/>
        <v>0</v>
      </c>
      <c r="BJ381" s="6">
        <f t="shared" si="179"/>
        <v>0</v>
      </c>
      <c r="BK381" s="14">
        <f t="shared" si="180"/>
        <v>0</v>
      </c>
      <c r="BL381" s="14">
        <f t="shared" si="181"/>
        <v>0</v>
      </c>
      <c r="BM381" s="14">
        <f t="shared" si="182"/>
        <v>0</v>
      </c>
      <c r="BN381">
        <f t="shared" si="183"/>
        <v>0</v>
      </c>
      <c r="BO381">
        <f t="shared" si="184"/>
        <v>0</v>
      </c>
      <c r="BP381" s="14" t="str">
        <f t="shared" si="185"/>
        <v>NA</v>
      </c>
    </row>
    <row r="382" spans="1:68" x14ac:dyDescent="0.25">
      <c r="A382" t="s">
        <v>753</v>
      </c>
      <c r="B382" t="s">
        <v>746</v>
      </c>
      <c r="C382">
        <v>0</v>
      </c>
      <c r="D382">
        <v>0</v>
      </c>
      <c r="E382">
        <v>0</v>
      </c>
      <c r="F382">
        <v>1.02173E-3</v>
      </c>
      <c r="G382">
        <v>2</v>
      </c>
      <c r="H382">
        <v>-1.1206</v>
      </c>
      <c r="I382">
        <v>1</v>
      </c>
      <c r="J382">
        <v>0.50945700000000005</v>
      </c>
      <c r="K382" t="s">
        <v>752</v>
      </c>
      <c r="L382">
        <v>298</v>
      </c>
      <c r="M382" t="s">
        <v>472</v>
      </c>
      <c r="N382">
        <v>22852</v>
      </c>
      <c r="O382" t="s">
        <v>749</v>
      </c>
      <c r="P382" t="s">
        <v>750</v>
      </c>
      <c r="Q382" t="s">
        <v>57</v>
      </c>
      <c r="R382" t="s">
        <v>314</v>
      </c>
      <c r="S382" t="s">
        <v>751</v>
      </c>
      <c r="AI382">
        <v>20.7165024408595</v>
      </c>
      <c r="AL382" s="6" t="str">
        <f t="shared" si="155"/>
        <v>NA</v>
      </c>
      <c r="AM382" t="str">
        <f t="shared" si="156"/>
        <v>NA</v>
      </c>
      <c r="AN382" t="str">
        <f t="shared" si="157"/>
        <v>NA</v>
      </c>
      <c r="AO382" t="str">
        <f t="shared" si="158"/>
        <v>NA</v>
      </c>
      <c r="AP382" t="str">
        <f t="shared" si="159"/>
        <v>NA</v>
      </c>
      <c r="AQ382" t="str">
        <f t="shared" si="160"/>
        <v>NA</v>
      </c>
      <c r="AR382" t="str">
        <f t="shared" si="161"/>
        <v>NA</v>
      </c>
      <c r="AS382">
        <f t="shared" si="162"/>
        <v>20.7165024408595</v>
      </c>
      <c r="AT382" t="str">
        <f t="shared" si="163"/>
        <v>NA</v>
      </c>
      <c r="AU382" s="6" t="str">
        <f t="shared" si="164"/>
        <v>NA</v>
      </c>
      <c r="AV382" t="str">
        <f t="shared" si="165"/>
        <v>NA</v>
      </c>
      <c r="AW382">
        <f t="shared" si="166"/>
        <v>20.7165024408595</v>
      </c>
      <c r="AX382" s="6" t="str">
        <f t="shared" si="167"/>
        <v>NA</v>
      </c>
      <c r="AY382" t="str">
        <f t="shared" si="168"/>
        <v>NA</v>
      </c>
      <c r="AZ382" t="str">
        <f t="shared" si="169"/>
        <v>NA</v>
      </c>
      <c r="BA382" s="6" t="str">
        <f t="shared" si="170"/>
        <v>NA</v>
      </c>
      <c r="BB382" t="str">
        <f t="shared" si="171"/>
        <v>NA</v>
      </c>
      <c r="BC382" t="str">
        <f t="shared" si="172"/>
        <v>NA</v>
      </c>
      <c r="BD382" s="7">
        <f t="shared" si="173"/>
        <v>1</v>
      </c>
      <c r="BE382" s="6">
        <f t="shared" si="174"/>
        <v>0</v>
      </c>
      <c r="BF382">
        <f t="shared" si="175"/>
        <v>0</v>
      </c>
      <c r="BG382">
        <f t="shared" si="176"/>
        <v>0</v>
      </c>
      <c r="BH382" s="6">
        <f t="shared" si="177"/>
        <v>0</v>
      </c>
      <c r="BI382" s="14">
        <f t="shared" si="178"/>
        <v>0</v>
      </c>
      <c r="BJ382" s="6">
        <f t="shared" si="179"/>
        <v>0</v>
      </c>
      <c r="BK382" s="14">
        <f t="shared" si="180"/>
        <v>0</v>
      </c>
      <c r="BL382" s="14">
        <f t="shared" si="181"/>
        <v>0</v>
      </c>
      <c r="BM382" s="14">
        <f t="shared" si="182"/>
        <v>0</v>
      </c>
      <c r="BN382">
        <f t="shared" si="183"/>
        <v>0</v>
      </c>
      <c r="BO382">
        <f t="shared" si="184"/>
        <v>0</v>
      </c>
      <c r="BP382" s="14" t="str">
        <f t="shared" si="185"/>
        <v>NA</v>
      </c>
    </row>
    <row r="383" spans="1:68" x14ac:dyDescent="0.25">
      <c r="A383" t="s">
        <v>762</v>
      </c>
      <c r="B383" t="s">
        <v>458</v>
      </c>
      <c r="C383">
        <v>0</v>
      </c>
      <c r="D383">
        <v>0</v>
      </c>
      <c r="E383">
        <v>0</v>
      </c>
      <c r="F383" s="1">
        <v>1.8700600000000001E-6</v>
      </c>
      <c r="G383">
        <v>2</v>
      </c>
      <c r="H383">
        <v>-0.71887000000000001</v>
      </c>
      <c r="I383">
        <v>1</v>
      </c>
      <c r="J383">
        <v>0.63305699999999998</v>
      </c>
      <c r="K383" t="s">
        <v>761</v>
      </c>
      <c r="L383">
        <v>178</v>
      </c>
      <c r="M383" t="s">
        <v>472</v>
      </c>
      <c r="N383">
        <v>11187</v>
      </c>
      <c r="O383" t="s">
        <v>461</v>
      </c>
      <c r="P383" t="s">
        <v>37</v>
      </c>
      <c r="Q383" t="s">
        <v>57</v>
      </c>
      <c r="R383" t="s">
        <v>462</v>
      </c>
      <c r="S383" t="s">
        <v>463</v>
      </c>
      <c r="W383">
        <v>20.888980218857199</v>
      </c>
      <c r="AL383" s="6" t="str">
        <f t="shared" si="155"/>
        <v>NA</v>
      </c>
      <c r="AM383">
        <f t="shared" si="156"/>
        <v>20.888980218857199</v>
      </c>
      <c r="AN383" t="str">
        <f t="shared" si="157"/>
        <v>NA</v>
      </c>
      <c r="AO383" t="str">
        <f t="shared" si="158"/>
        <v>NA</v>
      </c>
      <c r="AP383" t="str">
        <f t="shared" si="159"/>
        <v>NA</v>
      </c>
      <c r="AQ383" t="str">
        <f t="shared" si="160"/>
        <v>NA</v>
      </c>
      <c r="AR383" t="str">
        <f t="shared" si="161"/>
        <v>NA</v>
      </c>
      <c r="AS383" t="str">
        <f t="shared" si="162"/>
        <v>NA</v>
      </c>
      <c r="AT383" t="str">
        <f t="shared" si="163"/>
        <v>NA</v>
      </c>
      <c r="AU383" s="6">
        <f t="shared" si="164"/>
        <v>20.888980218857199</v>
      </c>
      <c r="AV383" t="str">
        <f t="shared" si="165"/>
        <v>NA</v>
      </c>
      <c r="AW383" t="str">
        <f t="shared" si="166"/>
        <v>NA</v>
      </c>
      <c r="AX383" s="6" t="str">
        <f t="shared" si="167"/>
        <v>NA</v>
      </c>
      <c r="AY383" t="str">
        <f t="shared" si="168"/>
        <v>NA</v>
      </c>
      <c r="AZ383" t="str">
        <f t="shared" si="169"/>
        <v>NA</v>
      </c>
      <c r="BA383" s="6" t="str">
        <f t="shared" si="170"/>
        <v>NA</v>
      </c>
      <c r="BB383" t="str">
        <f t="shared" si="171"/>
        <v>NA</v>
      </c>
      <c r="BC383" t="str">
        <f t="shared" si="172"/>
        <v>NA</v>
      </c>
      <c r="BD383" s="7">
        <f t="shared" si="173"/>
        <v>1</v>
      </c>
      <c r="BE383" s="6">
        <f t="shared" si="174"/>
        <v>0</v>
      </c>
      <c r="BF383">
        <f t="shared" si="175"/>
        <v>0</v>
      </c>
      <c r="BG383">
        <f t="shared" si="176"/>
        <v>0</v>
      </c>
      <c r="BH383" s="6">
        <f t="shared" si="177"/>
        <v>0</v>
      </c>
      <c r="BI383" s="14">
        <f t="shared" si="178"/>
        <v>0</v>
      </c>
      <c r="BJ383" s="6">
        <f t="shared" si="179"/>
        <v>0</v>
      </c>
      <c r="BK383" s="14">
        <f t="shared" si="180"/>
        <v>0</v>
      </c>
      <c r="BL383" s="14">
        <f t="shared" si="181"/>
        <v>0</v>
      </c>
      <c r="BM383" s="14">
        <f t="shared" si="182"/>
        <v>0</v>
      </c>
      <c r="BN383">
        <f t="shared" si="183"/>
        <v>0</v>
      </c>
      <c r="BO383">
        <f t="shared" si="184"/>
        <v>0</v>
      </c>
      <c r="BP383" s="14" t="str">
        <f t="shared" si="185"/>
        <v>NA</v>
      </c>
    </row>
    <row r="384" spans="1:68" x14ac:dyDescent="0.25">
      <c r="A384" t="s">
        <v>772</v>
      </c>
      <c r="B384" t="s">
        <v>770</v>
      </c>
      <c r="C384">
        <v>0</v>
      </c>
      <c r="D384">
        <v>0</v>
      </c>
      <c r="E384">
        <v>0</v>
      </c>
      <c r="F384" s="1">
        <v>1.3015000000000001E-10</v>
      </c>
      <c r="G384">
        <v>2</v>
      </c>
      <c r="H384">
        <v>-0.60563999999999996</v>
      </c>
      <c r="I384">
        <v>1</v>
      </c>
      <c r="J384">
        <v>0.99477800000000005</v>
      </c>
      <c r="K384" t="s">
        <v>771</v>
      </c>
      <c r="L384">
        <v>102</v>
      </c>
      <c r="M384" t="s">
        <v>764</v>
      </c>
      <c r="N384">
        <v>85455</v>
      </c>
      <c r="O384" t="s">
        <v>773</v>
      </c>
      <c r="P384" t="s">
        <v>774</v>
      </c>
      <c r="Q384" t="s">
        <v>57</v>
      </c>
      <c r="R384" t="s">
        <v>775</v>
      </c>
      <c r="S384" t="s">
        <v>776</v>
      </c>
      <c r="V384">
        <v>19.035091109580598</v>
      </c>
      <c r="AA384">
        <v>18.8042423770524</v>
      </c>
      <c r="AL384" s="6" t="str">
        <f t="shared" si="155"/>
        <v>NA</v>
      </c>
      <c r="AM384">
        <f t="shared" si="156"/>
        <v>19.035091109580598</v>
      </c>
      <c r="AN384" t="str">
        <f t="shared" si="157"/>
        <v>NA</v>
      </c>
      <c r="AO384">
        <f t="shared" si="158"/>
        <v>18.8042423770524</v>
      </c>
      <c r="AP384" t="str">
        <f t="shared" si="159"/>
        <v>NA</v>
      </c>
      <c r="AQ384" t="str">
        <f t="shared" si="160"/>
        <v>NA</v>
      </c>
      <c r="AR384" t="str">
        <f t="shared" si="161"/>
        <v>NA</v>
      </c>
      <c r="AS384" t="str">
        <f t="shared" si="162"/>
        <v>NA</v>
      </c>
      <c r="AT384" t="str">
        <f t="shared" si="163"/>
        <v>NA</v>
      </c>
      <c r="AU384" s="6">
        <f t="shared" si="164"/>
        <v>19.035091109580598</v>
      </c>
      <c r="AV384">
        <f t="shared" si="165"/>
        <v>18.8042423770524</v>
      </c>
      <c r="AW384" t="str">
        <f t="shared" si="166"/>
        <v>NA</v>
      </c>
      <c r="AX384" s="6">
        <f t="shared" si="167"/>
        <v>-0.23084873252819804</v>
      </c>
      <c r="AY384" t="str">
        <f t="shared" si="168"/>
        <v>NA</v>
      </c>
      <c r="AZ384" t="str">
        <f t="shared" si="169"/>
        <v>NA</v>
      </c>
      <c r="BA384" s="6" t="str">
        <f t="shared" si="170"/>
        <v>NA</v>
      </c>
      <c r="BB384" t="str">
        <f t="shared" si="171"/>
        <v>NA</v>
      </c>
      <c r="BC384" t="str">
        <f t="shared" si="172"/>
        <v>NA</v>
      </c>
      <c r="BD384" s="7">
        <f t="shared" si="173"/>
        <v>1</v>
      </c>
      <c r="BE384" s="6">
        <f t="shared" si="174"/>
        <v>0</v>
      </c>
      <c r="BF384">
        <f t="shared" si="175"/>
        <v>0</v>
      </c>
      <c r="BG384">
        <f t="shared" si="176"/>
        <v>0</v>
      </c>
      <c r="BH384" s="6">
        <f t="shared" si="177"/>
        <v>0</v>
      </c>
      <c r="BI384" s="14">
        <f t="shared" si="178"/>
        <v>0</v>
      </c>
      <c r="BJ384" s="6">
        <f t="shared" si="179"/>
        <v>0</v>
      </c>
      <c r="BK384" s="14">
        <f t="shared" si="180"/>
        <v>0</v>
      </c>
      <c r="BL384" s="14">
        <f t="shared" si="181"/>
        <v>0</v>
      </c>
      <c r="BM384" s="14">
        <f t="shared" si="182"/>
        <v>0</v>
      </c>
      <c r="BN384">
        <f t="shared" si="183"/>
        <v>0</v>
      </c>
      <c r="BO384">
        <f t="shared" si="184"/>
        <v>0</v>
      </c>
      <c r="BP384" s="14" t="str">
        <f t="shared" si="185"/>
        <v>NA</v>
      </c>
    </row>
    <row r="385" spans="1:68" x14ac:dyDescent="0.25">
      <c r="A385" t="s">
        <v>810</v>
      </c>
      <c r="B385" t="s">
        <v>808</v>
      </c>
      <c r="C385">
        <v>0</v>
      </c>
      <c r="D385">
        <v>0</v>
      </c>
      <c r="E385">
        <v>0</v>
      </c>
      <c r="F385">
        <v>3.6383500000000002E-4</v>
      </c>
      <c r="G385">
        <v>2</v>
      </c>
      <c r="H385">
        <v>0.29736000000000001</v>
      </c>
      <c r="I385">
        <v>1</v>
      </c>
      <c r="J385">
        <v>0.98015300000000005</v>
      </c>
      <c r="K385" t="s">
        <v>809</v>
      </c>
      <c r="L385">
        <v>464</v>
      </c>
      <c r="M385" t="s">
        <v>764</v>
      </c>
      <c r="N385">
        <v>5296</v>
      </c>
      <c r="O385" t="s">
        <v>811</v>
      </c>
      <c r="P385" t="s">
        <v>812</v>
      </c>
      <c r="Q385" t="s">
        <v>57</v>
      </c>
      <c r="R385" t="s">
        <v>813</v>
      </c>
      <c r="S385" t="s">
        <v>814</v>
      </c>
      <c r="AA385">
        <v>19.135788122202399</v>
      </c>
      <c r="AB385">
        <v>19.4811551608332</v>
      </c>
      <c r="AH385">
        <v>19.918645792334601</v>
      </c>
      <c r="AL385" s="6" t="str">
        <f t="shared" si="155"/>
        <v>NA</v>
      </c>
      <c r="AM385" t="str">
        <f t="shared" si="156"/>
        <v>NA</v>
      </c>
      <c r="AN385" t="str">
        <f t="shared" si="157"/>
        <v>NA</v>
      </c>
      <c r="AO385">
        <f t="shared" si="158"/>
        <v>19.135788122202399</v>
      </c>
      <c r="AP385">
        <f t="shared" si="159"/>
        <v>19.4811551608332</v>
      </c>
      <c r="AQ385" t="str">
        <f t="shared" si="160"/>
        <v>NA</v>
      </c>
      <c r="AR385" t="str">
        <f t="shared" si="161"/>
        <v>NA</v>
      </c>
      <c r="AS385">
        <f t="shared" si="162"/>
        <v>19.918645792334601</v>
      </c>
      <c r="AT385" t="str">
        <f t="shared" si="163"/>
        <v>NA</v>
      </c>
      <c r="AU385" s="6" t="str">
        <f t="shared" si="164"/>
        <v>NA</v>
      </c>
      <c r="AV385">
        <f t="shared" si="165"/>
        <v>19.308471641517798</v>
      </c>
      <c r="AW385">
        <f t="shared" si="166"/>
        <v>19.918645792334601</v>
      </c>
      <c r="AX385" s="6" t="str">
        <f t="shared" si="167"/>
        <v>NA</v>
      </c>
      <c r="AY385" t="str">
        <f t="shared" si="168"/>
        <v>NA</v>
      </c>
      <c r="AZ385">
        <f t="shared" si="169"/>
        <v>0.61017415081680326</v>
      </c>
      <c r="BA385" s="6" t="str">
        <f t="shared" si="170"/>
        <v>NA</v>
      </c>
      <c r="BB385" t="str">
        <f t="shared" si="171"/>
        <v>NA</v>
      </c>
      <c r="BC385" t="str">
        <f t="shared" si="172"/>
        <v>NA</v>
      </c>
      <c r="BD385" s="7">
        <f t="shared" si="173"/>
        <v>1</v>
      </c>
      <c r="BE385" s="6">
        <f t="shared" si="174"/>
        <v>0</v>
      </c>
      <c r="BF385">
        <f t="shared" si="175"/>
        <v>0</v>
      </c>
      <c r="BG385">
        <f t="shared" si="176"/>
        <v>0</v>
      </c>
      <c r="BH385" s="6">
        <f t="shared" si="177"/>
        <v>0</v>
      </c>
      <c r="BI385" s="14">
        <f t="shared" si="178"/>
        <v>0</v>
      </c>
      <c r="BJ385" s="6">
        <f t="shared" si="179"/>
        <v>0</v>
      </c>
      <c r="BK385" s="14">
        <f t="shared" si="180"/>
        <v>0</v>
      </c>
      <c r="BL385" s="14">
        <f t="shared" si="181"/>
        <v>0</v>
      </c>
      <c r="BM385" s="14">
        <f t="shared" si="182"/>
        <v>0</v>
      </c>
      <c r="BN385">
        <f t="shared" si="183"/>
        <v>0</v>
      </c>
      <c r="BO385">
        <f t="shared" si="184"/>
        <v>0</v>
      </c>
      <c r="BP385" s="14" t="str">
        <f t="shared" si="185"/>
        <v>NA</v>
      </c>
    </row>
    <row r="386" spans="1:68" x14ac:dyDescent="0.25">
      <c r="A386" t="s">
        <v>837</v>
      </c>
      <c r="B386" t="s">
        <v>835</v>
      </c>
      <c r="C386">
        <v>0</v>
      </c>
      <c r="D386">
        <v>0</v>
      </c>
      <c r="E386">
        <v>0</v>
      </c>
      <c r="F386">
        <v>1.09599E-3</v>
      </c>
      <c r="G386">
        <v>2</v>
      </c>
      <c r="H386">
        <v>0.27632000000000001</v>
      </c>
      <c r="I386">
        <v>1</v>
      </c>
      <c r="J386">
        <v>0.994143</v>
      </c>
      <c r="K386" t="s">
        <v>836</v>
      </c>
      <c r="L386">
        <v>496</v>
      </c>
      <c r="M386" t="s">
        <v>764</v>
      </c>
      <c r="N386">
        <v>4659</v>
      </c>
      <c r="O386" t="s">
        <v>838</v>
      </c>
      <c r="P386" t="s">
        <v>839</v>
      </c>
      <c r="Q386" t="s">
        <v>57</v>
      </c>
      <c r="R386" t="s">
        <v>840</v>
      </c>
      <c r="S386" t="s">
        <v>841</v>
      </c>
      <c r="AA386">
        <v>17.418831222508501</v>
      </c>
      <c r="AB386">
        <v>18.879392882425101</v>
      </c>
      <c r="AL386" s="6" t="str">
        <f t="shared" si="155"/>
        <v>NA</v>
      </c>
      <c r="AM386" t="str">
        <f t="shared" si="156"/>
        <v>NA</v>
      </c>
      <c r="AN386" t="str">
        <f t="shared" si="157"/>
        <v>NA</v>
      </c>
      <c r="AO386">
        <f t="shared" si="158"/>
        <v>17.418831222508501</v>
      </c>
      <c r="AP386">
        <f t="shared" si="159"/>
        <v>18.879392882425101</v>
      </c>
      <c r="AQ386" t="str">
        <f t="shared" si="160"/>
        <v>NA</v>
      </c>
      <c r="AR386" t="str">
        <f t="shared" si="161"/>
        <v>NA</v>
      </c>
      <c r="AS386" t="str">
        <f t="shared" si="162"/>
        <v>NA</v>
      </c>
      <c r="AT386" t="str">
        <f t="shared" si="163"/>
        <v>NA</v>
      </c>
      <c r="AU386" s="6" t="str">
        <f t="shared" si="164"/>
        <v>NA</v>
      </c>
      <c r="AV386">
        <f t="shared" si="165"/>
        <v>18.149112052466801</v>
      </c>
      <c r="AW386" t="str">
        <f t="shared" si="166"/>
        <v>NA</v>
      </c>
      <c r="AX386" s="6" t="str">
        <f t="shared" si="167"/>
        <v>NA</v>
      </c>
      <c r="AY386" t="str">
        <f t="shared" si="168"/>
        <v>NA</v>
      </c>
      <c r="AZ386" t="str">
        <f t="shared" si="169"/>
        <v>NA</v>
      </c>
      <c r="BA386" s="6" t="str">
        <f t="shared" si="170"/>
        <v>NA</v>
      </c>
      <c r="BB386" t="str">
        <f t="shared" si="171"/>
        <v>NA</v>
      </c>
      <c r="BC386" t="str">
        <f t="shared" si="172"/>
        <v>NA</v>
      </c>
      <c r="BD386" s="7">
        <f t="shared" si="173"/>
        <v>1</v>
      </c>
      <c r="BE386" s="6">
        <f t="shared" si="174"/>
        <v>0</v>
      </c>
      <c r="BF386">
        <f t="shared" si="175"/>
        <v>0</v>
      </c>
      <c r="BG386">
        <f t="shared" si="176"/>
        <v>0</v>
      </c>
      <c r="BH386" s="6">
        <f t="shared" si="177"/>
        <v>0</v>
      </c>
      <c r="BI386" s="14">
        <f t="shared" si="178"/>
        <v>0</v>
      </c>
      <c r="BJ386" s="6">
        <f t="shared" si="179"/>
        <v>0</v>
      </c>
      <c r="BK386" s="14">
        <f t="shared" si="180"/>
        <v>0</v>
      </c>
      <c r="BL386" s="14">
        <f t="shared" si="181"/>
        <v>0</v>
      </c>
      <c r="BM386" s="14">
        <f t="shared" si="182"/>
        <v>0</v>
      </c>
      <c r="BN386">
        <f t="shared" si="183"/>
        <v>0</v>
      </c>
      <c r="BO386">
        <f t="shared" si="184"/>
        <v>0</v>
      </c>
      <c r="BP386" s="14" t="str">
        <f t="shared" si="185"/>
        <v>NA</v>
      </c>
    </row>
    <row r="387" spans="1:68" x14ac:dyDescent="0.25">
      <c r="A387" t="s">
        <v>868</v>
      </c>
      <c r="B387" t="s">
        <v>866</v>
      </c>
      <c r="C387">
        <v>0</v>
      </c>
      <c r="D387">
        <v>0</v>
      </c>
      <c r="E387">
        <v>0</v>
      </c>
      <c r="F387" s="1">
        <v>5.1632999999999998E-5</v>
      </c>
      <c r="G387">
        <v>3</v>
      </c>
      <c r="H387">
        <v>-0.14934</v>
      </c>
      <c r="I387">
        <v>1</v>
      </c>
      <c r="J387">
        <v>0.99266900000000002</v>
      </c>
      <c r="K387" t="s">
        <v>867</v>
      </c>
      <c r="L387">
        <v>42</v>
      </c>
      <c r="M387" t="s">
        <v>764</v>
      </c>
      <c r="N387">
        <v>9867</v>
      </c>
      <c r="O387" t="s">
        <v>869</v>
      </c>
      <c r="P387" t="s">
        <v>870</v>
      </c>
      <c r="Q387" t="s">
        <v>57</v>
      </c>
      <c r="R387" t="s">
        <v>871</v>
      </c>
      <c r="S387" t="s">
        <v>872</v>
      </c>
      <c r="U387">
        <v>20.705648729984802</v>
      </c>
      <c r="V387">
        <v>20.444126161564402</v>
      </c>
      <c r="W387">
        <v>20.1328867913873</v>
      </c>
      <c r="AB387">
        <v>19.926532688912602</v>
      </c>
      <c r="AK387">
        <v>19.426715329925699</v>
      </c>
      <c r="AL387" s="6">
        <f t="shared" si="155"/>
        <v>20.705648729984802</v>
      </c>
      <c r="AM387">
        <f t="shared" si="156"/>
        <v>20.288506476475852</v>
      </c>
      <c r="AN387" t="str">
        <f t="shared" si="157"/>
        <v>NA</v>
      </c>
      <c r="AO387" t="str">
        <f t="shared" si="158"/>
        <v>NA</v>
      </c>
      <c r="AP387">
        <f t="shared" si="159"/>
        <v>19.926532688912602</v>
      </c>
      <c r="AQ387" t="str">
        <f t="shared" si="160"/>
        <v>NA</v>
      </c>
      <c r="AR387" t="str">
        <f t="shared" si="161"/>
        <v>NA</v>
      </c>
      <c r="AS387" t="str">
        <f t="shared" si="162"/>
        <v>NA</v>
      </c>
      <c r="AT387">
        <f t="shared" si="163"/>
        <v>19.426715329925699</v>
      </c>
      <c r="AU387" s="6">
        <f t="shared" si="164"/>
        <v>20.497077603230327</v>
      </c>
      <c r="AV387">
        <f t="shared" si="165"/>
        <v>19.926532688912602</v>
      </c>
      <c r="AW387">
        <f t="shared" si="166"/>
        <v>19.426715329925699</v>
      </c>
      <c r="AX387" s="6">
        <f t="shared" si="167"/>
        <v>-0.57054491431772547</v>
      </c>
      <c r="AY387">
        <f t="shared" si="168"/>
        <v>-1.0703622733046281</v>
      </c>
      <c r="AZ387">
        <f t="shared" si="169"/>
        <v>-0.4998173589869026</v>
      </c>
      <c r="BA387" s="6" t="str">
        <f t="shared" si="170"/>
        <v>NA</v>
      </c>
      <c r="BB387" t="str">
        <f t="shared" si="171"/>
        <v>NA</v>
      </c>
      <c r="BC387" t="str">
        <f t="shared" si="172"/>
        <v>NA</v>
      </c>
      <c r="BD387" s="7">
        <f t="shared" si="173"/>
        <v>1</v>
      </c>
      <c r="BE387" s="6">
        <f t="shared" si="174"/>
        <v>0</v>
      </c>
      <c r="BF387">
        <f t="shared" si="175"/>
        <v>0</v>
      </c>
      <c r="BG387">
        <f t="shared" si="176"/>
        <v>0</v>
      </c>
      <c r="BH387" s="6">
        <f t="shared" si="177"/>
        <v>0</v>
      </c>
      <c r="BI387" s="14">
        <f t="shared" si="178"/>
        <v>0</v>
      </c>
      <c r="BJ387" s="6">
        <f t="shared" si="179"/>
        <v>0</v>
      </c>
      <c r="BK387" s="14">
        <f t="shared" si="180"/>
        <v>0</v>
      </c>
      <c r="BL387" s="14">
        <f t="shared" si="181"/>
        <v>0</v>
      </c>
      <c r="BM387" s="14">
        <f t="shared" si="182"/>
        <v>0</v>
      </c>
      <c r="BN387">
        <f t="shared" si="183"/>
        <v>0</v>
      </c>
      <c r="BO387">
        <f t="shared" si="184"/>
        <v>0</v>
      </c>
      <c r="BP387" s="14" t="str">
        <f t="shared" si="185"/>
        <v>NA</v>
      </c>
    </row>
    <row r="388" spans="1:68" x14ac:dyDescent="0.25">
      <c r="A388" t="s">
        <v>933</v>
      </c>
      <c r="B388" t="s">
        <v>70</v>
      </c>
      <c r="C388">
        <v>0</v>
      </c>
      <c r="D388">
        <v>0</v>
      </c>
      <c r="E388">
        <v>0</v>
      </c>
      <c r="F388" s="1">
        <v>5.3294600000000001E-7</v>
      </c>
      <c r="G388">
        <v>2</v>
      </c>
      <c r="H388">
        <v>-0.74894000000000005</v>
      </c>
      <c r="I388">
        <v>1</v>
      </c>
      <c r="J388">
        <v>1</v>
      </c>
      <c r="K388" t="s">
        <v>932</v>
      </c>
      <c r="L388">
        <v>280</v>
      </c>
      <c r="M388" t="s">
        <v>764</v>
      </c>
      <c r="N388" t="s">
        <v>74</v>
      </c>
      <c r="O388" t="s">
        <v>75</v>
      </c>
      <c r="P388" t="s">
        <v>76</v>
      </c>
      <c r="Q388" t="s">
        <v>77</v>
      </c>
      <c r="R388" t="s">
        <v>78</v>
      </c>
      <c r="S388" t="s">
        <v>79</v>
      </c>
      <c r="AB388">
        <v>19.870960114937699</v>
      </c>
      <c r="AK388">
        <v>19.603036917894499</v>
      </c>
      <c r="AL388" s="6" t="str">
        <f t="shared" si="155"/>
        <v>NA</v>
      </c>
      <c r="AM388" t="str">
        <f t="shared" si="156"/>
        <v>NA</v>
      </c>
      <c r="AN388" t="str">
        <f t="shared" si="157"/>
        <v>NA</v>
      </c>
      <c r="AO388" t="str">
        <f t="shared" si="158"/>
        <v>NA</v>
      </c>
      <c r="AP388">
        <f t="shared" si="159"/>
        <v>19.870960114937699</v>
      </c>
      <c r="AQ388" t="str">
        <f t="shared" si="160"/>
        <v>NA</v>
      </c>
      <c r="AR388" t="str">
        <f t="shared" si="161"/>
        <v>NA</v>
      </c>
      <c r="AS388" t="str">
        <f t="shared" si="162"/>
        <v>NA</v>
      </c>
      <c r="AT388">
        <f t="shared" si="163"/>
        <v>19.603036917894499</v>
      </c>
      <c r="AU388" s="6" t="str">
        <f t="shared" si="164"/>
        <v>NA</v>
      </c>
      <c r="AV388">
        <f t="shared" si="165"/>
        <v>19.870960114937699</v>
      </c>
      <c r="AW388">
        <f t="shared" si="166"/>
        <v>19.603036917894499</v>
      </c>
      <c r="AX388" s="6" t="str">
        <f t="shared" si="167"/>
        <v>NA</v>
      </c>
      <c r="AY388" t="str">
        <f t="shared" si="168"/>
        <v>NA</v>
      </c>
      <c r="AZ388">
        <f t="shared" si="169"/>
        <v>-0.26792319704319922</v>
      </c>
      <c r="BA388" s="6" t="str">
        <f t="shared" si="170"/>
        <v>NA</v>
      </c>
      <c r="BB388" t="str">
        <f t="shared" si="171"/>
        <v>NA</v>
      </c>
      <c r="BC388" t="str">
        <f t="shared" si="172"/>
        <v>NA</v>
      </c>
      <c r="BD388" s="7">
        <f t="shared" si="173"/>
        <v>1</v>
      </c>
      <c r="BE388" s="6">
        <f t="shared" si="174"/>
        <v>0</v>
      </c>
      <c r="BF388">
        <f t="shared" si="175"/>
        <v>0</v>
      </c>
      <c r="BG388">
        <f t="shared" si="176"/>
        <v>0</v>
      </c>
      <c r="BH388" s="6">
        <f t="shared" si="177"/>
        <v>0</v>
      </c>
      <c r="BI388" s="14">
        <f t="shared" si="178"/>
        <v>0</v>
      </c>
      <c r="BJ388" s="6">
        <f t="shared" si="179"/>
        <v>0</v>
      </c>
      <c r="BK388" s="14">
        <f t="shared" si="180"/>
        <v>0</v>
      </c>
      <c r="BL388" s="14">
        <f t="shared" si="181"/>
        <v>0</v>
      </c>
      <c r="BM388" s="14">
        <f t="shared" si="182"/>
        <v>0</v>
      </c>
      <c r="BN388">
        <f t="shared" si="183"/>
        <v>0</v>
      </c>
      <c r="BO388">
        <f t="shared" si="184"/>
        <v>0</v>
      </c>
      <c r="BP388" s="14" t="str">
        <f t="shared" si="185"/>
        <v>NA</v>
      </c>
    </row>
    <row r="389" spans="1:68" x14ac:dyDescent="0.25">
      <c r="A389" t="s">
        <v>951</v>
      </c>
      <c r="B389" t="s">
        <v>70</v>
      </c>
      <c r="C389">
        <v>0</v>
      </c>
      <c r="D389">
        <v>0</v>
      </c>
      <c r="E389">
        <v>0</v>
      </c>
      <c r="F389" s="1">
        <v>6.6750399999999997E-5</v>
      </c>
      <c r="G389">
        <v>2</v>
      </c>
      <c r="H389">
        <v>0.40709000000000001</v>
      </c>
      <c r="I389">
        <v>1</v>
      </c>
      <c r="J389">
        <v>0.99943800000000005</v>
      </c>
      <c r="K389" t="s">
        <v>950</v>
      </c>
      <c r="L389">
        <v>241</v>
      </c>
      <c r="M389" t="s">
        <v>764</v>
      </c>
      <c r="N389" t="s">
        <v>74</v>
      </c>
      <c r="O389" t="s">
        <v>75</v>
      </c>
      <c r="P389" t="s">
        <v>76</v>
      </c>
      <c r="Q389" t="s">
        <v>77</v>
      </c>
      <c r="R389" t="s">
        <v>78</v>
      </c>
      <c r="S389" t="s">
        <v>79</v>
      </c>
      <c r="V389">
        <v>21.749806969783599</v>
      </c>
      <c r="X389">
        <v>21.369333412085101</v>
      </c>
      <c r="AL389" s="6" t="str">
        <f t="shared" ref="AL389:AL452" si="186">IF(COUNTA(T389:U389),AVERAGE(T389:U389),"NA")</f>
        <v>NA</v>
      </c>
      <c r="AM389">
        <f t="shared" ref="AM389:AM452" si="187">IF(COUNTA(V389:W389),AVERAGE(V389:W389),"NA")</f>
        <v>21.749806969783599</v>
      </c>
      <c r="AN389">
        <f t="shared" ref="AN389:AN452" si="188">IF(COUNTA(X389:Y389),AVERAGE(X389:Y389),"NA")</f>
        <v>21.369333412085101</v>
      </c>
      <c r="AO389" t="str">
        <f t="shared" ref="AO389:AO452" si="189">IF(COUNTA(Z389:AA389),AVERAGE(Z389:AA389),"NA")</f>
        <v>NA</v>
      </c>
      <c r="AP389" t="str">
        <f t="shared" ref="AP389:AP452" si="190">IF(COUNTA(AB389:AC389),AVERAGE(AB389:AC389),"NA")</f>
        <v>NA</v>
      </c>
      <c r="AQ389" t="str">
        <f t="shared" ref="AQ389:AQ452" si="191">IF(COUNTA(AD389:AE389),AVERAGE(AD389:AE389),"NA")</f>
        <v>NA</v>
      </c>
      <c r="AR389" t="str">
        <f t="shared" ref="AR389:AR452" si="192">IF(COUNTA(AF389:AG389),AVERAGE(AF389:AG389),"NA")</f>
        <v>NA</v>
      </c>
      <c r="AS389" t="str">
        <f t="shared" ref="AS389:AS452" si="193">IF(COUNTA(AH389:AI389),AVERAGE(AH389:AI389),"NA")</f>
        <v>NA</v>
      </c>
      <c r="AT389" t="str">
        <f t="shared" ref="AT389:AT452" si="194">IF(COUNTA(AJ389:AK389),AVERAGE(AJ389:AK389),"NA")</f>
        <v>NA</v>
      </c>
      <c r="AU389" s="6">
        <f t="shared" ref="AU389:AU452" si="195">IF(COUNTIF(AL389:AN389,"&lt;&gt;NA"),AVERAGE(AL389:AN389),"NA")</f>
        <v>21.559570190934352</v>
      </c>
      <c r="AV389" t="str">
        <f t="shared" ref="AV389:AV452" si="196">IF(COUNTIF(AO389:AQ389,"&lt;&gt;NA"),AVERAGE(AO389:AQ389),"NA")</f>
        <v>NA</v>
      </c>
      <c r="AW389" t="str">
        <f t="shared" ref="AW389:AW452" si="197">IF(COUNTIF(AR389:AT389,"&lt;&gt;NA"),AVERAGE(AR389:AT389),"NA")</f>
        <v>NA</v>
      </c>
      <c r="AX389" s="6" t="str">
        <f t="shared" ref="AX389:AX452" si="198">IF(AND(AU389&lt;&gt;"NA",AV389&lt;&gt;"NA"),AV389-AU389,"NA")</f>
        <v>NA</v>
      </c>
      <c r="AY389" t="str">
        <f t="shared" ref="AY389:AY452" si="199">IF(AND(AU389&lt;&gt;"NA",AW389&lt;&gt;"NA"),AW389-AU389,"NA")</f>
        <v>NA</v>
      </c>
      <c r="AZ389" t="str">
        <f t="shared" ref="AZ389:AZ452" si="200">IF(AND(AV389&lt;&gt;"NA",AW389&lt;&gt;"NA"),AW389-AV389,"NA")</f>
        <v>NA</v>
      </c>
      <c r="BA389" s="6" t="str">
        <f t="shared" ref="BA389:BA452" si="201">IF(AND(COUNTIF(AL389:AN389,"&lt;&gt;NA")&gt;=2,COUNTIF(AO389:AQ389,"&lt;&gt;NA")&gt;=2),TTEST(AL389:AN389,AO389:AQ389,2,3),"NA")</f>
        <v>NA</v>
      </c>
      <c r="BB389" t="str">
        <f t="shared" ref="BB389:BB452" si="202">IF(AND(COUNTIF(AL389:AN389,"&lt;&gt;NA")&gt;=2,COUNTIF(AR389:AT389,"&lt;&gt;NA")&gt;=2),TTEST(AL389:AN389,AR389:AT389,2,3),"NA")</f>
        <v>NA</v>
      </c>
      <c r="BC389" t="str">
        <f t="shared" ref="BC389:BC452" si="203">IF(AND(COUNTIF(AO389:AQ389,"&lt;&gt;NA")&gt;=2,COUNTIF(AR389:AT389,"&lt;&gt;NA")&gt;=2),TTEST(AO389:AQ389,AR389:AT389,2,3),"NA")</f>
        <v>NA</v>
      </c>
      <c r="BD389" s="7">
        <f t="shared" ref="BD389:BD452" si="204">IF(OR(D389,AND(C389,N389="---")),0,1)</f>
        <v>1</v>
      </c>
      <c r="BE389" s="6">
        <f t="shared" ref="BE389:BE452" si="205">IF(AND(BD389,AX389&lt;&gt;"NA",BA389&lt;&gt;"NA"),IF(AND(ABS(AX389)&gt;=LOG(1.5,2),BA389&lt;0.05),1,0),0)</f>
        <v>0</v>
      </c>
      <c r="BF389">
        <f t="shared" ref="BF389:BF452" si="206">IF(AND(BD389,AY389&lt;&gt;"NA",BB389&lt;&gt;"NA"),IF(AND(ABS(AY389)&gt;=LOG(1.5,2),BB389&lt;0.05),1,0),0)</f>
        <v>0</v>
      </c>
      <c r="BG389">
        <f t="shared" ref="BG389:BG452" si="207">IF(AND(BD389,AZ389&lt;&gt;"NA",BC389&lt;&gt;"NA"),IF(AND(ABS(AZ389)&gt;=LOG(1.5,2),BC389&lt;0.05),1,0),0)</f>
        <v>0</v>
      </c>
      <c r="BH389" s="6">
        <f t="shared" ref="BH389:BH452" si="208">COUNTIF(BE389:BG389,"&gt;0")</f>
        <v>0</v>
      </c>
      <c r="BI389" s="14">
        <f t="shared" ref="BI389:BI452" si="209">IF(BH389,1,0)</f>
        <v>0</v>
      </c>
      <c r="BJ389" s="6">
        <f t="shared" ref="BJ389:BJ452" si="210">IF(AND(AX389&lt;&gt;"NA",BA389&lt;&gt;"NA"),SIGN(AX389)*SQRT(ABS(AX389)*-LOG10(BA389)),0)</f>
        <v>0</v>
      </c>
      <c r="BK389" s="14">
        <f t="shared" ref="BK389:BK452" si="211">IF(AND(AY389&lt;&gt;"NA",BB389&lt;&gt;"NA"),SIGN(AY389)*SQRT(ABS(AY389)*-LOG10(BB389)),0)</f>
        <v>0</v>
      </c>
      <c r="BL389" s="14">
        <f t="shared" ref="BL389:BL452" si="212">IF(AND(AZ389&lt;&gt;"NA",BC389&lt;&gt;"NA"),SIGN(AZ389)*SQRT(ABS(AZ389)*-LOG10(BC389)),0)</f>
        <v>0</v>
      </c>
      <c r="BM389" s="14">
        <f t="shared" ref="BM389:BM452" si="213">SIGN(BN389)</f>
        <v>0</v>
      </c>
      <c r="BN389">
        <f t="shared" ref="BN389:BN452" si="214">AVERAGE(BJ389:BL389)</f>
        <v>0</v>
      </c>
      <c r="BO389">
        <f t="shared" ref="BO389:BO452" si="215">ABS(BN389)</f>
        <v>0</v>
      </c>
      <c r="BP389" s="14" t="str">
        <f t="shared" ref="BP389:BP452" si="216">IF(AND(BI389, BA389&lt;&gt;"NA",BB389&lt;&gt;"NA"),IF(AZ389&lt;&gt;"NA",IF(ABS(AZ389)&gt;=LOG(1.5,2),IF(SIGN(AX389)&gt;0,IF(SIGN(AX389)&lt;&gt;SIGN(AY389),"2_Increasing_Opposite",IF(SIGN(AZ389)&lt;&gt;SIGN(AY389),"1_Increasing_Attenuated","3_Increasing_Ramp")),IF(SIGN(AX389)&lt;0,IF(SIGN(AX389)&lt;&gt;SIGN(AY389),"2_Decreasing_Opposite",IF(SIGN(AZ389)&lt;&gt;SIGN(AX389),"1_Decreasing_Attenuated","3_Decreasing_Ramp")),"Uncertain")),IF(AX389&lt;0,IF(AY389&lt;0,"4_Decreasing_Stable","2_Decreasing_Opposite"),IF(AY389&gt;0,"4_Increasing_Stable","2_Increasing_Opposite"))),"NA"),"NA")</f>
        <v>NA</v>
      </c>
    </row>
    <row r="390" spans="1:68" x14ac:dyDescent="0.25">
      <c r="A390" t="s">
        <v>956</v>
      </c>
      <c r="B390" t="s">
        <v>954</v>
      </c>
      <c r="C390">
        <v>0</v>
      </c>
      <c r="D390">
        <v>0</v>
      </c>
      <c r="E390">
        <v>0</v>
      </c>
      <c r="F390" s="1">
        <v>1.54509E-6</v>
      </c>
      <c r="G390">
        <v>3</v>
      </c>
      <c r="H390">
        <v>-0.30664999999999998</v>
      </c>
      <c r="I390">
        <v>1</v>
      </c>
      <c r="J390">
        <v>0.96386799999999995</v>
      </c>
      <c r="K390" t="s">
        <v>955</v>
      </c>
      <c r="L390">
        <v>386</v>
      </c>
      <c r="M390" t="s">
        <v>764</v>
      </c>
      <c r="N390">
        <v>10043</v>
      </c>
      <c r="O390" t="s">
        <v>957</v>
      </c>
      <c r="P390" t="s">
        <v>37</v>
      </c>
      <c r="Q390" t="s">
        <v>57</v>
      </c>
      <c r="R390" t="s">
        <v>958</v>
      </c>
      <c r="S390" t="s">
        <v>959</v>
      </c>
      <c r="V390">
        <v>19.837239443429201</v>
      </c>
      <c r="Z390">
        <v>18.5356572976787</v>
      </c>
      <c r="AA390">
        <v>18.495401482853101</v>
      </c>
      <c r="AC390">
        <v>18.216774028359499</v>
      </c>
      <c r="AD390">
        <v>18.870900476873899</v>
      </c>
      <c r="AE390">
        <v>18.4975411234456</v>
      </c>
      <c r="AI390">
        <v>18.321635908266899</v>
      </c>
      <c r="AL390" s="6" t="str">
        <f t="shared" si="186"/>
        <v>NA</v>
      </c>
      <c r="AM390">
        <f t="shared" si="187"/>
        <v>19.837239443429201</v>
      </c>
      <c r="AN390" t="str">
        <f t="shared" si="188"/>
        <v>NA</v>
      </c>
      <c r="AO390">
        <f t="shared" si="189"/>
        <v>18.5155293902659</v>
      </c>
      <c r="AP390">
        <f t="shared" si="190"/>
        <v>18.216774028359499</v>
      </c>
      <c r="AQ390">
        <f t="shared" si="191"/>
        <v>18.68422080015975</v>
      </c>
      <c r="AR390" t="str">
        <f t="shared" si="192"/>
        <v>NA</v>
      </c>
      <c r="AS390">
        <f t="shared" si="193"/>
        <v>18.321635908266899</v>
      </c>
      <c r="AT390" t="str">
        <f t="shared" si="194"/>
        <v>NA</v>
      </c>
      <c r="AU390" s="6">
        <f t="shared" si="195"/>
        <v>19.837239443429201</v>
      </c>
      <c r="AV390">
        <f t="shared" si="196"/>
        <v>18.472174739595051</v>
      </c>
      <c r="AW390">
        <f t="shared" si="197"/>
        <v>18.321635908266899</v>
      </c>
      <c r="AX390" s="6">
        <f t="shared" si="198"/>
        <v>-1.3650647038341504</v>
      </c>
      <c r="AY390">
        <f t="shared" si="199"/>
        <v>-1.5156035351623025</v>
      </c>
      <c r="AZ390">
        <f t="shared" si="200"/>
        <v>-0.15053883132815216</v>
      </c>
      <c r="BA390" s="6" t="str">
        <f t="shared" si="201"/>
        <v>NA</v>
      </c>
      <c r="BB390" t="str">
        <f t="shared" si="202"/>
        <v>NA</v>
      </c>
      <c r="BC390" t="str">
        <f t="shared" si="203"/>
        <v>NA</v>
      </c>
      <c r="BD390" s="7">
        <f t="shared" si="204"/>
        <v>1</v>
      </c>
      <c r="BE390" s="6">
        <f t="shared" si="205"/>
        <v>0</v>
      </c>
      <c r="BF390">
        <f t="shared" si="206"/>
        <v>0</v>
      </c>
      <c r="BG390">
        <f t="shared" si="207"/>
        <v>0</v>
      </c>
      <c r="BH390" s="6">
        <f t="shared" si="208"/>
        <v>0</v>
      </c>
      <c r="BI390" s="14">
        <f t="shared" si="209"/>
        <v>0</v>
      </c>
      <c r="BJ390" s="6">
        <f t="shared" si="210"/>
        <v>0</v>
      </c>
      <c r="BK390" s="14">
        <f t="shared" si="211"/>
        <v>0</v>
      </c>
      <c r="BL390" s="14">
        <f t="shared" si="212"/>
        <v>0</v>
      </c>
      <c r="BM390" s="14">
        <f t="shared" si="213"/>
        <v>0</v>
      </c>
      <c r="BN390">
        <f t="shared" si="214"/>
        <v>0</v>
      </c>
      <c r="BO390">
        <f t="shared" si="215"/>
        <v>0</v>
      </c>
      <c r="BP390" s="14" t="str">
        <f t="shared" si="216"/>
        <v>NA</v>
      </c>
    </row>
    <row r="391" spans="1:68" x14ac:dyDescent="0.25">
      <c r="A391" t="s">
        <v>972</v>
      </c>
      <c r="B391" t="s">
        <v>93</v>
      </c>
      <c r="C391">
        <v>0</v>
      </c>
      <c r="D391">
        <v>0</v>
      </c>
      <c r="E391">
        <v>0</v>
      </c>
      <c r="F391" s="1">
        <v>6.9605100000000004E-6</v>
      </c>
      <c r="G391">
        <v>2</v>
      </c>
      <c r="H391">
        <v>0.35191</v>
      </c>
      <c r="I391">
        <v>1</v>
      </c>
      <c r="J391">
        <v>0.75487000000000004</v>
      </c>
      <c r="K391" t="s">
        <v>971</v>
      </c>
      <c r="L391">
        <v>374</v>
      </c>
      <c r="M391" t="s">
        <v>764</v>
      </c>
      <c r="N391">
        <v>10254</v>
      </c>
      <c r="O391" t="s">
        <v>96</v>
      </c>
      <c r="P391" t="s">
        <v>97</v>
      </c>
      <c r="Q391" t="s">
        <v>57</v>
      </c>
      <c r="R391" t="s">
        <v>98</v>
      </c>
      <c r="S391" t="s">
        <v>99</v>
      </c>
      <c r="W391">
        <v>20.650359775599899</v>
      </c>
      <c r="Y391">
        <v>20.726111491699999</v>
      </c>
      <c r="AL391" s="6" t="str">
        <f t="shared" si="186"/>
        <v>NA</v>
      </c>
      <c r="AM391">
        <f t="shared" si="187"/>
        <v>20.650359775599899</v>
      </c>
      <c r="AN391">
        <f t="shared" si="188"/>
        <v>20.726111491699999</v>
      </c>
      <c r="AO391" t="str">
        <f t="shared" si="189"/>
        <v>NA</v>
      </c>
      <c r="AP391" t="str">
        <f t="shared" si="190"/>
        <v>NA</v>
      </c>
      <c r="AQ391" t="str">
        <f t="shared" si="191"/>
        <v>NA</v>
      </c>
      <c r="AR391" t="str">
        <f t="shared" si="192"/>
        <v>NA</v>
      </c>
      <c r="AS391" t="str">
        <f t="shared" si="193"/>
        <v>NA</v>
      </c>
      <c r="AT391" t="str">
        <f t="shared" si="194"/>
        <v>NA</v>
      </c>
      <c r="AU391" s="6">
        <f t="shared" si="195"/>
        <v>20.688235633649949</v>
      </c>
      <c r="AV391" t="str">
        <f t="shared" si="196"/>
        <v>NA</v>
      </c>
      <c r="AW391" t="str">
        <f t="shared" si="197"/>
        <v>NA</v>
      </c>
      <c r="AX391" s="6" t="str">
        <f t="shared" si="198"/>
        <v>NA</v>
      </c>
      <c r="AY391" t="str">
        <f t="shared" si="199"/>
        <v>NA</v>
      </c>
      <c r="AZ391" t="str">
        <f t="shared" si="200"/>
        <v>NA</v>
      </c>
      <c r="BA391" s="6" t="str">
        <f t="shared" si="201"/>
        <v>NA</v>
      </c>
      <c r="BB391" t="str">
        <f t="shared" si="202"/>
        <v>NA</v>
      </c>
      <c r="BC391" t="str">
        <f t="shared" si="203"/>
        <v>NA</v>
      </c>
      <c r="BD391" s="7">
        <f t="shared" si="204"/>
        <v>1</v>
      </c>
      <c r="BE391" s="6">
        <f t="shared" si="205"/>
        <v>0</v>
      </c>
      <c r="BF391">
        <f t="shared" si="206"/>
        <v>0</v>
      </c>
      <c r="BG391">
        <f t="shared" si="207"/>
        <v>0</v>
      </c>
      <c r="BH391" s="6">
        <f t="shared" si="208"/>
        <v>0</v>
      </c>
      <c r="BI391" s="14">
        <f t="shared" si="209"/>
        <v>0</v>
      </c>
      <c r="BJ391" s="6">
        <f t="shared" si="210"/>
        <v>0</v>
      </c>
      <c r="BK391" s="14">
        <f t="shared" si="211"/>
        <v>0</v>
      </c>
      <c r="BL391" s="14">
        <f t="shared" si="212"/>
        <v>0</v>
      </c>
      <c r="BM391" s="14">
        <f t="shared" si="213"/>
        <v>0</v>
      </c>
      <c r="BN391">
        <f t="shared" si="214"/>
        <v>0</v>
      </c>
      <c r="BO391">
        <f t="shared" si="215"/>
        <v>0</v>
      </c>
      <c r="BP391" s="14" t="str">
        <f t="shared" si="216"/>
        <v>NA</v>
      </c>
    </row>
    <row r="392" spans="1:68" x14ac:dyDescent="0.25">
      <c r="A392" t="s">
        <v>994</v>
      </c>
      <c r="B392" t="s">
        <v>992</v>
      </c>
      <c r="C392">
        <v>0</v>
      </c>
      <c r="D392">
        <v>0</v>
      </c>
      <c r="E392">
        <v>0</v>
      </c>
      <c r="F392" s="1">
        <v>1.2880400000000001E-19</v>
      </c>
      <c r="G392">
        <v>4</v>
      </c>
      <c r="H392">
        <v>1.0098999999999999E-4</v>
      </c>
      <c r="I392">
        <v>1</v>
      </c>
      <c r="J392">
        <v>0.99898200000000004</v>
      </c>
      <c r="K392" t="s">
        <v>993</v>
      </c>
      <c r="L392">
        <v>17</v>
      </c>
      <c r="M392" t="s">
        <v>764</v>
      </c>
      <c r="N392" t="s">
        <v>995</v>
      </c>
      <c r="O392" t="s">
        <v>996</v>
      </c>
      <c r="P392" t="s">
        <v>997</v>
      </c>
      <c r="Q392" t="s">
        <v>57</v>
      </c>
      <c r="R392" t="s">
        <v>998</v>
      </c>
      <c r="S392" t="s">
        <v>999</v>
      </c>
      <c r="V392">
        <v>20.142866609418</v>
      </c>
      <c r="AL392" s="6" t="str">
        <f t="shared" si="186"/>
        <v>NA</v>
      </c>
      <c r="AM392">
        <f t="shared" si="187"/>
        <v>20.142866609418</v>
      </c>
      <c r="AN392" t="str">
        <f t="shared" si="188"/>
        <v>NA</v>
      </c>
      <c r="AO392" t="str">
        <f t="shared" si="189"/>
        <v>NA</v>
      </c>
      <c r="AP392" t="str">
        <f t="shared" si="190"/>
        <v>NA</v>
      </c>
      <c r="AQ392" t="str">
        <f t="shared" si="191"/>
        <v>NA</v>
      </c>
      <c r="AR392" t="str">
        <f t="shared" si="192"/>
        <v>NA</v>
      </c>
      <c r="AS392" t="str">
        <f t="shared" si="193"/>
        <v>NA</v>
      </c>
      <c r="AT392" t="str">
        <f t="shared" si="194"/>
        <v>NA</v>
      </c>
      <c r="AU392" s="6">
        <f t="shared" si="195"/>
        <v>20.142866609418</v>
      </c>
      <c r="AV392" t="str">
        <f t="shared" si="196"/>
        <v>NA</v>
      </c>
      <c r="AW392" t="str">
        <f t="shared" si="197"/>
        <v>NA</v>
      </c>
      <c r="AX392" s="6" t="str">
        <f t="shared" si="198"/>
        <v>NA</v>
      </c>
      <c r="AY392" t="str">
        <f t="shared" si="199"/>
        <v>NA</v>
      </c>
      <c r="AZ392" t="str">
        <f t="shared" si="200"/>
        <v>NA</v>
      </c>
      <c r="BA392" s="6" t="str">
        <f t="shared" si="201"/>
        <v>NA</v>
      </c>
      <c r="BB392" t="str">
        <f t="shared" si="202"/>
        <v>NA</v>
      </c>
      <c r="BC392" t="str">
        <f t="shared" si="203"/>
        <v>NA</v>
      </c>
      <c r="BD392" s="7">
        <f t="shared" si="204"/>
        <v>1</v>
      </c>
      <c r="BE392" s="6">
        <f t="shared" si="205"/>
        <v>0</v>
      </c>
      <c r="BF392">
        <f t="shared" si="206"/>
        <v>0</v>
      </c>
      <c r="BG392">
        <f t="shared" si="207"/>
        <v>0</v>
      </c>
      <c r="BH392" s="6">
        <f t="shared" si="208"/>
        <v>0</v>
      </c>
      <c r="BI392" s="14">
        <f t="shared" si="209"/>
        <v>0</v>
      </c>
      <c r="BJ392" s="6">
        <f t="shared" si="210"/>
        <v>0</v>
      </c>
      <c r="BK392" s="14">
        <f t="shared" si="211"/>
        <v>0</v>
      </c>
      <c r="BL392" s="14">
        <f t="shared" si="212"/>
        <v>0</v>
      </c>
      <c r="BM392" s="14">
        <f t="shared" si="213"/>
        <v>0</v>
      </c>
      <c r="BN392">
        <f t="shared" si="214"/>
        <v>0</v>
      </c>
      <c r="BO392">
        <f t="shared" si="215"/>
        <v>0</v>
      </c>
      <c r="BP392" s="14" t="str">
        <f t="shared" si="216"/>
        <v>NA</v>
      </c>
    </row>
    <row r="393" spans="1:68" x14ac:dyDescent="0.25">
      <c r="A393" t="s">
        <v>1019</v>
      </c>
      <c r="B393" t="s">
        <v>1011</v>
      </c>
      <c r="C393">
        <v>0</v>
      </c>
      <c r="D393">
        <v>0</v>
      </c>
      <c r="E393">
        <v>0</v>
      </c>
      <c r="F393">
        <v>6.8194800000000004E-4</v>
      </c>
      <c r="G393">
        <v>2</v>
      </c>
      <c r="H393">
        <v>-0.43295</v>
      </c>
      <c r="I393">
        <v>1</v>
      </c>
      <c r="J393">
        <v>0.5</v>
      </c>
      <c r="K393" t="s">
        <v>1018</v>
      </c>
      <c r="L393">
        <v>1441</v>
      </c>
      <c r="M393" t="s">
        <v>764</v>
      </c>
      <c r="N393">
        <v>22859</v>
      </c>
      <c r="O393" t="s">
        <v>1014</v>
      </c>
      <c r="P393" t="s">
        <v>1015</v>
      </c>
      <c r="Q393" t="s">
        <v>57</v>
      </c>
      <c r="R393" t="s">
        <v>1016</v>
      </c>
      <c r="S393" t="s">
        <v>1017</v>
      </c>
      <c r="V393">
        <v>19.729112751617901</v>
      </c>
      <c r="Y393">
        <v>19.457337531943899</v>
      </c>
      <c r="AL393" s="6" t="str">
        <f t="shared" si="186"/>
        <v>NA</v>
      </c>
      <c r="AM393">
        <f t="shared" si="187"/>
        <v>19.729112751617901</v>
      </c>
      <c r="AN393">
        <f t="shared" si="188"/>
        <v>19.457337531943899</v>
      </c>
      <c r="AO393" t="str">
        <f t="shared" si="189"/>
        <v>NA</v>
      </c>
      <c r="AP393" t="str">
        <f t="shared" si="190"/>
        <v>NA</v>
      </c>
      <c r="AQ393" t="str">
        <f t="shared" si="191"/>
        <v>NA</v>
      </c>
      <c r="AR393" t="str">
        <f t="shared" si="192"/>
        <v>NA</v>
      </c>
      <c r="AS393" t="str">
        <f t="shared" si="193"/>
        <v>NA</v>
      </c>
      <c r="AT393" t="str">
        <f t="shared" si="194"/>
        <v>NA</v>
      </c>
      <c r="AU393" s="6">
        <f t="shared" si="195"/>
        <v>19.593225141780898</v>
      </c>
      <c r="AV393" t="str">
        <f t="shared" si="196"/>
        <v>NA</v>
      </c>
      <c r="AW393" t="str">
        <f t="shared" si="197"/>
        <v>NA</v>
      </c>
      <c r="AX393" s="6" t="str">
        <f t="shared" si="198"/>
        <v>NA</v>
      </c>
      <c r="AY393" t="str">
        <f t="shared" si="199"/>
        <v>NA</v>
      </c>
      <c r="AZ393" t="str">
        <f t="shared" si="200"/>
        <v>NA</v>
      </c>
      <c r="BA393" s="6" t="str">
        <f t="shared" si="201"/>
        <v>NA</v>
      </c>
      <c r="BB393" t="str">
        <f t="shared" si="202"/>
        <v>NA</v>
      </c>
      <c r="BC393" t="str">
        <f t="shared" si="203"/>
        <v>NA</v>
      </c>
      <c r="BD393" s="7">
        <f t="shared" si="204"/>
        <v>1</v>
      </c>
      <c r="BE393" s="6">
        <f t="shared" si="205"/>
        <v>0</v>
      </c>
      <c r="BF393">
        <f t="shared" si="206"/>
        <v>0</v>
      </c>
      <c r="BG393">
        <f t="shared" si="207"/>
        <v>0</v>
      </c>
      <c r="BH393" s="6">
        <f t="shared" si="208"/>
        <v>0</v>
      </c>
      <c r="BI393" s="14">
        <f t="shared" si="209"/>
        <v>0</v>
      </c>
      <c r="BJ393" s="6">
        <f t="shared" si="210"/>
        <v>0</v>
      </c>
      <c r="BK393" s="14">
        <f t="shared" si="211"/>
        <v>0</v>
      </c>
      <c r="BL393" s="14">
        <f t="shared" si="212"/>
        <v>0</v>
      </c>
      <c r="BM393" s="14">
        <f t="shared" si="213"/>
        <v>0</v>
      </c>
      <c r="BN393">
        <f t="shared" si="214"/>
        <v>0</v>
      </c>
      <c r="BO393">
        <f t="shared" si="215"/>
        <v>0</v>
      </c>
      <c r="BP393" s="14" t="str">
        <f t="shared" si="216"/>
        <v>NA</v>
      </c>
    </row>
    <row r="394" spans="1:68" x14ac:dyDescent="0.25">
      <c r="A394" t="s">
        <v>1038</v>
      </c>
      <c r="B394" t="s">
        <v>1036</v>
      </c>
      <c r="C394">
        <v>0</v>
      </c>
      <c r="D394">
        <v>0</v>
      </c>
      <c r="E394">
        <v>0</v>
      </c>
      <c r="F394">
        <v>1.18476E-3</v>
      </c>
      <c r="G394">
        <v>2</v>
      </c>
      <c r="H394">
        <v>-1.9172</v>
      </c>
      <c r="I394">
        <v>1</v>
      </c>
      <c r="J394">
        <v>0.999857</v>
      </c>
      <c r="K394" t="s">
        <v>1037</v>
      </c>
      <c r="L394">
        <v>160</v>
      </c>
      <c r="M394" t="s">
        <v>764</v>
      </c>
      <c r="N394">
        <v>9342</v>
      </c>
      <c r="O394" t="s">
        <v>1039</v>
      </c>
      <c r="P394" t="s">
        <v>1040</v>
      </c>
      <c r="Q394" t="s">
        <v>57</v>
      </c>
      <c r="R394" t="s">
        <v>456</v>
      </c>
      <c r="S394" t="s">
        <v>1041</v>
      </c>
      <c r="T394" s="6">
        <v>18.8975437447803</v>
      </c>
      <c r="V394">
        <v>19.2957343216714</v>
      </c>
      <c r="X394">
        <v>19.001403046813099</v>
      </c>
      <c r="Y394">
        <v>20.064253385951702</v>
      </c>
      <c r="AL394" s="6">
        <f t="shared" si="186"/>
        <v>18.8975437447803</v>
      </c>
      <c r="AM394">
        <f t="shared" si="187"/>
        <v>19.2957343216714</v>
      </c>
      <c r="AN394">
        <f t="shared" si="188"/>
        <v>19.532828216382399</v>
      </c>
      <c r="AO394" t="str">
        <f t="shared" si="189"/>
        <v>NA</v>
      </c>
      <c r="AP394" t="str">
        <f t="shared" si="190"/>
        <v>NA</v>
      </c>
      <c r="AQ394" t="str">
        <f t="shared" si="191"/>
        <v>NA</v>
      </c>
      <c r="AR394" t="str">
        <f t="shared" si="192"/>
        <v>NA</v>
      </c>
      <c r="AS394" t="str">
        <f t="shared" si="193"/>
        <v>NA</v>
      </c>
      <c r="AT394" t="str">
        <f t="shared" si="194"/>
        <v>NA</v>
      </c>
      <c r="AU394" s="6">
        <f t="shared" si="195"/>
        <v>19.242035427611366</v>
      </c>
      <c r="AV394" t="str">
        <f t="shared" si="196"/>
        <v>NA</v>
      </c>
      <c r="AW394" t="str">
        <f t="shared" si="197"/>
        <v>NA</v>
      </c>
      <c r="AX394" s="6" t="str">
        <f t="shared" si="198"/>
        <v>NA</v>
      </c>
      <c r="AY394" t="str">
        <f t="shared" si="199"/>
        <v>NA</v>
      </c>
      <c r="AZ394" t="str">
        <f t="shared" si="200"/>
        <v>NA</v>
      </c>
      <c r="BA394" s="6" t="str">
        <f t="shared" si="201"/>
        <v>NA</v>
      </c>
      <c r="BB394" t="str">
        <f t="shared" si="202"/>
        <v>NA</v>
      </c>
      <c r="BC394" t="str">
        <f t="shared" si="203"/>
        <v>NA</v>
      </c>
      <c r="BD394" s="7">
        <f t="shared" si="204"/>
        <v>1</v>
      </c>
      <c r="BE394" s="6">
        <f t="shared" si="205"/>
        <v>0</v>
      </c>
      <c r="BF394">
        <f t="shared" si="206"/>
        <v>0</v>
      </c>
      <c r="BG394">
        <f t="shared" si="207"/>
        <v>0</v>
      </c>
      <c r="BH394" s="6">
        <f t="shared" si="208"/>
        <v>0</v>
      </c>
      <c r="BI394" s="14">
        <f t="shared" si="209"/>
        <v>0</v>
      </c>
      <c r="BJ394" s="6">
        <f t="shared" si="210"/>
        <v>0</v>
      </c>
      <c r="BK394" s="14">
        <f t="shared" si="211"/>
        <v>0</v>
      </c>
      <c r="BL394" s="14">
        <f t="shared" si="212"/>
        <v>0</v>
      </c>
      <c r="BM394" s="14">
        <f t="shared" si="213"/>
        <v>0</v>
      </c>
      <c r="BN394">
        <f t="shared" si="214"/>
        <v>0</v>
      </c>
      <c r="BO394">
        <f t="shared" si="215"/>
        <v>0</v>
      </c>
      <c r="BP394" s="14" t="str">
        <f t="shared" si="216"/>
        <v>NA</v>
      </c>
    </row>
    <row r="395" spans="1:68" x14ac:dyDescent="0.25">
      <c r="A395" t="s">
        <v>1044</v>
      </c>
      <c r="B395" t="s">
        <v>1042</v>
      </c>
      <c r="C395">
        <v>0</v>
      </c>
      <c r="D395">
        <v>0</v>
      </c>
      <c r="E395">
        <v>0</v>
      </c>
      <c r="F395" s="1">
        <v>3.9333500000000002E-6</v>
      </c>
      <c r="G395">
        <v>3</v>
      </c>
      <c r="H395">
        <v>-0.70321999999999996</v>
      </c>
      <c r="I395">
        <v>1</v>
      </c>
      <c r="J395">
        <v>0.70879199999999998</v>
      </c>
      <c r="K395" t="s">
        <v>1043</v>
      </c>
      <c r="L395">
        <v>240</v>
      </c>
      <c r="M395" t="s">
        <v>764</v>
      </c>
      <c r="N395">
        <v>9531</v>
      </c>
      <c r="O395" t="s">
        <v>1045</v>
      </c>
      <c r="P395" t="s">
        <v>1046</v>
      </c>
      <c r="Q395" t="s">
        <v>57</v>
      </c>
      <c r="R395" t="s">
        <v>1047</v>
      </c>
      <c r="S395" t="s">
        <v>1048</v>
      </c>
      <c r="AB395">
        <v>21.655317505711199</v>
      </c>
      <c r="AL395" s="6" t="str">
        <f t="shared" si="186"/>
        <v>NA</v>
      </c>
      <c r="AM395" t="str">
        <f t="shared" si="187"/>
        <v>NA</v>
      </c>
      <c r="AN395" t="str">
        <f t="shared" si="188"/>
        <v>NA</v>
      </c>
      <c r="AO395" t="str">
        <f t="shared" si="189"/>
        <v>NA</v>
      </c>
      <c r="AP395">
        <f t="shared" si="190"/>
        <v>21.655317505711199</v>
      </c>
      <c r="AQ395" t="str">
        <f t="shared" si="191"/>
        <v>NA</v>
      </c>
      <c r="AR395" t="str">
        <f t="shared" si="192"/>
        <v>NA</v>
      </c>
      <c r="AS395" t="str">
        <f t="shared" si="193"/>
        <v>NA</v>
      </c>
      <c r="AT395" t="str">
        <f t="shared" si="194"/>
        <v>NA</v>
      </c>
      <c r="AU395" s="6" t="str">
        <f t="shared" si="195"/>
        <v>NA</v>
      </c>
      <c r="AV395">
        <f t="shared" si="196"/>
        <v>21.655317505711199</v>
      </c>
      <c r="AW395" t="str">
        <f t="shared" si="197"/>
        <v>NA</v>
      </c>
      <c r="AX395" s="6" t="str">
        <f t="shared" si="198"/>
        <v>NA</v>
      </c>
      <c r="AY395" t="str">
        <f t="shared" si="199"/>
        <v>NA</v>
      </c>
      <c r="AZ395" t="str">
        <f t="shared" si="200"/>
        <v>NA</v>
      </c>
      <c r="BA395" s="6" t="str">
        <f t="shared" si="201"/>
        <v>NA</v>
      </c>
      <c r="BB395" t="str">
        <f t="shared" si="202"/>
        <v>NA</v>
      </c>
      <c r="BC395" t="str">
        <f t="shared" si="203"/>
        <v>NA</v>
      </c>
      <c r="BD395" s="7">
        <f t="shared" si="204"/>
        <v>1</v>
      </c>
      <c r="BE395" s="6">
        <f t="shared" si="205"/>
        <v>0</v>
      </c>
      <c r="BF395">
        <f t="shared" si="206"/>
        <v>0</v>
      </c>
      <c r="BG395">
        <f t="shared" si="207"/>
        <v>0</v>
      </c>
      <c r="BH395" s="6">
        <f t="shared" si="208"/>
        <v>0</v>
      </c>
      <c r="BI395" s="14">
        <f t="shared" si="209"/>
        <v>0</v>
      </c>
      <c r="BJ395" s="6">
        <f t="shared" si="210"/>
        <v>0</v>
      </c>
      <c r="BK395" s="14">
        <f t="shared" si="211"/>
        <v>0</v>
      </c>
      <c r="BL395" s="14">
        <f t="shared" si="212"/>
        <v>0</v>
      </c>
      <c r="BM395" s="14">
        <f t="shared" si="213"/>
        <v>0</v>
      </c>
      <c r="BN395">
        <f t="shared" si="214"/>
        <v>0</v>
      </c>
      <c r="BO395">
        <f t="shared" si="215"/>
        <v>0</v>
      </c>
      <c r="BP395" s="14" t="str">
        <f t="shared" si="216"/>
        <v>NA</v>
      </c>
    </row>
    <row r="396" spans="1:68" x14ac:dyDescent="0.25">
      <c r="A396" t="s">
        <v>1084</v>
      </c>
      <c r="B396" t="s">
        <v>496</v>
      </c>
      <c r="C396">
        <v>0</v>
      </c>
      <c r="D396">
        <v>0</v>
      </c>
      <c r="E396">
        <v>0</v>
      </c>
      <c r="F396" s="1">
        <v>3.8307300000000003E-8</v>
      </c>
      <c r="G396">
        <v>3</v>
      </c>
      <c r="H396">
        <v>0.39629999999999999</v>
      </c>
      <c r="I396">
        <v>1</v>
      </c>
      <c r="J396">
        <v>0.75895900000000005</v>
      </c>
      <c r="K396" t="s">
        <v>1083</v>
      </c>
      <c r="L396">
        <v>877</v>
      </c>
      <c r="M396" t="s">
        <v>764</v>
      </c>
      <c r="N396">
        <v>2064</v>
      </c>
      <c r="O396" t="s">
        <v>499</v>
      </c>
      <c r="P396" t="s">
        <v>500</v>
      </c>
      <c r="Q396" t="s">
        <v>57</v>
      </c>
      <c r="R396" t="s">
        <v>501</v>
      </c>
      <c r="S396" t="s">
        <v>502</v>
      </c>
      <c r="Y396">
        <v>20.9652482747791</v>
      </c>
      <c r="AE396">
        <v>21.6246537475546</v>
      </c>
      <c r="AH396">
        <v>22.011132156036101</v>
      </c>
      <c r="AL396" s="6" t="str">
        <f t="shared" si="186"/>
        <v>NA</v>
      </c>
      <c r="AM396" t="str">
        <f t="shared" si="187"/>
        <v>NA</v>
      </c>
      <c r="AN396">
        <f t="shared" si="188"/>
        <v>20.9652482747791</v>
      </c>
      <c r="AO396" t="str">
        <f t="shared" si="189"/>
        <v>NA</v>
      </c>
      <c r="AP396" t="str">
        <f t="shared" si="190"/>
        <v>NA</v>
      </c>
      <c r="AQ396">
        <f t="shared" si="191"/>
        <v>21.6246537475546</v>
      </c>
      <c r="AR396" t="str">
        <f t="shared" si="192"/>
        <v>NA</v>
      </c>
      <c r="AS396">
        <f t="shared" si="193"/>
        <v>22.011132156036101</v>
      </c>
      <c r="AT396" t="str">
        <f t="shared" si="194"/>
        <v>NA</v>
      </c>
      <c r="AU396" s="6">
        <f t="shared" si="195"/>
        <v>20.9652482747791</v>
      </c>
      <c r="AV396">
        <f t="shared" si="196"/>
        <v>21.6246537475546</v>
      </c>
      <c r="AW396">
        <f t="shared" si="197"/>
        <v>22.011132156036101</v>
      </c>
      <c r="AX396" s="6">
        <f t="shared" si="198"/>
        <v>0.6594054727755001</v>
      </c>
      <c r="AY396">
        <f t="shared" si="199"/>
        <v>1.0458838812570015</v>
      </c>
      <c r="AZ396">
        <f t="shared" si="200"/>
        <v>0.38647840848150139</v>
      </c>
      <c r="BA396" s="6" t="str">
        <f t="shared" si="201"/>
        <v>NA</v>
      </c>
      <c r="BB396" t="str">
        <f t="shared" si="202"/>
        <v>NA</v>
      </c>
      <c r="BC396" t="str">
        <f t="shared" si="203"/>
        <v>NA</v>
      </c>
      <c r="BD396" s="7">
        <f t="shared" si="204"/>
        <v>1</v>
      </c>
      <c r="BE396" s="6">
        <f t="shared" si="205"/>
        <v>0</v>
      </c>
      <c r="BF396">
        <f t="shared" si="206"/>
        <v>0</v>
      </c>
      <c r="BG396">
        <f t="shared" si="207"/>
        <v>0</v>
      </c>
      <c r="BH396" s="6">
        <f t="shared" si="208"/>
        <v>0</v>
      </c>
      <c r="BI396" s="14">
        <f t="shared" si="209"/>
        <v>0</v>
      </c>
      <c r="BJ396" s="6">
        <f t="shared" si="210"/>
        <v>0</v>
      </c>
      <c r="BK396" s="14">
        <f t="shared" si="211"/>
        <v>0</v>
      </c>
      <c r="BL396" s="14">
        <f t="shared" si="212"/>
        <v>0</v>
      </c>
      <c r="BM396" s="14">
        <f t="shared" si="213"/>
        <v>0</v>
      </c>
      <c r="BN396">
        <f t="shared" si="214"/>
        <v>0</v>
      </c>
      <c r="BO396">
        <f t="shared" si="215"/>
        <v>0</v>
      </c>
      <c r="BP396" s="14" t="str">
        <f t="shared" si="216"/>
        <v>NA</v>
      </c>
    </row>
    <row r="397" spans="1:68" x14ac:dyDescent="0.25">
      <c r="A397" t="s">
        <v>1110</v>
      </c>
      <c r="B397" t="s">
        <v>503</v>
      </c>
      <c r="C397">
        <v>0</v>
      </c>
      <c r="D397">
        <v>0</v>
      </c>
      <c r="E397">
        <v>0</v>
      </c>
      <c r="F397" s="1">
        <v>1.9668399999999998E-6</v>
      </c>
      <c r="G397">
        <v>2</v>
      </c>
      <c r="H397">
        <v>0.25935999999999998</v>
      </c>
      <c r="I397">
        <v>1</v>
      </c>
      <c r="J397">
        <v>0.92251099999999997</v>
      </c>
      <c r="K397" t="s">
        <v>1109</v>
      </c>
      <c r="L397">
        <v>19</v>
      </c>
      <c r="M397" t="s">
        <v>764</v>
      </c>
      <c r="N397">
        <v>983</v>
      </c>
      <c r="O397" t="s">
        <v>506</v>
      </c>
      <c r="P397" t="s">
        <v>507</v>
      </c>
      <c r="Q397" t="s">
        <v>57</v>
      </c>
      <c r="R397" t="s">
        <v>508</v>
      </c>
      <c r="S397" t="s">
        <v>509</v>
      </c>
      <c r="V397">
        <v>28.972400113042799</v>
      </c>
      <c r="AL397" s="6" t="str">
        <f t="shared" si="186"/>
        <v>NA</v>
      </c>
      <c r="AM397">
        <f t="shared" si="187"/>
        <v>28.972400113042799</v>
      </c>
      <c r="AN397" t="str">
        <f t="shared" si="188"/>
        <v>NA</v>
      </c>
      <c r="AO397" t="str">
        <f t="shared" si="189"/>
        <v>NA</v>
      </c>
      <c r="AP397" t="str">
        <f t="shared" si="190"/>
        <v>NA</v>
      </c>
      <c r="AQ397" t="str">
        <f t="shared" si="191"/>
        <v>NA</v>
      </c>
      <c r="AR397" t="str">
        <f t="shared" si="192"/>
        <v>NA</v>
      </c>
      <c r="AS397" t="str">
        <f t="shared" si="193"/>
        <v>NA</v>
      </c>
      <c r="AT397" t="str">
        <f t="shared" si="194"/>
        <v>NA</v>
      </c>
      <c r="AU397" s="6">
        <f t="shared" si="195"/>
        <v>28.972400113042799</v>
      </c>
      <c r="AV397" t="str">
        <f t="shared" si="196"/>
        <v>NA</v>
      </c>
      <c r="AW397" t="str">
        <f t="shared" si="197"/>
        <v>NA</v>
      </c>
      <c r="AX397" s="6" t="str">
        <f t="shared" si="198"/>
        <v>NA</v>
      </c>
      <c r="AY397" t="str">
        <f t="shared" si="199"/>
        <v>NA</v>
      </c>
      <c r="AZ397" t="str">
        <f t="shared" si="200"/>
        <v>NA</v>
      </c>
      <c r="BA397" s="6" t="str">
        <f t="shared" si="201"/>
        <v>NA</v>
      </c>
      <c r="BB397" t="str">
        <f t="shared" si="202"/>
        <v>NA</v>
      </c>
      <c r="BC397" t="str">
        <f t="shared" si="203"/>
        <v>NA</v>
      </c>
      <c r="BD397" s="7">
        <f t="shared" si="204"/>
        <v>1</v>
      </c>
      <c r="BE397" s="6">
        <f t="shared" si="205"/>
        <v>0</v>
      </c>
      <c r="BF397">
        <f t="shared" si="206"/>
        <v>0</v>
      </c>
      <c r="BG397">
        <f t="shared" si="207"/>
        <v>0</v>
      </c>
      <c r="BH397" s="6">
        <f t="shared" si="208"/>
        <v>0</v>
      </c>
      <c r="BI397" s="14">
        <f t="shared" si="209"/>
        <v>0</v>
      </c>
      <c r="BJ397" s="6">
        <f t="shared" si="210"/>
        <v>0</v>
      </c>
      <c r="BK397" s="14">
        <f t="shared" si="211"/>
        <v>0</v>
      </c>
      <c r="BL397" s="14">
        <f t="shared" si="212"/>
        <v>0</v>
      </c>
      <c r="BM397" s="14">
        <f t="shared" si="213"/>
        <v>0</v>
      </c>
      <c r="BN397">
        <f t="shared" si="214"/>
        <v>0</v>
      </c>
      <c r="BO397">
        <f t="shared" si="215"/>
        <v>0</v>
      </c>
      <c r="BP397" s="14" t="str">
        <f t="shared" si="216"/>
        <v>NA</v>
      </c>
    </row>
    <row r="398" spans="1:68" x14ac:dyDescent="0.25">
      <c r="A398" t="s">
        <v>1131</v>
      </c>
      <c r="B398" t="s">
        <v>1119</v>
      </c>
      <c r="C398">
        <v>0</v>
      </c>
      <c r="D398">
        <v>0</v>
      </c>
      <c r="E398">
        <v>0</v>
      </c>
      <c r="F398" s="1">
        <v>6.1744399999999998E-5</v>
      </c>
      <c r="G398">
        <v>2</v>
      </c>
      <c r="H398">
        <v>-0.57970999999999995</v>
      </c>
      <c r="I398">
        <v>1</v>
      </c>
      <c r="J398">
        <v>0.94940999999999998</v>
      </c>
      <c r="K398" t="s">
        <v>1130</v>
      </c>
      <c r="L398">
        <v>317</v>
      </c>
      <c r="M398" t="s">
        <v>764</v>
      </c>
      <c r="N398" t="s">
        <v>1122</v>
      </c>
      <c r="O398" t="s">
        <v>1123</v>
      </c>
      <c r="P398" t="s">
        <v>1124</v>
      </c>
      <c r="Q398" t="s">
        <v>1125</v>
      </c>
      <c r="R398" t="s">
        <v>1126</v>
      </c>
      <c r="S398" t="s">
        <v>1127</v>
      </c>
      <c r="Y398">
        <v>18.940182704685402</v>
      </c>
      <c r="AD398">
        <v>19.550333454162399</v>
      </c>
      <c r="AE398">
        <v>19.973508337528202</v>
      </c>
      <c r="AH398">
        <v>19.762396062392899</v>
      </c>
      <c r="AI398">
        <v>20.287133920871899</v>
      </c>
      <c r="AJ398">
        <v>19.967027596286201</v>
      </c>
      <c r="AL398" s="6" t="str">
        <f t="shared" si="186"/>
        <v>NA</v>
      </c>
      <c r="AM398" t="str">
        <f t="shared" si="187"/>
        <v>NA</v>
      </c>
      <c r="AN398">
        <f t="shared" si="188"/>
        <v>18.940182704685402</v>
      </c>
      <c r="AO398" t="str">
        <f t="shared" si="189"/>
        <v>NA</v>
      </c>
      <c r="AP398" t="str">
        <f t="shared" si="190"/>
        <v>NA</v>
      </c>
      <c r="AQ398">
        <f t="shared" si="191"/>
        <v>19.7619208958453</v>
      </c>
      <c r="AR398" t="str">
        <f t="shared" si="192"/>
        <v>NA</v>
      </c>
      <c r="AS398">
        <f t="shared" si="193"/>
        <v>20.024764991632399</v>
      </c>
      <c r="AT398">
        <f t="shared" si="194"/>
        <v>19.967027596286201</v>
      </c>
      <c r="AU398" s="6">
        <f t="shared" si="195"/>
        <v>18.940182704685402</v>
      </c>
      <c r="AV398">
        <f t="shared" si="196"/>
        <v>19.7619208958453</v>
      </c>
      <c r="AW398">
        <f t="shared" si="197"/>
        <v>19.995896293959298</v>
      </c>
      <c r="AX398" s="6">
        <f t="shared" si="198"/>
        <v>0.82173819115989843</v>
      </c>
      <c r="AY398">
        <f t="shared" si="199"/>
        <v>1.0557135892738962</v>
      </c>
      <c r="AZ398">
        <f t="shared" si="200"/>
        <v>0.23397539811399781</v>
      </c>
      <c r="BA398" s="6" t="str">
        <f t="shared" si="201"/>
        <v>NA</v>
      </c>
      <c r="BB398" t="str">
        <f t="shared" si="202"/>
        <v>NA</v>
      </c>
      <c r="BC398" t="str">
        <f t="shared" si="203"/>
        <v>NA</v>
      </c>
      <c r="BD398" s="7">
        <f t="shared" si="204"/>
        <v>1</v>
      </c>
      <c r="BE398" s="6">
        <f t="shared" si="205"/>
        <v>0</v>
      </c>
      <c r="BF398">
        <f t="shared" si="206"/>
        <v>0</v>
      </c>
      <c r="BG398">
        <f t="shared" si="207"/>
        <v>0</v>
      </c>
      <c r="BH398" s="6">
        <f t="shared" si="208"/>
        <v>0</v>
      </c>
      <c r="BI398" s="14">
        <f t="shared" si="209"/>
        <v>0</v>
      </c>
      <c r="BJ398" s="6">
        <f t="shared" si="210"/>
        <v>0</v>
      </c>
      <c r="BK398" s="14">
        <f t="shared" si="211"/>
        <v>0</v>
      </c>
      <c r="BL398" s="14">
        <f t="shared" si="212"/>
        <v>0</v>
      </c>
      <c r="BM398" s="14">
        <f t="shared" si="213"/>
        <v>0</v>
      </c>
      <c r="BN398">
        <f t="shared" si="214"/>
        <v>0</v>
      </c>
      <c r="BO398">
        <f t="shared" si="215"/>
        <v>0</v>
      </c>
      <c r="BP398" s="14" t="str">
        <f t="shared" si="216"/>
        <v>NA</v>
      </c>
    </row>
    <row r="399" spans="1:68" x14ac:dyDescent="0.25">
      <c r="A399" t="s">
        <v>1161</v>
      </c>
      <c r="B399" t="s">
        <v>510</v>
      </c>
      <c r="C399">
        <v>0</v>
      </c>
      <c r="D399">
        <v>0</v>
      </c>
      <c r="E399">
        <v>0</v>
      </c>
      <c r="F399" s="1">
        <v>9.7873000000000003E-5</v>
      </c>
      <c r="G399">
        <v>2</v>
      </c>
      <c r="H399">
        <v>0.72516000000000003</v>
      </c>
      <c r="I399">
        <v>1</v>
      </c>
      <c r="J399">
        <v>1</v>
      </c>
      <c r="K399" t="s">
        <v>1160</v>
      </c>
      <c r="L399">
        <v>446</v>
      </c>
      <c r="M399" t="s">
        <v>764</v>
      </c>
      <c r="N399" t="s">
        <v>1162</v>
      </c>
      <c r="O399" t="s">
        <v>1163</v>
      </c>
      <c r="P399" t="s">
        <v>1164</v>
      </c>
      <c r="Q399" t="s">
        <v>57</v>
      </c>
      <c r="R399" t="s">
        <v>1165</v>
      </c>
      <c r="S399" t="s">
        <v>1166</v>
      </c>
      <c r="AD399">
        <v>19.672297570065101</v>
      </c>
      <c r="AE399">
        <v>19.9349202841336</v>
      </c>
      <c r="AI399">
        <v>20.273698424753299</v>
      </c>
      <c r="AL399" s="6" t="str">
        <f t="shared" si="186"/>
        <v>NA</v>
      </c>
      <c r="AM399" t="str">
        <f t="shared" si="187"/>
        <v>NA</v>
      </c>
      <c r="AN399" t="str">
        <f t="shared" si="188"/>
        <v>NA</v>
      </c>
      <c r="AO399" t="str">
        <f t="shared" si="189"/>
        <v>NA</v>
      </c>
      <c r="AP399" t="str">
        <f t="shared" si="190"/>
        <v>NA</v>
      </c>
      <c r="AQ399">
        <f t="shared" si="191"/>
        <v>19.803608927099351</v>
      </c>
      <c r="AR399" t="str">
        <f t="shared" si="192"/>
        <v>NA</v>
      </c>
      <c r="AS399">
        <f t="shared" si="193"/>
        <v>20.273698424753299</v>
      </c>
      <c r="AT399" t="str">
        <f t="shared" si="194"/>
        <v>NA</v>
      </c>
      <c r="AU399" s="6" t="str">
        <f t="shared" si="195"/>
        <v>NA</v>
      </c>
      <c r="AV399">
        <f t="shared" si="196"/>
        <v>19.803608927099351</v>
      </c>
      <c r="AW399">
        <f t="shared" si="197"/>
        <v>20.273698424753299</v>
      </c>
      <c r="AX399" s="6" t="str">
        <f t="shared" si="198"/>
        <v>NA</v>
      </c>
      <c r="AY399" t="str">
        <f t="shared" si="199"/>
        <v>NA</v>
      </c>
      <c r="AZ399">
        <f t="shared" si="200"/>
        <v>0.47008949765394803</v>
      </c>
      <c r="BA399" s="6" t="str">
        <f t="shared" si="201"/>
        <v>NA</v>
      </c>
      <c r="BB399" t="str">
        <f t="shared" si="202"/>
        <v>NA</v>
      </c>
      <c r="BC399" t="str">
        <f t="shared" si="203"/>
        <v>NA</v>
      </c>
      <c r="BD399" s="7">
        <f t="shared" si="204"/>
        <v>1</v>
      </c>
      <c r="BE399" s="6">
        <f t="shared" si="205"/>
        <v>0</v>
      </c>
      <c r="BF399">
        <f t="shared" si="206"/>
        <v>0</v>
      </c>
      <c r="BG399">
        <f t="shared" si="207"/>
        <v>0</v>
      </c>
      <c r="BH399" s="6">
        <f t="shared" si="208"/>
        <v>0</v>
      </c>
      <c r="BI399" s="14">
        <f t="shared" si="209"/>
        <v>0</v>
      </c>
      <c r="BJ399" s="6">
        <f t="shared" si="210"/>
        <v>0</v>
      </c>
      <c r="BK399" s="14">
        <f t="shared" si="211"/>
        <v>0</v>
      </c>
      <c r="BL399" s="14">
        <f t="shared" si="212"/>
        <v>0</v>
      </c>
      <c r="BM399" s="14">
        <f t="shared" si="213"/>
        <v>0</v>
      </c>
      <c r="BN399">
        <f t="shared" si="214"/>
        <v>0</v>
      </c>
      <c r="BO399">
        <f t="shared" si="215"/>
        <v>0</v>
      </c>
      <c r="BP399" s="14" t="str">
        <f t="shared" si="216"/>
        <v>NA</v>
      </c>
    </row>
    <row r="400" spans="1:68" x14ac:dyDescent="0.25">
      <c r="A400" t="s">
        <v>1195</v>
      </c>
      <c r="B400" t="s">
        <v>1185</v>
      </c>
      <c r="C400">
        <v>0</v>
      </c>
      <c r="D400">
        <v>0</v>
      </c>
      <c r="E400">
        <v>0</v>
      </c>
      <c r="F400" s="1">
        <v>8.1164299999999995E-6</v>
      </c>
      <c r="G400">
        <v>2</v>
      </c>
      <c r="H400">
        <v>0.57128999999999996</v>
      </c>
      <c r="I400" t="s">
        <v>37</v>
      </c>
      <c r="J400">
        <v>0.56752599999999997</v>
      </c>
      <c r="K400" t="s">
        <v>1194</v>
      </c>
      <c r="L400">
        <v>1166</v>
      </c>
      <c r="M400" t="s">
        <v>764</v>
      </c>
      <c r="N400" t="s">
        <v>1188</v>
      </c>
      <c r="O400" t="s">
        <v>1189</v>
      </c>
      <c r="P400" t="s">
        <v>1190</v>
      </c>
      <c r="Q400" t="s">
        <v>57</v>
      </c>
      <c r="R400" t="s">
        <v>1191</v>
      </c>
      <c r="S400" t="s">
        <v>1192</v>
      </c>
      <c r="T400" s="6">
        <v>19.294390233403899</v>
      </c>
      <c r="V400">
        <v>19.7342359266929</v>
      </c>
      <c r="AD400">
        <v>19.827429545192299</v>
      </c>
      <c r="AL400" s="6">
        <f t="shared" si="186"/>
        <v>19.294390233403899</v>
      </c>
      <c r="AM400">
        <f t="shared" si="187"/>
        <v>19.7342359266929</v>
      </c>
      <c r="AN400" t="str">
        <f t="shared" si="188"/>
        <v>NA</v>
      </c>
      <c r="AO400" t="str">
        <f t="shared" si="189"/>
        <v>NA</v>
      </c>
      <c r="AP400" t="str">
        <f t="shared" si="190"/>
        <v>NA</v>
      </c>
      <c r="AQ400">
        <f t="shared" si="191"/>
        <v>19.827429545192299</v>
      </c>
      <c r="AR400" t="str">
        <f t="shared" si="192"/>
        <v>NA</v>
      </c>
      <c r="AS400" t="str">
        <f t="shared" si="193"/>
        <v>NA</v>
      </c>
      <c r="AT400" t="str">
        <f t="shared" si="194"/>
        <v>NA</v>
      </c>
      <c r="AU400" s="6">
        <f t="shared" si="195"/>
        <v>19.514313080048399</v>
      </c>
      <c r="AV400">
        <f t="shared" si="196"/>
        <v>19.827429545192299</v>
      </c>
      <c r="AW400" t="str">
        <f t="shared" si="197"/>
        <v>NA</v>
      </c>
      <c r="AX400" s="6">
        <f t="shared" si="198"/>
        <v>0.31311646514389935</v>
      </c>
      <c r="AY400" t="str">
        <f t="shared" si="199"/>
        <v>NA</v>
      </c>
      <c r="AZ400" t="str">
        <f t="shared" si="200"/>
        <v>NA</v>
      </c>
      <c r="BA400" s="6" t="str">
        <f t="shared" si="201"/>
        <v>NA</v>
      </c>
      <c r="BB400" t="str">
        <f t="shared" si="202"/>
        <v>NA</v>
      </c>
      <c r="BC400" t="str">
        <f t="shared" si="203"/>
        <v>NA</v>
      </c>
      <c r="BD400" s="7">
        <f t="shared" si="204"/>
        <v>1</v>
      </c>
      <c r="BE400" s="6">
        <f t="shared" si="205"/>
        <v>0</v>
      </c>
      <c r="BF400">
        <f t="shared" si="206"/>
        <v>0</v>
      </c>
      <c r="BG400">
        <f t="shared" si="207"/>
        <v>0</v>
      </c>
      <c r="BH400" s="6">
        <f t="shared" si="208"/>
        <v>0</v>
      </c>
      <c r="BI400" s="14">
        <f t="shared" si="209"/>
        <v>0</v>
      </c>
      <c r="BJ400" s="6">
        <f t="shared" si="210"/>
        <v>0</v>
      </c>
      <c r="BK400" s="14">
        <f t="shared" si="211"/>
        <v>0</v>
      </c>
      <c r="BL400" s="14">
        <f t="shared" si="212"/>
        <v>0</v>
      </c>
      <c r="BM400" s="14">
        <f t="shared" si="213"/>
        <v>0</v>
      </c>
      <c r="BN400">
        <f t="shared" si="214"/>
        <v>0</v>
      </c>
      <c r="BO400">
        <f t="shared" si="215"/>
        <v>0</v>
      </c>
      <c r="BP400" s="14" t="str">
        <f t="shared" si="216"/>
        <v>NA</v>
      </c>
    </row>
    <row r="401" spans="1:68" x14ac:dyDescent="0.25">
      <c r="A401" t="s">
        <v>1203</v>
      </c>
      <c r="B401" t="s">
        <v>115</v>
      </c>
      <c r="C401">
        <v>0</v>
      </c>
      <c r="D401">
        <v>0</v>
      </c>
      <c r="E401">
        <v>0</v>
      </c>
      <c r="F401" s="1">
        <v>8.17349E-21</v>
      </c>
      <c r="G401">
        <v>2</v>
      </c>
      <c r="H401">
        <v>-1.6308</v>
      </c>
      <c r="I401">
        <v>1</v>
      </c>
      <c r="J401">
        <v>0.99134699999999998</v>
      </c>
      <c r="K401" t="s">
        <v>1202</v>
      </c>
      <c r="L401">
        <v>1003</v>
      </c>
      <c r="M401" t="s">
        <v>764</v>
      </c>
      <c r="N401">
        <v>4233</v>
      </c>
      <c r="O401" t="s">
        <v>118</v>
      </c>
      <c r="P401" t="s">
        <v>119</v>
      </c>
      <c r="Q401" t="s">
        <v>57</v>
      </c>
      <c r="R401" t="s">
        <v>120</v>
      </c>
      <c r="S401" t="s">
        <v>121</v>
      </c>
      <c r="T401" s="6">
        <v>20.406770215596701</v>
      </c>
      <c r="U401">
        <v>20.440624797988399</v>
      </c>
      <c r="V401">
        <v>20.6923558909684</v>
      </c>
      <c r="W401">
        <v>20.636993283965399</v>
      </c>
      <c r="X401">
        <v>20.962598121718401</v>
      </c>
      <c r="Y401">
        <v>20.819075187191999</v>
      </c>
      <c r="AC401">
        <v>18.5042466985321</v>
      </c>
      <c r="AL401" s="6">
        <f t="shared" si="186"/>
        <v>20.42369750679255</v>
      </c>
      <c r="AM401">
        <f t="shared" si="187"/>
        <v>20.664674587466898</v>
      </c>
      <c r="AN401">
        <f t="shared" si="188"/>
        <v>20.8908366544552</v>
      </c>
      <c r="AO401" t="str">
        <f t="shared" si="189"/>
        <v>NA</v>
      </c>
      <c r="AP401">
        <f t="shared" si="190"/>
        <v>18.5042466985321</v>
      </c>
      <c r="AQ401" t="str">
        <f t="shared" si="191"/>
        <v>NA</v>
      </c>
      <c r="AR401" t="str">
        <f t="shared" si="192"/>
        <v>NA</v>
      </c>
      <c r="AS401" t="str">
        <f t="shared" si="193"/>
        <v>NA</v>
      </c>
      <c r="AT401" t="str">
        <f t="shared" si="194"/>
        <v>NA</v>
      </c>
      <c r="AU401" s="6">
        <f t="shared" si="195"/>
        <v>20.659736249571548</v>
      </c>
      <c r="AV401">
        <f t="shared" si="196"/>
        <v>18.5042466985321</v>
      </c>
      <c r="AW401" t="str">
        <f t="shared" si="197"/>
        <v>NA</v>
      </c>
      <c r="AX401" s="6">
        <f t="shared" si="198"/>
        <v>-2.1554895510394481</v>
      </c>
      <c r="AY401" t="str">
        <f t="shared" si="199"/>
        <v>NA</v>
      </c>
      <c r="AZ401" t="str">
        <f t="shared" si="200"/>
        <v>NA</v>
      </c>
      <c r="BA401" s="6" t="str">
        <f t="shared" si="201"/>
        <v>NA</v>
      </c>
      <c r="BB401" t="str">
        <f t="shared" si="202"/>
        <v>NA</v>
      </c>
      <c r="BC401" t="str">
        <f t="shared" si="203"/>
        <v>NA</v>
      </c>
      <c r="BD401" s="7">
        <f t="shared" si="204"/>
        <v>1</v>
      </c>
      <c r="BE401" s="6">
        <f t="shared" si="205"/>
        <v>0</v>
      </c>
      <c r="BF401">
        <f t="shared" si="206"/>
        <v>0</v>
      </c>
      <c r="BG401">
        <f t="shared" si="207"/>
        <v>0</v>
      </c>
      <c r="BH401" s="6">
        <f t="shared" si="208"/>
        <v>0</v>
      </c>
      <c r="BI401" s="14">
        <f t="shared" si="209"/>
        <v>0</v>
      </c>
      <c r="BJ401" s="6">
        <f t="shared" si="210"/>
        <v>0</v>
      </c>
      <c r="BK401" s="14">
        <f t="shared" si="211"/>
        <v>0</v>
      </c>
      <c r="BL401" s="14">
        <f t="shared" si="212"/>
        <v>0</v>
      </c>
      <c r="BM401" s="14">
        <f t="shared" si="213"/>
        <v>0</v>
      </c>
      <c r="BN401">
        <f t="shared" si="214"/>
        <v>0</v>
      </c>
      <c r="BO401">
        <f t="shared" si="215"/>
        <v>0</v>
      </c>
      <c r="BP401" s="14" t="str">
        <f t="shared" si="216"/>
        <v>NA</v>
      </c>
    </row>
    <row r="402" spans="1:68" x14ac:dyDescent="0.25">
      <c r="A402" t="s">
        <v>1230</v>
      </c>
      <c r="B402" t="s">
        <v>1221</v>
      </c>
      <c r="C402">
        <v>0</v>
      </c>
      <c r="D402">
        <v>0</v>
      </c>
      <c r="E402">
        <v>0</v>
      </c>
      <c r="F402" s="1">
        <v>4.4314899999999998E-14</v>
      </c>
      <c r="G402">
        <v>2</v>
      </c>
      <c r="H402">
        <v>0.40828999999999999</v>
      </c>
      <c r="I402">
        <v>1</v>
      </c>
      <c r="J402">
        <v>0.98816099999999996</v>
      </c>
      <c r="K402" t="s">
        <v>1229</v>
      </c>
      <c r="L402">
        <v>341</v>
      </c>
      <c r="M402" t="s">
        <v>764</v>
      </c>
      <c r="N402">
        <v>3178</v>
      </c>
      <c r="O402" t="s">
        <v>1224</v>
      </c>
      <c r="P402" t="s">
        <v>1225</v>
      </c>
      <c r="Q402" t="s">
        <v>57</v>
      </c>
      <c r="R402" t="s">
        <v>277</v>
      </c>
      <c r="S402" t="s">
        <v>1226</v>
      </c>
      <c r="AF402">
        <v>22.242759661521099</v>
      </c>
      <c r="AK402">
        <v>22.2944815876955</v>
      </c>
      <c r="AL402" s="6" t="str">
        <f t="shared" si="186"/>
        <v>NA</v>
      </c>
      <c r="AM402" t="str">
        <f t="shared" si="187"/>
        <v>NA</v>
      </c>
      <c r="AN402" t="str">
        <f t="shared" si="188"/>
        <v>NA</v>
      </c>
      <c r="AO402" t="str">
        <f t="shared" si="189"/>
        <v>NA</v>
      </c>
      <c r="AP402" t="str">
        <f t="shared" si="190"/>
        <v>NA</v>
      </c>
      <c r="AQ402" t="str">
        <f t="shared" si="191"/>
        <v>NA</v>
      </c>
      <c r="AR402">
        <f t="shared" si="192"/>
        <v>22.242759661521099</v>
      </c>
      <c r="AS402" t="str">
        <f t="shared" si="193"/>
        <v>NA</v>
      </c>
      <c r="AT402">
        <f t="shared" si="194"/>
        <v>22.2944815876955</v>
      </c>
      <c r="AU402" s="6" t="str">
        <f t="shared" si="195"/>
        <v>NA</v>
      </c>
      <c r="AV402" t="str">
        <f t="shared" si="196"/>
        <v>NA</v>
      </c>
      <c r="AW402">
        <f t="shared" si="197"/>
        <v>22.2686206246083</v>
      </c>
      <c r="AX402" s="6" t="str">
        <f t="shared" si="198"/>
        <v>NA</v>
      </c>
      <c r="AY402" t="str">
        <f t="shared" si="199"/>
        <v>NA</v>
      </c>
      <c r="AZ402" t="str">
        <f t="shared" si="200"/>
        <v>NA</v>
      </c>
      <c r="BA402" s="6" t="str">
        <f t="shared" si="201"/>
        <v>NA</v>
      </c>
      <c r="BB402" t="str">
        <f t="shared" si="202"/>
        <v>NA</v>
      </c>
      <c r="BC402" t="str">
        <f t="shared" si="203"/>
        <v>NA</v>
      </c>
      <c r="BD402" s="7">
        <f t="shared" si="204"/>
        <v>1</v>
      </c>
      <c r="BE402" s="6">
        <f t="shared" si="205"/>
        <v>0</v>
      </c>
      <c r="BF402">
        <f t="shared" si="206"/>
        <v>0</v>
      </c>
      <c r="BG402">
        <f t="shared" si="207"/>
        <v>0</v>
      </c>
      <c r="BH402" s="6">
        <f t="shared" si="208"/>
        <v>0</v>
      </c>
      <c r="BI402" s="14">
        <f t="shared" si="209"/>
        <v>0</v>
      </c>
      <c r="BJ402" s="6">
        <f t="shared" si="210"/>
        <v>0</v>
      </c>
      <c r="BK402" s="14">
        <f t="shared" si="211"/>
        <v>0</v>
      </c>
      <c r="BL402" s="14">
        <f t="shared" si="212"/>
        <v>0</v>
      </c>
      <c r="BM402" s="14">
        <f t="shared" si="213"/>
        <v>0</v>
      </c>
      <c r="BN402">
        <f t="shared" si="214"/>
        <v>0</v>
      </c>
      <c r="BO402">
        <f t="shared" si="215"/>
        <v>0</v>
      </c>
      <c r="BP402" s="14" t="str">
        <f t="shared" si="216"/>
        <v>NA</v>
      </c>
    </row>
    <row r="403" spans="1:68" x14ac:dyDescent="0.25">
      <c r="A403" t="s">
        <v>1252</v>
      </c>
      <c r="B403" t="s">
        <v>1250</v>
      </c>
      <c r="C403">
        <v>0</v>
      </c>
      <c r="D403">
        <v>0</v>
      </c>
      <c r="E403">
        <v>0</v>
      </c>
      <c r="F403" s="1">
        <v>8.1135200000000002E-5</v>
      </c>
      <c r="G403">
        <v>2</v>
      </c>
      <c r="H403">
        <v>0.30062</v>
      </c>
      <c r="I403">
        <v>1</v>
      </c>
      <c r="J403">
        <v>0.98390200000000005</v>
      </c>
      <c r="K403" t="s">
        <v>1251</v>
      </c>
      <c r="L403">
        <v>227</v>
      </c>
      <c r="M403" t="s">
        <v>764</v>
      </c>
      <c r="N403">
        <v>3329</v>
      </c>
      <c r="O403" t="s">
        <v>1253</v>
      </c>
      <c r="P403" t="s">
        <v>1254</v>
      </c>
      <c r="Q403" t="s">
        <v>57</v>
      </c>
      <c r="R403" t="s">
        <v>1255</v>
      </c>
      <c r="S403" t="s">
        <v>1256</v>
      </c>
      <c r="W403">
        <v>19.954833296860301</v>
      </c>
      <c r="Z403">
        <v>20.441918343668501</v>
      </c>
      <c r="AB403">
        <v>20.325082065402899</v>
      </c>
      <c r="AL403" s="6" t="str">
        <f t="shared" si="186"/>
        <v>NA</v>
      </c>
      <c r="AM403">
        <f t="shared" si="187"/>
        <v>19.954833296860301</v>
      </c>
      <c r="AN403" t="str">
        <f t="shared" si="188"/>
        <v>NA</v>
      </c>
      <c r="AO403">
        <f t="shared" si="189"/>
        <v>20.441918343668501</v>
      </c>
      <c r="AP403">
        <f t="shared" si="190"/>
        <v>20.325082065402899</v>
      </c>
      <c r="AQ403" t="str">
        <f t="shared" si="191"/>
        <v>NA</v>
      </c>
      <c r="AR403" t="str">
        <f t="shared" si="192"/>
        <v>NA</v>
      </c>
      <c r="AS403" t="str">
        <f t="shared" si="193"/>
        <v>NA</v>
      </c>
      <c r="AT403" t="str">
        <f t="shared" si="194"/>
        <v>NA</v>
      </c>
      <c r="AU403" s="6">
        <f t="shared" si="195"/>
        <v>19.954833296860301</v>
      </c>
      <c r="AV403">
        <f t="shared" si="196"/>
        <v>20.3835002045357</v>
      </c>
      <c r="AW403" t="str">
        <f t="shared" si="197"/>
        <v>NA</v>
      </c>
      <c r="AX403" s="6">
        <f t="shared" si="198"/>
        <v>0.4286669076753995</v>
      </c>
      <c r="AY403" t="str">
        <f t="shared" si="199"/>
        <v>NA</v>
      </c>
      <c r="AZ403" t="str">
        <f t="shared" si="200"/>
        <v>NA</v>
      </c>
      <c r="BA403" s="6" t="str">
        <f t="shared" si="201"/>
        <v>NA</v>
      </c>
      <c r="BB403" t="str">
        <f t="shared" si="202"/>
        <v>NA</v>
      </c>
      <c r="BC403" t="str">
        <f t="shared" si="203"/>
        <v>NA</v>
      </c>
      <c r="BD403" s="7">
        <f t="shared" si="204"/>
        <v>1</v>
      </c>
      <c r="BE403" s="6">
        <f t="shared" si="205"/>
        <v>0</v>
      </c>
      <c r="BF403">
        <f t="shared" si="206"/>
        <v>0</v>
      </c>
      <c r="BG403">
        <f t="shared" si="207"/>
        <v>0</v>
      </c>
      <c r="BH403" s="6">
        <f t="shared" si="208"/>
        <v>0</v>
      </c>
      <c r="BI403" s="14">
        <f t="shared" si="209"/>
        <v>0</v>
      </c>
      <c r="BJ403" s="6">
        <f t="shared" si="210"/>
        <v>0</v>
      </c>
      <c r="BK403" s="14">
        <f t="shared" si="211"/>
        <v>0</v>
      </c>
      <c r="BL403" s="14">
        <f t="shared" si="212"/>
        <v>0</v>
      </c>
      <c r="BM403" s="14">
        <f t="shared" si="213"/>
        <v>0</v>
      </c>
      <c r="BN403">
        <f t="shared" si="214"/>
        <v>0</v>
      </c>
      <c r="BO403">
        <f t="shared" si="215"/>
        <v>0</v>
      </c>
      <c r="BP403" s="14" t="str">
        <f t="shared" si="216"/>
        <v>NA</v>
      </c>
    </row>
    <row r="404" spans="1:68" x14ac:dyDescent="0.25">
      <c r="A404" t="s">
        <v>1294</v>
      </c>
      <c r="B404" t="s">
        <v>1292</v>
      </c>
      <c r="C404">
        <v>0</v>
      </c>
      <c r="D404">
        <v>0</v>
      </c>
      <c r="E404">
        <v>0</v>
      </c>
      <c r="F404" s="1">
        <v>5.6488099999999999E-11</v>
      </c>
      <c r="G404">
        <v>2</v>
      </c>
      <c r="H404">
        <v>0.30503000000000002</v>
      </c>
      <c r="I404">
        <v>1</v>
      </c>
      <c r="J404">
        <v>0.99396200000000001</v>
      </c>
      <c r="K404" t="s">
        <v>1293</v>
      </c>
      <c r="L404">
        <v>304</v>
      </c>
      <c r="M404" t="s">
        <v>764</v>
      </c>
      <c r="N404">
        <v>3459</v>
      </c>
      <c r="O404" t="s">
        <v>1295</v>
      </c>
      <c r="P404" t="s">
        <v>1296</v>
      </c>
      <c r="Q404" t="s">
        <v>57</v>
      </c>
      <c r="R404" t="s">
        <v>1297</v>
      </c>
      <c r="S404" t="s">
        <v>1298</v>
      </c>
      <c r="W404">
        <v>18.927001597460301</v>
      </c>
      <c r="AH404">
        <v>16.618402181057899</v>
      </c>
      <c r="AL404" s="6" t="str">
        <f t="shared" si="186"/>
        <v>NA</v>
      </c>
      <c r="AM404">
        <f t="shared" si="187"/>
        <v>18.927001597460301</v>
      </c>
      <c r="AN404" t="str">
        <f t="shared" si="188"/>
        <v>NA</v>
      </c>
      <c r="AO404" t="str">
        <f t="shared" si="189"/>
        <v>NA</v>
      </c>
      <c r="AP404" t="str">
        <f t="shared" si="190"/>
        <v>NA</v>
      </c>
      <c r="AQ404" t="str">
        <f t="shared" si="191"/>
        <v>NA</v>
      </c>
      <c r="AR404" t="str">
        <f t="shared" si="192"/>
        <v>NA</v>
      </c>
      <c r="AS404">
        <f t="shared" si="193"/>
        <v>16.618402181057899</v>
      </c>
      <c r="AT404" t="str">
        <f t="shared" si="194"/>
        <v>NA</v>
      </c>
      <c r="AU404" s="6">
        <f t="shared" si="195"/>
        <v>18.927001597460301</v>
      </c>
      <c r="AV404" t="str">
        <f t="shared" si="196"/>
        <v>NA</v>
      </c>
      <c r="AW404">
        <f t="shared" si="197"/>
        <v>16.618402181057899</v>
      </c>
      <c r="AX404" s="6" t="str">
        <f t="shared" si="198"/>
        <v>NA</v>
      </c>
      <c r="AY404">
        <f t="shared" si="199"/>
        <v>-2.3085994164024015</v>
      </c>
      <c r="AZ404" t="str">
        <f t="shared" si="200"/>
        <v>NA</v>
      </c>
      <c r="BA404" s="6" t="str">
        <f t="shared" si="201"/>
        <v>NA</v>
      </c>
      <c r="BB404" t="str">
        <f t="shared" si="202"/>
        <v>NA</v>
      </c>
      <c r="BC404" t="str">
        <f t="shared" si="203"/>
        <v>NA</v>
      </c>
      <c r="BD404" s="7">
        <f t="shared" si="204"/>
        <v>1</v>
      </c>
      <c r="BE404" s="6">
        <f t="shared" si="205"/>
        <v>0</v>
      </c>
      <c r="BF404">
        <f t="shared" si="206"/>
        <v>0</v>
      </c>
      <c r="BG404">
        <f t="shared" si="207"/>
        <v>0</v>
      </c>
      <c r="BH404" s="6">
        <f t="shared" si="208"/>
        <v>0</v>
      </c>
      <c r="BI404" s="14">
        <f t="shared" si="209"/>
        <v>0</v>
      </c>
      <c r="BJ404" s="6">
        <f t="shared" si="210"/>
        <v>0</v>
      </c>
      <c r="BK404" s="14">
        <f t="shared" si="211"/>
        <v>0</v>
      </c>
      <c r="BL404" s="14">
        <f t="shared" si="212"/>
        <v>0</v>
      </c>
      <c r="BM404" s="14">
        <f t="shared" si="213"/>
        <v>0</v>
      </c>
      <c r="BN404">
        <f t="shared" si="214"/>
        <v>0</v>
      </c>
      <c r="BO404">
        <f t="shared" si="215"/>
        <v>0</v>
      </c>
      <c r="BP404" s="14" t="str">
        <f t="shared" si="216"/>
        <v>NA</v>
      </c>
    </row>
    <row r="405" spans="1:68" x14ac:dyDescent="0.25">
      <c r="A405" t="s">
        <v>1326</v>
      </c>
      <c r="B405" t="s">
        <v>1318</v>
      </c>
      <c r="C405">
        <v>0</v>
      </c>
      <c r="D405">
        <v>0</v>
      </c>
      <c r="E405">
        <v>0</v>
      </c>
      <c r="F405">
        <v>1.82256E-3</v>
      </c>
      <c r="G405">
        <v>2</v>
      </c>
      <c r="H405">
        <v>-0.32852999999999999</v>
      </c>
      <c r="I405" t="s">
        <v>37</v>
      </c>
      <c r="J405">
        <v>0.99981699999999996</v>
      </c>
      <c r="K405" t="s">
        <v>1325</v>
      </c>
      <c r="L405">
        <v>271</v>
      </c>
      <c r="M405" t="s">
        <v>764</v>
      </c>
      <c r="N405">
        <v>5786</v>
      </c>
      <c r="O405" t="s">
        <v>1321</v>
      </c>
      <c r="P405" t="s">
        <v>1322</v>
      </c>
      <c r="Q405" t="s">
        <v>57</v>
      </c>
      <c r="R405" t="s">
        <v>1323</v>
      </c>
      <c r="S405" t="s">
        <v>1324</v>
      </c>
      <c r="X405">
        <v>18.5989678678269</v>
      </c>
      <c r="AL405" s="6" t="str">
        <f t="shared" si="186"/>
        <v>NA</v>
      </c>
      <c r="AM405" t="str">
        <f t="shared" si="187"/>
        <v>NA</v>
      </c>
      <c r="AN405">
        <f t="shared" si="188"/>
        <v>18.5989678678269</v>
      </c>
      <c r="AO405" t="str">
        <f t="shared" si="189"/>
        <v>NA</v>
      </c>
      <c r="AP405" t="str">
        <f t="shared" si="190"/>
        <v>NA</v>
      </c>
      <c r="AQ405" t="str">
        <f t="shared" si="191"/>
        <v>NA</v>
      </c>
      <c r="AR405" t="str">
        <f t="shared" si="192"/>
        <v>NA</v>
      </c>
      <c r="AS405" t="str">
        <f t="shared" si="193"/>
        <v>NA</v>
      </c>
      <c r="AT405" t="str">
        <f t="shared" si="194"/>
        <v>NA</v>
      </c>
      <c r="AU405" s="6">
        <f t="shared" si="195"/>
        <v>18.5989678678269</v>
      </c>
      <c r="AV405" t="str">
        <f t="shared" si="196"/>
        <v>NA</v>
      </c>
      <c r="AW405" t="str">
        <f t="shared" si="197"/>
        <v>NA</v>
      </c>
      <c r="AX405" s="6" t="str">
        <f t="shared" si="198"/>
        <v>NA</v>
      </c>
      <c r="AY405" t="str">
        <f t="shared" si="199"/>
        <v>NA</v>
      </c>
      <c r="AZ405" t="str">
        <f t="shared" si="200"/>
        <v>NA</v>
      </c>
      <c r="BA405" s="6" t="str">
        <f t="shared" si="201"/>
        <v>NA</v>
      </c>
      <c r="BB405" t="str">
        <f t="shared" si="202"/>
        <v>NA</v>
      </c>
      <c r="BC405" t="str">
        <f t="shared" si="203"/>
        <v>NA</v>
      </c>
      <c r="BD405" s="7">
        <f t="shared" si="204"/>
        <v>1</v>
      </c>
      <c r="BE405" s="6">
        <f t="shared" si="205"/>
        <v>0</v>
      </c>
      <c r="BF405">
        <f t="shared" si="206"/>
        <v>0</v>
      </c>
      <c r="BG405">
        <f t="shared" si="207"/>
        <v>0</v>
      </c>
      <c r="BH405" s="6">
        <f t="shared" si="208"/>
        <v>0</v>
      </c>
      <c r="BI405" s="14">
        <f t="shared" si="209"/>
        <v>0</v>
      </c>
      <c r="BJ405" s="6">
        <f t="shared" si="210"/>
        <v>0</v>
      </c>
      <c r="BK405" s="14">
        <f t="shared" si="211"/>
        <v>0</v>
      </c>
      <c r="BL405" s="14">
        <f t="shared" si="212"/>
        <v>0</v>
      </c>
      <c r="BM405" s="14">
        <f t="shared" si="213"/>
        <v>0</v>
      </c>
      <c r="BN405">
        <f t="shared" si="214"/>
        <v>0</v>
      </c>
      <c r="BO405">
        <f t="shared" si="215"/>
        <v>0</v>
      </c>
      <c r="BP405" s="14" t="str">
        <f t="shared" si="216"/>
        <v>NA</v>
      </c>
    </row>
    <row r="406" spans="1:68" x14ac:dyDescent="0.25">
      <c r="A406" t="s">
        <v>1343</v>
      </c>
      <c r="B406" t="s">
        <v>1335</v>
      </c>
      <c r="C406">
        <v>0</v>
      </c>
      <c r="D406">
        <v>0</v>
      </c>
      <c r="E406">
        <v>0</v>
      </c>
      <c r="F406">
        <v>7.8881299999999997E-4</v>
      </c>
      <c r="G406">
        <v>2</v>
      </c>
      <c r="H406">
        <v>-0.38538</v>
      </c>
      <c r="I406">
        <v>1</v>
      </c>
      <c r="J406">
        <v>1</v>
      </c>
      <c r="K406" t="s">
        <v>1342</v>
      </c>
      <c r="L406">
        <v>1253</v>
      </c>
      <c r="M406" t="s">
        <v>764</v>
      </c>
      <c r="N406">
        <v>5335</v>
      </c>
      <c r="O406" t="s">
        <v>1338</v>
      </c>
      <c r="P406" t="s">
        <v>1339</v>
      </c>
      <c r="Q406" t="s">
        <v>57</v>
      </c>
      <c r="R406" t="s">
        <v>1340</v>
      </c>
      <c r="S406" t="s">
        <v>1341</v>
      </c>
      <c r="T406" s="6">
        <v>18.458597311777801</v>
      </c>
      <c r="V406">
        <v>18.7992925833877</v>
      </c>
      <c r="AL406" s="6">
        <f t="shared" si="186"/>
        <v>18.458597311777801</v>
      </c>
      <c r="AM406">
        <f t="shared" si="187"/>
        <v>18.7992925833877</v>
      </c>
      <c r="AN406" t="str">
        <f t="shared" si="188"/>
        <v>NA</v>
      </c>
      <c r="AO406" t="str">
        <f t="shared" si="189"/>
        <v>NA</v>
      </c>
      <c r="AP406" t="str">
        <f t="shared" si="190"/>
        <v>NA</v>
      </c>
      <c r="AQ406" t="str">
        <f t="shared" si="191"/>
        <v>NA</v>
      </c>
      <c r="AR406" t="str">
        <f t="shared" si="192"/>
        <v>NA</v>
      </c>
      <c r="AS406" t="str">
        <f t="shared" si="193"/>
        <v>NA</v>
      </c>
      <c r="AT406" t="str">
        <f t="shared" si="194"/>
        <v>NA</v>
      </c>
      <c r="AU406" s="6">
        <f t="shared" si="195"/>
        <v>18.628944947582752</v>
      </c>
      <c r="AV406" t="str">
        <f t="shared" si="196"/>
        <v>NA</v>
      </c>
      <c r="AW406" t="str">
        <f t="shared" si="197"/>
        <v>NA</v>
      </c>
      <c r="AX406" s="6" t="str">
        <f t="shared" si="198"/>
        <v>NA</v>
      </c>
      <c r="AY406" t="str">
        <f t="shared" si="199"/>
        <v>NA</v>
      </c>
      <c r="AZ406" t="str">
        <f t="shared" si="200"/>
        <v>NA</v>
      </c>
      <c r="BA406" s="6" t="str">
        <f t="shared" si="201"/>
        <v>NA</v>
      </c>
      <c r="BB406" t="str">
        <f t="shared" si="202"/>
        <v>NA</v>
      </c>
      <c r="BC406" t="str">
        <f t="shared" si="203"/>
        <v>NA</v>
      </c>
      <c r="BD406" s="7">
        <f t="shared" si="204"/>
        <v>1</v>
      </c>
      <c r="BE406" s="6">
        <f t="shared" si="205"/>
        <v>0</v>
      </c>
      <c r="BF406">
        <f t="shared" si="206"/>
        <v>0</v>
      </c>
      <c r="BG406">
        <f t="shared" si="207"/>
        <v>0</v>
      </c>
      <c r="BH406" s="6">
        <f t="shared" si="208"/>
        <v>0</v>
      </c>
      <c r="BI406" s="14">
        <f t="shared" si="209"/>
        <v>0</v>
      </c>
      <c r="BJ406" s="6">
        <f t="shared" si="210"/>
        <v>0</v>
      </c>
      <c r="BK406" s="14">
        <f t="shared" si="211"/>
        <v>0</v>
      </c>
      <c r="BL406" s="14">
        <f t="shared" si="212"/>
        <v>0</v>
      </c>
      <c r="BM406" s="14">
        <f t="shared" si="213"/>
        <v>0</v>
      </c>
      <c r="BN406">
        <f t="shared" si="214"/>
        <v>0</v>
      </c>
      <c r="BO406">
        <f t="shared" si="215"/>
        <v>0</v>
      </c>
      <c r="BP406" s="14" t="str">
        <f t="shared" si="216"/>
        <v>NA</v>
      </c>
    </row>
    <row r="407" spans="1:68" x14ac:dyDescent="0.25">
      <c r="A407" t="s">
        <v>1380</v>
      </c>
      <c r="B407" t="s">
        <v>1378</v>
      </c>
      <c r="C407">
        <v>0</v>
      </c>
      <c r="D407">
        <v>0</v>
      </c>
      <c r="E407">
        <v>0</v>
      </c>
      <c r="F407">
        <v>2.40165E-2</v>
      </c>
      <c r="G407">
        <v>2</v>
      </c>
      <c r="H407">
        <v>-0.31020999999999999</v>
      </c>
      <c r="I407" t="s">
        <v>37</v>
      </c>
      <c r="J407">
        <v>1</v>
      </c>
      <c r="K407" t="s">
        <v>1379</v>
      </c>
      <c r="L407">
        <v>120</v>
      </c>
      <c r="M407" t="s">
        <v>764</v>
      </c>
      <c r="N407">
        <v>6188</v>
      </c>
      <c r="O407" t="s">
        <v>1381</v>
      </c>
      <c r="P407" t="s">
        <v>1382</v>
      </c>
      <c r="Q407" t="s">
        <v>57</v>
      </c>
      <c r="R407" t="s">
        <v>862</v>
      </c>
      <c r="S407" t="s">
        <v>1383</v>
      </c>
      <c r="T407" s="6">
        <v>18.298257190590299</v>
      </c>
      <c r="W407">
        <v>19.022540412643998</v>
      </c>
      <c r="AB407">
        <v>19.007324828526801</v>
      </c>
      <c r="AL407" s="6">
        <f t="shared" si="186"/>
        <v>18.298257190590299</v>
      </c>
      <c r="AM407">
        <f t="shared" si="187"/>
        <v>19.022540412643998</v>
      </c>
      <c r="AN407" t="str">
        <f t="shared" si="188"/>
        <v>NA</v>
      </c>
      <c r="AO407" t="str">
        <f t="shared" si="189"/>
        <v>NA</v>
      </c>
      <c r="AP407">
        <f t="shared" si="190"/>
        <v>19.007324828526801</v>
      </c>
      <c r="AQ407" t="str">
        <f t="shared" si="191"/>
        <v>NA</v>
      </c>
      <c r="AR407" t="str">
        <f t="shared" si="192"/>
        <v>NA</v>
      </c>
      <c r="AS407" t="str">
        <f t="shared" si="193"/>
        <v>NA</v>
      </c>
      <c r="AT407" t="str">
        <f t="shared" si="194"/>
        <v>NA</v>
      </c>
      <c r="AU407" s="6">
        <f t="shared" si="195"/>
        <v>18.660398801617148</v>
      </c>
      <c r="AV407">
        <f t="shared" si="196"/>
        <v>19.007324828526801</v>
      </c>
      <c r="AW407" t="str">
        <f t="shared" si="197"/>
        <v>NA</v>
      </c>
      <c r="AX407" s="6">
        <f t="shared" si="198"/>
        <v>0.34692602690965302</v>
      </c>
      <c r="AY407" t="str">
        <f t="shared" si="199"/>
        <v>NA</v>
      </c>
      <c r="AZ407" t="str">
        <f t="shared" si="200"/>
        <v>NA</v>
      </c>
      <c r="BA407" s="6" t="str">
        <f t="shared" si="201"/>
        <v>NA</v>
      </c>
      <c r="BB407" t="str">
        <f t="shared" si="202"/>
        <v>NA</v>
      </c>
      <c r="BC407" t="str">
        <f t="shared" si="203"/>
        <v>NA</v>
      </c>
      <c r="BD407" s="7">
        <f t="shared" si="204"/>
        <v>1</v>
      </c>
      <c r="BE407" s="6">
        <f t="shared" si="205"/>
        <v>0</v>
      </c>
      <c r="BF407">
        <f t="shared" si="206"/>
        <v>0</v>
      </c>
      <c r="BG407">
        <f t="shared" si="207"/>
        <v>0</v>
      </c>
      <c r="BH407" s="6">
        <f t="shared" si="208"/>
        <v>0</v>
      </c>
      <c r="BI407" s="14">
        <f t="shared" si="209"/>
        <v>0</v>
      </c>
      <c r="BJ407" s="6">
        <f t="shared" si="210"/>
        <v>0</v>
      </c>
      <c r="BK407" s="14">
        <f t="shared" si="211"/>
        <v>0</v>
      </c>
      <c r="BL407" s="14">
        <f t="shared" si="212"/>
        <v>0</v>
      </c>
      <c r="BM407" s="14">
        <f t="shared" si="213"/>
        <v>0</v>
      </c>
      <c r="BN407">
        <f t="shared" si="214"/>
        <v>0</v>
      </c>
      <c r="BO407">
        <f t="shared" si="215"/>
        <v>0</v>
      </c>
      <c r="BP407" s="14" t="str">
        <f t="shared" si="216"/>
        <v>NA</v>
      </c>
    </row>
    <row r="408" spans="1:68" x14ac:dyDescent="0.25">
      <c r="A408" t="s">
        <v>1393</v>
      </c>
      <c r="B408" t="s">
        <v>545</v>
      </c>
      <c r="C408">
        <v>0</v>
      </c>
      <c r="D408">
        <v>0</v>
      </c>
      <c r="E408">
        <v>0</v>
      </c>
      <c r="F408" s="1">
        <v>1.9668399999999998E-6</v>
      </c>
      <c r="G408">
        <v>2</v>
      </c>
      <c r="H408">
        <v>0.25935999999999998</v>
      </c>
      <c r="I408">
        <v>1</v>
      </c>
      <c r="J408">
        <v>0.92251099999999997</v>
      </c>
      <c r="K408" t="s">
        <v>1109</v>
      </c>
      <c r="L408">
        <v>19</v>
      </c>
      <c r="M408" t="s">
        <v>764</v>
      </c>
      <c r="N408" t="s">
        <v>548</v>
      </c>
      <c r="O408" t="s">
        <v>549</v>
      </c>
      <c r="P408" t="s">
        <v>550</v>
      </c>
      <c r="Q408" t="s">
        <v>57</v>
      </c>
      <c r="R408" t="s">
        <v>551</v>
      </c>
      <c r="S408" t="s">
        <v>552</v>
      </c>
      <c r="V408">
        <v>28.972400113042799</v>
      </c>
      <c r="AL408" s="6" t="str">
        <f t="shared" si="186"/>
        <v>NA</v>
      </c>
      <c r="AM408">
        <f t="shared" si="187"/>
        <v>28.972400113042799</v>
      </c>
      <c r="AN408" t="str">
        <f t="shared" si="188"/>
        <v>NA</v>
      </c>
      <c r="AO408" t="str">
        <f t="shared" si="189"/>
        <v>NA</v>
      </c>
      <c r="AP408" t="str">
        <f t="shared" si="190"/>
        <v>NA</v>
      </c>
      <c r="AQ408" t="str">
        <f t="shared" si="191"/>
        <v>NA</v>
      </c>
      <c r="AR408" t="str">
        <f t="shared" si="192"/>
        <v>NA</v>
      </c>
      <c r="AS408" t="str">
        <f t="shared" si="193"/>
        <v>NA</v>
      </c>
      <c r="AT408" t="str">
        <f t="shared" si="194"/>
        <v>NA</v>
      </c>
      <c r="AU408" s="6">
        <f t="shared" si="195"/>
        <v>28.972400113042799</v>
      </c>
      <c r="AV408" t="str">
        <f t="shared" si="196"/>
        <v>NA</v>
      </c>
      <c r="AW408" t="str">
        <f t="shared" si="197"/>
        <v>NA</v>
      </c>
      <c r="AX408" s="6" t="str">
        <f t="shared" si="198"/>
        <v>NA</v>
      </c>
      <c r="AY408" t="str">
        <f t="shared" si="199"/>
        <v>NA</v>
      </c>
      <c r="AZ408" t="str">
        <f t="shared" si="200"/>
        <v>NA</v>
      </c>
      <c r="BA408" s="6" t="str">
        <f t="shared" si="201"/>
        <v>NA</v>
      </c>
      <c r="BB408" t="str">
        <f t="shared" si="202"/>
        <v>NA</v>
      </c>
      <c r="BC408" t="str">
        <f t="shared" si="203"/>
        <v>NA</v>
      </c>
      <c r="BD408" s="7">
        <f t="shared" si="204"/>
        <v>1</v>
      </c>
      <c r="BE408" s="6">
        <f t="shared" si="205"/>
        <v>0</v>
      </c>
      <c r="BF408">
        <f t="shared" si="206"/>
        <v>0</v>
      </c>
      <c r="BG408">
        <f t="shared" si="207"/>
        <v>0</v>
      </c>
      <c r="BH408" s="6">
        <f t="shared" si="208"/>
        <v>0</v>
      </c>
      <c r="BI408" s="14">
        <f t="shared" si="209"/>
        <v>0</v>
      </c>
      <c r="BJ408" s="6">
        <f t="shared" si="210"/>
        <v>0</v>
      </c>
      <c r="BK408" s="14">
        <f t="shared" si="211"/>
        <v>0</v>
      </c>
      <c r="BL408" s="14">
        <f t="shared" si="212"/>
        <v>0</v>
      </c>
      <c r="BM408" s="14">
        <f t="shared" si="213"/>
        <v>0</v>
      </c>
      <c r="BN408">
        <f t="shared" si="214"/>
        <v>0</v>
      </c>
      <c r="BO408">
        <f t="shared" si="215"/>
        <v>0</v>
      </c>
      <c r="BP408" s="14" t="str">
        <f t="shared" si="216"/>
        <v>NA</v>
      </c>
    </row>
    <row r="409" spans="1:68" x14ac:dyDescent="0.25">
      <c r="A409" t="s">
        <v>1404</v>
      </c>
      <c r="B409" t="s">
        <v>1402</v>
      </c>
      <c r="C409">
        <v>0</v>
      </c>
      <c r="D409">
        <v>0</v>
      </c>
      <c r="E409">
        <v>0</v>
      </c>
      <c r="F409">
        <v>8.0130600000000007E-3</v>
      </c>
      <c r="G409">
        <v>2</v>
      </c>
      <c r="H409">
        <v>-5.2088000000000002E-2</v>
      </c>
      <c r="I409" t="s">
        <v>37</v>
      </c>
      <c r="J409">
        <v>0.99963000000000002</v>
      </c>
      <c r="K409" t="s">
        <v>1403</v>
      </c>
      <c r="L409">
        <v>298</v>
      </c>
      <c r="M409" t="s">
        <v>764</v>
      </c>
      <c r="N409">
        <v>6897</v>
      </c>
      <c r="O409" t="s">
        <v>1405</v>
      </c>
      <c r="P409" t="s">
        <v>1406</v>
      </c>
      <c r="Q409" t="s">
        <v>57</v>
      </c>
      <c r="R409" t="s">
        <v>1407</v>
      </c>
      <c r="S409" t="s">
        <v>1408</v>
      </c>
      <c r="V409">
        <v>18.354709478263199</v>
      </c>
      <c r="AL409" s="6" t="str">
        <f t="shared" si="186"/>
        <v>NA</v>
      </c>
      <c r="AM409">
        <f t="shared" si="187"/>
        <v>18.354709478263199</v>
      </c>
      <c r="AN409" t="str">
        <f t="shared" si="188"/>
        <v>NA</v>
      </c>
      <c r="AO409" t="str">
        <f t="shared" si="189"/>
        <v>NA</v>
      </c>
      <c r="AP409" t="str">
        <f t="shared" si="190"/>
        <v>NA</v>
      </c>
      <c r="AQ409" t="str">
        <f t="shared" si="191"/>
        <v>NA</v>
      </c>
      <c r="AR409" t="str">
        <f t="shared" si="192"/>
        <v>NA</v>
      </c>
      <c r="AS409" t="str">
        <f t="shared" si="193"/>
        <v>NA</v>
      </c>
      <c r="AT409" t="str">
        <f t="shared" si="194"/>
        <v>NA</v>
      </c>
      <c r="AU409" s="6">
        <f t="shared" si="195"/>
        <v>18.354709478263199</v>
      </c>
      <c r="AV409" t="str">
        <f t="shared" si="196"/>
        <v>NA</v>
      </c>
      <c r="AW409" t="str">
        <f t="shared" si="197"/>
        <v>NA</v>
      </c>
      <c r="AX409" s="6" t="str">
        <f t="shared" si="198"/>
        <v>NA</v>
      </c>
      <c r="AY409" t="str">
        <f t="shared" si="199"/>
        <v>NA</v>
      </c>
      <c r="AZ409" t="str">
        <f t="shared" si="200"/>
        <v>NA</v>
      </c>
      <c r="BA409" s="6" t="str">
        <f t="shared" si="201"/>
        <v>NA</v>
      </c>
      <c r="BB409" t="str">
        <f t="shared" si="202"/>
        <v>NA</v>
      </c>
      <c r="BC409" t="str">
        <f t="shared" si="203"/>
        <v>NA</v>
      </c>
      <c r="BD409" s="7">
        <f t="shared" si="204"/>
        <v>1</v>
      </c>
      <c r="BE409" s="6">
        <f t="shared" si="205"/>
        <v>0</v>
      </c>
      <c r="BF409">
        <f t="shared" si="206"/>
        <v>0</v>
      </c>
      <c r="BG409">
        <f t="shared" si="207"/>
        <v>0</v>
      </c>
      <c r="BH409" s="6">
        <f t="shared" si="208"/>
        <v>0</v>
      </c>
      <c r="BI409" s="14">
        <f t="shared" si="209"/>
        <v>0</v>
      </c>
      <c r="BJ409" s="6">
        <f t="shared" si="210"/>
        <v>0</v>
      </c>
      <c r="BK409" s="14">
        <f t="shared" si="211"/>
        <v>0</v>
      </c>
      <c r="BL409" s="14">
        <f t="shared" si="212"/>
        <v>0</v>
      </c>
      <c r="BM409" s="14">
        <f t="shared" si="213"/>
        <v>0</v>
      </c>
      <c r="BN409">
        <f t="shared" si="214"/>
        <v>0</v>
      </c>
      <c r="BO409">
        <f t="shared" si="215"/>
        <v>0</v>
      </c>
      <c r="BP409" s="14" t="str">
        <f t="shared" si="216"/>
        <v>NA</v>
      </c>
    </row>
    <row r="410" spans="1:68" x14ac:dyDescent="0.25">
      <c r="A410" t="s">
        <v>1428</v>
      </c>
      <c r="B410" t="s">
        <v>1426</v>
      </c>
      <c r="C410">
        <v>0</v>
      </c>
      <c r="D410">
        <v>0</v>
      </c>
      <c r="E410">
        <v>0</v>
      </c>
      <c r="F410">
        <v>2.8074200000000001E-3</v>
      </c>
      <c r="G410">
        <v>2</v>
      </c>
      <c r="H410">
        <v>-0.87511000000000005</v>
      </c>
      <c r="I410" t="s">
        <v>37</v>
      </c>
      <c r="J410">
        <v>0.99959299999999995</v>
      </c>
      <c r="K410" t="s">
        <v>1427</v>
      </c>
      <c r="L410">
        <v>916</v>
      </c>
      <c r="M410" t="s">
        <v>764</v>
      </c>
      <c r="N410" t="s">
        <v>1429</v>
      </c>
      <c r="O410" t="s">
        <v>1430</v>
      </c>
      <c r="P410" t="s">
        <v>1431</v>
      </c>
      <c r="Q410" t="s">
        <v>57</v>
      </c>
      <c r="R410" t="s">
        <v>1432</v>
      </c>
      <c r="S410" t="s">
        <v>1433</v>
      </c>
      <c r="U410">
        <v>20.054226968045899</v>
      </c>
      <c r="AD410">
        <v>20.220930909801101</v>
      </c>
      <c r="AL410" s="6">
        <f t="shared" si="186"/>
        <v>20.054226968045899</v>
      </c>
      <c r="AM410" t="str">
        <f t="shared" si="187"/>
        <v>NA</v>
      </c>
      <c r="AN410" t="str">
        <f t="shared" si="188"/>
        <v>NA</v>
      </c>
      <c r="AO410" t="str">
        <f t="shared" si="189"/>
        <v>NA</v>
      </c>
      <c r="AP410" t="str">
        <f t="shared" si="190"/>
        <v>NA</v>
      </c>
      <c r="AQ410">
        <f t="shared" si="191"/>
        <v>20.220930909801101</v>
      </c>
      <c r="AR410" t="str">
        <f t="shared" si="192"/>
        <v>NA</v>
      </c>
      <c r="AS410" t="str">
        <f t="shared" si="193"/>
        <v>NA</v>
      </c>
      <c r="AT410" t="str">
        <f t="shared" si="194"/>
        <v>NA</v>
      </c>
      <c r="AU410" s="6">
        <f t="shared" si="195"/>
        <v>20.054226968045899</v>
      </c>
      <c r="AV410">
        <f t="shared" si="196"/>
        <v>20.220930909801101</v>
      </c>
      <c r="AW410" t="str">
        <f t="shared" si="197"/>
        <v>NA</v>
      </c>
      <c r="AX410" s="6">
        <f t="shared" si="198"/>
        <v>0.16670394175520187</v>
      </c>
      <c r="AY410" t="str">
        <f t="shared" si="199"/>
        <v>NA</v>
      </c>
      <c r="AZ410" t="str">
        <f t="shared" si="200"/>
        <v>NA</v>
      </c>
      <c r="BA410" s="6" t="str">
        <f t="shared" si="201"/>
        <v>NA</v>
      </c>
      <c r="BB410" t="str">
        <f t="shared" si="202"/>
        <v>NA</v>
      </c>
      <c r="BC410" t="str">
        <f t="shared" si="203"/>
        <v>NA</v>
      </c>
      <c r="BD410" s="7">
        <f t="shared" si="204"/>
        <v>1</v>
      </c>
      <c r="BE410" s="6">
        <f t="shared" si="205"/>
        <v>0</v>
      </c>
      <c r="BF410">
        <f t="shared" si="206"/>
        <v>0</v>
      </c>
      <c r="BG410">
        <f t="shared" si="207"/>
        <v>0</v>
      </c>
      <c r="BH410" s="6">
        <f t="shared" si="208"/>
        <v>0</v>
      </c>
      <c r="BI410" s="14">
        <f t="shared" si="209"/>
        <v>0</v>
      </c>
      <c r="BJ410" s="6">
        <f t="shared" si="210"/>
        <v>0</v>
      </c>
      <c r="BK410" s="14">
        <f t="shared" si="211"/>
        <v>0</v>
      </c>
      <c r="BL410" s="14">
        <f t="shared" si="212"/>
        <v>0</v>
      </c>
      <c r="BM410" s="14">
        <f t="shared" si="213"/>
        <v>0</v>
      </c>
      <c r="BN410">
        <f t="shared" si="214"/>
        <v>0</v>
      </c>
      <c r="BO410">
        <f t="shared" si="215"/>
        <v>0</v>
      </c>
      <c r="BP410" s="14" t="str">
        <f t="shared" si="216"/>
        <v>NA</v>
      </c>
    </row>
    <row r="411" spans="1:68" x14ac:dyDescent="0.25">
      <c r="A411" t="s">
        <v>1454</v>
      </c>
      <c r="B411" t="s">
        <v>1452</v>
      </c>
      <c r="C411">
        <v>0</v>
      </c>
      <c r="D411">
        <v>0</v>
      </c>
      <c r="E411">
        <v>0</v>
      </c>
      <c r="F411" s="1">
        <v>2.3960599999999999E-5</v>
      </c>
      <c r="G411">
        <v>3</v>
      </c>
      <c r="H411">
        <v>-0.47302</v>
      </c>
      <c r="I411">
        <v>1</v>
      </c>
      <c r="J411">
        <v>0.73350899999999997</v>
      </c>
      <c r="K411" t="s">
        <v>1453</v>
      </c>
      <c r="L411">
        <v>66</v>
      </c>
      <c r="M411" t="s">
        <v>764</v>
      </c>
      <c r="N411">
        <v>10961</v>
      </c>
      <c r="O411" t="s">
        <v>1455</v>
      </c>
      <c r="P411" t="s">
        <v>1456</v>
      </c>
      <c r="Q411" t="s">
        <v>57</v>
      </c>
      <c r="R411" t="s">
        <v>219</v>
      </c>
      <c r="S411" t="s">
        <v>1457</v>
      </c>
      <c r="Y411">
        <v>19.287796992872501</v>
      </c>
      <c r="AA411">
        <v>19.887971926482798</v>
      </c>
      <c r="AB411">
        <v>19.391555877938401</v>
      </c>
      <c r="AE411">
        <v>19.915440598253301</v>
      </c>
      <c r="AG411">
        <v>19.559882694349</v>
      </c>
      <c r="AL411" s="6" t="str">
        <f t="shared" si="186"/>
        <v>NA</v>
      </c>
      <c r="AM411" t="str">
        <f t="shared" si="187"/>
        <v>NA</v>
      </c>
      <c r="AN411">
        <f t="shared" si="188"/>
        <v>19.287796992872501</v>
      </c>
      <c r="AO411">
        <f t="shared" si="189"/>
        <v>19.887971926482798</v>
      </c>
      <c r="AP411">
        <f t="shared" si="190"/>
        <v>19.391555877938401</v>
      </c>
      <c r="AQ411">
        <f t="shared" si="191"/>
        <v>19.915440598253301</v>
      </c>
      <c r="AR411">
        <f t="shared" si="192"/>
        <v>19.559882694349</v>
      </c>
      <c r="AS411" t="str">
        <f t="shared" si="193"/>
        <v>NA</v>
      </c>
      <c r="AT411" t="str">
        <f t="shared" si="194"/>
        <v>NA</v>
      </c>
      <c r="AU411" s="6">
        <f t="shared" si="195"/>
        <v>19.287796992872501</v>
      </c>
      <c r="AV411">
        <f t="shared" si="196"/>
        <v>19.731656134224835</v>
      </c>
      <c r="AW411">
        <f t="shared" si="197"/>
        <v>19.559882694349</v>
      </c>
      <c r="AX411" s="6">
        <f t="shared" si="198"/>
        <v>0.44385914135233406</v>
      </c>
      <c r="AY411">
        <f t="shared" si="199"/>
        <v>0.2720857014764988</v>
      </c>
      <c r="AZ411">
        <f t="shared" si="200"/>
        <v>-0.17177343987583527</v>
      </c>
      <c r="BA411" s="6" t="str">
        <f t="shared" si="201"/>
        <v>NA</v>
      </c>
      <c r="BB411" t="str">
        <f t="shared" si="202"/>
        <v>NA</v>
      </c>
      <c r="BC411" t="str">
        <f t="shared" si="203"/>
        <v>NA</v>
      </c>
      <c r="BD411" s="7">
        <f t="shared" si="204"/>
        <v>1</v>
      </c>
      <c r="BE411" s="6">
        <f t="shared" si="205"/>
        <v>0</v>
      </c>
      <c r="BF411">
        <f t="shared" si="206"/>
        <v>0</v>
      </c>
      <c r="BG411">
        <f t="shared" si="207"/>
        <v>0</v>
      </c>
      <c r="BH411" s="6">
        <f t="shared" si="208"/>
        <v>0</v>
      </c>
      <c r="BI411" s="14">
        <f t="shared" si="209"/>
        <v>0</v>
      </c>
      <c r="BJ411" s="6">
        <f t="shared" si="210"/>
        <v>0</v>
      </c>
      <c r="BK411" s="14">
        <f t="shared" si="211"/>
        <v>0</v>
      </c>
      <c r="BL411" s="14">
        <f t="shared" si="212"/>
        <v>0</v>
      </c>
      <c r="BM411" s="14">
        <f t="shared" si="213"/>
        <v>0</v>
      </c>
      <c r="BN411">
        <f t="shared" si="214"/>
        <v>0</v>
      </c>
      <c r="BO411">
        <f t="shared" si="215"/>
        <v>0</v>
      </c>
      <c r="BP411" s="14" t="str">
        <f t="shared" si="216"/>
        <v>NA</v>
      </c>
    </row>
    <row r="412" spans="1:68" x14ac:dyDescent="0.25">
      <c r="A412" t="s">
        <v>1466</v>
      </c>
      <c r="B412" t="s">
        <v>1458</v>
      </c>
      <c r="C412">
        <v>0</v>
      </c>
      <c r="D412">
        <v>0</v>
      </c>
      <c r="E412">
        <v>0</v>
      </c>
      <c r="F412" s="1">
        <v>1.9143100000000001E-14</v>
      </c>
      <c r="G412">
        <v>2</v>
      </c>
      <c r="H412">
        <v>1.1117999999999999</v>
      </c>
      <c r="I412">
        <v>1</v>
      </c>
      <c r="J412">
        <v>0.99999800000000005</v>
      </c>
      <c r="K412" t="s">
        <v>1465</v>
      </c>
      <c r="L412">
        <v>698</v>
      </c>
      <c r="M412" t="s">
        <v>764</v>
      </c>
      <c r="N412">
        <v>558</v>
      </c>
      <c r="O412" t="s">
        <v>1461</v>
      </c>
      <c r="P412" t="s">
        <v>1462</v>
      </c>
      <c r="Q412" t="s">
        <v>57</v>
      </c>
      <c r="R412" t="s">
        <v>1463</v>
      </c>
      <c r="S412" t="s">
        <v>1464</v>
      </c>
      <c r="T412" s="6">
        <v>22.645450503481602</v>
      </c>
      <c r="U412">
        <v>22.791595451185099</v>
      </c>
      <c r="AC412">
        <v>20.586705568772999</v>
      </c>
      <c r="AL412" s="6">
        <f t="shared" si="186"/>
        <v>22.71852297733335</v>
      </c>
      <c r="AM412" t="str">
        <f t="shared" si="187"/>
        <v>NA</v>
      </c>
      <c r="AN412" t="str">
        <f t="shared" si="188"/>
        <v>NA</v>
      </c>
      <c r="AO412" t="str">
        <f t="shared" si="189"/>
        <v>NA</v>
      </c>
      <c r="AP412">
        <f t="shared" si="190"/>
        <v>20.586705568772999</v>
      </c>
      <c r="AQ412" t="str">
        <f t="shared" si="191"/>
        <v>NA</v>
      </c>
      <c r="AR412" t="str">
        <f t="shared" si="192"/>
        <v>NA</v>
      </c>
      <c r="AS412" t="str">
        <f t="shared" si="193"/>
        <v>NA</v>
      </c>
      <c r="AT412" t="str">
        <f t="shared" si="194"/>
        <v>NA</v>
      </c>
      <c r="AU412" s="6">
        <f t="shared" si="195"/>
        <v>22.71852297733335</v>
      </c>
      <c r="AV412">
        <f t="shared" si="196"/>
        <v>20.586705568772999</v>
      </c>
      <c r="AW412" t="str">
        <f t="shared" si="197"/>
        <v>NA</v>
      </c>
      <c r="AX412" s="6">
        <f t="shared" si="198"/>
        <v>-2.1318174085603516</v>
      </c>
      <c r="AY412" t="str">
        <f t="shared" si="199"/>
        <v>NA</v>
      </c>
      <c r="AZ412" t="str">
        <f t="shared" si="200"/>
        <v>NA</v>
      </c>
      <c r="BA412" s="6" t="str">
        <f t="shared" si="201"/>
        <v>NA</v>
      </c>
      <c r="BB412" t="str">
        <f t="shared" si="202"/>
        <v>NA</v>
      </c>
      <c r="BC412" t="str">
        <f t="shared" si="203"/>
        <v>NA</v>
      </c>
      <c r="BD412" s="7">
        <f t="shared" si="204"/>
        <v>1</v>
      </c>
      <c r="BE412" s="6">
        <f t="shared" si="205"/>
        <v>0</v>
      </c>
      <c r="BF412">
        <f t="shared" si="206"/>
        <v>0</v>
      </c>
      <c r="BG412">
        <f t="shared" si="207"/>
        <v>0</v>
      </c>
      <c r="BH412" s="6">
        <f t="shared" si="208"/>
        <v>0</v>
      </c>
      <c r="BI412" s="14">
        <f t="shared" si="209"/>
        <v>0</v>
      </c>
      <c r="BJ412" s="6">
        <f t="shared" si="210"/>
        <v>0</v>
      </c>
      <c r="BK412" s="14">
        <f t="shared" si="211"/>
        <v>0</v>
      </c>
      <c r="BL412" s="14">
        <f t="shared" si="212"/>
        <v>0</v>
      </c>
      <c r="BM412" s="14">
        <f t="shared" si="213"/>
        <v>0</v>
      </c>
      <c r="BN412">
        <f t="shared" si="214"/>
        <v>0</v>
      </c>
      <c r="BO412">
        <f t="shared" si="215"/>
        <v>0</v>
      </c>
      <c r="BP412" s="14" t="str">
        <f t="shared" si="216"/>
        <v>NA</v>
      </c>
    </row>
    <row r="413" spans="1:68" x14ac:dyDescent="0.25">
      <c r="A413" t="s">
        <v>1472</v>
      </c>
      <c r="B413" t="s">
        <v>1458</v>
      </c>
      <c r="C413">
        <v>0</v>
      </c>
      <c r="D413">
        <v>0</v>
      </c>
      <c r="E413">
        <v>0</v>
      </c>
      <c r="F413" s="1">
        <v>6.8050299999999994E-8</v>
      </c>
      <c r="G413">
        <v>3</v>
      </c>
      <c r="H413">
        <v>-0.32776</v>
      </c>
      <c r="I413">
        <v>1</v>
      </c>
      <c r="J413">
        <v>0.99785800000000002</v>
      </c>
      <c r="K413" t="s">
        <v>1471</v>
      </c>
      <c r="L413">
        <v>779</v>
      </c>
      <c r="M413" t="s">
        <v>764</v>
      </c>
      <c r="N413">
        <v>558</v>
      </c>
      <c r="O413" t="s">
        <v>1461</v>
      </c>
      <c r="P413" t="s">
        <v>1462</v>
      </c>
      <c r="Q413" t="s">
        <v>57</v>
      </c>
      <c r="R413" t="s">
        <v>1463</v>
      </c>
      <c r="S413" t="s">
        <v>1464</v>
      </c>
      <c r="V413">
        <v>18.657656771666399</v>
      </c>
      <c r="AF413">
        <v>17.952059646785099</v>
      </c>
      <c r="AH413">
        <v>17.956368570306498</v>
      </c>
      <c r="AI413">
        <v>17.8359758448569</v>
      </c>
      <c r="AK413">
        <v>18.153228221551199</v>
      </c>
      <c r="AL413" s="6" t="str">
        <f t="shared" si="186"/>
        <v>NA</v>
      </c>
      <c r="AM413">
        <f t="shared" si="187"/>
        <v>18.657656771666399</v>
      </c>
      <c r="AN413" t="str">
        <f t="shared" si="188"/>
        <v>NA</v>
      </c>
      <c r="AO413" t="str">
        <f t="shared" si="189"/>
        <v>NA</v>
      </c>
      <c r="AP413" t="str">
        <f t="shared" si="190"/>
        <v>NA</v>
      </c>
      <c r="AQ413" t="str">
        <f t="shared" si="191"/>
        <v>NA</v>
      </c>
      <c r="AR413">
        <f t="shared" si="192"/>
        <v>17.952059646785099</v>
      </c>
      <c r="AS413">
        <f t="shared" si="193"/>
        <v>17.896172207581699</v>
      </c>
      <c r="AT413">
        <f t="shared" si="194"/>
        <v>18.153228221551199</v>
      </c>
      <c r="AU413" s="6">
        <f t="shared" si="195"/>
        <v>18.657656771666399</v>
      </c>
      <c r="AV413" t="str">
        <f t="shared" si="196"/>
        <v>NA</v>
      </c>
      <c r="AW413">
        <f t="shared" si="197"/>
        <v>18.000486691972668</v>
      </c>
      <c r="AX413" s="6" t="str">
        <f t="shared" si="198"/>
        <v>NA</v>
      </c>
      <c r="AY413">
        <f t="shared" si="199"/>
        <v>-0.65717007969373142</v>
      </c>
      <c r="AZ413" t="str">
        <f t="shared" si="200"/>
        <v>NA</v>
      </c>
      <c r="BA413" s="6" t="str">
        <f t="shared" si="201"/>
        <v>NA</v>
      </c>
      <c r="BB413" t="str">
        <f t="shared" si="202"/>
        <v>NA</v>
      </c>
      <c r="BC413" t="str">
        <f t="shared" si="203"/>
        <v>NA</v>
      </c>
      <c r="BD413" s="7">
        <f t="shared" si="204"/>
        <v>1</v>
      </c>
      <c r="BE413" s="6">
        <f t="shared" si="205"/>
        <v>0</v>
      </c>
      <c r="BF413">
        <f t="shared" si="206"/>
        <v>0</v>
      </c>
      <c r="BG413">
        <f t="shared" si="207"/>
        <v>0</v>
      </c>
      <c r="BH413" s="6">
        <f t="shared" si="208"/>
        <v>0</v>
      </c>
      <c r="BI413" s="14">
        <f t="shared" si="209"/>
        <v>0</v>
      </c>
      <c r="BJ413" s="6">
        <f t="shared" si="210"/>
        <v>0</v>
      </c>
      <c r="BK413" s="14">
        <f t="shared" si="211"/>
        <v>0</v>
      </c>
      <c r="BL413" s="14">
        <f t="shared" si="212"/>
        <v>0</v>
      </c>
      <c r="BM413" s="14">
        <f t="shared" si="213"/>
        <v>0</v>
      </c>
      <c r="BN413">
        <f t="shared" si="214"/>
        <v>0</v>
      </c>
      <c r="BO413">
        <f t="shared" si="215"/>
        <v>0</v>
      </c>
      <c r="BP413" s="14" t="str">
        <f t="shared" si="216"/>
        <v>NA</v>
      </c>
    </row>
    <row r="414" spans="1:68" x14ac:dyDescent="0.25">
      <c r="A414" t="s">
        <v>1493</v>
      </c>
      <c r="B414" t="s">
        <v>1491</v>
      </c>
      <c r="C414">
        <v>0</v>
      </c>
      <c r="D414">
        <v>0</v>
      </c>
      <c r="E414">
        <v>0</v>
      </c>
      <c r="F414" s="1">
        <v>3.4195299999999999E-28</v>
      </c>
      <c r="G414">
        <v>2</v>
      </c>
      <c r="H414">
        <v>0.78339000000000003</v>
      </c>
      <c r="I414">
        <v>1</v>
      </c>
      <c r="J414">
        <v>1</v>
      </c>
      <c r="K414" t="s">
        <v>1492</v>
      </c>
      <c r="L414">
        <v>489</v>
      </c>
      <c r="M414" t="s">
        <v>764</v>
      </c>
      <c r="N414">
        <v>1499</v>
      </c>
      <c r="O414" t="s">
        <v>1494</v>
      </c>
      <c r="P414" t="s">
        <v>1495</v>
      </c>
      <c r="Q414" t="s">
        <v>57</v>
      </c>
      <c r="R414" t="s">
        <v>1496</v>
      </c>
      <c r="S414" t="s">
        <v>1497</v>
      </c>
      <c r="U414">
        <v>20.271162124716099</v>
      </c>
      <c r="AL414" s="6">
        <f t="shared" si="186"/>
        <v>20.271162124716099</v>
      </c>
      <c r="AM414" t="str">
        <f t="shared" si="187"/>
        <v>NA</v>
      </c>
      <c r="AN414" t="str">
        <f t="shared" si="188"/>
        <v>NA</v>
      </c>
      <c r="AO414" t="str">
        <f t="shared" si="189"/>
        <v>NA</v>
      </c>
      <c r="AP414" t="str">
        <f t="shared" si="190"/>
        <v>NA</v>
      </c>
      <c r="AQ414" t="str">
        <f t="shared" si="191"/>
        <v>NA</v>
      </c>
      <c r="AR414" t="str">
        <f t="shared" si="192"/>
        <v>NA</v>
      </c>
      <c r="AS414" t="str">
        <f t="shared" si="193"/>
        <v>NA</v>
      </c>
      <c r="AT414" t="str">
        <f t="shared" si="194"/>
        <v>NA</v>
      </c>
      <c r="AU414" s="6">
        <f t="shared" si="195"/>
        <v>20.271162124716099</v>
      </c>
      <c r="AV414" t="str">
        <f t="shared" si="196"/>
        <v>NA</v>
      </c>
      <c r="AW414" t="str">
        <f t="shared" si="197"/>
        <v>NA</v>
      </c>
      <c r="AX414" s="6" t="str">
        <f t="shared" si="198"/>
        <v>NA</v>
      </c>
      <c r="AY414" t="str">
        <f t="shared" si="199"/>
        <v>NA</v>
      </c>
      <c r="AZ414" t="str">
        <f t="shared" si="200"/>
        <v>NA</v>
      </c>
      <c r="BA414" s="6" t="str">
        <f t="shared" si="201"/>
        <v>NA</v>
      </c>
      <c r="BB414" t="str">
        <f t="shared" si="202"/>
        <v>NA</v>
      </c>
      <c r="BC414" t="str">
        <f t="shared" si="203"/>
        <v>NA</v>
      </c>
      <c r="BD414" s="7">
        <f t="shared" si="204"/>
        <v>1</v>
      </c>
      <c r="BE414" s="6">
        <f t="shared" si="205"/>
        <v>0</v>
      </c>
      <c r="BF414">
        <f t="shared" si="206"/>
        <v>0</v>
      </c>
      <c r="BG414">
        <f t="shared" si="207"/>
        <v>0</v>
      </c>
      <c r="BH414" s="6">
        <f t="shared" si="208"/>
        <v>0</v>
      </c>
      <c r="BI414" s="14">
        <f t="shared" si="209"/>
        <v>0</v>
      </c>
      <c r="BJ414" s="6">
        <f t="shared" si="210"/>
        <v>0</v>
      </c>
      <c r="BK414" s="14">
        <f t="shared" si="211"/>
        <v>0</v>
      </c>
      <c r="BL414" s="14">
        <f t="shared" si="212"/>
        <v>0</v>
      </c>
      <c r="BM414" s="14">
        <f t="shared" si="213"/>
        <v>0</v>
      </c>
      <c r="BN414">
        <f t="shared" si="214"/>
        <v>0</v>
      </c>
      <c r="BO414">
        <f t="shared" si="215"/>
        <v>0</v>
      </c>
      <c r="BP414" s="14" t="str">
        <f t="shared" si="216"/>
        <v>NA</v>
      </c>
    </row>
    <row r="415" spans="1:68" x14ac:dyDescent="0.25">
      <c r="A415" t="s">
        <v>1545</v>
      </c>
      <c r="B415" t="s">
        <v>1543</v>
      </c>
      <c r="C415">
        <v>0</v>
      </c>
      <c r="D415">
        <v>0</v>
      </c>
      <c r="E415">
        <v>0</v>
      </c>
      <c r="F415" s="1">
        <v>1.64515E-8</v>
      </c>
      <c r="G415">
        <v>3</v>
      </c>
      <c r="H415">
        <v>0.85319</v>
      </c>
      <c r="I415">
        <v>1</v>
      </c>
      <c r="J415">
        <v>0.99601399999999995</v>
      </c>
      <c r="K415" t="s">
        <v>1544</v>
      </c>
      <c r="L415">
        <v>425</v>
      </c>
      <c r="M415" t="s">
        <v>764</v>
      </c>
      <c r="N415">
        <v>5291</v>
      </c>
      <c r="O415" t="s">
        <v>1546</v>
      </c>
      <c r="P415" t="s">
        <v>1547</v>
      </c>
      <c r="Q415" t="s">
        <v>57</v>
      </c>
      <c r="R415" t="s">
        <v>1548</v>
      </c>
      <c r="S415" t="s">
        <v>1549</v>
      </c>
      <c r="T415" s="6">
        <v>22.028651031274599</v>
      </c>
      <c r="U415">
        <v>22.133297419744501</v>
      </c>
      <c r="V415">
        <v>22.566937331608202</v>
      </c>
      <c r="W415">
        <v>22.332022933971299</v>
      </c>
      <c r="X415">
        <v>21.779631988293101</v>
      </c>
      <c r="Y415">
        <v>21.916027289365498</v>
      </c>
      <c r="AD415">
        <v>19.827600110429</v>
      </c>
      <c r="AK415">
        <v>17.6101275041209</v>
      </c>
      <c r="AL415" s="6">
        <f t="shared" si="186"/>
        <v>22.08097422550955</v>
      </c>
      <c r="AM415">
        <f t="shared" si="187"/>
        <v>22.449480132789752</v>
      </c>
      <c r="AN415">
        <f t="shared" si="188"/>
        <v>21.8478296388293</v>
      </c>
      <c r="AO415" t="str">
        <f t="shared" si="189"/>
        <v>NA</v>
      </c>
      <c r="AP415" t="str">
        <f t="shared" si="190"/>
        <v>NA</v>
      </c>
      <c r="AQ415">
        <f t="shared" si="191"/>
        <v>19.827600110429</v>
      </c>
      <c r="AR415" t="str">
        <f t="shared" si="192"/>
        <v>NA</v>
      </c>
      <c r="AS415" t="str">
        <f t="shared" si="193"/>
        <v>NA</v>
      </c>
      <c r="AT415">
        <f t="shared" si="194"/>
        <v>17.6101275041209</v>
      </c>
      <c r="AU415" s="6">
        <f t="shared" si="195"/>
        <v>22.126094665709534</v>
      </c>
      <c r="AV415">
        <f t="shared" si="196"/>
        <v>19.827600110429</v>
      </c>
      <c r="AW415">
        <f t="shared" si="197"/>
        <v>17.6101275041209</v>
      </c>
      <c r="AX415" s="6">
        <f t="shared" si="198"/>
        <v>-2.2984945552805343</v>
      </c>
      <c r="AY415">
        <f t="shared" si="199"/>
        <v>-4.5159671615886339</v>
      </c>
      <c r="AZ415">
        <f t="shared" si="200"/>
        <v>-2.2174726063080996</v>
      </c>
      <c r="BA415" s="6" t="str">
        <f t="shared" si="201"/>
        <v>NA</v>
      </c>
      <c r="BB415" t="str">
        <f t="shared" si="202"/>
        <v>NA</v>
      </c>
      <c r="BC415" t="str">
        <f t="shared" si="203"/>
        <v>NA</v>
      </c>
      <c r="BD415" s="7">
        <f t="shared" si="204"/>
        <v>1</v>
      </c>
      <c r="BE415" s="6">
        <f t="shared" si="205"/>
        <v>0</v>
      </c>
      <c r="BF415">
        <f t="shared" si="206"/>
        <v>0</v>
      </c>
      <c r="BG415">
        <f t="shared" si="207"/>
        <v>0</v>
      </c>
      <c r="BH415" s="6">
        <f t="shared" si="208"/>
        <v>0</v>
      </c>
      <c r="BI415" s="14">
        <f t="shared" si="209"/>
        <v>0</v>
      </c>
      <c r="BJ415" s="6">
        <f t="shared" si="210"/>
        <v>0</v>
      </c>
      <c r="BK415" s="14">
        <f t="shared" si="211"/>
        <v>0</v>
      </c>
      <c r="BL415" s="14">
        <f t="shared" si="212"/>
        <v>0</v>
      </c>
      <c r="BM415" s="14">
        <f t="shared" si="213"/>
        <v>0</v>
      </c>
      <c r="BN415">
        <f t="shared" si="214"/>
        <v>0</v>
      </c>
      <c r="BO415">
        <f t="shared" si="215"/>
        <v>0</v>
      </c>
      <c r="BP415" s="14" t="str">
        <f t="shared" si="216"/>
        <v>NA</v>
      </c>
    </row>
    <row r="416" spans="1:68" x14ac:dyDescent="0.25">
      <c r="A416" t="s">
        <v>1554</v>
      </c>
      <c r="B416" t="s">
        <v>1552</v>
      </c>
      <c r="C416">
        <v>0</v>
      </c>
      <c r="D416">
        <v>0</v>
      </c>
      <c r="E416">
        <v>0</v>
      </c>
      <c r="F416" s="1">
        <v>4.8647399999999999E-9</v>
      </c>
      <c r="G416">
        <v>3</v>
      </c>
      <c r="H416">
        <v>-0.92701</v>
      </c>
      <c r="I416">
        <v>1</v>
      </c>
      <c r="J416">
        <v>0.90899300000000005</v>
      </c>
      <c r="K416" t="s">
        <v>1553</v>
      </c>
      <c r="L416">
        <v>519</v>
      </c>
      <c r="M416" t="s">
        <v>764</v>
      </c>
      <c r="N416">
        <v>7006</v>
      </c>
      <c r="O416" t="s">
        <v>1555</v>
      </c>
      <c r="P416" t="s">
        <v>1556</v>
      </c>
      <c r="Q416" t="s">
        <v>57</v>
      </c>
      <c r="R416" t="s">
        <v>1557</v>
      </c>
      <c r="S416" t="s">
        <v>1558</v>
      </c>
      <c r="T416" s="6">
        <v>21.3611287748781</v>
      </c>
      <c r="U416">
        <v>21.248199894795299</v>
      </c>
      <c r="V416">
        <v>21.293044442498299</v>
      </c>
      <c r="W416">
        <v>21.2662769359127</v>
      </c>
      <c r="X416">
        <v>21.311782981064201</v>
      </c>
      <c r="Y416">
        <v>20.978262907652599</v>
      </c>
      <c r="AB416">
        <v>20.837263249524501</v>
      </c>
      <c r="AL416" s="6">
        <f t="shared" si="186"/>
        <v>21.304664334836701</v>
      </c>
      <c r="AM416">
        <f t="shared" si="187"/>
        <v>21.2796606892055</v>
      </c>
      <c r="AN416">
        <f t="shared" si="188"/>
        <v>21.145022944358402</v>
      </c>
      <c r="AO416" t="str">
        <f t="shared" si="189"/>
        <v>NA</v>
      </c>
      <c r="AP416">
        <f t="shared" si="190"/>
        <v>20.837263249524501</v>
      </c>
      <c r="AQ416" t="str">
        <f t="shared" si="191"/>
        <v>NA</v>
      </c>
      <c r="AR416" t="str">
        <f t="shared" si="192"/>
        <v>NA</v>
      </c>
      <c r="AS416" t="str">
        <f t="shared" si="193"/>
        <v>NA</v>
      </c>
      <c r="AT416" t="str">
        <f t="shared" si="194"/>
        <v>NA</v>
      </c>
      <c r="AU416" s="6">
        <f t="shared" si="195"/>
        <v>21.243115989466869</v>
      </c>
      <c r="AV416">
        <f t="shared" si="196"/>
        <v>20.837263249524501</v>
      </c>
      <c r="AW416" t="str">
        <f t="shared" si="197"/>
        <v>NA</v>
      </c>
      <c r="AX416" s="6">
        <f t="shared" si="198"/>
        <v>-0.40585273994236815</v>
      </c>
      <c r="AY416" t="str">
        <f t="shared" si="199"/>
        <v>NA</v>
      </c>
      <c r="AZ416" t="str">
        <f t="shared" si="200"/>
        <v>NA</v>
      </c>
      <c r="BA416" s="6" t="str">
        <f t="shared" si="201"/>
        <v>NA</v>
      </c>
      <c r="BB416" t="str">
        <f t="shared" si="202"/>
        <v>NA</v>
      </c>
      <c r="BC416" t="str">
        <f t="shared" si="203"/>
        <v>NA</v>
      </c>
      <c r="BD416" s="7">
        <f t="shared" si="204"/>
        <v>1</v>
      </c>
      <c r="BE416" s="6">
        <f t="shared" si="205"/>
        <v>0</v>
      </c>
      <c r="BF416">
        <f t="shared" si="206"/>
        <v>0</v>
      </c>
      <c r="BG416">
        <f t="shared" si="207"/>
        <v>0</v>
      </c>
      <c r="BH416" s="6">
        <f t="shared" si="208"/>
        <v>0</v>
      </c>
      <c r="BI416" s="14">
        <f t="shared" si="209"/>
        <v>0</v>
      </c>
      <c r="BJ416" s="6">
        <f t="shared" si="210"/>
        <v>0</v>
      </c>
      <c r="BK416" s="14">
        <f t="shared" si="211"/>
        <v>0</v>
      </c>
      <c r="BL416" s="14">
        <f t="shared" si="212"/>
        <v>0</v>
      </c>
      <c r="BM416" s="14">
        <f t="shared" si="213"/>
        <v>0</v>
      </c>
      <c r="BN416">
        <f t="shared" si="214"/>
        <v>0</v>
      </c>
      <c r="BO416">
        <f t="shared" si="215"/>
        <v>0</v>
      </c>
      <c r="BP416" s="14" t="str">
        <f t="shared" si="216"/>
        <v>NA</v>
      </c>
    </row>
    <row r="417" spans="1:68" x14ac:dyDescent="0.25">
      <c r="A417" t="s">
        <v>1578</v>
      </c>
      <c r="B417" t="s">
        <v>1576</v>
      </c>
      <c r="C417">
        <v>0</v>
      </c>
      <c r="D417">
        <v>0</v>
      </c>
      <c r="E417">
        <v>0</v>
      </c>
      <c r="F417" s="1">
        <v>1.2500000000000001E-18</v>
      </c>
      <c r="G417">
        <v>2</v>
      </c>
      <c r="H417">
        <v>0.62346000000000001</v>
      </c>
      <c r="I417">
        <v>1</v>
      </c>
      <c r="J417">
        <v>0.99118099999999998</v>
      </c>
      <c r="K417" t="s">
        <v>1577</v>
      </c>
      <c r="L417">
        <v>1062</v>
      </c>
      <c r="M417" t="s">
        <v>764</v>
      </c>
      <c r="N417">
        <v>4131</v>
      </c>
      <c r="O417" t="s">
        <v>1579</v>
      </c>
      <c r="P417" t="s">
        <v>1580</v>
      </c>
      <c r="Q417" t="s">
        <v>57</v>
      </c>
      <c r="R417" t="s">
        <v>1581</v>
      </c>
      <c r="S417" t="s">
        <v>1582</v>
      </c>
      <c r="V417">
        <v>20.850491688584899</v>
      </c>
      <c r="AB417">
        <v>21.0928539173979</v>
      </c>
      <c r="AH417">
        <v>21.229093456969</v>
      </c>
      <c r="AI417">
        <v>21.0618812269968</v>
      </c>
      <c r="AL417" s="6" t="str">
        <f t="shared" si="186"/>
        <v>NA</v>
      </c>
      <c r="AM417">
        <f t="shared" si="187"/>
        <v>20.850491688584899</v>
      </c>
      <c r="AN417" t="str">
        <f t="shared" si="188"/>
        <v>NA</v>
      </c>
      <c r="AO417" t="str">
        <f t="shared" si="189"/>
        <v>NA</v>
      </c>
      <c r="AP417">
        <f t="shared" si="190"/>
        <v>21.0928539173979</v>
      </c>
      <c r="AQ417" t="str">
        <f t="shared" si="191"/>
        <v>NA</v>
      </c>
      <c r="AR417" t="str">
        <f t="shared" si="192"/>
        <v>NA</v>
      </c>
      <c r="AS417">
        <f t="shared" si="193"/>
        <v>21.1454873419829</v>
      </c>
      <c r="AT417" t="str">
        <f t="shared" si="194"/>
        <v>NA</v>
      </c>
      <c r="AU417" s="6">
        <f t="shared" si="195"/>
        <v>20.850491688584899</v>
      </c>
      <c r="AV417">
        <f t="shared" si="196"/>
        <v>21.0928539173979</v>
      </c>
      <c r="AW417">
        <f t="shared" si="197"/>
        <v>21.1454873419829</v>
      </c>
      <c r="AX417" s="6">
        <f t="shared" si="198"/>
        <v>0.24236222881300051</v>
      </c>
      <c r="AY417">
        <f t="shared" si="199"/>
        <v>0.29499565339800071</v>
      </c>
      <c r="AZ417">
        <f t="shared" si="200"/>
        <v>5.2633424585000199E-2</v>
      </c>
      <c r="BA417" s="6" t="str">
        <f t="shared" si="201"/>
        <v>NA</v>
      </c>
      <c r="BB417" t="str">
        <f t="shared" si="202"/>
        <v>NA</v>
      </c>
      <c r="BC417" t="str">
        <f t="shared" si="203"/>
        <v>NA</v>
      </c>
      <c r="BD417" s="7">
        <f t="shared" si="204"/>
        <v>1</v>
      </c>
      <c r="BE417" s="6">
        <f t="shared" si="205"/>
        <v>0</v>
      </c>
      <c r="BF417">
        <f t="shared" si="206"/>
        <v>0</v>
      </c>
      <c r="BG417">
        <f t="shared" si="207"/>
        <v>0</v>
      </c>
      <c r="BH417" s="6">
        <f t="shared" si="208"/>
        <v>0</v>
      </c>
      <c r="BI417" s="14">
        <f t="shared" si="209"/>
        <v>0</v>
      </c>
      <c r="BJ417" s="6">
        <f t="shared" si="210"/>
        <v>0</v>
      </c>
      <c r="BK417" s="14">
        <f t="shared" si="211"/>
        <v>0</v>
      </c>
      <c r="BL417" s="14">
        <f t="shared" si="212"/>
        <v>0</v>
      </c>
      <c r="BM417" s="14">
        <f t="shared" si="213"/>
        <v>0</v>
      </c>
      <c r="BN417">
        <f t="shared" si="214"/>
        <v>0</v>
      </c>
      <c r="BO417">
        <f t="shared" si="215"/>
        <v>0</v>
      </c>
      <c r="BP417" s="14" t="str">
        <f t="shared" si="216"/>
        <v>NA</v>
      </c>
    </row>
    <row r="418" spans="1:68" x14ac:dyDescent="0.25">
      <c r="A418" t="s">
        <v>1627</v>
      </c>
      <c r="B418" t="s">
        <v>1625</v>
      </c>
      <c r="C418">
        <v>0</v>
      </c>
      <c r="D418">
        <v>0</v>
      </c>
      <c r="E418">
        <v>0</v>
      </c>
      <c r="F418">
        <v>3.0844800000000001E-3</v>
      </c>
      <c r="G418">
        <v>2</v>
      </c>
      <c r="H418">
        <v>0.30923</v>
      </c>
      <c r="I418">
        <v>1</v>
      </c>
      <c r="J418">
        <v>1</v>
      </c>
      <c r="K418" t="s">
        <v>1626</v>
      </c>
      <c r="L418">
        <v>5</v>
      </c>
      <c r="M418" t="s">
        <v>764</v>
      </c>
      <c r="N418">
        <v>5872</v>
      </c>
      <c r="O418" t="s">
        <v>1628</v>
      </c>
      <c r="P418" t="s">
        <v>1629</v>
      </c>
      <c r="Q418" t="s">
        <v>57</v>
      </c>
      <c r="R418" t="s">
        <v>156</v>
      </c>
      <c r="S418" t="s">
        <v>1630</v>
      </c>
      <c r="U418">
        <v>21.7812864722145</v>
      </c>
      <c r="V418">
        <v>21.7515353509209</v>
      </c>
      <c r="X418">
        <v>22.1124212289319</v>
      </c>
      <c r="AL418" s="6">
        <f t="shared" si="186"/>
        <v>21.7812864722145</v>
      </c>
      <c r="AM418">
        <f t="shared" si="187"/>
        <v>21.7515353509209</v>
      </c>
      <c r="AN418">
        <f t="shared" si="188"/>
        <v>22.1124212289319</v>
      </c>
      <c r="AO418" t="str">
        <f t="shared" si="189"/>
        <v>NA</v>
      </c>
      <c r="AP418" t="str">
        <f t="shared" si="190"/>
        <v>NA</v>
      </c>
      <c r="AQ418" t="str">
        <f t="shared" si="191"/>
        <v>NA</v>
      </c>
      <c r="AR418" t="str">
        <f t="shared" si="192"/>
        <v>NA</v>
      </c>
      <c r="AS418" t="str">
        <f t="shared" si="193"/>
        <v>NA</v>
      </c>
      <c r="AT418" t="str">
        <f t="shared" si="194"/>
        <v>NA</v>
      </c>
      <c r="AU418" s="6">
        <f t="shared" si="195"/>
        <v>21.881747684022432</v>
      </c>
      <c r="AV418" t="str">
        <f t="shared" si="196"/>
        <v>NA</v>
      </c>
      <c r="AW418" t="str">
        <f t="shared" si="197"/>
        <v>NA</v>
      </c>
      <c r="AX418" s="6" t="str">
        <f t="shared" si="198"/>
        <v>NA</v>
      </c>
      <c r="AY418" t="str">
        <f t="shared" si="199"/>
        <v>NA</v>
      </c>
      <c r="AZ418" t="str">
        <f t="shared" si="200"/>
        <v>NA</v>
      </c>
      <c r="BA418" s="6" t="str">
        <f t="shared" si="201"/>
        <v>NA</v>
      </c>
      <c r="BB418" t="str">
        <f t="shared" si="202"/>
        <v>NA</v>
      </c>
      <c r="BC418" t="str">
        <f t="shared" si="203"/>
        <v>NA</v>
      </c>
      <c r="BD418" s="7">
        <f t="shared" si="204"/>
        <v>1</v>
      </c>
      <c r="BE418" s="6">
        <f t="shared" si="205"/>
        <v>0</v>
      </c>
      <c r="BF418">
        <f t="shared" si="206"/>
        <v>0</v>
      </c>
      <c r="BG418">
        <f t="shared" si="207"/>
        <v>0</v>
      </c>
      <c r="BH418" s="6">
        <f t="shared" si="208"/>
        <v>0</v>
      </c>
      <c r="BI418" s="14">
        <f t="shared" si="209"/>
        <v>0</v>
      </c>
      <c r="BJ418" s="6">
        <f t="shared" si="210"/>
        <v>0</v>
      </c>
      <c r="BK418" s="14">
        <f t="shared" si="211"/>
        <v>0</v>
      </c>
      <c r="BL418" s="14">
        <f t="shared" si="212"/>
        <v>0</v>
      </c>
      <c r="BM418" s="14">
        <f t="shared" si="213"/>
        <v>0</v>
      </c>
      <c r="BN418">
        <f t="shared" si="214"/>
        <v>0</v>
      </c>
      <c r="BO418">
        <f t="shared" si="215"/>
        <v>0</v>
      </c>
      <c r="BP418" s="14" t="str">
        <f t="shared" si="216"/>
        <v>NA</v>
      </c>
    </row>
    <row r="419" spans="1:68" x14ac:dyDescent="0.25">
      <c r="A419" t="s">
        <v>1641</v>
      </c>
      <c r="B419" t="s">
        <v>1638</v>
      </c>
      <c r="C419">
        <v>0</v>
      </c>
      <c r="D419">
        <v>0</v>
      </c>
      <c r="E419">
        <v>0</v>
      </c>
      <c r="F419" s="1">
        <v>1.18995E-22</v>
      </c>
      <c r="G419">
        <v>3</v>
      </c>
      <c r="H419">
        <v>0.3508</v>
      </c>
      <c r="I419">
        <v>1</v>
      </c>
      <c r="J419">
        <v>0.786879</v>
      </c>
      <c r="K419" t="s">
        <v>1640</v>
      </c>
      <c r="L419" t="s">
        <v>1639</v>
      </c>
      <c r="M419" t="s">
        <v>764</v>
      </c>
      <c r="N419" t="s">
        <v>1642</v>
      </c>
      <c r="O419" t="s">
        <v>1643</v>
      </c>
      <c r="P419" t="s">
        <v>1644</v>
      </c>
      <c r="Q419" t="s">
        <v>57</v>
      </c>
      <c r="R419" t="s">
        <v>1645</v>
      </c>
      <c r="S419" t="s">
        <v>1646</v>
      </c>
      <c r="T419" s="6">
        <v>19.350525638828401</v>
      </c>
      <c r="V419">
        <v>20.2504050647435</v>
      </c>
      <c r="W419">
        <v>20.156466511951201</v>
      </c>
      <c r="X419">
        <v>20.413864726682899</v>
      </c>
      <c r="Y419">
        <v>20.361112992939901</v>
      </c>
      <c r="AB419">
        <v>19.412157023790801</v>
      </c>
      <c r="AC419">
        <v>19.7571421285875</v>
      </c>
      <c r="AI419">
        <v>20.5483705037975</v>
      </c>
      <c r="AL419" s="6">
        <f t="shared" si="186"/>
        <v>19.350525638828401</v>
      </c>
      <c r="AM419">
        <f t="shared" si="187"/>
        <v>20.203435788347349</v>
      </c>
      <c r="AN419">
        <f t="shared" si="188"/>
        <v>20.387488859811398</v>
      </c>
      <c r="AO419" t="str">
        <f t="shared" si="189"/>
        <v>NA</v>
      </c>
      <c r="AP419">
        <f t="shared" si="190"/>
        <v>19.58464957618915</v>
      </c>
      <c r="AQ419" t="str">
        <f t="shared" si="191"/>
        <v>NA</v>
      </c>
      <c r="AR419" t="str">
        <f t="shared" si="192"/>
        <v>NA</v>
      </c>
      <c r="AS419">
        <f t="shared" si="193"/>
        <v>20.5483705037975</v>
      </c>
      <c r="AT419" t="str">
        <f t="shared" si="194"/>
        <v>NA</v>
      </c>
      <c r="AU419" s="6">
        <f t="shared" si="195"/>
        <v>19.980483428995715</v>
      </c>
      <c r="AV419">
        <f t="shared" si="196"/>
        <v>19.58464957618915</v>
      </c>
      <c r="AW419">
        <f t="shared" si="197"/>
        <v>20.5483705037975</v>
      </c>
      <c r="AX419" s="6">
        <f t="shared" si="198"/>
        <v>-0.39583385280656458</v>
      </c>
      <c r="AY419">
        <f t="shared" si="199"/>
        <v>0.56788707480178502</v>
      </c>
      <c r="AZ419">
        <f t="shared" si="200"/>
        <v>0.9637209276083496</v>
      </c>
      <c r="BA419" s="6" t="str">
        <f t="shared" si="201"/>
        <v>NA</v>
      </c>
      <c r="BB419" t="str">
        <f t="shared" si="202"/>
        <v>NA</v>
      </c>
      <c r="BC419" t="str">
        <f t="shared" si="203"/>
        <v>NA</v>
      </c>
      <c r="BD419" s="7">
        <f t="shared" si="204"/>
        <v>1</v>
      </c>
      <c r="BE419" s="6">
        <f t="shared" si="205"/>
        <v>0</v>
      </c>
      <c r="BF419">
        <f t="shared" si="206"/>
        <v>0</v>
      </c>
      <c r="BG419">
        <f t="shared" si="207"/>
        <v>0</v>
      </c>
      <c r="BH419" s="6">
        <f t="shared" si="208"/>
        <v>0</v>
      </c>
      <c r="BI419" s="14">
        <f t="shared" si="209"/>
        <v>0</v>
      </c>
      <c r="BJ419" s="6">
        <f t="shared" si="210"/>
        <v>0</v>
      </c>
      <c r="BK419" s="14">
        <f t="shared" si="211"/>
        <v>0</v>
      </c>
      <c r="BL419" s="14">
        <f t="shared" si="212"/>
        <v>0</v>
      </c>
      <c r="BM419" s="14">
        <f t="shared" si="213"/>
        <v>0</v>
      </c>
      <c r="BN419">
        <f t="shared" si="214"/>
        <v>0</v>
      </c>
      <c r="BO419">
        <f t="shared" si="215"/>
        <v>0</v>
      </c>
      <c r="BP419" s="14" t="str">
        <f t="shared" si="216"/>
        <v>NA</v>
      </c>
    </row>
    <row r="420" spans="1:68" x14ac:dyDescent="0.25">
      <c r="A420" t="s">
        <v>1678</v>
      </c>
      <c r="B420" t="s">
        <v>1676</v>
      </c>
      <c r="C420">
        <v>0</v>
      </c>
      <c r="D420">
        <v>0</v>
      </c>
      <c r="E420">
        <v>0</v>
      </c>
      <c r="F420" s="1">
        <v>3.8672799999999999E-25</v>
      </c>
      <c r="G420">
        <v>3</v>
      </c>
      <c r="H420">
        <v>1.5521</v>
      </c>
      <c r="I420">
        <v>1</v>
      </c>
      <c r="J420">
        <v>0.98598200000000003</v>
      </c>
      <c r="K420" t="s">
        <v>1677</v>
      </c>
      <c r="L420">
        <v>1497</v>
      </c>
      <c r="M420" t="s">
        <v>764</v>
      </c>
      <c r="N420">
        <v>4301</v>
      </c>
      <c r="O420" t="s">
        <v>1679</v>
      </c>
      <c r="P420" t="s">
        <v>1680</v>
      </c>
      <c r="Q420" t="s">
        <v>57</v>
      </c>
      <c r="R420" t="s">
        <v>1681</v>
      </c>
      <c r="S420" t="s">
        <v>1682</v>
      </c>
      <c r="U420">
        <v>20.677804110381501</v>
      </c>
      <c r="V420">
        <v>20.553218303852699</v>
      </c>
      <c r="W420">
        <v>20.183096123133001</v>
      </c>
      <c r="X420">
        <v>20.6248530558528</v>
      </c>
      <c r="AA420">
        <v>20.144628438695801</v>
      </c>
      <c r="AL420" s="6">
        <f t="shared" si="186"/>
        <v>20.677804110381501</v>
      </c>
      <c r="AM420">
        <f t="shared" si="187"/>
        <v>20.36815721349285</v>
      </c>
      <c r="AN420">
        <f t="shared" si="188"/>
        <v>20.6248530558528</v>
      </c>
      <c r="AO420">
        <f t="shared" si="189"/>
        <v>20.144628438695801</v>
      </c>
      <c r="AP420" t="str">
        <f t="shared" si="190"/>
        <v>NA</v>
      </c>
      <c r="AQ420" t="str">
        <f t="shared" si="191"/>
        <v>NA</v>
      </c>
      <c r="AR420" t="str">
        <f t="shared" si="192"/>
        <v>NA</v>
      </c>
      <c r="AS420" t="str">
        <f t="shared" si="193"/>
        <v>NA</v>
      </c>
      <c r="AT420" t="str">
        <f t="shared" si="194"/>
        <v>NA</v>
      </c>
      <c r="AU420" s="6">
        <f t="shared" si="195"/>
        <v>20.556938126575716</v>
      </c>
      <c r="AV420">
        <f t="shared" si="196"/>
        <v>20.144628438695801</v>
      </c>
      <c r="AW420" t="str">
        <f t="shared" si="197"/>
        <v>NA</v>
      </c>
      <c r="AX420" s="6">
        <f t="shared" si="198"/>
        <v>-0.41230968787991529</v>
      </c>
      <c r="AY420" t="str">
        <f t="shared" si="199"/>
        <v>NA</v>
      </c>
      <c r="AZ420" t="str">
        <f t="shared" si="200"/>
        <v>NA</v>
      </c>
      <c r="BA420" s="6" t="str">
        <f t="shared" si="201"/>
        <v>NA</v>
      </c>
      <c r="BB420" t="str">
        <f t="shared" si="202"/>
        <v>NA</v>
      </c>
      <c r="BC420" t="str">
        <f t="shared" si="203"/>
        <v>NA</v>
      </c>
      <c r="BD420" s="7">
        <f t="shared" si="204"/>
        <v>1</v>
      </c>
      <c r="BE420" s="6">
        <f t="shared" si="205"/>
        <v>0</v>
      </c>
      <c r="BF420">
        <f t="shared" si="206"/>
        <v>0</v>
      </c>
      <c r="BG420">
        <f t="shared" si="207"/>
        <v>0</v>
      </c>
      <c r="BH420" s="6">
        <f t="shared" si="208"/>
        <v>0</v>
      </c>
      <c r="BI420" s="14">
        <f t="shared" si="209"/>
        <v>0</v>
      </c>
      <c r="BJ420" s="6">
        <f t="shared" si="210"/>
        <v>0</v>
      </c>
      <c r="BK420" s="14">
        <f t="shared" si="211"/>
        <v>0</v>
      </c>
      <c r="BL420" s="14">
        <f t="shared" si="212"/>
        <v>0</v>
      </c>
      <c r="BM420" s="14">
        <f t="shared" si="213"/>
        <v>0</v>
      </c>
      <c r="BN420">
        <f t="shared" si="214"/>
        <v>0</v>
      </c>
      <c r="BO420">
        <f t="shared" si="215"/>
        <v>0</v>
      </c>
      <c r="BP420" s="14" t="str">
        <f t="shared" si="216"/>
        <v>NA</v>
      </c>
    </row>
    <row r="421" spans="1:68" x14ac:dyDescent="0.25">
      <c r="A421" t="s">
        <v>1688</v>
      </c>
      <c r="B421" t="s">
        <v>599</v>
      </c>
      <c r="C421">
        <v>0</v>
      </c>
      <c r="D421">
        <v>0</v>
      </c>
      <c r="E421">
        <v>0</v>
      </c>
      <c r="F421" s="1">
        <v>3.9188300000000003E-8</v>
      </c>
      <c r="G421">
        <v>2</v>
      </c>
      <c r="H421">
        <v>-4.9265999999999997E-2</v>
      </c>
      <c r="I421">
        <v>1</v>
      </c>
      <c r="J421">
        <v>1</v>
      </c>
      <c r="K421" t="s">
        <v>1687</v>
      </c>
      <c r="L421">
        <v>249</v>
      </c>
      <c r="M421" t="s">
        <v>764</v>
      </c>
      <c r="N421">
        <v>9564</v>
      </c>
      <c r="O421" t="s">
        <v>602</v>
      </c>
      <c r="P421" t="s">
        <v>603</v>
      </c>
      <c r="Q421" t="s">
        <v>57</v>
      </c>
      <c r="R421" t="s">
        <v>604</v>
      </c>
      <c r="S421" t="s">
        <v>605</v>
      </c>
      <c r="U421">
        <v>19.447825411624699</v>
      </c>
      <c r="AB421">
        <v>19.240617662479899</v>
      </c>
      <c r="AG421">
        <v>19.886158567275899</v>
      </c>
      <c r="AK421">
        <v>20.224572680790899</v>
      </c>
      <c r="AL421" s="6">
        <f t="shared" si="186"/>
        <v>19.447825411624699</v>
      </c>
      <c r="AM421" t="str">
        <f t="shared" si="187"/>
        <v>NA</v>
      </c>
      <c r="AN421" t="str">
        <f t="shared" si="188"/>
        <v>NA</v>
      </c>
      <c r="AO421" t="str">
        <f t="shared" si="189"/>
        <v>NA</v>
      </c>
      <c r="AP421">
        <f t="shared" si="190"/>
        <v>19.240617662479899</v>
      </c>
      <c r="AQ421" t="str">
        <f t="shared" si="191"/>
        <v>NA</v>
      </c>
      <c r="AR421">
        <f t="shared" si="192"/>
        <v>19.886158567275899</v>
      </c>
      <c r="AS421" t="str">
        <f t="shared" si="193"/>
        <v>NA</v>
      </c>
      <c r="AT421">
        <f t="shared" si="194"/>
        <v>20.224572680790899</v>
      </c>
      <c r="AU421" s="6">
        <f t="shared" si="195"/>
        <v>19.447825411624699</v>
      </c>
      <c r="AV421">
        <f t="shared" si="196"/>
        <v>19.240617662479899</v>
      </c>
      <c r="AW421">
        <f t="shared" si="197"/>
        <v>20.055365624033399</v>
      </c>
      <c r="AX421" s="6">
        <f t="shared" si="198"/>
        <v>-0.20720774914479989</v>
      </c>
      <c r="AY421">
        <f t="shared" si="199"/>
        <v>0.6075402124087006</v>
      </c>
      <c r="AZ421">
        <f t="shared" si="200"/>
        <v>0.81474796155350049</v>
      </c>
      <c r="BA421" s="6" t="str">
        <f t="shared" si="201"/>
        <v>NA</v>
      </c>
      <c r="BB421" t="str">
        <f t="shared" si="202"/>
        <v>NA</v>
      </c>
      <c r="BC421" t="str">
        <f t="shared" si="203"/>
        <v>NA</v>
      </c>
      <c r="BD421" s="7">
        <f t="shared" si="204"/>
        <v>1</v>
      </c>
      <c r="BE421" s="6">
        <f t="shared" si="205"/>
        <v>0</v>
      </c>
      <c r="BF421">
        <f t="shared" si="206"/>
        <v>0</v>
      </c>
      <c r="BG421">
        <f t="shared" si="207"/>
        <v>0</v>
      </c>
      <c r="BH421" s="6">
        <f t="shared" si="208"/>
        <v>0</v>
      </c>
      <c r="BI421" s="14">
        <f t="shared" si="209"/>
        <v>0</v>
      </c>
      <c r="BJ421" s="6">
        <f t="shared" si="210"/>
        <v>0</v>
      </c>
      <c r="BK421" s="14">
        <f t="shared" si="211"/>
        <v>0</v>
      </c>
      <c r="BL421" s="14">
        <f t="shared" si="212"/>
        <v>0</v>
      </c>
      <c r="BM421" s="14">
        <f t="shared" si="213"/>
        <v>0</v>
      </c>
      <c r="BN421">
        <f t="shared" si="214"/>
        <v>0</v>
      </c>
      <c r="BO421">
        <f t="shared" si="215"/>
        <v>0</v>
      </c>
      <c r="BP421" s="14" t="str">
        <f t="shared" si="216"/>
        <v>NA</v>
      </c>
    </row>
    <row r="422" spans="1:68" x14ac:dyDescent="0.25">
      <c r="A422" t="s">
        <v>1692</v>
      </c>
      <c r="B422" t="s">
        <v>599</v>
      </c>
      <c r="C422">
        <v>0</v>
      </c>
      <c r="D422">
        <v>0</v>
      </c>
      <c r="E422">
        <v>0</v>
      </c>
      <c r="F422" s="1">
        <v>1.22035E-9</v>
      </c>
      <c r="G422">
        <v>2</v>
      </c>
      <c r="H422">
        <v>0.19400999999999999</v>
      </c>
      <c r="I422">
        <v>1</v>
      </c>
      <c r="J422">
        <v>0.96784499999999996</v>
      </c>
      <c r="K422" t="s">
        <v>1691</v>
      </c>
      <c r="L422">
        <v>234</v>
      </c>
      <c r="M422" t="s">
        <v>764</v>
      </c>
      <c r="N422">
        <v>9564</v>
      </c>
      <c r="O422" t="s">
        <v>602</v>
      </c>
      <c r="P422" t="s">
        <v>603</v>
      </c>
      <c r="Q422" t="s">
        <v>57</v>
      </c>
      <c r="R422" t="s">
        <v>604</v>
      </c>
      <c r="S422" t="s">
        <v>605</v>
      </c>
      <c r="W422">
        <v>19.019531425970801</v>
      </c>
      <c r="AH422">
        <v>21.084260915854401</v>
      </c>
      <c r="AL422" s="6" t="str">
        <f t="shared" si="186"/>
        <v>NA</v>
      </c>
      <c r="AM422">
        <f t="shared" si="187"/>
        <v>19.019531425970801</v>
      </c>
      <c r="AN422" t="str">
        <f t="shared" si="188"/>
        <v>NA</v>
      </c>
      <c r="AO422" t="str">
        <f t="shared" si="189"/>
        <v>NA</v>
      </c>
      <c r="AP422" t="str">
        <f t="shared" si="190"/>
        <v>NA</v>
      </c>
      <c r="AQ422" t="str">
        <f t="shared" si="191"/>
        <v>NA</v>
      </c>
      <c r="AR422" t="str">
        <f t="shared" si="192"/>
        <v>NA</v>
      </c>
      <c r="AS422">
        <f t="shared" si="193"/>
        <v>21.084260915854401</v>
      </c>
      <c r="AT422" t="str">
        <f t="shared" si="194"/>
        <v>NA</v>
      </c>
      <c r="AU422" s="6">
        <f t="shared" si="195"/>
        <v>19.019531425970801</v>
      </c>
      <c r="AV422" t="str">
        <f t="shared" si="196"/>
        <v>NA</v>
      </c>
      <c r="AW422">
        <f t="shared" si="197"/>
        <v>21.084260915854401</v>
      </c>
      <c r="AX422" s="6" t="str">
        <f t="shared" si="198"/>
        <v>NA</v>
      </c>
      <c r="AY422">
        <f t="shared" si="199"/>
        <v>2.0647294898836002</v>
      </c>
      <c r="AZ422" t="str">
        <f t="shared" si="200"/>
        <v>NA</v>
      </c>
      <c r="BA422" s="6" t="str">
        <f t="shared" si="201"/>
        <v>NA</v>
      </c>
      <c r="BB422" t="str">
        <f t="shared" si="202"/>
        <v>NA</v>
      </c>
      <c r="BC422" t="str">
        <f t="shared" si="203"/>
        <v>NA</v>
      </c>
      <c r="BD422" s="7">
        <f t="shared" si="204"/>
        <v>1</v>
      </c>
      <c r="BE422" s="6">
        <f t="shared" si="205"/>
        <v>0</v>
      </c>
      <c r="BF422">
        <f t="shared" si="206"/>
        <v>0</v>
      </c>
      <c r="BG422">
        <f t="shared" si="207"/>
        <v>0</v>
      </c>
      <c r="BH422" s="6">
        <f t="shared" si="208"/>
        <v>0</v>
      </c>
      <c r="BI422" s="14">
        <f t="shared" si="209"/>
        <v>0</v>
      </c>
      <c r="BJ422" s="6">
        <f t="shared" si="210"/>
        <v>0</v>
      </c>
      <c r="BK422" s="14">
        <f t="shared" si="211"/>
        <v>0</v>
      </c>
      <c r="BL422" s="14">
        <f t="shared" si="212"/>
        <v>0</v>
      </c>
      <c r="BM422" s="14">
        <f t="shared" si="213"/>
        <v>0</v>
      </c>
      <c r="BN422">
        <f t="shared" si="214"/>
        <v>0</v>
      </c>
      <c r="BO422">
        <f t="shared" si="215"/>
        <v>0</v>
      </c>
      <c r="BP422" s="14" t="str">
        <f t="shared" si="216"/>
        <v>NA</v>
      </c>
    </row>
    <row r="423" spans="1:68" x14ac:dyDescent="0.25">
      <c r="A423" t="s">
        <v>1718</v>
      </c>
      <c r="B423" t="s">
        <v>606</v>
      </c>
      <c r="C423">
        <v>0</v>
      </c>
      <c r="D423">
        <v>0</v>
      </c>
      <c r="E423">
        <v>0</v>
      </c>
      <c r="F423" s="1">
        <v>5.8566700000000002E-19</v>
      </c>
      <c r="G423">
        <v>2</v>
      </c>
      <c r="H423">
        <v>0.30049999999999999</v>
      </c>
      <c r="I423">
        <v>1</v>
      </c>
      <c r="J423">
        <v>0.98573900000000003</v>
      </c>
      <c r="K423" t="s">
        <v>1717</v>
      </c>
      <c r="L423">
        <v>6</v>
      </c>
      <c r="M423" t="s">
        <v>764</v>
      </c>
      <c r="N423">
        <v>10890</v>
      </c>
      <c r="O423" t="s">
        <v>609</v>
      </c>
      <c r="P423" t="s">
        <v>37</v>
      </c>
      <c r="Q423" t="s">
        <v>57</v>
      </c>
      <c r="R423" t="s">
        <v>610</v>
      </c>
      <c r="S423" t="s">
        <v>611</v>
      </c>
      <c r="U423">
        <v>21.543180050004501</v>
      </c>
      <c r="V423">
        <v>21.321805300013001</v>
      </c>
      <c r="W423">
        <v>21.457701589457301</v>
      </c>
      <c r="Y423">
        <v>21.863201188954399</v>
      </c>
      <c r="AB423">
        <v>20.138077195609601</v>
      </c>
      <c r="AH423">
        <v>20.322288662011498</v>
      </c>
      <c r="AL423" s="6">
        <f t="shared" si="186"/>
        <v>21.543180050004501</v>
      </c>
      <c r="AM423">
        <f t="shared" si="187"/>
        <v>21.389753444735149</v>
      </c>
      <c r="AN423">
        <f t="shared" si="188"/>
        <v>21.863201188954399</v>
      </c>
      <c r="AO423" t="str">
        <f t="shared" si="189"/>
        <v>NA</v>
      </c>
      <c r="AP423">
        <f t="shared" si="190"/>
        <v>20.138077195609601</v>
      </c>
      <c r="AQ423" t="str">
        <f t="shared" si="191"/>
        <v>NA</v>
      </c>
      <c r="AR423" t="str">
        <f t="shared" si="192"/>
        <v>NA</v>
      </c>
      <c r="AS423">
        <f t="shared" si="193"/>
        <v>20.322288662011498</v>
      </c>
      <c r="AT423" t="str">
        <f t="shared" si="194"/>
        <v>NA</v>
      </c>
      <c r="AU423" s="6">
        <f t="shared" si="195"/>
        <v>21.598711561231351</v>
      </c>
      <c r="AV423">
        <f t="shared" si="196"/>
        <v>20.138077195609601</v>
      </c>
      <c r="AW423">
        <f t="shared" si="197"/>
        <v>20.322288662011498</v>
      </c>
      <c r="AX423" s="6">
        <f t="shared" si="198"/>
        <v>-1.4606343656217504</v>
      </c>
      <c r="AY423">
        <f t="shared" si="199"/>
        <v>-1.2764228992198525</v>
      </c>
      <c r="AZ423">
        <f t="shared" si="200"/>
        <v>0.18421146640189789</v>
      </c>
      <c r="BA423" s="6" t="str">
        <f t="shared" si="201"/>
        <v>NA</v>
      </c>
      <c r="BB423" t="str">
        <f t="shared" si="202"/>
        <v>NA</v>
      </c>
      <c r="BC423" t="str">
        <f t="shared" si="203"/>
        <v>NA</v>
      </c>
      <c r="BD423" s="7">
        <f t="shared" si="204"/>
        <v>1</v>
      </c>
      <c r="BE423" s="6">
        <f t="shared" si="205"/>
        <v>0</v>
      </c>
      <c r="BF423">
        <f t="shared" si="206"/>
        <v>0</v>
      </c>
      <c r="BG423">
        <f t="shared" si="207"/>
        <v>0</v>
      </c>
      <c r="BH423" s="6">
        <f t="shared" si="208"/>
        <v>0</v>
      </c>
      <c r="BI423" s="14">
        <f t="shared" si="209"/>
        <v>0</v>
      </c>
      <c r="BJ423" s="6">
        <f t="shared" si="210"/>
        <v>0</v>
      </c>
      <c r="BK423" s="14">
        <f t="shared" si="211"/>
        <v>0</v>
      </c>
      <c r="BL423" s="14">
        <f t="shared" si="212"/>
        <v>0</v>
      </c>
      <c r="BM423" s="14">
        <f t="shared" si="213"/>
        <v>0</v>
      </c>
      <c r="BN423">
        <f t="shared" si="214"/>
        <v>0</v>
      </c>
      <c r="BO423">
        <f t="shared" si="215"/>
        <v>0</v>
      </c>
      <c r="BP423" s="14" t="str">
        <f t="shared" si="216"/>
        <v>NA</v>
      </c>
    </row>
    <row r="424" spans="1:68" x14ac:dyDescent="0.25">
      <c r="A424" t="s">
        <v>1748</v>
      </c>
      <c r="B424" t="s">
        <v>1746</v>
      </c>
      <c r="C424">
        <v>0</v>
      </c>
      <c r="D424">
        <v>0</v>
      </c>
      <c r="E424">
        <v>0</v>
      </c>
      <c r="F424" s="1">
        <v>3.5395099999999999E-8</v>
      </c>
      <c r="G424">
        <v>3</v>
      </c>
      <c r="H424">
        <v>-0.49636999999999998</v>
      </c>
      <c r="I424">
        <v>1</v>
      </c>
      <c r="J424">
        <v>0.54029799999999994</v>
      </c>
      <c r="K424" t="s">
        <v>1747</v>
      </c>
      <c r="L424">
        <v>304</v>
      </c>
      <c r="M424" t="s">
        <v>764</v>
      </c>
      <c r="N424">
        <v>5500</v>
      </c>
      <c r="O424" t="s">
        <v>1749</v>
      </c>
      <c r="P424" t="s">
        <v>1750</v>
      </c>
      <c r="Q424" t="s">
        <v>57</v>
      </c>
      <c r="R424" t="s">
        <v>1751</v>
      </c>
      <c r="S424" t="s">
        <v>1752</v>
      </c>
      <c r="AB424">
        <v>21.145223897931199</v>
      </c>
      <c r="AL424" s="6" t="str">
        <f t="shared" si="186"/>
        <v>NA</v>
      </c>
      <c r="AM424" t="str">
        <f t="shared" si="187"/>
        <v>NA</v>
      </c>
      <c r="AN424" t="str">
        <f t="shared" si="188"/>
        <v>NA</v>
      </c>
      <c r="AO424" t="str">
        <f t="shared" si="189"/>
        <v>NA</v>
      </c>
      <c r="AP424">
        <f t="shared" si="190"/>
        <v>21.145223897931199</v>
      </c>
      <c r="AQ424" t="str">
        <f t="shared" si="191"/>
        <v>NA</v>
      </c>
      <c r="AR424" t="str">
        <f t="shared" si="192"/>
        <v>NA</v>
      </c>
      <c r="AS424" t="str">
        <f t="shared" si="193"/>
        <v>NA</v>
      </c>
      <c r="AT424" t="str">
        <f t="shared" si="194"/>
        <v>NA</v>
      </c>
      <c r="AU424" s="6" t="str">
        <f t="shared" si="195"/>
        <v>NA</v>
      </c>
      <c r="AV424">
        <f t="shared" si="196"/>
        <v>21.145223897931199</v>
      </c>
      <c r="AW424" t="str">
        <f t="shared" si="197"/>
        <v>NA</v>
      </c>
      <c r="AX424" s="6" t="str">
        <f t="shared" si="198"/>
        <v>NA</v>
      </c>
      <c r="AY424" t="str">
        <f t="shared" si="199"/>
        <v>NA</v>
      </c>
      <c r="AZ424" t="str">
        <f t="shared" si="200"/>
        <v>NA</v>
      </c>
      <c r="BA424" s="6" t="str">
        <f t="shared" si="201"/>
        <v>NA</v>
      </c>
      <c r="BB424" t="str">
        <f t="shared" si="202"/>
        <v>NA</v>
      </c>
      <c r="BC424" t="str">
        <f t="shared" si="203"/>
        <v>NA</v>
      </c>
      <c r="BD424" s="7">
        <f t="shared" si="204"/>
        <v>1</v>
      </c>
      <c r="BE424" s="6">
        <f t="shared" si="205"/>
        <v>0</v>
      </c>
      <c r="BF424">
        <f t="shared" si="206"/>
        <v>0</v>
      </c>
      <c r="BG424">
        <f t="shared" si="207"/>
        <v>0</v>
      </c>
      <c r="BH424" s="6">
        <f t="shared" si="208"/>
        <v>0</v>
      </c>
      <c r="BI424" s="14">
        <f t="shared" si="209"/>
        <v>0</v>
      </c>
      <c r="BJ424" s="6">
        <f t="shared" si="210"/>
        <v>0</v>
      </c>
      <c r="BK424" s="14">
        <f t="shared" si="211"/>
        <v>0</v>
      </c>
      <c r="BL424" s="14">
        <f t="shared" si="212"/>
        <v>0</v>
      </c>
      <c r="BM424" s="14">
        <f t="shared" si="213"/>
        <v>0</v>
      </c>
      <c r="BN424">
        <f t="shared" si="214"/>
        <v>0</v>
      </c>
      <c r="BO424">
        <f t="shared" si="215"/>
        <v>0</v>
      </c>
      <c r="BP424" s="14" t="str">
        <f t="shared" si="216"/>
        <v>NA</v>
      </c>
    </row>
    <row r="425" spans="1:68" x14ac:dyDescent="0.25">
      <c r="A425" t="s">
        <v>1754</v>
      </c>
      <c r="B425" t="s">
        <v>1746</v>
      </c>
      <c r="C425">
        <v>0</v>
      </c>
      <c r="D425">
        <v>0</v>
      </c>
      <c r="E425">
        <v>0</v>
      </c>
      <c r="F425" s="1">
        <v>9.5586799999999994E-12</v>
      </c>
      <c r="G425">
        <v>3</v>
      </c>
      <c r="H425">
        <v>-0.10685</v>
      </c>
      <c r="I425">
        <v>1</v>
      </c>
      <c r="J425">
        <v>0.979074</v>
      </c>
      <c r="K425" t="s">
        <v>1753</v>
      </c>
      <c r="L425">
        <v>306</v>
      </c>
      <c r="M425" t="s">
        <v>764</v>
      </c>
      <c r="N425">
        <v>5500</v>
      </c>
      <c r="O425" t="s">
        <v>1749</v>
      </c>
      <c r="P425" t="s">
        <v>1750</v>
      </c>
      <c r="Q425" t="s">
        <v>57</v>
      </c>
      <c r="R425" t="s">
        <v>1751</v>
      </c>
      <c r="S425" t="s">
        <v>1752</v>
      </c>
      <c r="T425" s="6">
        <v>21.095472553318501</v>
      </c>
      <c r="V425">
        <v>21.650689761794698</v>
      </c>
      <c r="W425">
        <v>21.6510019315437</v>
      </c>
      <c r="X425">
        <v>21.245757486171801</v>
      </c>
      <c r="AC425">
        <v>21.2432243374646</v>
      </c>
      <c r="AJ425">
        <v>21.505239714845199</v>
      </c>
      <c r="AL425" s="6">
        <f t="shared" si="186"/>
        <v>21.095472553318501</v>
      </c>
      <c r="AM425">
        <f t="shared" si="187"/>
        <v>21.650845846669199</v>
      </c>
      <c r="AN425">
        <f t="shared" si="188"/>
        <v>21.245757486171801</v>
      </c>
      <c r="AO425" t="str">
        <f t="shared" si="189"/>
        <v>NA</v>
      </c>
      <c r="AP425">
        <f t="shared" si="190"/>
        <v>21.2432243374646</v>
      </c>
      <c r="AQ425" t="str">
        <f t="shared" si="191"/>
        <v>NA</v>
      </c>
      <c r="AR425" t="str">
        <f t="shared" si="192"/>
        <v>NA</v>
      </c>
      <c r="AS425" t="str">
        <f t="shared" si="193"/>
        <v>NA</v>
      </c>
      <c r="AT425">
        <f t="shared" si="194"/>
        <v>21.505239714845199</v>
      </c>
      <c r="AU425" s="6">
        <f t="shared" si="195"/>
        <v>21.330691962053166</v>
      </c>
      <c r="AV425">
        <f t="shared" si="196"/>
        <v>21.2432243374646</v>
      </c>
      <c r="AW425">
        <f t="shared" si="197"/>
        <v>21.505239714845199</v>
      </c>
      <c r="AX425" s="6">
        <f t="shared" si="198"/>
        <v>-8.746762458856594E-2</v>
      </c>
      <c r="AY425">
        <f t="shared" si="199"/>
        <v>0.17454775279203361</v>
      </c>
      <c r="AZ425">
        <f t="shared" si="200"/>
        <v>0.26201537738059955</v>
      </c>
      <c r="BA425" s="6" t="str">
        <f t="shared" si="201"/>
        <v>NA</v>
      </c>
      <c r="BB425" t="str">
        <f t="shared" si="202"/>
        <v>NA</v>
      </c>
      <c r="BC425" t="str">
        <f t="shared" si="203"/>
        <v>NA</v>
      </c>
      <c r="BD425" s="7">
        <f t="shared" si="204"/>
        <v>1</v>
      </c>
      <c r="BE425" s="6">
        <f t="shared" si="205"/>
        <v>0</v>
      </c>
      <c r="BF425">
        <f t="shared" si="206"/>
        <v>0</v>
      </c>
      <c r="BG425">
        <f t="shared" si="207"/>
        <v>0</v>
      </c>
      <c r="BH425" s="6">
        <f t="shared" si="208"/>
        <v>0</v>
      </c>
      <c r="BI425" s="14">
        <f t="shared" si="209"/>
        <v>0</v>
      </c>
      <c r="BJ425" s="6">
        <f t="shared" si="210"/>
        <v>0</v>
      </c>
      <c r="BK425" s="14">
        <f t="shared" si="211"/>
        <v>0</v>
      </c>
      <c r="BL425" s="14">
        <f t="shared" si="212"/>
        <v>0</v>
      </c>
      <c r="BM425" s="14">
        <f t="shared" si="213"/>
        <v>0</v>
      </c>
      <c r="BN425">
        <f t="shared" si="214"/>
        <v>0</v>
      </c>
      <c r="BO425">
        <f t="shared" si="215"/>
        <v>0</v>
      </c>
      <c r="BP425" s="14" t="str">
        <f t="shared" si="216"/>
        <v>NA</v>
      </c>
    </row>
    <row r="426" spans="1:68" x14ac:dyDescent="0.25">
      <c r="A426" t="s">
        <v>1757</v>
      </c>
      <c r="B426" t="s">
        <v>1755</v>
      </c>
      <c r="C426">
        <v>0</v>
      </c>
      <c r="D426">
        <v>0</v>
      </c>
      <c r="E426">
        <v>0</v>
      </c>
      <c r="F426">
        <v>7.15039E-4</v>
      </c>
      <c r="G426">
        <v>2</v>
      </c>
      <c r="H426">
        <v>0.43874000000000002</v>
      </c>
      <c r="I426">
        <v>1</v>
      </c>
      <c r="J426">
        <v>0.99999499999999997</v>
      </c>
      <c r="K426" t="s">
        <v>1756</v>
      </c>
      <c r="L426">
        <v>25</v>
      </c>
      <c r="M426" t="s">
        <v>764</v>
      </c>
      <c r="N426">
        <v>5700</v>
      </c>
      <c r="O426" t="s">
        <v>1758</v>
      </c>
      <c r="P426" t="s">
        <v>1759</v>
      </c>
      <c r="Q426" t="s">
        <v>57</v>
      </c>
      <c r="R426" t="s">
        <v>1760</v>
      </c>
      <c r="S426" t="s">
        <v>1761</v>
      </c>
      <c r="V426">
        <v>20.041667614584</v>
      </c>
      <c r="Y426">
        <v>19.6667366760684</v>
      </c>
      <c r="AB426">
        <v>19.937551689873398</v>
      </c>
      <c r="AH426">
        <v>19.418090149671301</v>
      </c>
      <c r="AL426" s="6" t="str">
        <f t="shared" si="186"/>
        <v>NA</v>
      </c>
      <c r="AM426">
        <f t="shared" si="187"/>
        <v>20.041667614584</v>
      </c>
      <c r="AN426">
        <f t="shared" si="188"/>
        <v>19.6667366760684</v>
      </c>
      <c r="AO426" t="str">
        <f t="shared" si="189"/>
        <v>NA</v>
      </c>
      <c r="AP426">
        <f t="shared" si="190"/>
        <v>19.937551689873398</v>
      </c>
      <c r="AQ426" t="str">
        <f t="shared" si="191"/>
        <v>NA</v>
      </c>
      <c r="AR426" t="str">
        <f t="shared" si="192"/>
        <v>NA</v>
      </c>
      <c r="AS426">
        <f t="shared" si="193"/>
        <v>19.418090149671301</v>
      </c>
      <c r="AT426" t="str">
        <f t="shared" si="194"/>
        <v>NA</v>
      </c>
      <c r="AU426" s="6">
        <f t="shared" si="195"/>
        <v>19.854202145326198</v>
      </c>
      <c r="AV426">
        <f t="shared" si="196"/>
        <v>19.937551689873398</v>
      </c>
      <c r="AW426">
        <f t="shared" si="197"/>
        <v>19.418090149671301</v>
      </c>
      <c r="AX426" s="6">
        <f t="shared" si="198"/>
        <v>8.3349544547200338E-2</v>
      </c>
      <c r="AY426">
        <f t="shared" si="199"/>
        <v>-0.43611199565489756</v>
      </c>
      <c r="AZ426">
        <f t="shared" si="200"/>
        <v>-0.51946154020209789</v>
      </c>
      <c r="BA426" s="6" t="str">
        <f t="shared" si="201"/>
        <v>NA</v>
      </c>
      <c r="BB426" t="str">
        <f t="shared" si="202"/>
        <v>NA</v>
      </c>
      <c r="BC426" t="str">
        <f t="shared" si="203"/>
        <v>NA</v>
      </c>
      <c r="BD426" s="7">
        <f t="shared" si="204"/>
        <v>1</v>
      </c>
      <c r="BE426" s="6">
        <f t="shared" si="205"/>
        <v>0</v>
      </c>
      <c r="BF426">
        <f t="shared" si="206"/>
        <v>0</v>
      </c>
      <c r="BG426">
        <f t="shared" si="207"/>
        <v>0</v>
      </c>
      <c r="BH426" s="6">
        <f t="shared" si="208"/>
        <v>0</v>
      </c>
      <c r="BI426" s="14">
        <f t="shared" si="209"/>
        <v>0</v>
      </c>
      <c r="BJ426" s="6">
        <f t="shared" si="210"/>
        <v>0</v>
      </c>
      <c r="BK426" s="14">
        <f t="shared" si="211"/>
        <v>0</v>
      </c>
      <c r="BL426" s="14">
        <f t="shared" si="212"/>
        <v>0</v>
      </c>
      <c r="BM426" s="14">
        <f t="shared" si="213"/>
        <v>0</v>
      </c>
      <c r="BN426">
        <f t="shared" si="214"/>
        <v>0</v>
      </c>
      <c r="BO426">
        <f t="shared" si="215"/>
        <v>0</v>
      </c>
      <c r="BP426" s="14" t="str">
        <f t="shared" si="216"/>
        <v>NA</v>
      </c>
    </row>
    <row r="427" spans="1:68" x14ac:dyDescent="0.25">
      <c r="A427" t="s">
        <v>1781</v>
      </c>
      <c r="B427" t="s">
        <v>1779</v>
      </c>
      <c r="C427">
        <v>0</v>
      </c>
      <c r="D427">
        <v>0</v>
      </c>
      <c r="E427">
        <v>0</v>
      </c>
      <c r="F427">
        <v>4.4981600000000002E-3</v>
      </c>
      <c r="G427">
        <v>2</v>
      </c>
      <c r="H427">
        <v>0.15837999999999999</v>
      </c>
      <c r="I427" t="s">
        <v>37</v>
      </c>
      <c r="J427">
        <v>0.83677900000000005</v>
      </c>
      <c r="K427" t="s">
        <v>1780</v>
      </c>
      <c r="L427">
        <v>43</v>
      </c>
      <c r="M427" t="s">
        <v>764</v>
      </c>
      <c r="N427">
        <v>6169</v>
      </c>
      <c r="O427" t="s">
        <v>1782</v>
      </c>
      <c r="P427" t="s">
        <v>1783</v>
      </c>
      <c r="Q427" t="s">
        <v>57</v>
      </c>
      <c r="R427" t="s">
        <v>1304</v>
      </c>
      <c r="S427" t="s">
        <v>1784</v>
      </c>
      <c r="V427">
        <v>18.146086649227001</v>
      </c>
      <c r="W427">
        <v>18.148198895965098</v>
      </c>
      <c r="Y427">
        <v>17.928150726288901</v>
      </c>
      <c r="AB427">
        <v>18.0261947705132</v>
      </c>
      <c r="AC427">
        <v>17.807331142269</v>
      </c>
      <c r="AJ427">
        <v>18.878290078848199</v>
      </c>
      <c r="AL427" s="6" t="str">
        <f t="shared" si="186"/>
        <v>NA</v>
      </c>
      <c r="AM427">
        <f t="shared" si="187"/>
        <v>18.147142772596048</v>
      </c>
      <c r="AN427">
        <f t="shared" si="188"/>
        <v>17.928150726288901</v>
      </c>
      <c r="AO427" t="str">
        <f t="shared" si="189"/>
        <v>NA</v>
      </c>
      <c r="AP427">
        <f t="shared" si="190"/>
        <v>17.9167629563911</v>
      </c>
      <c r="AQ427" t="str">
        <f t="shared" si="191"/>
        <v>NA</v>
      </c>
      <c r="AR427" t="str">
        <f t="shared" si="192"/>
        <v>NA</v>
      </c>
      <c r="AS427" t="str">
        <f t="shared" si="193"/>
        <v>NA</v>
      </c>
      <c r="AT427">
        <f t="shared" si="194"/>
        <v>18.878290078848199</v>
      </c>
      <c r="AU427" s="6">
        <f t="shared" si="195"/>
        <v>18.037646749442473</v>
      </c>
      <c r="AV427">
        <f t="shared" si="196"/>
        <v>17.9167629563911</v>
      </c>
      <c r="AW427">
        <f t="shared" si="197"/>
        <v>18.878290078848199</v>
      </c>
      <c r="AX427" s="6">
        <f t="shared" si="198"/>
        <v>-0.12088379305137309</v>
      </c>
      <c r="AY427">
        <f t="shared" si="199"/>
        <v>0.84064332940572584</v>
      </c>
      <c r="AZ427">
        <f t="shared" si="200"/>
        <v>0.96152712245709893</v>
      </c>
      <c r="BA427" s="6" t="str">
        <f t="shared" si="201"/>
        <v>NA</v>
      </c>
      <c r="BB427" t="str">
        <f t="shared" si="202"/>
        <v>NA</v>
      </c>
      <c r="BC427" t="str">
        <f t="shared" si="203"/>
        <v>NA</v>
      </c>
      <c r="BD427" s="7">
        <f t="shared" si="204"/>
        <v>1</v>
      </c>
      <c r="BE427" s="6">
        <f t="shared" si="205"/>
        <v>0</v>
      </c>
      <c r="BF427">
        <f t="shared" si="206"/>
        <v>0</v>
      </c>
      <c r="BG427">
        <f t="shared" si="207"/>
        <v>0</v>
      </c>
      <c r="BH427" s="6">
        <f t="shared" si="208"/>
        <v>0</v>
      </c>
      <c r="BI427" s="14">
        <f t="shared" si="209"/>
        <v>0</v>
      </c>
      <c r="BJ427" s="6">
        <f t="shared" si="210"/>
        <v>0</v>
      </c>
      <c r="BK427" s="14">
        <f t="shared" si="211"/>
        <v>0</v>
      </c>
      <c r="BL427" s="14">
        <f t="shared" si="212"/>
        <v>0</v>
      </c>
      <c r="BM427" s="14">
        <f t="shared" si="213"/>
        <v>0</v>
      </c>
      <c r="BN427">
        <f t="shared" si="214"/>
        <v>0</v>
      </c>
      <c r="BO427">
        <f t="shared" si="215"/>
        <v>0</v>
      </c>
      <c r="BP427" s="14" t="str">
        <f t="shared" si="216"/>
        <v>NA</v>
      </c>
    </row>
    <row r="428" spans="1:68" x14ac:dyDescent="0.25">
      <c r="A428" t="s">
        <v>1812</v>
      </c>
      <c r="B428" t="s">
        <v>1810</v>
      </c>
      <c r="C428">
        <v>0</v>
      </c>
      <c r="D428">
        <v>0</v>
      </c>
      <c r="E428">
        <v>0</v>
      </c>
      <c r="F428" s="1">
        <v>2.4749600000000001E-7</v>
      </c>
      <c r="G428">
        <v>2</v>
      </c>
      <c r="H428">
        <v>4.6175000000000001E-2</v>
      </c>
      <c r="I428">
        <v>1</v>
      </c>
      <c r="J428">
        <v>0.99105200000000004</v>
      </c>
      <c r="K428" t="s">
        <v>1811</v>
      </c>
      <c r="L428">
        <v>318</v>
      </c>
      <c r="M428" t="s">
        <v>764</v>
      </c>
      <c r="N428">
        <v>1525</v>
      </c>
      <c r="O428" t="s">
        <v>1813</v>
      </c>
      <c r="P428" t="s">
        <v>1814</v>
      </c>
      <c r="Q428" t="s">
        <v>57</v>
      </c>
      <c r="R428" t="s">
        <v>1815</v>
      </c>
      <c r="S428" t="s">
        <v>1816</v>
      </c>
      <c r="V428">
        <v>19.578552027636999</v>
      </c>
      <c r="AA428">
        <v>18.599058991725101</v>
      </c>
      <c r="AB428">
        <v>19.1887109154274</v>
      </c>
      <c r="AC428">
        <v>18.992062868576099</v>
      </c>
      <c r="AL428" s="6" t="str">
        <f t="shared" si="186"/>
        <v>NA</v>
      </c>
      <c r="AM428">
        <f t="shared" si="187"/>
        <v>19.578552027636999</v>
      </c>
      <c r="AN428" t="str">
        <f t="shared" si="188"/>
        <v>NA</v>
      </c>
      <c r="AO428">
        <f t="shared" si="189"/>
        <v>18.599058991725101</v>
      </c>
      <c r="AP428">
        <f t="shared" si="190"/>
        <v>19.090386892001749</v>
      </c>
      <c r="AQ428" t="str">
        <f t="shared" si="191"/>
        <v>NA</v>
      </c>
      <c r="AR428" t="str">
        <f t="shared" si="192"/>
        <v>NA</v>
      </c>
      <c r="AS428" t="str">
        <f t="shared" si="193"/>
        <v>NA</v>
      </c>
      <c r="AT428" t="str">
        <f t="shared" si="194"/>
        <v>NA</v>
      </c>
      <c r="AU428" s="6">
        <f t="shared" si="195"/>
        <v>19.578552027636999</v>
      </c>
      <c r="AV428">
        <f t="shared" si="196"/>
        <v>18.844722941863424</v>
      </c>
      <c r="AW428" t="str">
        <f t="shared" si="197"/>
        <v>NA</v>
      </c>
      <c r="AX428" s="6">
        <f t="shared" si="198"/>
        <v>-0.73382908577357497</v>
      </c>
      <c r="AY428" t="str">
        <f t="shared" si="199"/>
        <v>NA</v>
      </c>
      <c r="AZ428" t="str">
        <f t="shared" si="200"/>
        <v>NA</v>
      </c>
      <c r="BA428" s="6" t="str">
        <f t="shared" si="201"/>
        <v>NA</v>
      </c>
      <c r="BB428" t="str">
        <f t="shared" si="202"/>
        <v>NA</v>
      </c>
      <c r="BC428" t="str">
        <f t="shared" si="203"/>
        <v>NA</v>
      </c>
      <c r="BD428" s="7">
        <f t="shared" si="204"/>
        <v>1</v>
      </c>
      <c r="BE428" s="6">
        <f t="shared" si="205"/>
        <v>0</v>
      </c>
      <c r="BF428">
        <f t="shared" si="206"/>
        <v>0</v>
      </c>
      <c r="BG428">
        <f t="shared" si="207"/>
        <v>0</v>
      </c>
      <c r="BH428" s="6">
        <f t="shared" si="208"/>
        <v>0</v>
      </c>
      <c r="BI428" s="14">
        <f t="shared" si="209"/>
        <v>0</v>
      </c>
      <c r="BJ428" s="6">
        <f t="shared" si="210"/>
        <v>0</v>
      </c>
      <c r="BK428" s="14">
        <f t="shared" si="211"/>
        <v>0</v>
      </c>
      <c r="BL428" s="14">
        <f t="shared" si="212"/>
        <v>0</v>
      </c>
      <c r="BM428" s="14">
        <f t="shared" si="213"/>
        <v>0</v>
      </c>
      <c r="BN428">
        <f t="shared" si="214"/>
        <v>0</v>
      </c>
      <c r="BO428">
        <f t="shared" si="215"/>
        <v>0</v>
      </c>
      <c r="BP428" s="14" t="str">
        <f t="shared" si="216"/>
        <v>NA</v>
      </c>
    </row>
    <row r="429" spans="1:68" x14ac:dyDescent="0.25">
      <c r="A429" t="s">
        <v>1836</v>
      </c>
      <c r="B429" t="s">
        <v>1834</v>
      </c>
      <c r="C429">
        <v>0</v>
      </c>
      <c r="D429">
        <v>0</v>
      </c>
      <c r="E429">
        <v>0</v>
      </c>
      <c r="F429">
        <v>3.0769599999999999E-4</v>
      </c>
      <c r="G429">
        <v>2</v>
      </c>
      <c r="H429">
        <v>0.19445999999999999</v>
      </c>
      <c r="I429">
        <v>1</v>
      </c>
      <c r="J429">
        <v>1</v>
      </c>
      <c r="K429" t="s">
        <v>1835</v>
      </c>
      <c r="L429">
        <v>244</v>
      </c>
      <c r="M429" t="s">
        <v>764</v>
      </c>
      <c r="N429">
        <v>538</v>
      </c>
      <c r="O429" t="s">
        <v>1837</v>
      </c>
      <c r="P429" t="s">
        <v>1838</v>
      </c>
      <c r="Q429" t="s">
        <v>57</v>
      </c>
      <c r="R429" t="s">
        <v>1839</v>
      </c>
      <c r="S429" t="s">
        <v>1840</v>
      </c>
      <c r="T429" s="6">
        <v>19.720106537663298</v>
      </c>
      <c r="U429">
        <v>20.1952534839055</v>
      </c>
      <c r="V429">
        <v>19.985866535636401</v>
      </c>
      <c r="W429">
        <v>20.207373268024099</v>
      </c>
      <c r="X429">
        <v>19.976691640253801</v>
      </c>
      <c r="Y429">
        <v>19.8076852928485</v>
      </c>
      <c r="AL429" s="6">
        <f t="shared" si="186"/>
        <v>19.957680010784401</v>
      </c>
      <c r="AM429">
        <f t="shared" si="187"/>
        <v>20.096619901830252</v>
      </c>
      <c r="AN429">
        <f t="shared" si="188"/>
        <v>19.892188466551151</v>
      </c>
      <c r="AO429" t="str">
        <f t="shared" si="189"/>
        <v>NA</v>
      </c>
      <c r="AP429" t="str">
        <f t="shared" si="190"/>
        <v>NA</v>
      </c>
      <c r="AQ429" t="str">
        <f t="shared" si="191"/>
        <v>NA</v>
      </c>
      <c r="AR429" t="str">
        <f t="shared" si="192"/>
        <v>NA</v>
      </c>
      <c r="AS429" t="str">
        <f t="shared" si="193"/>
        <v>NA</v>
      </c>
      <c r="AT429" t="str">
        <f t="shared" si="194"/>
        <v>NA</v>
      </c>
      <c r="AU429" s="6">
        <f t="shared" si="195"/>
        <v>19.982162793055267</v>
      </c>
      <c r="AV429" t="str">
        <f t="shared" si="196"/>
        <v>NA</v>
      </c>
      <c r="AW429" t="str">
        <f t="shared" si="197"/>
        <v>NA</v>
      </c>
      <c r="AX429" s="6" t="str">
        <f t="shared" si="198"/>
        <v>NA</v>
      </c>
      <c r="AY429" t="str">
        <f t="shared" si="199"/>
        <v>NA</v>
      </c>
      <c r="AZ429" t="str">
        <f t="shared" si="200"/>
        <v>NA</v>
      </c>
      <c r="BA429" s="6" t="str">
        <f t="shared" si="201"/>
        <v>NA</v>
      </c>
      <c r="BB429" t="str">
        <f t="shared" si="202"/>
        <v>NA</v>
      </c>
      <c r="BC429" t="str">
        <f t="shared" si="203"/>
        <v>NA</v>
      </c>
      <c r="BD429" s="7">
        <f t="shared" si="204"/>
        <v>1</v>
      </c>
      <c r="BE429" s="6">
        <f t="shared" si="205"/>
        <v>0</v>
      </c>
      <c r="BF429">
        <f t="shared" si="206"/>
        <v>0</v>
      </c>
      <c r="BG429">
        <f t="shared" si="207"/>
        <v>0</v>
      </c>
      <c r="BH429" s="6">
        <f t="shared" si="208"/>
        <v>0</v>
      </c>
      <c r="BI429" s="14">
        <f t="shared" si="209"/>
        <v>0</v>
      </c>
      <c r="BJ429" s="6">
        <f t="shared" si="210"/>
        <v>0</v>
      </c>
      <c r="BK429" s="14">
        <f t="shared" si="211"/>
        <v>0</v>
      </c>
      <c r="BL429" s="14">
        <f t="shared" si="212"/>
        <v>0</v>
      </c>
      <c r="BM429" s="14">
        <f t="shared" si="213"/>
        <v>0</v>
      </c>
      <c r="BN429">
        <f t="shared" si="214"/>
        <v>0</v>
      </c>
      <c r="BO429">
        <f t="shared" si="215"/>
        <v>0</v>
      </c>
      <c r="BP429" s="14" t="str">
        <f t="shared" si="216"/>
        <v>NA</v>
      </c>
    </row>
    <row r="430" spans="1:68" x14ac:dyDescent="0.25">
      <c r="A430" t="s">
        <v>1843</v>
      </c>
      <c r="B430" t="s">
        <v>1841</v>
      </c>
      <c r="C430">
        <v>0</v>
      </c>
      <c r="D430">
        <v>0</v>
      </c>
      <c r="E430">
        <v>0</v>
      </c>
      <c r="F430" s="1">
        <v>1.45595E-40</v>
      </c>
      <c r="G430">
        <v>3</v>
      </c>
      <c r="H430">
        <v>-0.10082000000000001</v>
      </c>
      <c r="I430">
        <v>1</v>
      </c>
      <c r="J430">
        <v>0.91764199999999996</v>
      </c>
      <c r="K430" t="s">
        <v>1842</v>
      </c>
      <c r="L430">
        <v>397</v>
      </c>
      <c r="M430" t="s">
        <v>764</v>
      </c>
      <c r="N430">
        <v>5747</v>
      </c>
      <c r="O430" t="s">
        <v>1844</v>
      </c>
      <c r="P430" t="s">
        <v>1845</v>
      </c>
      <c r="Q430" t="s">
        <v>57</v>
      </c>
      <c r="R430" t="s">
        <v>1846</v>
      </c>
      <c r="S430" t="s">
        <v>1847</v>
      </c>
      <c r="T430" s="6">
        <v>19.617290156264399</v>
      </c>
      <c r="AL430" s="6">
        <f t="shared" si="186"/>
        <v>19.617290156264399</v>
      </c>
      <c r="AM430" t="str">
        <f t="shared" si="187"/>
        <v>NA</v>
      </c>
      <c r="AN430" t="str">
        <f t="shared" si="188"/>
        <v>NA</v>
      </c>
      <c r="AO430" t="str">
        <f t="shared" si="189"/>
        <v>NA</v>
      </c>
      <c r="AP430" t="str">
        <f t="shared" si="190"/>
        <v>NA</v>
      </c>
      <c r="AQ430" t="str">
        <f t="shared" si="191"/>
        <v>NA</v>
      </c>
      <c r="AR430" t="str">
        <f t="shared" si="192"/>
        <v>NA</v>
      </c>
      <c r="AS430" t="str">
        <f t="shared" si="193"/>
        <v>NA</v>
      </c>
      <c r="AT430" t="str">
        <f t="shared" si="194"/>
        <v>NA</v>
      </c>
      <c r="AU430" s="6">
        <f t="shared" si="195"/>
        <v>19.617290156264399</v>
      </c>
      <c r="AV430" t="str">
        <f t="shared" si="196"/>
        <v>NA</v>
      </c>
      <c r="AW430" t="str">
        <f t="shared" si="197"/>
        <v>NA</v>
      </c>
      <c r="AX430" s="6" t="str">
        <f t="shared" si="198"/>
        <v>NA</v>
      </c>
      <c r="AY430" t="str">
        <f t="shared" si="199"/>
        <v>NA</v>
      </c>
      <c r="AZ430" t="str">
        <f t="shared" si="200"/>
        <v>NA</v>
      </c>
      <c r="BA430" s="6" t="str">
        <f t="shared" si="201"/>
        <v>NA</v>
      </c>
      <c r="BB430" t="str">
        <f t="shared" si="202"/>
        <v>NA</v>
      </c>
      <c r="BC430" t="str">
        <f t="shared" si="203"/>
        <v>NA</v>
      </c>
      <c r="BD430" s="7">
        <f t="shared" si="204"/>
        <v>1</v>
      </c>
      <c r="BE430" s="6">
        <f t="shared" si="205"/>
        <v>0</v>
      </c>
      <c r="BF430">
        <f t="shared" si="206"/>
        <v>0</v>
      </c>
      <c r="BG430">
        <f t="shared" si="207"/>
        <v>0</v>
      </c>
      <c r="BH430" s="6">
        <f t="shared" si="208"/>
        <v>0</v>
      </c>
      <c r="BI430" s="14">
        <f t="shared" si="209"/>
        <v>0</v>
      </c>
      <c r="BJ430" s="6">
        <f t="shared" si="210"/>
        <v>0</v>
      </c>
      <c r="BK430" s="14">
        <f t="shared" si="211"/>
        <v>0</v>
      </c>
      <c r="BL430" s="14">
        <f t="shared" si="212"/>
        <v>0</v>
      </c>
      <c r="BM430" s="14">
        <f t="shared" si="213"/>
        <v>0</v>
      </c>
      <c r="BN430">
        <f t="shared" si="214"/>
        <v>0</v>
      </c>
      <c r="BO430">
        <f t="shared" si="215"/>
        <v>0</v>
      </c>
      <c r="BP430" s="14" t="str">
        <f t="shared" si="216"/>
        <v>NA</v>
      </c>
    </row>
    <row r="431" spans="1:68" x14ac:dyDescent="0.25">
      <c r="A431" t="s">
        <v>1872</v>
      </c>
      <c r="B431" t="s">
        <v>1861</v>
      </c>
      <c r="C431">
        <v>0</v>
      </c>
      <c r="D431">
        <v>0</v>
      </c>
      <c r="E431">
        <v>0</v>
      </c>
      <c r="F431">
        <v>1.9458100000000001E-3</v>
      </c>
      <c r="G431">
        <v>2</v>
      </c>
      <c r="H431">
        <v>0.17352999999999999</v>
      </c>
      <c r="I431">
        <v>1</v>
      </c>
      <c r="J431">
        <v>0.60091499999999998</v>
      </c>
      <c r="K431" t="s">
        <v>1871</v>
      </c>
      <c r="L431">
        <v>686</v>
      </c>
      <c r="M431" t="s">
        <v>764</v>
      </c>
      <c r="N431" t="s">
        <v>1864</v>
      </c>
      <c r="O431" t="s">
        <v>1865</v>
      </c>
      <c r="P431" t="s">
        <v>1866</v>
      </c>
      <c r="Q431" t="s">
        <v>57</v>
      </c>
      <c r="R431" t="s">
        <v>1867</v>
      </c>
      <c r="S431" t="s">
        <v>1868</v>
      </c>
      <c r="X431">
        <v>21.576977605394902</v>
      </c>
      <c r="AL431" s="6" t="str">
        <f t="shared" si="186"/>
        <v>NA</v>
      </c>
      <c r="AM431" t="str">
        <f t="shared" si="187"/>
        <v>NA</v>
      </c>
      <c r="AN431">
        <f t="shared" si="188"/>
        <v>21.576977605394902</v>
      </c>
      <c r="AO431" t="str">
        <f t="shared" si="189"/>
        <v>NA</v>
      </c>
      <c r="AP431" t="str">
        <f t="shared" si="190"/>
        <v>NA</v>
      </c>
      <c r="AQ431" t="str">
        <f t="shared" si="191"/>
        <v>NA</v>
      </c>
      <c r="AR431" t="str">
        <f t="shared" si="192"/>
        <v>NA</v>
      </c>
      <c r="AS431" t="str">
        <f t="shared" si="193"/>
        <v>NA</v>
      </c>
      <c r="AT431" t="str">
        <f t="shared" si="194"/>
        <v>NA</v>
      </c>
      <c r="AU431" s="6">
        <f t="shared" si="195"/>
        <v>21.576977605394902</v>
      </c>
      <c r="AV431" t="str">
        <f t="shared" si="196"/>
        <v>NA</v>
      </c>
      <c r="AW431" t="str">
        <f t="shared" si="197"/>
        <v>NA</v>
      </c>
      <c r="AX431" s="6" t="str">
        <f t="shared" si="198"/>
        <v>NA</v>
      </c>
      <c r="AY431" t="str">
        <f t="shared" si="199"/>
        <v>NA</v>
      </c>
      <c r="AZ431" t="str">
        <f t="shared" si="200"/>
        <v>NA</v>
      </c>
      <c r="BA431" s="6" t="str">
        <f t="shared" si="201"/>
        <v>NA</v>
      </c>
      <c r="BB431" t="str">
        <f t="shared" si="202"/>
        <v>NA</v>
      </c>
      <c r="BC431" t="str">
        <f t="shared" si="203"/>
        <v>NA</v>
      </c>
      <c r="BD431" s="7">
        <f t="shared" si="204"/>
        <v>1</v>
      </c>
      <c r="BE431" s="6">
        <f t="shared" si="205"/>
        <v>0</v>
      </c>
      <c r="BF431">
        <f t="shared" si="206"/>
        <v>0</v>
      </c>
      <c r="BG431">
        <f t="shared" si="207"/>
        <v>0</v>
      </c>
      <c r="BH431" s="6">
        <f t="shared" si="208"/>
        <v>0</v>
      </c>
      <c r="BI431" s="14">
        <f t="shared" si="209"/>
        <v>0</v>
      </c>
      <c r="BJ431" s="6">
        <f t="shared" si="210"/>
        <v>0</v>
      </c>
      <c r="BK431" s="14">
        <f t="shared" si="211"/>
        <v>0</v>
      </c>
      <c r="BL431" s="14">
        <f t="shared" si="212"/>
        <v>0</v>
      </c>
      <c r="BM431" s="14">
        <f t="shared" si="213"/>
        <v>0</v>
      </c>
      <c r="BN431">
        <f t="shared" si="214"/>
        <v>0</v>
      </c>
      <c r="BO431">
        <f t="shared" si="215"/>
        <v>0</v>
      </c>
      <c r="BP431" s="14" t="str">
        <f t="shared" si="216"/>
        <v>NA</v>
      </c>
    </row>
    <row r="432" spans="1:68" x14ac:dyDescent="0.25">
      <c r="A432" t="s">
        <v>1888</v>
      </c>
      <c r="B432" t="s">
        <v>1880</v>
      </c>
      <c r="C432">
        <v>0</v>
      </c>
      <c r="D432">
        <v>0</v>
      </c>
      <c r="E432">
        <v>0</v>
      </c>
      <c r="F432" s="1">
        <v>1.71541E-27</v>
      </c>
      <c r="G432">
        <v>3</v>
      </c>
      <c r="H432">
        <v>0.72875000000000001</v>
      </c>
      <c r="I432">
        <v>1</v>
      </c>
      <c r="J432">
        <v>1</v>
      </c>
      <c r="K432" t="s">
        <v>1887</v>
      </c>
      <c r="L432">
        <v>1128</v>
      </c>
      <c r="M432" t="s">
        <v>764</v>
      </c>
      <c r="N432">
        <v>7082</v>
      </c>
      <c r="O432" t="s">
        <v>1883</v>
      </c>
      <c r="P432" t="s">
        <v>1884</v>
      </c>
      <c r="Q432" t="s">
        <v>57</v>
      </c>
      <c r="R432" t="s">
        <v>1885</v>
      </c>
      <c r="S432" t="s">
        <v>1886</v>
      </c>
      <c r="V432">
        <v>19.375789984156</v>
      </c>
      <c r="AB432">
        <v>19.545332272938499</v>
      </c>
      <c r="AD432">
        <v>19.535127265532701</v>
      </c>
      <c r="AH432">
        <v>20.243040348193901</v>
      </c>
      <c r="AI432">
        <v>20.211748135215899</v>
      </c>
      <c r="AL432" s="6" t="str">
        <f t="shared" si="186"/>
        <v>NA</v>
      </c>
      <c r="AM432">
        <f t="shared" si="187"/>
        <v>19.375789984156</v>
      </c>
      <c r="AN432" t="str">
        <f t="shared" si="188"/>
        <v>NA</v>
      </c>
      <c r="AO432" t="str">
        <f t="shared" si="189"/>
        <v>NA</v>
      </c>
      <c r="AP432">
        <f t="shared" si="190"/>
        <v>19.545332272938499</v>
      </c>
      <c r="AQ432">
        <f t="shared" si="191"/>
        <v>19.535127265532701</v>
      </c>
      <c r="AR432" t="str">
        <f t="shared" si="192"/>
        <v>NA</v>
      </c>
      <c r="AS432">
        <f t="shared" si="193"/>
        <v>20.2273942417049</v>
      </c>
      <c r="AT432" t="str">
        <f t="shared" si="194"/>
        <v>NA</v>
      </c>
      <c r="AU432" s="6">
        <f t="shared" si="195"/>
        <v>19.375789984156</v>
      </c>
      <c r="AV432">
        <f t="shared" si="196"/>
        <v>19.540229769235602</v>
      </c>
      <c r="AW432">
        <f t="shared" si="197"/>
        <v>20.2273942417049</v>
      </c>
      <c r="AX432" s="6">
        <f t="shared" si="198"/>
        <v>0.16443978507960111</v>
      </c>
      <c r="AY432">
        <f t="shared" si="199"/>
        <v>0.85160425754889957</v>
      </c>
      <c r="AZ432">
        <f t="shared" si="200"/>
        <v>0.68716447246929846</v>
      </c>
      <c r="BA432" s="6" t="str">
        <f t="shared" si="201"/>
        <v>NA</v>
      </c>
      <c r="BB432" t="str">
        <f t="shared" si="202"/>
        <v>NA</v>
      </c>
      <c r="BC432" t="str">
        <f t="shared" si="203"/>
        <v>NA</v>
      </c>
      <c r="BD432" s="7">
        <f t="shared" si="204"/>
        <v>1</v>
      </c>
      <c r="BE432" s="6">
        <f t="shared" si="205"/>
        <v>0</v>
      </c>
      <c r="BF432">
        <f t="shared" si="206"/>
        <v>0</v>
      </c>
      <c r="BG432">
        <f t="shared" si="207"/>
        <v>0</v>
      </c>
      <c r="BH432" s="6">
        <f t="shared" si="208"/>
        <v>0</v>
      </c>
      <c r="BI432" s="14">
        <f t="shared" si="209"/>
        <v>0</v>
      </c>
      <c r="BJ432" s="6">
        <f t="shared" si="210"/>
        <v>0</v>
      </c>
      <c r="BK432" s="14">
        <f t="shared" si="211"/>
        <v>0</v>
      </c>
      <c r="BL432" s="14">
        <f t="shared" si="212"/>
        <v>0</v>
      </c>
      <c r="BM432" s="14">
        <f t="shared" si="213"/>
        <v>0</v>
      </c>
      <c r="BN432">
        <f t="shared" si="214"/>
        <v>0</v>
      </c>
      <c r="BO432">
        <f t="shared" si="215"/>
        <v>0</v>
      </c>
      <c r="BP432" s="14" t="str">
        <f t="shared" si="216"/>
        <v>NA</v>
      </c>
    </row>
    <row r="433" spans="1:68" x14ac:dyDescent="0.25">
      <c r="A433" t="s">
        <v>1890</v>
      </c>
      <c r="B433" t="s">
        <v>1880</v>
      </c>
      <c r="C433">
        <v>0</v>
      </c>
      <c r="D433">
        <v>0</v>
      </c>
      <c r="E433">
        <v>0</v>
      </c>
      <c r="F433">
        <v>1.9788400000000001E-2</v>
      </c>
      <c r="G433">
        <v>2</v>
      </c>
      <c r="H433">
        <v>0.18231</v>
      </c>
      <c r="I433" t="s">
        <v>37</v>
      </c>
      <c r="J433">
        <v>0.75722400000000001</v>
      </c>
      <c r="K433" t="s">
        <v>1889</v>
      </c>
      <c r="L433">
        <v>1195</v>
      </c>
      <c r="M433" t="s">
        <v>764</v>
      </c>
      <c r="N433">
        <v>7082</v>
      </c>
      <c r="O433" t="s">
        <v>1883</v>
      </c>
      <c r="P433" t="s">
        <v>1884</v>
      </c>
      <c r="Q433" t="s">
        <v>57</v>
      </c>
      <c r="R433" t="s">
        <v>1885</v>
      </c>
      <c r="S433" t="s">
        <v>1886</v>
      </c>
      <c r="T433" s="6">
        <v>19.256324395404199</v>
      </c>
      <c r="U433">
        <v>19.4035455139907</v>
      </c>
      <c r="V433">
        <v>19.5867831036757</v>
      </c>
      <c r="W433">
        <v>17.208819478976899</v>
      </c>
      <c r="X433">
        <v>16.0592707441076</v>
      </c>
      <c r="AL433" s="6">
        <f t="shared" si="186"/>
        <v>19.32993495469745</v>
      </c>
      <c r="AM433">
        <f t="shared" si="187"/>
        <v>18.397801291326299</v>
      </c>
      <c r="AN433">
        <f t="shared" si="188"/>
        <v>16.0592707441076</v>
      </c>
      <c r="AO433" t="str">
        <f t="shared" si="189"/>
        <v>NA</v>
      </c>
      <c r="AP433" t="str">
        <f t="shared" si="190"/>
        <v>NA</v>
      </c>
      <c r="AQ433" t="str">
        <f t="shared" si="191"/>
        <v>NA</v>
      </c>
      <c r="AR433" t="str">
        <f t="shared" si="192"/>
        <v>NA</v>
      </c>
      <c r="AS433" t="str">
        <f t="shared" si="193"/>
        <v>NA</v>
      </c>
      <c r="AT433" t="str">
        <f t="shared" si="194"/>
        <v>NA</v>
      </c>
      <c r="AU433" s="6">
        <f t="shared" si="195"/>
        <v>17.929002330043783</v>
      </c>
      <c r="AV433" t="str">
        <f t="shared" si="196"/>
        <v>NA</v>
      </c>
      <c r="AW433" t="str">
        <f t="shared" si="197"/>
        <v>NA</v>
      </c>
      <c r="AX433" s="6" t="str">
        <f t="shared" si="198"/>
        <v>NA</v>
      </c>
      <c r="AY433" t="str">
        <f t="shared" si="199"/>
        <v>NA</v>
      </c>
      <c r="AZ433" t="str">
        <f t="shared" si="200"/>
        <v>NA</v>
      </c>
      <c r="BA433" s="6" t="str">
        <f t="shared" si="201"/>
        <v>NA</v>
      </c>
      <c r="BB433" t="str">
        <f t="shared" si="202"/>
        <v>NA</v>
      </c>
      <c r="BC433" t="str">
        <f t="shared" si="203"/>
        <v>NA</v>
      </c>
      <c r="BD433" s="7">
        <f t="shared" si="204"/>
        <v>1</v>
      </c>
      <c r="BE433" s="6">
        <f t="shared" si="205"/>
        <v>0</v>
      </c>
      <c r="BF433">
        <f t="shared" si="206"/>
        <v>0</v>
      </c>
      <c r="BG433">
        <f t="shared" si="207"/>
        <v>0</v>
      </c>
      <c r="BH433" s="6">
        <f t="shared" si="208"/>
        <v>0</v>
      </c>
      <c r="BI433" s="14">
        <f t="shared" si="209"/>
        <v>0</v>
      </c>
      <c r="BJ433" s="6">
        <f t="shared" si="210"/>
        <v>0</v>
      </c>
      <c r="BK433" s="14">
        <f t="shared" si="211"/>
        <v>0</v>
      </c>
      <c r="BL433" s="14">
        <f t="shared" si="212"/>
        <v>0</v>
      </c>
      <c r="BM433" s="14">
        <f t="shared" si="213"/>
        <v>0</v>
      </c>
      <c r="BN433">
        <f t="shared" si="214"/>
        <v>0</v>
      </c>
      <c r="BO433">
        <f t="shared" si="215"/>
        <v>0</v>
      </c>
      <c r="BP433" s="14" t="str">
        <f t="shared" si="216"/>
        <v>NA</v>
      </c>
    </row>
    <row r="434" spans="1:68" x14ac:dyDescent="0.25">
      <c r="A434" t="s">
        <v>1921</v>
      </c>
      <c r="B434" t="s">
        <v>230</v>
      </c>
      <c r="C434">
        <v>0</v>
      </c>
      <c r="D434">
        <v>0</v>
      </c>
      <c r="E434">
        <v>0</v>
      </c>
      <c r="F434">
        <v>3.6727899999999998E-4</v>
      </c>
      <c r="G434">
        <v>2</v>
      </c>
      <c r="H434">
        <v>-1.3889</v>
      </c>
      <c r="I434">
        <v>1</v>
      </c>
      <c r="J434">
        <v>0.94455500000000003</v>
      </c>
      <c r="K434" t="s">
        <v>1920</v>
      </c>
      <c r="L434">
        <v>964</v>
      </c>
      <c r="M434" t="s">
        <v>764</v>
      </c>
      <c r="N434">
        <v>79026</v>
      </c>
      <c r="O434" t="s">
        <v>233</v>
      </c>
      <c r="P434" t="s">
        <v>234</v>
      </c>
      <c r="Q434" t="s">
        <v>57</v>
      </c>
      <c r="R434" t="s">
        <v>235</v>
      </c>
      <c r="S434" t="s">
        <v>236</v>
      </c>
      <c r="T434" s="6">
        <v>20.669169380769599</v>
      </c>
      <c r="U434">
        <v>20.315374132481601</v>
      </c>
      <c r="V434">
        <v>20.979232635335599</v>
      </c>
      <c r="Z434">
        <v>19.949175197741202</v>
      </c>
      <c r="AK434">
        <v>18.849279965352601</v>
      </c>
      <c r="AL434" s="6">
        <f t="shared" si="186"/>
        <v>20.492271756625598</v>
      </c>
      <c r="AM434">
        <f t="shared" si="187"/>
        <v>20.979232635335599</v>
      </c>
      <c r="AN434" t="str">
        <f t="shared" si="188"/>
        <v>NA</v>
      </c>
      <c r="AO434">
        <f t="shared" si="189"/>
        <v>19.949175197741202</v>
      </c>
      <c r="AP434" t="str">
        <f t="shared" si="190"/>
        <v>NA</v>
      </c>
      <c r="AQ434" t="str">
        <f t="shared" si="191"/>
        <v>NA</v>
      </c>
      <c r="AR434" t="str">
        <f t="shared" si="192"/>
        <v>NA</v>
      </c>
      <c r="AS434" t="str">
        <f t="shared" si="193"/>
        <v>NA</v>
      </c>
      <c r="AT434">
        <f t="shared" si="194"/>
        <v>18.849279965352601</v>
      </c>
      <c r="AU434" s="6">
        <f t="shared" si="195"/>
        <v>20.735752195980599</v>
      </c>
      <c r="AV434">
        <f t="shared" si="196"/>
        <v>19.949175197741202</v>
      </c>
      <c r="AW434">
        <f t="shared" si="197"/>
        <v>18.849279965352601</v>
      </c>
      <c r="AX434" s="6">
        <f t="shared" si="198"/>
        <v>-0.78657699823939708</v>
      </c>
      <c r="AY434">
        <f t="shared" si="199"/>
        <v>-1.886472230627998</v>
      </c>
      <c r="AZ434">
        <f t="shared" si="200"/>
        <v>-1.0998952323886009</v>
      </c>
      <c r="BA434" s="6" t="str">
        <f t="shared" si="201"/>
        <v>NA</v>
      </c>
      <c r="BB434" t="str">
        <f t="shared" si="202"/>
        <v>NA</v>
      </c>
      <c r="BC434" t="str">
        <f t="shared" si="203"/>
        <v>NA</v>
      </c>
      <c r="BD434" s="7">
        <f t="shared" si="204"/>
        <v>1</v>
      </c>
      <c r="BE434" s="6">
        <f t="shared" si="205"/>
        <v>0</v>
      </c>
      <c r="BF434">
        <f t="shared" si="206"/>
        <v>0</v>
      </c>
      <c r="BG434">
        <f t="shared" si="207"/>
        <v>0</v>
      </c>
      <c r="BH434" s="6">
        <f t="shared" si="208"/>
        <v>0</v>
      </c>
      <c r="BI434" s="14">
        <f t="shared" si="209"/>
        <v>0</v>
      </c>
      <c r="BJ434" s="6">
        <f t="shared" si="210"/>
        <v>0</v>
      </c>
      <c r="BK434" s="14">
        <f t="shared" si="211"/>
        <v>0</v>
      </c>
      <c r="BL434" s="14">
        <f t="shared" si="212"/>
        <v>0</v>
      </c>
      <c r="BM434" s="14">
        <f t="shared" si="213"/>
        <v>0</v>
      </c>
      <c r="BN434">
        <f t="shared" si="214"/>
        <v>0</v>
      </c>
      <c r="BO434">
        <f t="shared" si="215"/>
        <v>0</v>
      </c>
      <c r="BP434" s="14" t="str">
        <f t="shared" si="216"/>
        <v>NA</v>
      </c>
    </row>
    <row r="435" spans="1:68" x14ac:dyDescent="0.25">
      <c r="A435" t="s">
        <v>2003</v>
      </c>
      <c r="B435" t="s">
        <v>646</v>
      </c>
      <c r="C435">
        <v>0</v>
      </c>
      <c r="D435">
        <v>0</v>
      </c>
      <c r="E435">
        <v>0</v>
      </c>
      <c r="F435" s="1">
        <v>1.2811300000000001E-13</v>
      </c>
      <c r="G435">
        <v>2</v>
      </c>
      <c r="H435">
        <v>-0.25974999999999998</v>
      </c>
      <c r="I435">
        <v>1</v>
      </c>
      <c r="J435">
        <v>0.99992700000000001</v>
      </c>
      <c r="K435" t="s">
        <v>2002</v>
      </c>
      <c r="L435">
        <v>627</v>
      </c>
      <c r="M435" t="s">
        <v>764</v>
      </c>
      <c r="N435">
        <v>2549</v>
      </c>
      <c r="O435" t="s">
        <v>649</v>
      </c>
      <c r="P435" t="s">
        <v>650</v>
      </c>
      <c r="Q435" t="s">
        <v>57</v>
      </c>
      <c r="R435" t="s">
        <v>651</v>
      </c>
      <c r="S435" t="s">
        <v>652</v>
      </c>
      <c r="V435">
        <v>19.628147410843901</v>
      </c>
      <c r="W435">
        <v>19.284553602079999</v>
      </c>
      <c r="X435">
        <v>18.7998847268736</v>
      </c>
      <c r="Y435">
        <v>18.666875479047</v>
      </c>
      <c r="AB435">
        <v>17.141365672408501</v>
      </c>
      <c r="AC435">
        <v>16.997766616146102</v>
      </c>
      <c r="AL435" s="6" t="str">
        <f t="shared" si="186"/>
        <v>NA</v>
      </c>
      <c r="AM435">
        <f t="shared" si="187"/>
        <v>19.456350506461952</v>
      </c>
      <c r="AN435">
        <f t="shared" si="188"/>
        <v>18.7333801029603</v>
      </c>
      <c r="AO435" t="str">
        <f t="shared" si="189"/>
        <v>NA</v>
      </c>
      <c r="AP435">
        <f t="shared" si="190"/>
        <v>17.069566144277303</v>
      </c>
      <c r="AQ435" t="str">
        <f t="shared" si="191"/>
        <v>NA</v>
      </c>
      <c r="AR435" t="str">
        <f t="shared" si="192"/>
        <v>NA</v>
      </c>
      <c r="AS435" t="str">
        <f t="shared" si="193"/>
        <v>NA</v>
      </c>
      <c r="AT435" t="str">
        <f t="shared" si="194"/>
        <v>NA</v>
      </c>
      <c r="AU435" s="6">
        <f t="shared" si="195"/>
        <v>19.094865304711128</v>
      </c>
      <c r="AV435">
        <f t="shared" si="196"/>
        <v>17.069566144277303</v>
      </c>
      <c r="AW435" t="str">
        <f t="shared" si="197"/>
        <v>NA</v>
      </c>
      <c r="AX435" s="6">
        <f t="shared" si="198"/>
        <v>-2.0252991604338249</v>
      </c>
      <c r="AY435" t="str">
        <f t="shared" si="199"/>
        <v>NA</v>
      </c>
      <c r="AZ435" t="str">
        <f t="shared" si="200"/>
        <v>NA</v>
      </c>
      <c r="BA435" s="6" t="str">
        <f t="shared" si="201"/>
        <v>NA</v>
      </c>
      <c r="BB435" t="str">
        <f t="shared" si="202"/>
        <v>NA</v>
      </c>
      <c r="BC435" t="str">
        <f t="shared" si="203"/>
        <v>NA</v>
      </c>
      <c r="BD435" s="7">
        <f t="shared" si="204"/>
        <v>1</v>
      </c>
      <c r="BE435" s="6">
        <f t="shared" si="205"/>
        <v>0</v>
      </c>
      <c r="BF435">
        <f t="shared" si="206"/>
        <v>0</v>
      </c>
      <c r="BG435">
        <f t="shared" si="207"/>
        <v>0</v>
      </c>
      <c r="BH435" s="6">
        <f t="shared" si="208"/>
        <v>0</v>
      </c>
      <c r="BI435" s="14">
        <f t="shared" si="209"/>
        <v>0</v>
      </c>
      <c r="BJ435" s="6">
        <f t="shared" si="210"/>
        <v>0</v>
      </c>
      <c r="BK435" s="14">
        <f t="shared" si="211"/>
        <v>0</v>
      </c>
      <c r="BL435" s="14">
        <f t="shared" si="212"/>
        <v>0</v>
      </c>
      <c r="BM435" s="14">
        <f t="shared" si="213"/>
        <v>0</v>
      </c>
      <c r="BN435">
        <f t="shared" si="214"/>
        <v>0</v>
      </c>
      <c r="BO435">
        <f t="shared" si="215"/>
        <v>0</v>
      </c>
      <c r="BP435" s="14" t="str">
        <f t="shared" si="216"/>
        <v>NA</v>
      </c>
    </row>
    <row r="436" spans="1:68" x14ac:dyDescent="0.25">
      <c r="A436" t="s">
        <v>2005</v>
      </c>
      <c r="B436" t="s">
        <v>646</v>
      </c>
      <c r="C436">
        <v>0</v>
      </c>
      <c r="D436">
        <v>0</v>
      </c>
      <c r="E436">
        <v>0</v>
      </c>
      <c r="F436" s="1">
        <v>1.44677E-31</v>
      </c>
      <c r="G436">
        <v>3</v>
      </c>
      <c r="H436">
        <v>0.48837000000000003</v>
      </c>
      <c r="I436">
        <v>1</v>
      </c>
      <c r="J436">
        <v>0.81390499999999999</v>
      </c>
      <c r="K436" t="s">
        <v>2004</v>
      </c>
      <c r="L436">
        <v>317</v>
      </c>
      <c r="M436" t="s">
        <v>764</v>
      </c>
      <c r="N436">
        <v>2549</v>
      </c>
      <c r="O436" t="s">
        <v>649</v>
      </c>
      <c r="P436" t="s">
        <v>650</v>
      </c>
      <c r="Q436" t="s">
        <v>57</v>
      </c>
      <c r="R436" t="s">
        <v>651</v>
      </c>
      <c r="S436" t="s">
        <v>652</v>
      </c>
      <c r="V436">
        <v>19.872280171164601</v>
      </c>
      <c r="W436">
        <v>20.125380625276399</v>
      </c>
      <c r="AC436">
        <v>18.9654968111833</v>
      </c>
      <c r="AD436">
        <v>18.0349923518935</v>
      </c>
      <c r="AE436">
        <v>18.591976086778701</v>
      </c>
      <c r="AL436" s="6" t="str">
        <f t="shared" si="186"/>
        <v>NA</v>
      </c>
      <c r="AM436">
        <f t="shared" si="187"/>
        <v>19.998830398220498</v>
      </c>
      <c r="AN436" t="str">
        <f t="shared" si="188"/>
        <v>NA</v>
      </c>
      <c r="AO436" t="str">
        <f t="shared" si="189"/>
        <v>NA</v>
      </c>
      <c r="AP436">
        <f t="shared" si="190"/>
        <v>18.9654968111833</v>
      </c>
      <c r="AQ436">
        <f t="shared" si="191"/>
        <v>18.3134842193361</v>
      </c>
      <c r="AR436" t="str">
        <f t="shared" si="192"/>
        <v>NA</v>
      </c>
      <c r="AS436" t="str">
        <f t="shared" si="193"/>
        <v>NA</v>
      </c>
      <c r="AT436" t="str">
        <f t="shared" si="194"/>
        <v>NA</v>
      </c>
      <c r="AU436" s="6">
        <f t="shared" si="195"/>
        <v>19.998830398220498</v>
      </c>
      <c r="AV436">
        <f t="shared" si="196"/>
        <v>18.639490515259702</v>
      </c>
      <c r="AW436" t="str">
        <f t="shared" si="197"/>
        <v>NA</v>
      </c>
      <c r="AX436" s="6">
        <f t="shared" si="198"/>
        <v>-1.3593398829607963</v>
      </c>
      <c r="AY436" t="str">
        <f t="shared" si="199"/>
        <v>NA</v>
      </c>
      <c r="AZ436" t="str">
        <f t="shared" si="200"/>
        <v>NA</v>
      </c>
      <c r="BA436" s="6" t="str">
        <f t="shared" si="201"/>
        <v>NA</v>
      </c>
      <c r="BB436" t="str">
        <f t="shared" si="202"/>
        <v>NA</v>
      </c>
      <c r="BC436" t="str">
        <f t="shared" si="203"/>
        <v>NA</v>
      </c>
      <c r="BD436" s="7">
        <f t="shared" si="204"/>
        <v>1</v>
      </c>
      <c r="BE436" s="6">
        <f t="shared" si="205"/>
        <v>0</v>
      </c>
      <c r="BF436">
        <f t="shared" si="206"/>
        <v>0</v>
      </c>
      <c r="BG436">
        <f t="shared" si="207"/>
        <v>0</v>
      </c>
      <c r="BH436" s="6">
        <f t="shared" si="208"/>
        <v>0</v>
      </c>
      <c r="BI436" s="14">
        <f t="shared" si="209"/>
        <v>0</v>
      </c>
      <c r="BJ436" s="6">
        <f t="shared" si="210"/>
        <v>0</v>
      </c>
      <c r="BK436" s="14">
        <f t="shared" si="211"/>
        <v>0</v>
      </c>
      <c r="BL436" s="14">
        <f t="shared" si="212"/>
        <v>0</v>
      </c>
      <c r="BM436" s="14">
        <f t="shared" si="213"/>
        <v>0</v>
      </c>
      <c r="BN436">
        <f t="shared" si="214"/>
        <v>0</v>
      </c>
      <c r="BO436">
        <f t="shared" si="215"/>
        <v>0</v>
      </c>
      <c r="BP436" s="14" t="str">
        <f t="shared" si="216"/>
        <v>NA</v>
      </c>
    </row>
    <row r="437" spans="1:68" x14ac:dyDescent="0.25">
      <c r="A437" t="s">
        <v>2047</v>
      </c>
      <c r="B437" t="s">
        <v>2040</v>
      </c>
      <c r="C437">
        <v>0</v>
      </c>
      <c r="D437">
        <v>0</v>
      </c>
      <c r="E437">
        <v>0</v>
      </c>
      <c r="F437">
        <v>1.6797699999999999E-3</v>
      </c>
      <c r="G437">
        <v>2</v>
      </c>
      <c r="H437">
        <v>1.4397</v>
      </c>
      <c r="I437">
        <v>1</v>
      </c>
      <c r="J437">
        <v>1</v>
      </c>
      <c r="K437" t="s">
        <v>2046</v>
      </c>
      <c r="L437">
        <v>1360</v>
      </c>
      <c r="M437" t="s">
        <v>764</v>
      </c>
      <c r="N437">
        <v>23513</v>
      </c>
      <c r="O437" t="s">
        <v>2043</v>
      </c>
      <c r="P437" t="s">
        <v>2044</v>
      </c>
      <c r="Q437" t="s">
        <v>57</v>
      </c>
      <c r="R437" t="s">
        <v>1846</v>
      </c>
      <c r="S437" t="s">
        <v>2045</v>
      </c>
      <c r="W437">
        <v>19.6842213228629</v>
      </c>
      <c r="AG437">
        <v>18.862986157233902</v>
      </c>
      <c r="AI437">
        <v>18.8600085348858</v>
      </c>
      <c r="AK437">
        <v>18.803361894210799</v>
      </c>
      <c r="AL437" s="6" t="str">
        <f t="shared" si="186"/>
        <v>NA</v>
      </c>
      <c r="AM437">
        <f t="shared" si="187"/>
        <v>19.6842213228629</v>
      </c>
      <c r="AN437" t="str">
        <f t="shared" si="188"/>
        <v>NA</v>
      </c>
      <c r="AO437" t="str">
        <f t="shared" si="189"/>
        <v>NA</v>
      </c>
      <c r="AP437" t="str">
        <f t="shared" si="190"/>
        <v>NA</v>
      </c>
      <c r="AQ437" t="str">
        <f t="shared" si="191"/>
        <v>NA</v>
      </c>
      <c r="AR437">
        <f t="shared" si="192"/>
        <v>18.862986157233902</v>
      </c>
      <c r="AS437">
        <f t="shared" si="193"/>
        <v>18.8600085348858</v>
      </c>
      <c r="AT437">
        <f t="shared" si="194"/>
        <v>18.803361894210799</v>
      </c>
      <c r="AU437" s="6">
        <f t="shared" si="195"/>
        <v>19.6842213228629</v>
      </c>
      <c r="AV437" t="str">
        <f t="shared" si="196"/>
        <v>NA</v>
      </c>
      <c r="AW437">
        <f t="shared" si="197"/>
        <v>18.842118862110166</v>
      </c>
      <c r="AX437" s="6" t="str">
        <f t="shared" si="198"/>
        <v>NA</v>
      </c>
      <c r="AY437">
        <f t="shared" si="199"/>
        <v>-0.84210246075273432</v>
      </c>
      <c r="AZ437" t="str">
        <f t="shared" si="200"/>
        <v>NA</v>
      </c>
      <c r="BA437" s="6" t="str">
        <f t="shared" si="201"/>
        <v>NA</v>
      </c>
      <c r="BB437" t="str">
        <f t="shared" si="202"/>
        <v>NA</v>
      </c>
      <c r="BC437" t="str">
        <f t="shared" si="203"/>
        <v>NA</v>
      </c>
      <c r="BD437" s="7">
        <f t="shared" si="204"/>
        <v>1</v>
      </c>
      <c r="BE437" s="6">
        <f t="shared" si="205"/>
        <v>0</v>
      </c>
      <c r="BF437">
        <f t="shared" si="206"/>
        <v>0</v>
      </c>
      <c r="BG437">
        <f t="shared" si="207"/>
        <v>0</v>
      </c>
      <c r="BH437" s="6">
        <f t="shared" si="208"/>
        <v>0</v>
      </c>
      <c r="BI437" s="14">
        <f t="shared" si="209"/>
        <v>0</v>
      </c>
      <c r="BJ437" s="6">
        <f t="shared" si="210"/>
        <v>0</v>
      </c>
      <c r="BK437" s="14">
        <f t="shared" si="211"/>
        <v>0</v>
      </c>
      <c r="BL437" s="14">
        <f t="shared" si="212"/>
        <v>0</v>
      </c>
      <c r="BM437" s="14">
        <f t="shared" si="213"/>
        <v>0</v>
      </c>
      <c r="BN437">
        <f t="shared" si="214"/>
        <v>0</v>
      </c>
      <c r="BO437">
        <f t="shared" si="215"/>
        <v>0</v>
      </c>
      <c r="BP437" s="14" t="str">
        <f t="shared" si="216"/>
        <v>NA</v>
      </c>
    </row>
    <row r="438" spans="1:68" x14ac:dyDescent="0.25">
      <c r="A438" t="s">
        <v>2058</v>
      </c>
      <c r="B438" t="s">
        <v>2048</v>
      </c>
      <c r="C438">
        <v>0</v>
      </c>
      <c r="D438">
        <v>0</v>
      </c>
      <c r="E438">
        <v>0</v>
      </c>
      <c r="F438" s="1">
        <v>1.4294199999999999E-26</v>
      </c>
      <c r="G438">
        <v>3</v>
      </c>
      <c r="H438">
        <v>-0.21407999999999999</v>
      </c>
      <c r="I438">
        <v>1</v>
      </c>
      <c r="J438">
        <v>0.983205</v>
      </c>
      <c r="K438" t="s">
        <v>2057</v>
      </c>
      <c r="L438">
        <v>334</v>
      </c>
      <c r="M438" t="s">
        <v>764</v>
      </c>
      <c r="N438">
        <v>2017</v>
      </c>
      <c r="O438" t="s">
        <v>2051</v>
      </c>
      <c r="P438" t="s">
        <v>2052</v>
      </c>
      <c r="Q438" t="s">
        <v>57</v>
      </c>
      <c r="R438" t="s">
        <v>2053</v>
      </c>
      <c r="S438" t="s">
        <v>2054</v>
      </c>
      <c r="T438" s="6">
        <v>21.181020558675101</v>
      </c>
      <c r="U438">
        <v>21.244084415346201</v>
      </c>
      <c r="V438">
        <v>21.568372339227299</v>
      </c>
      <c r="W438">
        <v>21.356329591395301</v>
      </c>
      <c r="X438">
        <v>21.239870740212901</v>
      </c>
      <c r="AB438">
        <v>21.046576048861201</v>
      </c>
      <c r="AH438">
        <v>21.093024992832301</v>
      </c>
      <c r="AI438">
        <v>21.123113369338199</v>
      </c>
      <c r="AL438" s="6">
        <f t="shared" si="186"/>
        <v>21.212552487010651</v>
      </c>
      <c r="AM438">
        <f t="shared" si="187"/>
        <v>21.462350965311302</v>
      </c>
      <c r="AN438">
        <f t="shared" si="188"/>
        <v>21.239870740212901</v>
      </c>
      <c r="AO438" t="str">
        <f t="shared" si="189"/>
        <v>NA</v>
      </c>
      <c r="AP438">
        <f t="shared" si="190"/>
        <v>21.046576048861201</v>
      </c>
      <c r="AQ438" t="str">
        <f t="shared" si="191"/>
        <v>NA</v>
      </c>
      <c r="AR438" t="str">
        <f t="shared" si="192"/>
        <v>NA</v>
      </c>
      <c r="AS438">
        <f t="shared" si="193"/>
        <v>21.108069181085249</v>
      </c>
      <c r="AT438" t="str">
        <f t="shared" si="194"/>
        <v>NA</v>
      </c>
      <c r="AU438" s="6">
        <f t="shared" si="195"/>
        <v>21.304924730844952</v>
      </c>
      <c r="AV438">
        <f t="shared" si="196"/>
        <v>21.046576048861201</v>
      </c>
      <c r="AW438">
        <f t="shared" si="197"/>
        <v>21.108069181085249</v>
      </c>
      <c r="AX438" s="6">
        <f t="shared" si="198"/>
        <v>-0.25834868198375105</v>
      </c>
      <c r="AY438">
        <f t="shared" si="199"/>
        <v>-0.19685554975970376</v>
      </c>
      <c r="AZ438">
        <f t="shared" si="200"/>
        <v>6.1493132224047287E-2</v>
      </c>
      <c r="BA438" s="6" t="str">
        <f t="shared" si="201"/>
        <v>NA</v>
      </c>
      <c r="BB438" t="str">
        <f t="shared" si="202"/>
        <v>NA</v>
      </c>
      <c r="BC438" t="str">
        <f t="shared" si="203"/>
        <v>NA</v>
      </c>
      <c r="BD438" s="7">
        <f t="shared" si="204"/>
        <v>1</v>
      </c>
      <c r="BE438" s="6">
        <f t="shared" si="205"/>
        <v>0</v>
      </c>
      <c r="BF438">
        <f t="shared" si="206"/>
        <v>0</v>
      </c>
      <c r="BG438">
        <f t="shared" si="207"/>
        <v>0</v>
      </c>
      <c r="BH438" s="6">
        <f t="shared" si="208"/>
        <v>0</v>
      </c>
      <c r="BI438" s="14">
        <f t="shared" si="209"/>
        <v>0</v>
      </c>
      <c r="BJ438" s="6">
        <f t="shared" si="210"/>
        <v>0</v>
      </c>
      <c r="BK438" s="14">
        <f t="shared" si="211"/>
        <v>0</v>
      </c>
      <c r="BL438" s="14">
        <f t="shared" si="212"/>
        <v>0</v>
      </c>
      <c r="BM438" s="14">
        <f t="shared" si="213"/>
        <v>0</v>
      </c>
      <c r="BN438">
        <f t="shared" si="214"/>
        <v>0</v>
      </c>
      <c r="BO438">
        <f t="shared" si="215"/>
        <v>0</v>
      </c>
      <c r="BP438" s="14" t="str">
        <f t="shared" si="216"/>
        <v>NA</v>
      </c>
    </row>
    <row r="439" spans="1:68" x14ac:dyDescent="0.25">
      <c r="A439" t="s">
        <v>2074</v>
      </c>
      <c r="B439" t="s">
        <v>2067</v>
      </c>
      <c r="C439">
        <v>0</v>
      </c>
      <c r="D439">
        <v>0</v>
      </c>
      <c r="E439">
        <v>0</v>
      </c>
      <c r="F439" s="1">
        <v>5.8230199999999997E-8</v>
      </c>
      <c r="G439">
        <v>2</v>
      </c>
      <c r="H439">
        <v>0.59118000000000004</v>
      </c>
      <c r="I439">
        <v>1</v>
      </c>
      <c r="J439">
        <v>0.83686799999999995</v>
      </c>
      <c r="K439" t="s">
        <v>2073</v>
      </c>
      <c r="L439">
        <v>4615</v>
      </c>
      <c r="M439" t="s">
        <v>764</v>
      </c>
      <c r="N439">
        <v>5339</v>
      </c>
      <c r="O439" t="s">
        <v>2070</v>
      </c>
      <c r="P439" t="s">
        <v>2071</v>
      </c>
      <c r="Q439" t="s">
        <v>57</v>
      </c>
      <c r="R439" t="s">
        <v>1846</v>
      </c>
      <c r="S439" t="s">
        <v>2072</v>
      </c>
      <c r="V439">
        <v>19.5608887793795</v>
      </c>
      <c r="AL439" s="6" t="str">
        <f t="shared" si="186"/>
        <v>NA</v>
      </c>
      <c r="AM439">
        <f t="shared" si="187"/>
        <v>19.5608887793795</v>
      </c>
      <c r="AN439" t="str">
        <f t="shared" si="188"/>
        <v>NA</v>
      </c>
      <c r="AO439" t="str">
        <f t="shared" si="189"/>
        <v>NA</v>
      </c>
      <c r="AP439" t="str">
        <f t="shared" si="190"/>
        <v>NA</v>
      </c>
      <c r="AQ439" t="str">
        <f t="shared" si="191"/>
        <v>NA</v>
      </c>
      <c r="AR439" t="str">
        <f t="shared" si="192"/>
        <v>NA</v>
      </c>
      <c r="AS439" t="str">
        <f t="shared" si="193"/>
        <v>NA</v>
      </c>
      <c r="AT439" t="str">
        <f t="shared" si="194"/>
        <v>NA</v>
      </c>
      <c r="AU439" s="6">
        <f t="shared" si="195"/>
        <v>19.5608887793795</v>
      </c>
      <c r="AV439" t="str">
        <f t="shared" si="196"/>
        <v>NA</v>
      </c>
      <c r="AW439" t="str">
        <f t="shared" si="197"/>
        <v>NA</v>
      </c>
      <c r="AX439" s="6" t="str">
        <f t="shared" si="198"/>
        <v>NA</v>
      </c>
      <c r="AY439" t="str">
        <f t="shared" si="199"/>
        <v>NA</v>
      </c>
      <c r="AZ439" t="str">
        <f t="shared" si="200"/>
        <v>NA</v>
      </c>
      <c r="BA439" s="6" t="str">
        <f t="shared" si="201"/>
        <v>NA</v>
      </c>
      <c r="BB439" t="str">
        <f t="shared" si="202"/>
        <v>NA</v>
      </c>
      <c r="BC439" t="str">
        <f t="shared" si="203"/>
        <v>NA</v>
      </c>
      <c r="BD439" s="7">
        <f t="shared" si="204"/>
        <v>1</v>
      </c>
      <c r="BE439" s="6">
        <f t="shared" si="205"/>
        <v>0</v>
      </c>
      <c r="BF439">
        <f t="shared" si="206"/>
        <v>0</v>
      </c>
      <c r="BG439">
        <f t="shared" si="207"/>
        <v>0</v>
      </c>
      <c r="BH439" s="6">
        <f t="shared" si="208"/>
        <v>0</v>
      </c>
      <c r="BI439" s="14">
        <f t="shared" si="209"/>
        <v>0</v>
      </c>
      <c r="BJ439" s="6">
        <f t="shared" si="210"/>
        <v>0</v>
      </c>
      <c r="BK439" s="14">
        <f t="shared" si="211"/>
        <v>0</v>
      </c>
      <c r="BL439" s="14">
        <f t="shared" si="212"/>
        <v>0</v>
      </c>
      <c r="BM439" s="14">
        <f t="shared" si="213"/>
        <v>0</v>
      </c>
      <c r="BN439">
        <f t="shared" si="214"/>
        <v>0</v>
      </c>
      <c r="BO439">
        <f t="shared" si="215"/>
        <v>0</v>
      </c>
      <c r="BP439" s="14" t="str">
        <f t="shared" si="216"/>
        <v>NA</v>
      </c>
    </row>
    <row r="440" spans="1:68" x14ac:dyDescent="0.25">
      <c r="A440" t="s">
        <v>2093</v>
      </c>
      <c r="B440" t="s">
        <v>258</v>
      </c>
      <c r="C440">
        <v>0</v>
      </c>
      <c r="D440">
        <v>0</v>
      </c>
      <c r="E440">
        <v>0</v>
      </c>
      <c r="F440" s="1">
        <v>9.8962299999999995E-15</v>
      </c>
      <c r="G440">
        <v>3</v>
      </c>
      <c r="H440">
        <v>0.63214000000000004</v>
      </c>
      <c r="I440">
        <v>1</v>
      </c>
      <c r="J440">
        <v>0.99748199999999998</v>
      </c>
      <c r="K440" t="s">
        <v>2092</v>
      </c>
      <c r="L440">
        <v>336</v>
      </c>
      <c r="M440" t="s">
        <v>764</v>
      </c>
      <c r="N440">
        <v>6461</v>
      </c>
      <c r="O440" t="s">
        <v>261</v>
      </c>
      <c r="P440" t="s">
        <v>262</v>
      </c>
      <c r="Q440" t="s">
        <v>57</v>
      </c>
      <c r="R440" t="s">
        <v>263</v>
      </c>
      <c r="S440" t="s">
        <v>264</v>
      </c>
      <c r="T440" s="6">
        <v>20.035912810068101</v>
      </c>
      <c r="V440">
        <v>20.0806077685262</v>
      </c>
      <c r="W440">
        <v>20.2787957516483</v>
      </c>
      <c r="X440">
        <v>20.208081496651499</v>
      </c>
      <c r="AA440">
        <v>19.808165395169901</v>
      </c>
      <c r="AL440" s="6">
        <f t="shared" si="186"/>
        <v>20.035912810068101</v>
      </c>
      <c r="AM440">
        <f t="shared" si="187"/>
        <v>20.179701760087248</v>
      </c>
      <c r="AN440">
        <f t="shared" si="188"/>
        <v>20.208081496651499</v>
      </c>
      <c r="AO440">
        <f t="shared" si="189"/>
        <v>19.808165395169901</v>
      </c>
      <c r="AP440" t="str">
        <f t="shared" si="190"/>
        <v>NA</v>
      </c>
      <c r="AQ440" t="str">
        <f t="shared" si="191"/>
        <v>NA</v>
      </c>
      <c r="AR440" t="str">
        <f t="shared" si="192"/>
        <v>NA</v>
      </c>
      <c r="AS440" t="str">
        <f t="shared" si="193"/>
        <v>NA</v>
      </c>
      <c r="AT440" t="str">
        <f t="shared" si="194"/>
        <v>NA</v>
      </c>
      <c r="AU440" s="6">
        <f t="shared" si="195"/>
        <v>20.141232022268952</v>
      </c>
      <c r="AV440">
        <f t="shared" si="196"/>
        <v>19.808165395169901</v>
      </c>
      <c r="AW440" t="str">
        <f t="shared" si="197"/>
        <v>NA</v>
      </c>
      <c r="AX440" s="6">
        <f t="shared" si="198"/>
        <v>-0.33306662709905055</v>
      </c>
      <c r="AY440" t="str">
        <f t="shared" si="199"/>
        <v>NA</v>
      </c>
      <c r="AZ440" t="str">
        <f t="shared" si="200"/>
        <v>NA</v>
      </c>
      <c r="BA440" s="6" t="str">
        <f t="shared" si="201"/>
        <v>NA</v>
      </c>
      <c r="BB440" t="str">
        <f t="shared" si="202"/>
        <v>NA</v>
      </c>
      <c r="BC440" t="str">
        <f t="shared" si="203"/>
        <v>NA</v>
      </c>
      <c r="BD440" s="7">
        <f t="shared" si="204"/>
        <v>1</v>
      </c>
      <c r="BE440" s="6">
        <f t="shared" si="205"/>
        <v>0</v>
      </c>
      <c r="BF440">
        <f t="shared" si="206"/>
        <v>0</v>
      </c>
      <c r="BG440">
        <f t="shared" si="207"/>
        <v>0</v>
      </c>
      <c r="BH440" s="6">
        <f t="shared" si="208"/>
        <v>0</v>
      </c>
      <c r="BI440" s="14">
        <f t="shared" si="209"/>
        <v>0</v>
      </c>
      <c r="BJ440" s="6">
        <f t="shared" si="210"/>
        <v>0</v>
      </c>
      <c r="BK440" s="14">
        <f t="shared" si="211"/>
        <v>0</v>
      </c>
      <c r="BL440" s="14">
        <f t="shared" si="212"/>
        <v>0</v>
      </c>
      <c r="BM440" s="14">
        <f t="shared" si="213"/>
        <v>0</v>
      </c>
      <c r="BN440">
        <f t="shared" si="214"/>
        <v>0</v>
      </c>
      <c r="BO440">
        <f t="shared" si="215"/>
        <v>0</v>
      </c>
      <c r="BP440" s="14" t="str">
        <f t="shared" si="216"/>
        <v>NA</v>
      </c>
    </row>
    <row r="441" spans="1:68" x14ac:dyDescent="0.25">
      <c r="A441" t="s">
        <v>2097</v>
      </c>
      <c r="B441" t="s">
        <v>265</v>
      </c>
      <c r="C441">
        <v>0</v>
      </c>
      <c r="D441">
        <v>0</v>
      </c>
      <c r="E441">
        <v>0</v>
      </c>
      <c r="F441" s="1">
        <v>1.1530200000000001E-34</v>
      </c>
      <c r="G441">
        <v>4</v>
      </c>
      <c r="H441">
        <v>0.15318999999999999</v>
      </c>
      <c r="I441">
        <v>1</v>
      </c>
      <c r="J441">
        <v>0.73554799999999998</v>
      </c>
      <c r="K441" t="s">
        <v>2096</v>
      </c>
      <c r="L441">
        <v>635</v>
      </c>
      <c r="M441" t="s">
        <v>764</v>
      </c>
      <c r="N441">
        <v>5586</v>
      </c>
      <c r="O441" t="s">
        <v>268</v>
      </c>
      <c r="P441" t="s">
        <v>269</v>
      </c>
      <c r="Q441" t="s">
        <v>57</v>
      </c>
      <c r="R441" t="s">
        <v>270</v>
      </c>
      <c r="S441" t="s">
        <v>271</v>
      </c>
      <c r="W441">
        <v>21.134068413637898</v>
      </c>
      <c r="Z441">
        <v>19.5934110265916</v>
      </c>
      <c r="AA441">
        <v>20.149929501764099</v>
      </c>
      <c r="AB441">
        <v>19.6819468182191</v>
      </c>
      <c r="AC441">
        <v>19.136218151386799</v>
      </c>
      <c r="AD441">
        <v>19.087861624014401</v>
      </c>
      <c r="AE441">
        <v>19.054030597635499</v>
      </c>
      <c r="AJ441">
        <v>18.716809292950799</v>
      </c>
      <c r="AL441" s="6" t="str">
        <f t="shared" si="186"/>
        <v>NA</v>
      </c>
      <c r="AM441">
        <f t="shared" si="187"/>
        <v>21.134068413637898</v>
      </c>
      <c r="AN441" t="str">
        <f t="shared" si="188"/>
        <v>NA</v>
      </c>
      <c r="AO441">
        <f t="shared" si="189"/>
        <v>19.871670264177851</v>
      </c>
      <c r="AP441">
        <f t="shared" si="190"/>
        <v>19.409082484802951</v>
      </c>
      <c r="AQ441">
        <f t="shared" si="191"/>
        <v>19.070946110824949</v>
      </c>
      <c r="AR441" t="str">
        <f t="shared" si="192"/>
        <v>NA</v>
      </c>
      <c r="AS441" t="str">
        <f t="shared" si="193"/>
        <v>NA</v>
      </c>
      <c r="AT441">
        <f t="shared" si="194"/>
        <v>18.716809292950799</v>
      </c>
      <c r="AU441" s="6">
        <f t="shared" si="195"/>
        <v>21.134068413637898</v>
      </c>
      <c r="AV441">
        <f t="shared" si="196"/>
        <v>19.450566286601916</v>
      </c>
      <c r="AW441">
        <f t="shared" si="197"/>
        <v>18.716809292950799</v>
      </c>
      <c r="AX441" s="6">
        <f t="shared" si="198"/>
        <v>-1.6835021270359825</v>
      </c>
      <c r="AY441">
        <f t="shared" si="199"/>
        <v>-2.417259120687099</v>
      </c>
      <c r="AZ441">
        <f t="shared" si="200"/>
        <v>-0.73375699365111657</v>
      </c>
      <c r="BA441" s="6" t="str">
        <f t="shared" si="201"/>
        <v>NA</v>
      </c>
      <c r="BB441" t="str">
        <f t="shared" si="202"/>
        <v>NA</v>
      </c>
      <c r="BC441" t="str">
        <f t="shared" si="203"/>
        <v>NA</v>
      </c>
      <c r="BD441" s="7">
        <f t="shared" si="204"/>
        <v>1</v>
      </c>
      <c r="BE441" s="6">
        <f t="shared" si="205"/>
        <v>0</v>
      </c>
      <c r="BF441">
        <f t="shared" si="206"/>
        <v>0</v>
      </c>
      <c r="BG441">
        <f t="shared" si="207"/>
        <v>0</v>
      </c>
      <c r="BH441" s="6">
        <f t="shared" si="208"/>
        <v>0</v>
      </c>
      <c r="BI441" s="14">
        <f t="shared" si="209"/>
        <v>0</v>
      </c>
      <c r="BJ441" s="6">
        <f t="shared" si="210"/>
        <v>0</v>
      </c>
      <c r="BK441" s="14">
        <f t="shared" si="211"/>
        <v>0</v>
      </c>
      <c r="BL441" s="14">
        <f t="shared" si="212"/>
        <v>0</v>
      </c>
      <c r="BM441" s="14">
        <f t="shared" si="213"/>
        <v>0</v>
      </c>
      <c r="BN441">
        <f t="shared" si="214"/>
        <v>0</v>
      </c>
      <c r="BO441">
        <f t="shared" si="215"/>
        <v>0</v>
      </c>
      <c r="BP441" s="14" t="str">
        <f t="shared" si="216"/>
        <v>NA</v>
      </c>
    </row>
    <row r="442" spans="1:68" x14ac:dyDescent="0.25">
      <c r="A442" t="s">
        <v>2123</v>
      </c>
      <c r="B442" t="s">
        <v>660</v>
      </c>
      <c r="C442">
        <v>0</v>
      </c>
      <c r="D442">
        <v>0</v>
      </c>
      <c r="E442">
        <v>0</v>
      </c>
      <c r="F442" s="1">
        <v>1.0804600000000001E-54</v>
      </c>
      <c r="G442">
        <v>3</v>
      </c>
      <c r="H442">
        <v>-9.0245000000000006E-2</v>
      </c>
      <c r="I442">
        <v>1</v>
      </c>
      <c r="J442">
        <v>0.974549</v>
      </c>
      <c r="K442" t="s">
        <v>2122</v>
      </c>
      <c r="L442">
        <v>1129</v>
      </c>
      <c r="M442" t="s">
        <v>764</v>
      </c>
      <c r="N442">
        <v>23096</v>
      </c>
      <c r="O442" t="s">
        <v>663</v>
      </c>
      <c r="P442" t="s">
        <v>664</v>
      </c>
      <c r="Q442" t="s">
        <v>57</v>
      </c>
      <c r="R442" t="s">
        <v>665</v>
      </c>
      <c r="S442" t="s">
        <v>666</v>
      </c>
      <c r="T442" s="6">
        <v>21.655411539459301</v>
      </c>
      <c r="U442">
        <v>21.271205460386899</v>
      </c>
      <c r="W442">
        <v>21.088201220558101</v>
      </c>
      <c r="Y442">
        <v>20.929443299644301</v>
      </c>
      <c r="AD442">
        <v>20.8917095496349</v>
      </c>
      <c r="AE442">
        <v>20.3073139870767</v>
      </c>
      <c r="AF442">
        <v>21.3814197164543</v>
      </c>
      <c r="AL442" s="6">
        <f t="shared" si="186"/>
        <v>21.463308499923102</v>
      </c>
      <c r="AM442">
        <f t="shared" si="187"/>
        <v>21.088201220558101</v>
      </c>
      <c r="AN442">
        <f t="shared" si="188"/>
        <v>20.929443299644301</v>
      </c>
      <c r="AO442" t="str">
        <f t="shared" si="189"/>
        <v>NA</v>
      </c>
      <c r="AP442" t="str">
        <f t="shared" si="190"/>
        <v>NA</v>
      </c>
      <c r="AQ442">
        <f t="shared" si="191"/>
        <v>20.5995117683558</v>
      </c>
      <c r="AR442">
        <f t="shared" si="192"/>
        <v>21.3814197164543</v>
      </c>
      <c r="AS442" t="str">
        <f t="shared" si="193"/>
        <v>NA</v>
      </c>
      <c r="AT442" t="str">
        <f t="shared" si="194"/>
        <v>NA</v>
      </c>
      <c r="AU442" s="6">
        <f t="shared" si="195"/>
        <v>21.160317673375172</v>
      </c>
      <c r="AV442">
        <f t="shared" si="196"/>
        <v>20.5995117683558</v>
      </c>
      <c r="AW442">
        <f t="shared" si="197"/>
        <v>21.3814197164543</v>
      </c>
      <c r="AX442" s="6">
        <f t="shared" si="198"/>
        <v>-0.56080590501937166</v>
      </c>
      <c r="AY442">
        <f t="shared" si="199"/>
        <v>0.22110204307912795</v>
      </c>
      <c r="AZ442">
        <f t="shared" si="200"/>
        <v>0.78190794809849962</v>
      </c>
      <c r="BA442" s="6" t="str">
        <f t="shared" si="201"/>
        <v>NA</v>
      </c>
      <c r="BB442" t="str">
        <f t="shared" si="202"/>
        <v>NA</v>
      </c>
      <c r="BC442" t="str">
        <f t="shared" si="203"/>
        <v>NA</v>
      </c>
      <c r="BD442" s="7">
        <f t="shared" si="204"/>
        <v>1</v>
      </c>
      <c r="BE442" s="6">
        <f t="shared" si="205"/>
        <v>0</v>
      </c>
      <c r="BF442">
        <f t="shared" si="206"/>
        <v>0</v>
      </c>
      <c r="BG442">
        <f t="shared" si="207"/>
        <v>0</v>
      </c>
      <c r="BH442" s="6">
        <f t="shared" si="208"/>
        <v>0</v>
      </c>
      <c r="BI442" s="14">
        <f t="shared" si="209"/>
        <v>0</v>
      </c>
      <c r="BJ442" s="6">
        <f t="shared" si="210"/>
        <v>0</v>
      </c>
      <c r="BK442" s="14">
        <f t="shared" si="211"/>
        <v>0</v>
      </c>
      <c r="BL442" s="14">
        <f t="shared" si="212"/>
        <v>0</v>
      </c>
      <c r="BM442" s="14">
        <f t="shared" si="213"/>
        <v>0</v>
      </c>
      <c r="BN442">
        <f t="shared" si="214"/>
        <v>0</v>
      </c>
      <c r="BO442">
        <f t="shared" si="215"/>
        <v>0</v>
      </c>
      <c r="BP442" s="14" t="str">
        <f t="shared" si="216"/>
        <v>NA</v>
      </c>
    </row>
    <row r="443" spans="1:68" x14ac:dyDescent="0.25">
      <c r="A443" t="s">
        <v>2174</v>
      </c>
      <c r="B443" t="s">
        <v>279</v>
      </c>
      <c r="C443">
        <v>0</v>
      </c>
      <c r="D443">
        <v>0</v>
      </c>
      <c r="E443">
        <v>0</v>
      </c>
      <c r="F443" s="1">
        <v>2.6216799999999999E-11</v>
      </c>
      <c r="G443">
        <v>3</v>
      </c>
      <c r="H443">
        <v>-0.22556999999999999</v>
      </c>
      <c r="I443">
        <v>1</v>
      </c>
      <c r="J443">
        <v>0.92125800000000002</v>
      </c>
      <c r="K443" t="s">
        <v>2173</v>
      </c>
      <c r="L443">
        <v>1477</v>
      </c>
      <c r="M443" t="s">
        <v>764</v>
      </c>
      <c r="N443">
        <v>23268</v>
      </c>
      <c r="O443" t="s">
        <v>282</v>
      </c>
      <c r="P443" t="s">
        <v>283</v>
      </c>
      <c r="Q443" t="s">
        <v>57</v>
      </c>
      <c r="R443" t="s">
        <v>284</v>
      </c>
      <c r="S443" t="s">
        <v>285</v>
      </c>
      <c r="T443" s="6">
        <v>20.7178353981509</v>
      </c>
      <c r="V443">
        <v>20.599443452531698</v>
      </c>
      <c r="W443">
        <v>20.659415237826199</v>
      </c>
      <c r="X443">
        <v>20.431513791925202</v>
      </c>
      <c r="AB443">
        <v>19.846009580628301</v>
      </c>
      <c r="AI443">
        <v>19.4723741636817</v>
      </c>
      <c r="AL443" s="6">
        <f t="shared" si="186"/>
        <v>20.7178353981509</v>
      </c>
      <c r="AM443">
        <f t="shared" si="187"/>
        <v>20.629429345178949</v>
      </c>
      <c r="AN443">
        <f t="shared" si="188"/>
        <v>20.431513791925202</v>
      </c>
      <c r="AO443" t="str">
        <f t="shared" si="189"/>
        <v>NA</v>
      </c>
      <c r="AP443">
        <f t="shared" si="190"/>
        <v>19.846009580628301</v>
      </c>
      <c r="AQ443" t="str">
        <f t="shared" si="191"/>
        <v>NA</v>
      </c>
      <c r="AR443" t="str">
        <f t="shared" si="192"/>
        <v>NA</v>
      </c>
      <c r="AS443">
        <f t="shared" si="193"/>
        <v>19.4723741636817</v>
      </c>
      <c r="AT443" t="str">
        <f t="shared" si="194"/>
        <v>NA</v>
      </c>
      <c r="AU443" s="6">
        <f t="shared" si="195"/>
        <v>20.592926178418349</v>
      </c>
      <c r="AV443">
        <f t="shared" si="196"/>
        <v>19.846009580628301</v>
      </c>
      <c r="AW443">
        <f t="shared" si="197"/>
        <v>19.4723741636817</v>
      </c>
      <c r="AX443" s="6">
        <f t="shared" si="198"/>
        <v>-0.74691659779004738</v>
      </c>
      <c r="AY443">
        <f t="shared" si="199"/>
        <v>-1.1205520147366492</v>
      </c>
      <c r="AZ443">
        <f t="shared" si="200"/>
        <v>-0.37363541694660185</v>
      </c>
      <c r="BA443" s="6" t="str">
        <f t="shared" si="201"/>
        <v>NA</v>
      </c>
      <c r="BB443" t="str">
        <f t="shared" si="202"/>
        <v>NA</v>
      </c>
      <c r="BC443" t="str">
        <f t="shared" si="203"/>
        <v>NA</v>
      </c>
      <c r="BD443" s="7">
        <f t="shared" si="204"/>
        <v>1</v>
      </c>
      <c r="BE443" s="6">
        <f t="shared" si="205"/>
        <v>0</v>
      </c>
      <c r="BF443">
        <f t="shared" si="206"/>
        <v>0</v>
      </c>
      <c r="BG443">
        <f t="shared" si="207"/>
        <v>0</v>
      </c>
      <c r="BH443" s="6">
        <f t="shared" si="208"/>
        <v>0</v>
      </c>
      <c r="BI443" s="14">
        <f t="shared" si="209"/>
        <v>0</v>
      </c>
      <c r="BJ443" s="6">
        <f t="shared" si="210"/>
        <v>0</v>
      </c>
      <c r="BK443" s="14">
        <f t="shared" si="211"/>
        <v>0</v>
      </c>
      <c r="BL443" s="14">
        <f t="shared" si="212"/>
        <v>0</v>
      </c>
      <c r="BM443" s="14">
        <f t="shared" si="213"/>
        <v>0</v>
      </c>
      <c r="BN443">
        <f t="shared" si="214"/>
        <v>0</v>
      </c>
      <c r="BO443">
        <f t="shared" si="215"/>
        <v>0</v>
      </c>
      <c r="BP443" s="14" t="str">
        <f t="shared" si="216"/>
        <v>NA</v>
      </c>
    </row>
    <row r="444" spans="1:68" x14ac:dyDescent="0.25">
      <c r="A444" t="s">
        <v>2221</v>
      </c>
      <c r="B444" t="s">
        <v>293</v>
      </c>
      <c r="C444">
        <v>0</v>
      </c>
      <c r="D444">
        <v>0</v>
      </c>
      <c r="E444">
        <v>0</v>
      </c>
      <c r="F444" s="1">
        <v>8.4989100000000007E-15</v>
      </c>
      <c r="G444">
        <v>3</v>
      </c>
      <c r="H444">
        <v>-6.5284999999999996E-2</v>
      </c>
      <c r="I444">
        <v>1</v>
      </c>
      <c r="J444">
        <v>0.70188200000000001</v>
      </c>
      <c r="K444" t="s">
        <v>2220</v>
      </c>
      <c r="L444">
        <v>328</v>
      </c>
      <c r="M444" t="s">
        <v>764</v>
      </c>
      <c r="N444">
        <v>51599</v>
      </c>
      <c r="O444" t="s">
        <v>296</v>
      </c>
      <c r="P444" t="s">
        <v>297</v>
      </c>
      <c r="Q444" t="s">
        <v>57</v>
      </c>
      <c r="R444" t="s">
        <v>298</v>
      </c>
      <c r="S444" t="s">
        <v>299</v>
      </c>
      <c r="T444" s="6">
        <v>21.203437730329199</v>
      </c>
      <c r="U444">
        <v>21.081106646017599</v>
      </c>
      <c r="V444">
        <v>21.1934303231691</v>
      </c>
      <c r="X444">
        <v>21.638383656686301</v>
      </c>
      <c r="Z444">
        <v>20.501031037663001</v>
      </c>
      <c r="AG444">
        <v>20.5695611342455</v>
      </c>
      <c r="AL444" s="6">
        <f t="shared" si="186"/>
        <v>21.142272188173401</v>
      </c>
      <c r="AM444">
        <f t="shared" si="187"/>
        <v>21.1934303231691</v>
      </c>
      <c r="AN444">
        <f t="shared" si="188"/>
        <v>21.638383656686301</v>
      </c>
      <c r="AO444">
        <f t="shared" si="189"/>
        <v>20.501031037663001</v>
      </c>
      <c r="AP444" t="str">
        <f t="shared" si="190"/>
        <v>NA</v>
      </c>
      <c r="AQ444" t="str">
        <f t="shared" si="191"/>
        <v>NA</v>
      </c>
      <c r="AR444">
        <f t="shared" si="192"/>
        <v>20.5695611342455</v>
      </c>
      <c r="AS444" t="str">
        <f t="shared" si="193"/>
        <v>NA</v>
      </c>
      <c r="AT444" t="str">
        <f t="shared" si="194"/>
        <v>NA</v>
      </c>
      <c r="AU444" s="6">
        <f t="shared" si="195"/>
        <v>21.324695389342935</v>
      </c>
      <c r="AV444">
        <f t="shared" si="196"/>
        <v>20.501031037663001</v>
      </c>
      <c r="AW444">
        <f t="shared" si="197"/>
        <v>20.5695611342455</v>
      </c>
      <c r="AX444" s="6">
        <f t="shared" si="198"/>
        <v>-0.82366435167993401</v>
      </c>
      <c r="AY444">
        <f t="shared" si="199"/>
        <v>-0.7551342550974347</v>
      </c>
      <c r="AZ444">
        <f t="shared" si="200"/>
        <v>6.8530096582499311E-2</v>
      </c>
      <c r="BA444" s="6" t="str">
        <f t="shared" si="201"/>
        <v>NA</v>
      </c>
      <c r="BB444" t="str">
        <f t="shared" si="202"/>
        <v>NA</v>
      </c>
      <c r="BC444" t="str">
        <f t="shared" si="203"/>
        <v>NA</v>
      </c>
      <c r="BD444" s="7">
        <f t="shared" si="204"/>
        <v>1</v>
      </c>
      <c r="BE444" s="6">
        <f t="shared" si="205"/>
        <v>0</v>
      </c>
      <c r="BF444">
        <f t="shared" si="206"/>
        <v>0</v>
      </c>
      <c r="BG444">
        <f t="shared" si="207"/>
        <v>0</v>
      </c>
      <c r="BH444" s="6">
        <f t="shared" si="208"/>
        <v>0</v>
      </c>
      <c r="BI444" s="14">
        <f t="shared" si="209"/>
        <v>0</v>
      </c>
      <c r="BJ444" s="6">
        <f t="shared" si="210"/>
        <v>0</v>
      </c>
      <c r="BK444" s="14">
        <f t="shared" si="211"/>
        <v>0</v>
      </c>
      <c r="BL444" s="14">
        <f t="shared" si="212"/>
        <v>0</v>
      </c>
      <c r="BM444" s="14">
        <f t="shared" si="213"/>
        <v>0</v>
      </c>
      <c r="BN444">
        <f t="shared" si="214"/>
        <v>0</v>
      </c>
      <c r="BO444">
        <f t="shared" si="215"/>
        <v>0</v>
      </c>
      <c r="BP444" s="14" t="str">
        <f t="shared" si="216"/>
        <v>NA</v>
      </c>
    </row>
    <row r="445" spans="1:68" x14ac:dyDescent="0.25">
      <c r="A445" t="s">
        <v>2231</v>
      </c>
      <c r="B445" t="s">
        <v>293</v>
      </c>
      <c r="C445">
        <v>0</v>
      </c>
      <c r="D445">
        <v>0</v>
      </c>
      <c r="E445">
        <v>0</v>
      </c>
      <c r="F445" s="1">
        <v>6.2721199999999996E-10</v>
      </c>
      <c r="G445">
        <v>3</v>
      </c>
      <c r="H445">
        <v>-0.39017000000000002</v>
      </c>
      <c r="I445">
        <v>1</v>
      </c>
      <c r="J445">
        <v>0.94318299999999999</v>
      </c>
      <c r="K445" t="s">
        <v>2230</v>
      </c>
      <c r="L445">
        <v>406</v>
      </c>
      <c r="M445" t="s">
        <v>764</v>
      </c>
      <c r="N445">
        <v>51599</v>
      </c>
      <c r="O445" t="s">
        <v>296</v>
      </c>
      <c r="P445" t="s">
        <v>297</v>
      </c>
      <c r="Q445" t="s">
        <v>57</v>
      </c>
      <c r="R445" t="s">
        <v>298</v>
      </c>
      <c r="S445" t="s">
        <v>299</v>
      </c>
      <c r="V445">
        <v>18.929224796852498</v>
      </c>
      <c r="Z445">
        <v>17.810981165079699</v>
      </c>
      <c r="AB445">
        <v>17.3201588015048</v>
      </c>
      <c r="AC445">
        <v>17.600343570785299</v>
      </c>
      <c r="AD445">
        <v>17.365211758847</v>
      </c>
      <c r="AL445" s="6" t="str">
        <f t="shared" si="186"/>
        <v>NA</v>
      </c>
      <c r="AM445">
        <f t="shared" si="187"/>
        <v>18.929224796852498</v>
      </c>
      <c r="AN445" t="str">
        <f t="shared" si="188"/>
        <v>NA</v>
      </c>
      <c r="AO445">
        <f t="shared" si="189"/>
        <v>17.810981165079699</v>
      </c>
      <c r="AP445">
        <f t="shared" si="190"/>
        <v>17.460251186145051</v>
      </c>
      <c r="AQ445">
        <f t="shared" si="191"/>
        <v>17.365211758847</v>
      </c>
      <c r="AR445" t="str">
        <f t="shared" si="192"/>
        <v>NA</v>
      </c>
      <c r="AS445" t="str">
        <f t="shared" si="193"/>
        <v>NA</v>
      </c>
      <c r="AT445" t="str">
        <f t="shared" si="194"/>
        <v>NA</v>
      </c>
      <c r="AU445" s="6">
        <f t="shared" si="195"/>
        <v>18.929224796852498</v>
      </c>
      <c r="AV445">
        <f t="shared" si="196"/>
        <v>17.545481370023918</v>
      </c>
      <c r="AW445" t="str">
        <f t="shared" si="197"/>
        <v>NA</v>
      </c>
      <c r="AX445" s="6">
        <f t="shared" si="198"/>
        <v>-1.3837434268285804</v>
      </c>
      <c r="AY445" t="str">
        <f t="shared" si="199"/>
        <v>NA</v>
      </c>
      <c r="AZ445" t="str">
        <f t="shared" si="200"/>
        <v>NA</v>
      </c>
      <c r="BA445" s="6" t="str">
        <f t="shared" si="201"/>
        <v>NA</v>
      </c>
      <c r="BB445" t="str">
        <f t="shared" si="202"/>
        <v>NA</v>
      </c>
      <c r="BC445" t="str">
        <f t="shared" si="203"/>
        <v>NA</v>
      </c>
      <c r="BD445" s="7">
        <f t="shared" si="204"/>
        <v>1</v>
      </c>
      <c r="BE445" s="6">
        <f t="shared" si="205"/>
        <v>0</v>
      </c>
      <c r="BF445">
        <f t="shared" si="206"/>
        <v>0</v>
      </c>
      <c r="BG445">
        <f t="shared" si="207"/>
        <v>0</v>
      </c>
      <c r="BH445" s="6">
        <f t="shared" si="208"/>
        <v>0</v>
      </c>
      <c r="BI445" s="14">
        <f t="shared" si="209"/>
        <v>0</v>
      </c>
      <c r="BJ445" s="6">
        <f t="shared" si="210"/>
        <v>0</v>
      </c>
      <c r="BK445" s="14">
        <f t="shared" si="211"/>
        <v>0</v>
      </c>
      <c r="BL445" s="14">
        <f t="shared" si="212"/>
        <v>0</v>
      </c>
      <c r="BM445" s="14">
        <f t="shared" si="213"/>
        <v>0</v>
      </c>
      <c r="BN445">
        <f t="shared" si="214"/>
        <v>0</v>
      </c>
      <c r="BO445">
        <f t="shared" si="215"/>
        <v>0</v>
      </c>
      <c r="BP445" s="14" t="str">
        <f t="shared" si="216"/>
        <v>NA</v>
      </c>
    </row>
    <row r="446" spans="1:68" x14ac:dyDescent="0.25">
      <c r="A446" t="s">
        <v>2253</v>
      </c>
      <c r="B446" t="s">
        <v>302</v>
      </c>
      <c r="C446">
        <v>0</v>
      </c>
      <c r="D446">
        <v>0</v>
      </c>
      <c r="E446">
        <v>0</v>
      </c>
      <c r="F446" s="1">
        <v>1.8683399999999999E-7</v>
      </c>
      <c r="G446">
        <v>2</v>
      </c>
      <c r="H446">
        <v>-0.21912000000000001</v>
      </c>
      <c r="I446">
        <v>1</v>
      </c>
      <c r="J446">
        <v>0.72153999999999996</v>
      </c>
      <c r="K446" t="s">
        <v>2252</v>
      </c>
      <c r="L446">
        <v>355</v>
      </c>
      <c r="M446" t="s">
        <v>764</v>
      </c>
      <c r="N446">
        <v>94134</v>
      </c>
      <c r="O446" t="s">
        <v>306</v>
      </c>
      <c r="P446" t="s">
        <v>37</v>
      </c>
      <c r="Q446" t="s">
        <v>57</v>
      </c>
      <c r="R446" t="s">
        <v>307</v>
      </c>
      <c r="S446" t="s">
        <v>308</v>
      </c>
      <c r="T446" s="6">
        <v>19.462327446901401</v>
      </c>
      <c r="U446">
        <v>19.322501327399699</v>
      </c>
      <c r="V446">
        <v>19.999998744215201</v>
      </c>
      <c r="W446">
        <v>19.4006855285615</v>
      </c>
      <c r="X446">
        <v>19.3547819411632</v>
      </c>
      <c r="Y446">
        <v>18.4151318077204</v>
      </c>
      <c r="AB446">
        <v>17.7115021620105</v>
      </c>
      <c r="AL446" s="6">
        <f t="shared" si="186"/>
        <v>19.392414387150552</v>
      </c>
      <c r="AM446">
        <f t="shared" si="187"/>
        <v>19.70034213638835</v>
      </c>
      <c r="AN446">
        <f t="shared" si="188"/>
        <v>18.884956874441798</v>
      </c>
      <c r="AO446" t="str">
        <f t="shared" si="189"/>
        <v>NA</v>
      </c>
      <c r="AP446">
        <f t="shared" si="190"/>
        <v>17.7115021620105</v>
      </c>
      <c r="AQ446" t="str">
        <f t="shared" si="191"/>
        <v>NA</v>
      </c>
      <c r="AR446" t="str">
        <f t="shared" si="192"/>
        <v>NA</v>
      </c>
      <c r="AS446" t="str">
        <f t="shared" si="193"/>
        <v>NA</v>
      </c>
      <c r="AT446" t="str">
        <f t="shared" si="194"/>
        <v>NA</v>
      </c>
      <c r="AU446" s="6">
        <f t="shared" si="195"/>
        <v>19.325904465993567</v>
      </c>
      <c r="AV446">
        <f t="shared" si="196"/>
        <v>17.7115021620105</v>
      </c>
      <c r="AW446" t="str">
        <f t="shared" si="197"/>
        <v>NA</v>
      </c>
      <c r="AX446" s="6">
        <f t="shared" si="198"/>
        <v>-1.6144023039830664</v>
      </c>
      <c r="AY446" t="str">
        <f t="shared" si="199"/>
        <v>NA</v>
      </c>
      <c r="AZ446" t="str">
        <f t="shared" si="200"/>
        <v>NA</v>
      </c>
      <c r="BA446" s="6" t="str">
        <f t="shared" si="201"/>
        <v>NA</v>
      </c>
      <c r="BB446" t="str">
        <f t="shared" si="202"/>
        <v>NA</v>
      </c>
      <c r="BC446" t="str">
        <f t="shared" si="203"/>
        <v>NA</v>
      </c>
      <c r="BD446" s="7">
        <f t="shared" si="204"/>
        <v>1</v>
      </c>
      <c r="BE446" s="6">
        <f t="shared" si="205"/>
        <v>0</v>
      </c>
      <c r="BF446">
        <f t="shared" si="206"/>
        <v>0</v>
      </c>
      <c r="BG446">
        <f t="shared" si="207"/>
        <v>0</v>
      </c>
      <c r="BH446" s="6">
        <f t="shared" si="208"/>
        <v>0</v>
      </c>
      <c r="BI446" s="14">
        <f t="shared" si="209"/>
        <v>0</v>
      </c>
      <c r="BJ446" s="6">
        <f t="shared" si="210"/>
        <v>0</v>
      </c>
      <c r="BK446" s="14">
        <f t="shared" si="211"/>
        <v>0</v>
      </c>
      <c r="BL446" s="14">
        <f t="shared" si="212"/>
        <v>0</v>
      </c>
      <c r="BM446" s="14">
        <f t="shared" si="213"/>
        <v>0</v>
      </c>
      <c r="BN446">
        <f t="shared" si="214"/>
        <v>0</v>
      </c>
      <c r="BO446">
        <f t="shared" si="215"/>
        <v>0</v>
      </c>
      <c r="BP446" s="14" t="str">
        <f t="shared" si="216"/>
        <v>NA</v>
      </c>
    </row>
    <row r="447" spans="1:68" x14ac:dyDescent="0.25">
      <c r="A447" t="s">
        <v>2256</v>
      </c>
      <c r="B447" t="s">
        <v>2254</v>
      </c>
      <c r="C447">
        <v>0</v>
      </c>
      <c r="D447">
        <v>0</v>
      </c>
      <c r="E447">
        <v>0</v>
      </c>
      <c r="F447">
        <v>2.6844299999999998E-3</v>
      </c>
      <c r="G447">
        <v>2</v>
      </c>
      <c r="H447">
        <v>-2.0966999999999998</v>
      </c>
      <c r="I447" t="s">
        <v>37</v>
      </c>
      <c r="J447">
        <v>0.994475</v>
      </c>
      <c r="K447" t="s">
        <v>2255</v>
      </c>
      <c r="L447">
        <v>180</v>
      </c>
      <c r="M447" t="s">
        <v>764</v>
      </c>
      <c r="N447">
        <v>445815</v>
      </c>
      <c r="O447" t="s">
        <v>2257</v>
      </c>
      <c r="P447" t="s">
        <v>2258</v>
      </c>
      <c r="Q447" t="s">
        <v>57</v>
      </c>
      <c r="R447" t="s">
        <v>2259</v>
      </c>
      <c r="S447" t="s">
        <v>2260</v>
      </c>
      <c r="T447" s="6">
        <v>18.440902571541798</v>
      </c>
      <c r="V447">
        <v>18.6523421595282</v>
      </c>
      <c r="AL447" s="6">
        <f t="shared" si="186"/>
        <v>18.440902571541798</v>
      </c>
      <c r="AM447">
        <f t="shared" si="187"/>
        <v>18.6523421595282</v>
      </c>
      <c r="AN447" t="str">
        <f t="shared" si="188"/>
        <v>NA</v>
      </c>
      <c r="AO447" t="str">
        <f t="shared" si="189"/>
        <v>NA</v>
      </c>
      <c r="AP447" t="str">
        <f t="shared" si="190"/>
        <v>NA</v>
      </c>
      <c r="AQ447" t="str">
        <f t="shared" si="191"/>
        <v>NA</v>
      </c>
      <c r="AR447" t="str">
        <f t="shared" si="192"/>
        <v>NA</v>
      </c>
      <c r="AS447" t="str">
        <f t="shared" si="193"/>
        <v>NA</v>
      </c>
      <c r="AT447" t="str">
        <f t="shared" si="194"/>
        <v>NA</v>
      </c>
      <c r="AU447" s="6">
        <f t="shared" si="195"/>
        <v>18.546622365535001</v>
      </c>
      <c r="AV447" t="str">
        <f t="shared" si="196"/>
        <v>NA</v>
      </c>
      <c r="AW447" t="str">
        <f t="shared" si="197"/>
        <v>NA</v>
      </c>
      <c r="AX447" s="6" t="str">
        <f t="shared" si="198"/>
        <v>NA</v>
      </c>
      <c r="AY447" t="str">
        <f t="shared" si="199"/>
        <v>NA</v>
      </c>
      <c r="AZ447" t="str">
        <f t="shared" si="200"/>
        <v>NA</v>
      </c>
      <c r="BA447" s="6" t="str">
        <f t="shared" si="201"/>
        <v>NA</v>
      </c>
      <c r="BB447" t="str">
        <f t="shared" si="202"/>
        <v>NA</v>
      </c>
      <c r="BC447" t="str">
        <f t="shared" si="203"/>
        <v>NA</v>
      </c>
      <c r="BD447" s="7">
        <f t="shared" si="204"/>
        <v>1</v>
      </c>
      <c r="BE447" s="6">
        <f t="shared" si="205"/>
        <v>0</v>
      </c>
      <c r="BF447">
        <f t="shared" si="206"/>
        <v>0</v>
      </c>
      <c r="BG447">
        <f t="shared" si="207"/>
        <v>0</v>
      </c>
      <c r="BH447" s="6">
        <f t="shared" si="208"/>
        <v>0</v>
      </c>
      <c r="BI447" s="14">
        <f t="shared" si="209"/>
        <v>0</v>
      </c>
      <c r="BJ447" s="6">
        <f t="shared" si="210"/>
        <v>0</v>
      </c>
      <c r="BK447" s="14">
        <f t="shared" si="211"/>
        <v>0</v>
      </c>
      <c r="BL447" s="14">
        <f t="shared" si="212"/>
        <v>0</v>
      </c>
      <c r="BM447" s="14">
        <f t="shared" si="213"/>
        <v>0</v>
      </c>
      <c r="BN447">
        <f t="shared" si="214"/>
        <v>0</v>
      </c>
      <c r="BO447">
        <f t="shared" si="215"/>
        <v>0</v>
      </c>
      <c r="BP447" s="14" t="str">
        <f t="shared" si="216"/>
        <v>NA</v>
      </c>
    </row>
    <row r="448" spans="1:68" x14ac:dyDescent="0.25">
      <c r="A448" t="s">
        <v>2268</v>
      </c>
      <c r="B448" t="s">
        <v>309</v>
      </c>
      <c r="C448">
        <v>0</v>
      </c>
      <c r="D448">
        <v>0</v>
      </c>
      <c r="E448">
        <v>0</v>
      </c>
      <c r="F448" s="1">
        <v>1.6118500000000001E-44</v>
      </c>
      <c r="G448">
        <v>3</v>
      </c>
      <c r="H448">
        <v>0.26790000000000003</v>
      </c>
      <c r="I448" t="s">
        <v>71</v>
      </c>
      <c r="J448">
        <v>0.61685800000000002</v>
      </c>
      <c r="K448" t="s">
        <v>2267</v>
      </c>
      <c r="L448">
        <v>198</v>
      </c>
      <c r="M448" t="s">
        <v>764</v>
      </c>
      <c r="N448">
        <v>10006</v>
      </c>
      <c r="O448" t="s">
        <v>312</v>
      </c>
      <c r="P448" t="s">
        <v>313</v>
      </c>
      <c r="Q448" t="s">
        <v>57</v>
      </c>
      <c r="R448" t="s">
        <v>314</v>
      </c>
      <c r="S448" t="s">
        <v>315</v>
      </c>
      <c r="T448" s="6">
        <v>22.1682195941749</v>
      </c>
      <c r="X448">
        <v>21.365563922156099</v>
      </c>
      <c r="AL448" s="6">
        <f t="shared" si="186"/>
        <v>22.1682195941749</v>
      </c>
      <c r="AM448" t="str">
        <f t="shared" si="187"/>
        <v>NA</v>
      </c>
      <c r="AN448">
        <f t="shared" si="188"/>
        <v>21.365563922156099</v>
      </c>
      <c r="AO448" t="str">
        <f t="shared" si="189"/>
        <v>NA</v>
      </c>
      <c r="AP448" t="str">
        <f t="shared" si="190"/>
        <v>NA</v>
      </c>
      <c r="AQ448" t="str">
        <f t="shared" si="191"/>
        <v>NA</v>
      </c>
      <c r="AR448" t="str">
        <f t="shared" si="192"/>
        <v>NA</v>
      </c>
      <c r="AS448" t="str">
        <f t="shared" si="193"/>
        <v>NA</v>
      </c>
      <c r="AT448" t="str">
        <f t="shared" si="194"/>
        <v>NA</v>
      </c>
      <c r="AU448" s="6">
        <f t="shared" si="195"/>
        <v>21.766891758165499</v>
      </c>
      <c r="AV448" t="str">
        <f t="shared" si="196"/>
        <v>NA</v>
      </c>
      <c r="AW448" t="str">
        <f t="shared" si="197"/>
        <v>NA</v>
      </c>
      <c r="AX448" s="6" t="str">
        <f t="shared" si="198"/>
        <v>NA</v>
      </c>
      <c r="AY448" t="str">
        <f t="shared" si="199"/>
        <v>NA</v>
      </c>
      <c r="AZ448" t="str">
        <f t="shared" si="200"/>
        <v>NA</v>
      </c>
      <c r="BA448" s="6" t="str">
        <f t="shared" si="201"/>
        <v>NA</v>
      </c>
      <c r="BB448" t="str">
        <f t="shared" si="202"/>
        <v>NA</v>
      </c>
      <c r="BC448" t="str">
        <f t="shared" si="203"/>
        <v>NA</v>
      </c>
      <c r="BD448" s="7">
        <f t="shared" si="204"/>
        <v>1</v>
      </c>
      <c r="BE448" s="6">
        <f t="shared" si="205"/>
        <v>0</v>
      </c>
      <c r="BF448">
        <f t="shared" si="206"/>
        <v>0</v>
      </c>
      <c r="BG448">
        <f t="shared" si="207"/>
        <v>0</v>
      </c>
      <c r="BH448" s="6">
        <f t="shared" si="208"/>
        <v>0</v>
      </c>
      <c r="BI448" s="14">
        <f t="shared" si="209"/>
        <v>0</v>
      </c>
      <c r="BJ448" s="6">
        <f t="shared" si="210"/>
        <v>0</v>
      </c>
      <c r="BK448" s="14">
        <f t="shared" si="211"/>
        <v>0</v>
      </c>
      <c r="BL448" s="14">
        <f t="shared" si="212"/>
        <v>0</v>
      </c>
      <c r="BM448" s="14">
        <f t="shared" si="213"/>
        <v>0</v>
      </c>
      <c r="BN448">
        <f t="shared" si="214"/>
        <v>0</v>
      </c>
      <c r="BO448">
        <f t="shared" si="215"/>
        <v>0</v>
      </c>
      <c r="BP448" s="14" t="str">
        <f t="shared" si="216"/>
        <v>NA</v>
      </c>
    </row>
    <row r="449" spans="1:68" x14ac:dyDescent="0.25">
      <c r="A449" t="s">
        <v>2281</v>
      </c>
      <c r="B449" t="s">
        <v>681</v>
      </c>
      <c r="C449">
        <v>0</v>
      </c>
      <c r="D449">
        <v>0</v>
      </c>
      <c r="E449">
        <v>0</v>
      </c>
      <c r="F449" s="1">
        <v>1.4261600000000001E-12</v>
      </c>
      <c r="G449">
        <v>3</v>
      </c>
      <c r="H449">
        <v>-0.25655</v>
      </c>
      <c r="I449">
        <v>2</v>
      </c>
      <c r="J449">
        <v>0.99998799999999999</v>
      </c>
      <c r="K449" t="s">
        <v>2280</v>
      </c>
      <c r="L449">
        <v>589</v>
      </c>
      <c r="M449" t="s">
        <v>764</v>
      </c>
      <c r="N449">
        <v>285761</v>
      </c>
      <c r="O449" t="s">
        <v>684</v>
      </c>
      <c r="P449" t="s">
        <v>685</v>
      </c>
      <c r="Q449" t="s">
        <v>57</v>
      </c>
      <c r="R449" t="s">
        <v>686</v>
      </c>
      <c r="S449" t="s">
        <v>687</v>
      </c>
      <c r="V449">
        <v>19.850106481976301</v>
      </c>
      <c r="AL449" s="6" t="str">
        <f t="shared" si="186"/>
        <v>NA</v>
      </c>
      <c r="AM449">
        <f t="shared" si="187"/>
        <v>19.850106481976301</v>
      </c>
      <c r="AN449" t="str">
        <f t="shared" si="188"/>
        <v>NA</v>
      </c>
      <c r="AO449" t="str">
        <f t="shared" si="189"/>
        <v>NA</v>
      </c>
      <c r="AP449" t="str">
        <f t="shared" si="190"/>
        <v>NA</v>
      </c>
      <c r="AQ449" t="str">
        <f t="shared" si="191"/>
        <v>NA</v>
      </c>
      <c r="AR449" t="str">
        <f t="shared" si="192"/>
        <v>NA</v>
      </c>
      <c r="AS449" t="str">
        <f t="shared" si="193"/>
        <v>NA</v>
      </c>
      <c r="AT449" t="str">
        <f t="shared" si="194"/>
        <v>NA</v>
      </c>
      <c r="AU449" s="6">
        <f t="shared" si="195"/>
        <v>19.850106481976301</v>
      </c>
      <c r="AV449" t="str">
        <f t="shared" si="196"/>
        <v>NA</v>
      </c>
      <c r="AW449" t="str">
        <f t="shared" si="197"/>
        <v>NA</v>
      </c>
      <c r="AX449" s="6" t="str">
        <f t="shared" si="198"/>
        <v>NA</v>
      </c>
      <c r="AY449" t="str">
        <f t="shared" si="199"/>
        <v>NA</v>
      </c>
      <c r="AZ449" t="str">
        <f t="shared" si="200"/>
        <v>NA</v>
      </c>
      <c r="BA449" s="6" t="str">
        <f t="shared" si="201"/>
        <v>NA</v>
      </c>
      <c r="BB449" t="str">
        <f t="shared" si="202"/>
        <v>NA</v>
      </c>
      <c r="BC449" t="str">
        <f t="shared" si="203"/>
        <v>NA</v>
      </c>
      <c r="BD449" s="7">
        <f t="shared" si="204"/>
        <v>1</v>
      </c>
      <c r="BE449" s="6">
        <f t="shared" si="205"/>
        <v>0</v>
      </c>
      <c r="BF449">
        <f t="shared" si="206"/>
        <v>0</v>
      </c>
      <c r="BG449">
        <f t="shared" si="207"/>
        <v>0</v>
      </c>
      <c r="BH449" s="6">
        <f t="shared" si="208"/>
        <v>0</v>
      </c>
      <c r="BI449" s="14">
        <f t="shared" si="209"/>
        <v>0</v>
      </c>
      <c r="BJ449" s="6">
        <f t="shared" si="210"/>
        <v>0</v>
      </c>
      <c r="BK449" s="14">
        <f t="shared" si="211"/>
        <v>0</v>
      </c>
      <c r="BL449" s="14">
        <f t="shared" si="212"/>
        <v>0</v>
      </c>
      <c r="BM449" s="14">
        <f t="shared" si="213"/>
        <v>0</v>
      </c>
      <c r="BN449">
        <f t="shared" si="214"/>
        <v>0</v>
      </c>
      <c r="BO449">
        <f t="shared" si="215"/>
        <v>0</v>
      </c>
      <c r="BP449" s="14" t="str">
        <f t="shared" si="216"/>
        <v>NA</v>
      </c>
    </row>
    <row r="450" spans="1:68" x14ac:dyDescent="0.25">
      <c r="A450" t="s">
        <v>2282</v>
      </c>
      <c r="B450" t="s">
        <v>681</v>
      </c>
      <c r="C450">
        <v>0</v>
      </c>
      <c r="D450">
        <v>0</v>
      </c>
      <c r="E450">
        <v>0</v>
      </c>
      <c r="F450" s="1">
        <v>1.4261600000000001E-12</v>
      </c>
      <c r="G450">
        <v>3</v>
      </c>
      <c r="H450">
        <v>-0.25655</v>
      </c>
      <c r="I450">
        <v>2</v>
      </c>
      <c r="J450">
        <v>0.74432600000000004</v>
      </c>
      <c r="K450" t="s">
        <v>2280</v>
      </c>
      <c r="L450">
        <v>600</v>
      </c>
      <c r="M450" t="s">
        <v>764</v>
      </c>
      <c r="N450">
        <v>285761</v>
      </c>
      <c r="O450" t="s">
        <v>684</v>
      </c>
      <c r="P450" t="s">
        <v>685</v>
      </c>
      <c r="Q450" t="s">
        <v>57</v>
      </c>
      <c r="R450" t="s">
        <v>686</v>
      </c>
      <c r="S450" t="s">
        <v>687</v>
      </c>
      <c r="V450">
        <v>19.850106481976301</v>
      </c>
      <c r="AL450" s="6" t="str">
        <f t="shared" si="186"/>
        <v>NA</v>
      </c>
      <c r="AM450">
        <f t="shared" si="187"/>
        <v>19.850106481976301</v>
      </c>
      <c r="AN450" t="str">
        <f t="shared" si="188"/>
        <v>NA</v>
      </c>
      <c r="AO450" t="str">
        <f t="shared" si="189"/>
        <v>NA</v>
      </c>
      <c r="AP450" t="str">
        <f t="shared" si="190"/>
        <v>NA</v>
      </c>
      <c r="AQ450" t="str">
        <f t="shared" si="191"/>
        <v>NA</v>
      </c>
      <c r="AR450" t="str">
        <f t="shared" si="192"/>
        <v>NA</v>
      </c>
      <c r="AS450" t="str">
        <f t="shared" si="193"/>
        <v>NA</v>
      </c>
      <c r="AT450" t="str">
        <f t="shared" si="194"/>
        <v>NA</v>
      </c>
      <c r="AU450" s="6">
        <f t="shared" si="195"/>
        <v>19.850106481976301</v>
      </c>
      <c r="AV450" t="str">
        <f t="shared" si="196"/>
        <v>NA</v>
      </c>
      <c r="AW450" t="str">
        <f t="shared" si="197"/>
        <v>NA</v>
      </c>
      <c r="AX450" s="6" t="str">
        <f t="shared" si="198"/>
        <v>NA</v>
      </c>
      <c r="AY450" t="str">
        <f t="shared" si="199"/>
        <v>NA</v>
      </c>
      <c r="AZ450" t="str">
        <f t="shared" si="200"/>
        <v>NA</v>
      </c>
      <c r="BA450" s="6" t="str">
        <f t="shared" si="201"/>
        <v>NA</v>
      </c>
      <c r="BB450" t="str">
        <f t="shared" si="202"/>
        <v>NA</v>
      </c>
      <c r="BC450" t="str">
        <f t="shared" si="203"/>
        <v>NA</v>
      </c>
      <c r="BD450" s="7">
        <f t="shared" si="204"/>
        <v>1</v>
      </c>
      <c r="BE450" s="6">
        <f t="shared" si="205"/>
        <v>0</v>
      </c>
      <c r="BF450">
        <f t="shared" si="206"/>
        <v>0</v>
      </c>
      <c r="BG450">
        <f t="shared" si="207"/>
        <v>0</v>
      </c>
      <c r="BH450" s="6">
        <f t="shared" si="208"/>
        <v>0</v>
      </c>
      <c r="BI450" s="14">
        <f t="shared" si="209"/>
        <v>0</v>
      </c>
      <c r="BJ450" s="6">
        <f t="shared" si="210"/>
        <v>0</v>
      </c>
      <c r="BK450" s="14">
        <f t="shared" si="211"/>
        <v>0</v>
      </c>
      <c r="BL450" s="14">
        <f t="shared" si="212"/>
        <v>0</v>
      </c>
      <c r="BM450" s="14">
        <f t="shared" si="213"/>
        <v>0</v>
      </c>
      <c r="BN450">
        <f t="shared" si="214"/>
        <v>0</v>
      </c>
      <c r="BO450">
        <f t="shared" si="215"/>
        <v>0</v>
      </c>
      <c r="BP450" s="14" t="str">
        <f t="shared" si="216"/>
        <v>NA</v>
      </c>
    </row>
    <row r="451" spans="1:68" x14ac:dyDescent="0.25">
      <c r="A451" t="s">
        <v>2284</v>
      </c>
      <c r="B451" t="s">
        <v>681</v>
      </c>
      <c r="C451">
        <v>0</v>
      </c>
      <c r="D451">
        <v>0</v>
      </c>
      <c r="E451">
        <v>0</v>
      </c>
      <c r="F451" s="1">
        <v>4.3950999999999999E-26</v>
      </c>
      <c r="G451">
        <v>4</v>
      </c>
      <c r="H451">
        <v>-0.48048999999999997</v>
      </c>
      <c r="I451">
        <v>1</v>
      </c>
      <c r="J451">
        <v>0.99765000000000004</v>
      </c>
      <c r="K451" t="s">
        <v>2283</v>
      </c>
      <c r="L451">
        <v>578</v>
      </c>
      <c r="M451" t="s">
        <v>764</v>
      </c>
      <c r="N451">
        <v>285761</v>
      </c>
      <c r="O451" t="s">
        <v>684</v>
      </c>
      <c r="P451" t="s">
        <v>685</v>
      </c>
      <c r="Q451" t="s">
        <v>57</v>
      </c>
      <c r="R451" t="s">
        <v>686</v>
      </c>
      <c r="S451" t="s">
        <v>687</v>
      </c>
      <c r="T451" s="6">
        <v>21.0815039824118</v>
      </c>
      <c r="V451">
        <v>21.831177434912298</v>
      </c>
      <c r="AA451">
        <v>19.908026304409301</v>
      </c>
      <c r="AJ451">
        <v>19.451656497156598</v>
      </c>
      <c r="AL451" s="6">
        <f t="shared" si="186"/>
        <v>21.0815039824118</v>
      </c>
      <c r="AM451">
        <f t="shared" si="187"/>
        <v>21.831177434912298</v>
      </c>
      <c r="AN451" t="str">
        <f t="shared" si="188"/>
        <v>NA</v>
      </c>
      <c r="AO451">
        <f t="shared" si="189"/>
        <v>19.908026304409301</v>
      </c>
      <c r="AP451" t="str">
        <f t="shared" si="190"/>
        <v>NA</v>
      </c>
      <c r="AQ451" t="str">
        <f t="shared" si="191"/>
        <v>NA</v>
      </c>
      <c r="AR451" t="str">
        <f t="shared" si="192"/>
        <v>NA</v>
      </c>
      <c r="AS451" t="str">
        <f t="shared" si="193"/>
        <v>NA</v>
      </c>
      <c r="AT451">
        <f t="shared" si="194"/>
        <v>19.451656497156598</v>
      </c>
      <c r="AU451" s="6">
        <f t="shared" si="195"/>
        <v>21.456340708662047</v>
      </c>
      <c r="AV451">
        <f t="shared" si="196"/>
        <v>19.908026304409301</v>
      </c>
      <c r="AW451">
        <f t="shared" si="197"/>
        <v>19.451656497156598</v>
      </c>
      <c r="AX451" s="6">
        <f t="shared" si="198"/>
        <v>-1.5483144042527464</v>
      </c>
      <c r="AY451">
        <f t="shared" si="199"/>
        <v>-2.0046842115054488</v>
      </c>
      <c r="AZ451">
        <f t="shared" si="200"/>
        <v>-0.45636980725270249</v>
      </c>
      <c r="BA451" s="6" t="str">
        <f t="shared" si="201"/>
        <v>NA</v>
      </c>
      <c r="BB451" t="str">
        <f t="shared" si="202"/>
        <v>NA</v>
      </c>
      <c r="BC451" t="str">
        <f t="shared" si="203"/>
        <v>NA</v>
      </c>
      <c r="BD451" s="7">
        <f t="shared" si="204"/>
        <v>1</v>
      </c>
      <c r="BE451" s="6">
        <f t="shared" si="205"/>
        <v>0</v>
      </c>
      <c r="BF451">
        <f t="shared" si="206"/>
        <v>0</v>
      </c>
      <c r="BG451">
        <f t="shared" si="207"/>
        <v>0</v>
      </c>
      <c r="BH451" s="6">
        <f t="shared" si="208"/>
        <v>0</v>
      </c>
      <c r="BI451" s="14">
        <f t="shared" si="209"/>
        <v>0</v>
      </c>
      <c r="BJ451" s="6">
        <f t="shared" si="210"/>
        <v>0</v>
      </c>
      <c r="BK451" s="14">
        <f t="shared" si="211"/>
        <v>0</v>
      </c>
      <c r="BL451" s="14">
        <f t="shared" si="212"/>
        <v>0</v>
      </c>
      <c r="BM451" s="14">
        <f t="shared" si="213"/>
        <v>0</v>
      </c>
      <c r="BN451">
        <f t="shared" si="214"/>
        <v>0</v>
      </c>
      <c r="BO451">
        <f t="shared" si="215"/>
        <v>0</v>
      </c>
      <c r="BP451" s="14" t="str">
        <f t="shared" si="216"/>
        <v>NA</v>
      </c>
    </row>
    <row r="452" spans="1:68" x14ac:dyDescent="0.25">
      <c r="A452" t="s">
        <v>2298</v>
      </c>
      <c r="B452" t="s">
        <v>2291</v>
      </c>
      <c r="C452">
        <v>0</v>
      </c>
      <c r="D452">
        <v>0</v>
      </c>
      <c r="E452">
        <v>0</v>
      </c>
      <c r="F452" s="1">
        <v>1.0794199999999999E-22</v>
      </c>
      <c r="G452">
        <v>2</v>
      </c>
      <c r="H452">
        <v>0.10124</v>
      </c>
      <c r="I452">
        <v>1</v>
      </c>
      <c r="J452">
        <v>0.99910399999999999</v>
      </c>
      <c r="K452" t="s">
        <v>2297</v>
      </c>
      <c r="L452">
        <v>639</v>
      </c>
      <c r="M452" t="s">
        <v>764</v>
      </c>
      <c r="N452">
        <v>133396</v>
      </c>
      <c r="O452" t="s">
        <v>2294</v>
      </c>
      <c r="P452" t="s">
        <v>2295</v>
      </c>
      <c r="Q452" t="s">
        <v>57</v>
      </c>
      <c r="R452" t="s">
        <v>170</v>
      </c>
      <c r="S452" t="s">
        <v>2296</v>
      </c>
      <c r="T452" s="6">
        <v>19.56183378695</v>
      </c>
      <c r="AB452">
        <v>20.194119353441199</v>
      </c>
      <c r="AC452">
        <v>20.287711638665598</v>
      </c>
      <c r="AJ452">
        <v>20.1108264914835</v>
      </c>
      <c r="AL452" s="6">
        <f t="shared" si="186"/>
        <v>19.56183378695</v>
      </c>
      <c r="AM452" t="str">
        <f t="shared" si="187"/>
        <v>NA</v>
      </c>
      <c r="AN452" t="str">
        <f t="shared" si="188"/>
        <v>NA</v>
      </c>
      <c r="AO452" t="str">
        <f t="shared" si="189"/>
        <v>NA</v>
      </c>
      <c r="AP452">
        <f t="shared" si="190"/>
        <v>20.240915496053397</v>
      </c>
      <c r="AQ452" t="str">
        <f t="shared" si="191"/>
        <v>NA</v>
      </c>
      <c r="AR452" t="str">
        <f t="shared" si="192"/>
        <v>NA</v>
      </c>
      <c r="AS452" t="str">
        <f t="shared" si="193"/>
        <v>NA</v>
      </c>
      <c r="AT452">
        <f t="shared" si="194"/>
        <v>20.1108264914835</v>
      </c>
      <c r="AU452" s="6">
        <f t="shared" si="195"/>
        <v>19.56183378695</v>
      </c>
      <c r="AV452">
        <f t="shared" si="196"/>
        <v>20.240915496053397</v>
      </c>
      <c r="AW452">
        <f t="shared" si="197"/>
        <v>20.1108264914835</v>
      </c>
      <c r="AX452" s="6">
        <f t="shared" si="198"/>
        <v>0.67908170910339649</v>
      </c>
      <c r="AY452">
        <f t="shared" si="199"/>
        <v>0.54899270453350013</v>
      </c>
      <c r="AZ452">
        <f t="shared" si="200"/>
        <v>-0.13008900456989636</v>
      </c>
      <c r="BA452" s="6" t="str">
        <f t="shared" si="201"/>
        <v>NA</v>
      </c>
      <c r="BB452" t="str">
        <f t="shared" si="202"/>
        <v>NA</v>
      </c>
      <c r="BC452" t="str">
        <f t="shared" si="203"/>
        <v>NA</v>
      </c>
      <c r="BD452" s="7">
        <f t="shared" si="204"/>
        <v>1</v>
      </c>
      <c r="BE452" s="6">
        <f t="shared" si="205"/>
        <v>0</v>
      </c>
      <c r="BF452">
        <f t="shared" si="206"/>
        <v>0</v>
      </c>
      <c r="BG452">
        <f t="shared" si="207"/>
        <v>0</v>
      </c>
      <c r="BH452" s="6">
        <f t="shared" si="208"/>
        <v>0</v>
      </c>
      <c r="BI452" s="14">
        <f t="shared" si="209"/>
        <v>0</v>
      </c>
      <c r="BJ452" s="6">
        <f t="shared" si="210"/>
        <v>0</v>
      </c>
      <c r="BK452" s="14">
        <f t="shared" si="211"/>
        <v>0</v>
      </c>
      <c r="BL452" s="14">
        <f t="shared" si="212"/>
        <v>0</v>
      </c>
      <c r="BM452" s="14">
        <f t="shared" si="213"/>
        <v>0</v>
      </c>
      <c r="BN452">
        <f t="shared" si="214"/>
        <v>0</v>
      </c>
      <c r="BO452">
        <f t="shared" si="215"/>
        <v>0</v>
      </c>
      <c r="BP452" s="14" t="str">
        <f t="shared" si="216"/>
        <v>NA</v>
      </c>
    </row>
    <row r="453" spans="1:68" x14ac:dyDescent="0.25">
      <c r="A453" t="s">
        <v>2315</v>
      </c>
      <c r="B453" t="s">
        <v>2313</v>
      </c>
      <c r="C453">
        <v>0</v>
      </c>
      <c r="D453">
        <v>0</v>
      </c>
      <c r="E453">
        <v>0</v>
      </c>
      <c r="F453" s="1">
        <v>2.1670399999999998E-15</v>
      </c>
      <c r="G453">
        <v>3</v>
      </c>
      <c r="H453">
        <v>-0.57145000000000001</v>
      </c>
      <c r="I453">
        <v>1</v>
      </c>
      <c r="J453">
        <v>0.99999000000000005</v>
      </c>
      <c r="K453" t="s">
        <v>2314</v>
      </c>
      <c r="L453">
        <v>1000</v>
      </c>
      <c r="M453" t="s">
        <v>764</v>
      </c>
      <c r="N453">
        <v>117583</v>
      </c>
      <c r="O453" t="s">
        <v>2316</v>
      </c>
      <c r="P453" t="s">
        <v>2317</v>
      </c>
      <c r="Q453" t="s">
        <v>57</v>
      </c>
      <c r="R453" t="s">
        <v>2318</v>
      </c>
      <c r="S453" t="s">
        <v>2319</v>
      </c>
      <c r="T453" s="6">
        <v>21.7256160514534</v>
      </c>
      <c r="V453">
        <v>21.647977720138002</v>
      </c>
      <c r="W453">
        <v>21.111916921387699</v>
      </c>
      <c r="AB453">
        <v>21.0936017811024</v>
      </c>
      <c r="AL453" s="6">
        <f t="shared" ref="AL453:AL516" si="217">IF(COUNTA(T453:U453),AVERAGE(T453:U453),"NA")</f>
        <v>21.7256160514534</v>
      </c>
      <c r="AM453">
        <f t="shared" ref="AM453:AM516" si="218">IF(COUNTA(V453:W453),AVERAGE(V453:W453),"NA")</f>
        <v>21.379947320762852</v>
      </c>
      <c r="AN453" t="str">
        <f t="shared" ref="AN453:AN516" si="219">IF(COUNTA(X453:Y453),AVERAGE(X453:Y453),"NA")</f>
        <v>NA</v>
      </c>
      <c r="AO453" t="str">
        <f t="shared" ref="AO453:AO516" si="220">IF(COUNTA(Z453:AA453),AVERAGE(Z453:AA453),"NA")</f>
        <v>NA</v>
      </c>
      <c r="AP453">
        <f t="shared" ref="AP453:AP516" si="221">IF(COUNTA(AB453:AC453),AVERAGE(AB453:AC453),"NA")</f>
        <v>21.0936017811024</v>
      </c>
      <c r="AQ453" t="str">
        <f t="shared" ref="AQ453:AQ516" si="222">IF(COUNTA(AD453:AE453),AVERAGE(AD453:AE453),"NA")</f>
        <v>NA</v>
      </c>
      <c r="AR453" t="str">
        <f t="shared" ref="AR453:AR516" si="223">IF(COUNTA(AF453:AG453),AVERAGE(AF453:AG453),"NA")</f>
        <v>NA</v>
      </c>
      <c r="AS453" t="str">
        <f t="shared" ref="AS453:AS516" si="224">IF(COUNTA(AH453:AI453),AVERAGE(AH453:AI453),"NA")</f>
        <v>NA</v>
      </c>
      <c r="AT453" t="str">
        <f t="shared" ref="AT453:AT516" si="225">IF(COUNTA(AJ453:AK453),AVERAGE(AJ453:AK453),"NA")</f>
        <v>NA</v>
      </c>
      <c r="AU453" s="6">
        <f t="shared" ref="AU453:AU516" si="226">IF(COUNTIF(AL453:AN453,"&lt;&gt;NA"),AVERAGE(AL453:AN453),"NA")</f>
        <v>21.552781686108126</v>
      </c>
      <c r="AV453">
        <f t="shared" ref="AV453:AV516" si="227">IF(COUNTIF(AO453:AQ453,"&lt;&gt;NA"),AVERAGE(AO453:AQ453),"NA")</f>
        <v>21.0936017811024</v>
      </c>
      <c r="AW453" t="str">
        <f t="shared" ref="AW453:AW516" si="228">IF(COUNTIF(AR453:AT453,"&lt;&gt;NA"),AVERAGE(AR453:AT453),"NA")</f>
        <v>NA</v>
      </c>
      <c r="AX453" s="6">
        <f t="shared" ref="AX453:AX516" si="229">IF(AND(AU453&lt;&gt;"NA",AV453&lt;&gt;"NA"),AV453-AU453,"NA")</f>
        <v>-0.45917990500572614</v>
      </c>
      <c r="AY453" t="str">
        <f t="shared" ref="AY453:AY516" si="230">IF(AND(AU453&lt;&gt;"NA",AW453&lt;&gt;"NA"),AW453-AU453,"NA")</f>
        <v>NA</v>
      </c>
      <c r="AZ453" t="str">
        <f t="shared" ref="AZ453:AZ516" si="231">IF(AND(AV453&lt;&gt;"NA",AW453&lt;&gt;"NA"),AW453-AV453,"NA")</f>
        <v>NA</v>
      </c>
      <c r="BA453" s="6" t="str">
        <f t="shared" ref="BA453:BA516" si="232">IF(AND(COUNTIF(AL453:AN453,"&lt;&gt;NA")&gt;=2,COUNTIF(AO453:AQ453,"&lt;&gt;NA")&gt;=2),TTEST(AL453:AN453,AO453:AQ453,2,3),"NA")</f>
        <v>NA</v>
      </c>
      <c r="BB453" t="str">
        <f t="shared" ref="BB453:BB516" si="233">IF(AND(COUNTIF(AL453:AN453,"&lt;&gt;NA")&gt;=2,COUNTIF(AR453:AT453,"&lt;&gt;NA")&gt;=2),TTEST(AL453:AN453,AR453:AT453,2,3),"NA")</f>
        <v>NA</v>
      </c>
      <c r="BC453" t="str">
        <f t="shared" ref="BC453:BC516" si="234">IF(AND(COUNTIF(AO453:AQ453,"&lt;&gt;NA")&gt;=2,COUNTIF(AR453:AT453,"&lt;&gt;NA")&gt;=2),TTEST(AO453:AQ453,AR453:AT453,2,3),"NA")</f>
        <v>NA</v>
      </c>
      <c r="BD453" s="7">
        <f t="shared" ref="BD453:BD516" si="235">IF(OR(D453,AND(C453,N453="---")),0,1)</f>
        <v>1</v>
      </c>
      <c r="BE453" s="6">
        <f t="shared" ref="BE453:BE516" si="236">IF(AND(BD453,AX453&lt;&gt;"NA",BA453&lt;&gt;"NA"),IF(AND(ABS(AX453)&gt;=LOG(1.5,2),BA453&lt;0.05),1,0),0)</f>
        <v>0</v>
      </c>
      <c r="BF453">
        <f t="shared" ref="BF453:BF516" si="237">IF(AND(BD453,AY453&lt;&gt;"NA",BB453&lt;&gt;"NA"),IF(AND(ABS(AY453)&gt;=LOG(1.5,2),BB453&lt;0.05),1,0),0)</f>
        <v>0</v>
      </c>
      <c r="BG453">
        <f t="shared" ref="BG453:BG516" si="238">IF(AND(BD453,AZ453&lt;&gt;"NA",BC453&lt;&gt;"NA"),IF(AND(ABS(AZ453)&gt;=LOG(1.5,2),BC453&lt;0.05),1,0),0)</f>
        <v>0</v>
      </c>
      <c r="BH453" s="6">
        <f t="shared" ref="BH453:BH516" si="239">COUNTIF(BE453:BG453,"&gt;0")</f>
        <v>0</v>
      </c>
      <c r="BI453" s="14">
        <f t="shared" ref="BI453:BI516" si="240">IF(BH453,1,0)</f>
        <v>0</v>
      </c>
      <c r="BJ453" s="6">
        <f t="shared" ref="BJ453:BJ516" si="241">IF(AND(AX453&lt;&gt;"NA",BA453&lt;&gt;"NA"),SIGN(AX453)*SQRT(ABS(AX453)*-LOG10(BA453)),0)</f>
        <v>0</v>
      </c>
      <c r="BK453" s="14">
        <f t="shared" ref="BK453:BK516" si="242">IF(AND(AY453&lt;&gt;"NA",BB453&lt;&gt;"NA"),SIGN(AY453)*SQRT(ABS(AY453)*-LOG10(BB453)),0)</f>
        <v>0</v>
      </c>
      <c r="BL453" s="14">
        <f t="shared" ref="BL453:BL516" si="243">IF(AND(AZ453&lt;&gt;"NA",BC453&lt;&gt;"NA"),SIGN(AZ453)*SQRT(ABS(AZ453)*-LOG10(BC453)),0)</f>
        <v>0</v>
      </c>
      <c r="BM453" s="14">
        <f t="shared" ref="BM453:BM516" si="244">SIGN(BN453)</f>
        <v>0</v>
      </c>
      <c r="BN453">
        <f t="shared" ref="BN453:BN516" si="245">AVERAGE(BJ453:BL453)</f>
        <v>0</v>
      </c>
      <c r="BO453">
        <f t="shared" ref="BO453:BO516" si="246">ABS(BN453)</f>
        <v>0</v>
      </c>
      <c r="BP453" s="14" t="str">
        <f t="shared" ref="BP453:BP516" si="247">IF(AND(BI453, BA453&lt;&gt;"NA",BB453&lt;&gt;"NA"),IF(AZ453&lt;&gt;"NA",IF(ABS(AZ453)&gt;=LOG(1.5,2),IF(SIGN(AX453)&gt;0,IF(SIGN(AX453)&lt;&gt;SIGN(AY453),"2_Increasing_Opposite",IF(SIGN(AZ453)&lt;&gt;SIGN(AY453),"1_Increasing_Attenuated","3_Increasing_Ramp")),IF(SIGN(AX453)&lt;0,IF(SIGN(AX453)&lt;&gt;SIGN(AY453),"2_Decreasing_Opposite",IF(SIGN(AZ453)&lt;&gt;SIGN(AX453),"1_Decreasing_Attenuated","3_Decreasing_Ramp")),"Uncertain")),IF(AX453&lt;0,IF(AY453&lt;0,"4_Decreasing_Stable","2_Decreasing_Opposite"),IF(AY453&gt;0,"4_Increasing_Stable","2_Increasing_Opposite"))),"NA"),"NA")</f>
        <v>NA</v>
      </c>
    </row>
    <row r="454" spans="1:68" x14ac:dyDescent="0.25">
      <c r="A454" t="s">
        <v>2335</v>
      </c>
      <c r="B454" t="s">
        <v>2333</v>
      </c>
      <c r="C454">
        <v>0</v>
      </c>
      <c r="D454">
        <v>0</v>
      </c>
      <c r="E454">
        <v>0</v>
      </c>
      <c r="F454" s="1">
        <v>5.3223699999999998E-8</v>
      </c>
      <c r="G454">
        <v>2</v>
      </c>
      <c r="H454">
        <v>0.30124000000000001</v>
      </c>
      <c r="I454">
        <v>1</v>
      </c>
      <c r="J454">
        <v>0.99959699999999996</v>
      </c>
      <c r="K454" t="s">
        <v>2334</v>
      </c>
      <c r="L454">
        <v>306</v>
      </c>
      <c r="M454" t="s">
        <v>764</v>
      </c>
      <c r="N454">
        <v>10818</v>
      </c>
      <c r="O454" t="s">
        <v>2336</v>
      </c>
      <c r="P454" t="s">
        <v>2337</v>
      </c>
      <c r="Q454" t="s">
        <v>57</v>
      </c>
      <c r="R454" t="s">
        <v>2338</v>
      </c>
      <c r="S454" t="s">
        <v>2339</v>
      </c>
      <c r="X454">
        <v>18.648136608343499</v>
      </c>
      <c r="AF454">
        <v>17.822646165629799</v>
      </c>
      <c r="AG454">
        <v>17.901566801047899</v>
      </c>
      <c r="AJ454">
        <v>17.970409446900899</v>
      </c>
      <c r="AK454">
        <v>18.006716193880901</v>
      </c>
      <c r="AL454" s="6" t="str">
        <f t="shared" si="217"/>
        <v>NA</v>
      </c>
      <c r="AM454" t="str">
        <f t="shared" si="218"/>
        <v>NA</v>
      </c>
      <c r="AN454">
        <f t="shared" si="219"/>
        <v>18.648136608343499</v>
      </c>
      <c r="AO454" t="str">
        <f t="shared" si="220"/>
        <v>NA</v>
      </c>
      <c r="AP454" t="str">
        <f t="shared" si="221"/>
        <v>NA</v>
      </c>
      <c r="AQ454" t="str">
        <f t="shared" si="222"/>
        <v>NA</v>
      </c>
      <c r="AR454">
        <f t="shared" si="223"/>
        <v>17.862106483338849</v>
      </c>
      <c r="AS454" t="str">
        <f t="shared" si="224"/>
        <v>NA</v>
      </c>
      <c r="AT454">
        <f t="shared" si="225"/>
        <v>17.9885628203909</v>
      </c>
      <c r="AU454" s="6">
        <f t="shared" si="226"/>
        <v>18.648136608343499</v>
      </c>
      <c r="AV454" t="str">
        <f t="shared" si="227"/>
        <v>NA</v>
      </c>
      <c r="AW454">
        <f t="shared" si="228"/>
        <v>17.925334651864873</v>
      </c>
      <c r="AX454" s="6" t="str">
        <f t="shared" si="229"/>
        <v>NA</v>
      </c>
      <c r="AY454">
        <f t="shared" si="230"/>
        <v>-0.72280195647862655</v>
      </c>
      <c r="AZ454" t="str">
        <f t="shared" si="231"/>
        <v>NA</v>
      </c>
      <c r="BA454" s="6" t="str">
        <f t="shared" si="232"/>
        <v>NA</v>
      </c>
      <c r="BB454" t="str">
        <f t="shared" si="233"/>
        <v>NA</v>
      </c>
      <c r="BC454" t="str">
        <f t="shared" si="234"/>
        <v>NA</v>
      </c>
      <c r="BD454" s="7">
        <f t="shared" si="235"/>
        <v>1</v>
      </c>
      <c r="BE454" s="6">
        <f t="shared" si="236"/>
        <v>0</v>
      </c>
      <c r="BF454">
        <f t="shared" si="237"/>
        <v>0</v>
      </c>
      <c r="BG454">
        <f t="shared" si="238"/>
        <v>0</v>
      </c>
      <c r="BH454" s="6">
        <f t="shared" si="239"/>
        <v>0</v>
      </c>
      <c r="BI454" s="14">
        <f t="shared" si="240"/>
        <v>0</v>
      </c>
      <c r="BJ454" s="6">
        <f t="shared" si="241"/>
        <v>0</v>
      </c>
      <c r="BK454" s="14">
        <f t="shared" si="242"/>
        <v>0</v>
      </c>
      <c r="BL454" s="14">
        <f t="shared" si="243"/>
        <v>0</v>
      </c>
      <c r="BM454" s="14">
        <f t="shared" si="244"/>
        <v>0</v>
      </c>
      <c r="BN454">
        <f t="shared" si="245"/>
        <v>0</v>
      </c>
      <c r="BO454">
        <f t="shared" si="246"/>
        <v>0</v>
      </c>
      <c r="BP454" s="14" t="str">
        <f t="shared" si="247"/>
        <v>NA</v>
      </c>
    </row>
    <row r="455" spans="1:68" x14ac:dyDescent="0.25">
      <c r="A455" t="s">
        <v>2341</v>
      </c>
      <c r="B455" t="s">
        <v>2333</v>
      </c>
      <c r="C455">
        <v>0</v>
      </c>
      <c r="D455">
        <v>0</v>
      </c>
      <c r="E455">
        <v>0</v>
      </c>
      <c r="F455" s="1">
        <v>4.0109300000000004E-6</v>
      </c>
      <c r="G455">
        <v>2</v>
      </c>
      <c r="H455">
        <v>0.92245999999999995</v>
      </c>
      <c r="I455">
        <v>1</v>
      </c>
      <c r="J455">
        <v>0.91556700000000002</v>
      </c>
      <c r="K455" t="s">
        <v>2340</v>
      </c>
      <c r="L455">
        <v>349</v>
      </c>
      <c r="M455" t="s">
        <v>764</v>
      </c>
      <c r="N455">
        <v>10818</v>
      </c>
      <c r="O455" t="s">
        <v>2336</v>
      </c>
      <c r="P455" t="s">
        <v>2337</v>
      </c>
      <c r="Q455" t="s">
        <v>57</v>
      </c>
      <c r="R455" t="s">
        <v>2338</v>
      </c>
      <c r="S455" t="s">
        <v>2339</v>
      </c>
      <c r="W455">
        <v>19.060461491309699</v>
      </c>
      <c r="Z455">
        <v>15.283442047112301</v>
      </c>
      <c r="AA455">
        <v>18.593603088257801</v>
      </c>
      <c r="AJ455">
        <v>18.012173028565901</v>
      </c>
      <c r="AL455" s="6" t="str">
        <f t="shared" si="217"/>
        <v>NA</v>
      </c>
      <c r="AM455">
        <f t="shared" si="218"/>
        <v>19.060461491309699</v>
      </c>
      <c r="AN455" t="str">
        <f t="shared" si="219"/>
        <v>NA</v>
      </c>
      <c r="AO455">
        <f t="shared" si="220"/>
        <v>16.938522567685052</v>
      </c>
      <c r="AP455" t="str">
        <f t="shared" si="221"/>
        <v>NA</v>
      </c>
      <c r="AQ455" t="str">
        <f t="shared" si="222"/>
        <v>NA</v>
      </c>
      <c r="AR455" t="str">
        <f t="shared" si="223"/>
        <v>NA</v>
      </c>
      <c r="AS455" t="str">
        <f t="shared" si="224"/>
        <v>NA</v>
      </c>
      <c r="AT455">
        <f t="shared" si="225"/>
        <v>18.012173028565901</v>
      </c>
      <c r="AU455" s="6">
        <f t="shared" si="226"/>
        <v>19.060461491309699</v>
      </c>
      <c r="AV455">
        <f t="shared" si="227"/>
        <v>16.938522567685052</v>
      </c>
      <c r="AW455">
        <f t="shared" si="228"/>
        <v>18.012173028565901</v>
      </c>
      <c r="AX455" s="6">
        <f t="shared" si="229"/>
        <v>-2.1219389236246471</v>
      </c>
      <c r="AY455">
        <f t="shared" si="230"/>
        <v>-1.0482884627437983</v>
      </c>
      <c r="AZ455">
        <f t="shared" si="231"/>
        <v>1.0736504608808488</v>
      </c>
      <c r="BA455" s="6" t="str">
        <f t="shared" si="232"/>
        <v>NA</v>
      </c>
      <c r="BB455" t="str">
        <f t="shared" si="233"/>
        <v>NA</v>
      </c>
      <c r="BC455" t="str">
        <f t="shared" si="234"/>
        <v>NA</v>
      </c>
      <c r="BD455" s="7">
        <f t="shared" si="235"/>
        <v>1</v>
      </c>
      <c r="BE455" s="6">
        <f t="shared" si="236"/>
        <v>0</v>
      </c>
      <c r="BF455">
        <f t="shared" si="237"/>
        <v>0</v>
      </c>
      <c r="BG455">
        <f t="shared" si="238"/>
        <v>0</v>
      </c>
      <c r="BH455" s="6">
        <f t="shared" si="239"/>
        <v>0</v>
      </c>
      <c r="BI455" s="14">
        <f t="shared" si="240"/>
        <v>0</v>
      </c>
      <c r="BJ455" s="6">
        <f t="shared" si="241"/>
        <v>0</v>
      </c>
      <c r="BK455" s="14">
        <f t="shared" si="242"/>
        <v>0</v>
      </c>
      <c r="BL455" s="14">
        <f t="shared" si="243"/>
        <v>0</v>
      </c>
      <c r="BM455" s="14">
        <f t="shared" si="244"/>
        <v>0</v>
      </c>
      <c r="BN455">
        <f t="shared" si="245"/>
        <v>0</v>
      </c>
      <c r="BO455">
        <f t="shared" si="246"/>
        <v>0</v>
      </c>
      <c r="BP455" s="14" t="str">
        <f t="shared" si="247"/>
        <v>NA</v>
      </c>
    </row>
    <row r="456" spans="1:68" x14ac:dyDescent="0.25">
      <c r="A456" t="s">
        <v>2350</v>
      </c>
      <c r="B456" t="s">
        <v>2348</v>
      </c>
      <c r="C456">
        <v>0</v>
      </c>
      <c r="D456">
        <v>0</v>
      </c>
      <c r="E456">
        <v>0</v>
      </c>
      <c r="F456">
        <v>1.1834599999999999E-4</v>
      </c>
      <c r="G456">
        <v>2</v>
      </c>
      <c r="H456">
        <v>0.1225</v>
      </c>
      <c r="I456">
        <v>1</v>
      </c>
      <c r="J456">
        <v>0.99963800000000003</v>
      </c>
      <c r="K456" t="s">
        <v>2349</v>
      </c>
      <c r="L456">
        <v>1348</v>
      </c>
      <c r="M456" t="s">
        <v>764</v>
      </c>
      <c r="N456">
        <v>23022</v>
      </c>
      <c r="O456" t="s">
        <v>2351</v>
      </c>
      <c r="P456" t="s">
        <v>2352</v>
      </c>
      <c r="Q456" t="s">
        <v>57</v>
      </c>
      <c r="R456" t="s">
        <v>2353</v>
      </c>
      <c r="S456" t="s">
        <v>2354</v>
      </c>
      <c r="V456">
        <v>18.3847538343968</v>
      </c>
      <c r="Z456">
        <v>17.6311097012847</v>
      </c>
      <c r="AH456">
        <v>17.632379669863301</v>
      </c>
      <c r="AK456">
        <v>18.066877393125399</v>
      </c>
      <c r="AL456" s="6" t="str">
        <f t="shared" si="217"/>
        <v>NA</v>
      </c>
      <c r="AM456">
        <f t="shared" si="218"/>
        <v>18.3847538343968</v>
      </c>
      <c r="AN456" t="str">
        <f t="shared" si="219"/>
        <v>NA</v>
      </c>
      <c r="AO456">
        <f t="shared" si="220"/>
        <v>17.6311097012847</v>
      </c>
      <c r="AP456" t="str">
        <f t="shared" si="221"/>
        <v>NA</v>
      </c>
      <c r="AQ456" t="str">
        <f t="shared" si="222"/>
        <v>NA</v>
      </c>
      <c r="AR456" t="str">
        <f t="shared" si="223"/>
        <v>NA</v>
      </c>
      <c r="AS456">
        <f t="shared" si="224"/>
        <v>17.632379669863301</v>
      </c>
      <c r="AT456">
        <f t="shared" si="225"/>
        <v>18.066877393125399</v>
      </c>
      <c r="AU456" s="6">
        <f t="shared" si="226"/>
        <v>18.3847538343968</v>
      </c>
      <c r="AV456">
        <f t="shared" si="227"/>
        <v>17.6311097012847</v>
      </c>
      <c r="AW456">
        <f t="shared" si="228"/>
        <v>17.84962853149435</v>
      </c>
      <c r="AX456" s="6">
        <f t="shared" si="229"/>
        <v>-0.75364413311210043</v>
      </c>
      <c r="AY456">
        <f t="shared" si="230"/>
        <v>-0.53512530290245053</v>
      </c>
      <c r="AZ456">
        <f t="shared" si="231"/>
        <v>0.21851883020964991</v>
      </c>
      <c r="BA456" s="6" t="str">
        <f t="shared" si="232"/>
        <v>NA</v>
      </c>
      <c r="BB456" t="str">
        <f t="shared" si="233"/>
        <v>NA</v>
      </c>
      <c r="BC456" t="str">
        <f t="shared" si="234"/>
        <v>NA</v>
      </c>
      <c r="BD456" s="7">
        <f t="shared" si="235"/>
        <v>1</v>
      </c>
      <c r="BE456" s="6">
        <f t="shared" si="236"/>
        <v>0</v>
      </c>
      <c r="BF456">
        <f t="shared" si="237"/>
        <v>0</v>
      </c>
      <c r="BG456">
        <f t="shared" si="238"/>
        <v>0</v>
      </c>
      <c r="BH456" s="6">
        <f t="shared" si="239"/>
        <v>0</v>
      </c>
      <c r="BI456" s="14">
        <f t="shared" si="240"/>
        <v>0</v>
      </c>
      <c r="BJ456" s="6">
        <f t="shared" si="241"/>
        <v>0</v>
      </c>
      <c r="BK456" s="14">
        <f t="shared" si="242"/>
        <v>0</v>
      </c>
      <c r="BL456" s="14">
        <f t="shared" si="243"/>
        <v>0</v>
      </c>
      <c r="BM456" s="14">
        <f t="shared" si="244"/>
        <v>0</v>
      </c>
      <c r="BN456">
        <f t="shared" si="245"/>
        <v>0</v>
      </c>
      <c r="BO456">
        <f t="shared" si="246"/>
        <v>0</v>
      </c>
      <c r="BP456" s="14" t="str">
        <f t="shared" si="247"/>
        <v>NA</v>
      </c>
    </row>
    <row r="457" spans="1:68" x14ac:dyDescent="0.25">
      <c r="A457" t="s">
        <v>2390</v>
      </c>
      <c r="B457" t="s">
        <v>2388</v>
      </c>
      <c r="C457">
        <v>0</v>
      </c>
      <c r="D457">
        <v>0</v>
      </c>
      <c r="E457">
        <v>0</v>
      </c>
      <c r="F457" s="1">
        <v>1.36849E-49</v>
      </c>
      <c r="G457">
        <v>3</v>
      </c>
      <c r="H457">
        <v>1.3547</v>
      </c>
      <c r="I457">
        <v>1</v>
      </c>
      <c r="J457">
        <v>0.50754600000000005</v>
      </c>
      <c r="K457" t="s">
        <v>2389</v>
      </c>
      <c r="L457">
        <v>179</v>
      </c>
      <c r="M457" t="s">
        <v>764</v>
      </c>
      <c r="N457">
        <v>10979</v>
      </c>
      <c r="O457" t="s">
        <v>2391</v>
      </c>
      <c r="P457" t="s">
        <v>2392</v>
      </c>
      <c r="Q457" t="s">
        <v>57</v>
      </c>
      <c r="R457" t="s">
        <v>2393</v>
      </c>
      <c r="S457" t="s">
        <v>2394</v>
      </c>
      <c r="U457">
        <v>21.021557062387</v>
      </c>
      <c r="AL457" s="6">
        <f t="shared" si="217"/>
        <v>21.021557062387</v>
      </c>
      <c r="AM457" t="str">
        <f t="shared" si="218"/>
        <v>NA</v>
      </c>
      <c r="AN457" t="str">
        <f t="shared" si="219"/>
        <v>NA</v>
      </c>
      <c r="AO457" t="str">
        <f t="shared" si="220"/>
        <v>NA</v>
      </c>
      <c r="AP457" t="str">
        <f t="shared" si="221"/>
        <v>NA</v>
      </c>
      <c r="AQ457" t="str">
        <f t="shared" si="222"/>
        <v>NA</v>
      </c>
      <c r="AR457" t="str">
        <f t="shared" si="223"/>
        <v>NA</v>
      </c>
      <c r="AS457" t="str">
        <f t="shared" si="224"/>
        <v>NA</v>
      </c>
      <c r="AT457" t="str">
        <f t="shared" si="225"/>
        <v>NA</v>
      </c>
      <c r="AU457" s="6">
        <f t="shared" si="226"/>
        <v>21.021557062387</v>
      </c>
      <c r="AV457" t="str">
        <f t="shared" si="227"/>
        <v>NA</v>
      </c>
      <c r="AW457" t="str">
        <f t="shared" si="228"/>
        <v>NA</v>
      </c>
      <c r="AX457" s="6" t="str">
        <f t="shared" si="229"/>
        <v>NA</v>
      </c>
      <c r="AY457" t="str">
        <f t="shared" si="230"/>
        <v>NA</v>
      </c>
      <c r="AZ457" t="str">
        <f t="shared" si="231"/>
        <v>NA</v>
      </c>
      <c r="BA457" s="6" t="str">
        <f t="shared" si="232"/>
        <v>NA</v>
      </c>
      <c r="BB457" t="str">
        <f t="shared" si="233"/>
        <v>NA</v>
      </c>
      <c r="BC457" t="str">
        <f t="shared" si="234"/>
        <v>NA</v>
      </c>
      <c r="BD457" s="7">
        <f t="shared" si="235"/>
        <v>1</v>
      </c>
      <c r="BE457" s="6">
        <f t="shared" si="236"/>
        <v>0</v>
      </c>
      <c r="BF457">
        <f t="shared" si="237"/>
        <v>0</v>
      </c>
      <c r="BG457">
        <f t="shared" si="238"/>
        <v>0</v>
      </c>
      <c r="BH457" s="6">
        <f t="shared" si="239"/>
        <v>0</v>
      </c>
      <c r="BI457" s="14">
        <f t="shared" si="240"/>
        <v>0</v>
      </c>
      <c r="BJ457" s="6">
        <f t="shared" si="241"/>
        <v>0</v>
      </c>
      <c r="BK457" s="14">
        <f t="shared" si="242"/>
        <v>0</v>
      </c>
      <c r="BL457" s="14">
        <f t="shared" si="243"/>
        <v>0</v>
      </c>
      <c r="BM457" s="14">
        <f t="shared" si="244"/>
        <v>0</v>
      </c>
      <c r="BN457">
        <f t="shared" si="245"/>
        <v>0</v>
      </c>
      <c r="BO457">
        <f t="shared" si="246"/>
        <v>0</v>
      </c>
      <c r="BP457" s="14" t="str">
        <f t="shared" si="247"/>
        <v>NA</v>
      </c>
    </row>
    <row r="458" spans="1:68" x14ac:dyDescent="0.25">
      <c r="A458" t="s">
        <v>2411</v>
      </c>
      <c r="B458" t="s">
        <v>2409</v>
      </c>
      <c r="C458">
        <v>0</v>
      </c>
      <c r="D458">
        <v>0</v>
      </c>
      <c r="E458">
        <v>0</v>
      </c>
      <c r="F458" s="1">
        <v>9.4306399999999991E-13</v>
      </c>
      <c r="G458">
        <v>3</v>
      </c>
      <c r="H458">
        <v>-0.29888999999999999</v>
      </c>
      <c r="I458">
        <v>1</v>
      </c>
      <c r="J458">
        <v>0.64978000000000002</v>
      </c>
      <c r="K458" t="s">
        <v>2410</v>
      </c>
      <c r="L458">
        <v>126</v>
      </c>
      <c r="M458" t="s">
        <v>764</v>
      </c>
      <c r="N458">
        <v>85021</v>
      </c>
      <c r="O458" t="s">
        <v>2412</v>
      </c>
      <c r="P458" t="s">
        <v>2413</v>
      </c>
      <c r="Q458" t="s">
        <v>57</v>
      </c>
      <c r="R458" t="s">
        <v>2414</v>
      </c>
      <c r="S458" t="s">
        <v>2415</v>
      </c>
      <c r="U458">
        <v>20.213379704593599</v>
      </c>
      <c r="V458">
        <v>20.873228314627099</v>
      </c>
      <c r="Y458">
        <v>20.268992591434198</v>
      </c>
      <c r="AL458" s="6">
        <f t="shared" si="217"/>
        <v>20.213379704593599</v>
      </c>
      <c r="AM458">
        <f t="shared" si="218"/>
        <v>20.873228314627099</v>
      </c>
      <c r="AN458">
        <f t="shared" si="219"/>
        <v>20.268992591434198</v>
      </c>
      <c r="AO458" t="str">
        <f t="shared" si="220"/>
        <v>NA</v>
      </c>
      <c r="AP458" t="str">
        <f t="shared" si="221"/>
        <v>NA</v>
      </c>
      <c r="AQ458" t="str">
        <f t="shared" si="222"/>
        <v>NA</v>
      </c>
      <c r="AR458" t="str">
        <f t="shared" si="223"/>
        <v>NA</v>
      </c>
      <c r="AS458" t="str">
        <f t="shared" si="224"/>
        <v>NA</v>
      </c>
      <c r="AT458" t="str">
        <f t="shared" si="225"/>
        <v>NA</v>
      </c>
      <c r="AU458" s="6">
        <f t="shared" si="226"/>
        <v>20.4518668702183</v>
      </c>
      <c r="AV458" t="str">
        <f t="shared" si="227"/>
        <v>NA</v>
      </c>
      <c r="AW458" t="str">
        <f t="shared" si="228"/>
        <v>NA</v>
      </c>
      <c r="AX458" s="6" t="str">
        <f t="shared" si="229"/>
        <v>NA</v>
      </c>
      <c r="AY458" t="str">
        <f t="shared" si="230"/>
        <v>NA</v>
      </c>
      <c r="AZ458" t="str">
        <f t="shared" si="231"/>
        <v>NA</v>
      </c>
      <c r="BA458" s="6" t="str">
        <f t="shared" si="232"/>
        <v>NA</v>
      </c>
      <c r="BB458" t="str">
        <f t="shared" si="233"/>
        <v>NA</v>
      </c>
      <c r="BC458" t="str">
        <f t="shared" si="234"/>
        <v>NA</v>
      </c>
      <c r="BD458" s="7">
        <f t="shared" si="235"/>
        <v>1</v>
      </c>
      <c r="BE458" s="6">
        <f t="shared" si="236"/>
        <v>0</v>
      </c>
      <c r="BF458">
        <f t="shared" si="237"/>
        <v>0</v>
      </c>
      <c r="BG458">
        <f t="shared" si="238"/>
        <v>0</v>
      </c>
      <c r="BH458" s="6">
        <f t="shared" si="239"/>
        <v>0</v>
      </c>
      <c r="BI458" s="14">
        <f t="shared" si="240"/>
        <v>0</v>
      </c>
      <c r="BJ458" s="6">
        <f t="shared" si="241"/>
        <v>0</v>
      </c>
      <c r="BK458" s="14">
        <f t="shared" si="242"/>
        <v>0</v>
      </c>
      <c r="BL458" s="14">
        <f t="shared" si="243"/>
        <v>0</v>
      </c>
      <c r="BM458" s="14">
        <f t="shared" si="244"/>
        <v>0</v>
      </c>
      <c r="BN458">
        <f t="shared" si="245"/>
        <v>0</v>
      </c>
      <c r="BO458">
        <f t="shared" si="246"/>
        <v>0</v>
      </c>
      <c r="BP458" s="14" t="str">
        <f t="shared" si="247"/>
        <v>NA</v>
      </c>
    </row>
    <row r="459" spans="1:68" x14ac:dyDescent="0.25">
      <c r="A459" t="s">
        <v>2448</v>
      </c>
      <c r="B459" t="s">
        <v>702</v>
      </c>
      <c r="C459">
        <v>0</v>
      </c>
      <c r="D459">
        <v>0</v>
      </c>
      <c r="E459">
        <v>0</v>
      </c>
      <c r="F459" s="1">
        <v>4.4084999999999999E-67</v>
      </c>
      <c r="G459">
        <v>3</v>
      </c>
      <c r="H459">
        <v>0.24154</v>
      </c>
      <c r="I459">
        <v>1</v>
      </c>
      <c r="J459">
        <v>0.88674600000000003</v>
      </c>
      <c r="K459" t="s">
        <v>2447</v>
      </c>
      <c r="L459">
        <v>621</v>
      </c>
      <c r="M459" t="s">
        <v>764</v>
      </c>
      <c r="N459">
        <v>131566</v>
      </c>
      <c r="O459" t="s">
        <v>705</v>
      </c>
      <c r="P459" t="s">
        <v>706</v>
      </c>
      <c r="Q459" t="s">
        <v>57</v>
      </c>
      <c r="R459" t="s">
        <v>707</v>
      </c>
      <c r="S459" t="s">
        <v>708</v>
      </c>
      <c r="V459">
        <v>21.164328132833798</v>
      </c>
      <c r="W459">
        <v>21.0979900221059</v>
      </c>
      <c r="Y459">
        <v>21.102845849510999</v>
      </c>
      <c r="AB459">
        <v>19.2731206954303</v>
      </c>
      <c r="AL459" s="6" t="str">
        <f t="shared" si="217"/>
        <v>NA</v>
      </c>
      <c r="AM459">
        <f t="shared" si="218"/>
        <v>21.131159077469849</v>
      </c>
      <c r="AN459">
        <f t="shared" si="219"/>
        <v>21.102845849510999</v>
      </c>
      <c r="AO459" t="str">
        <f t="shared" si="220"/>
        <v>NA</v>
      </c>
      <c r="AP459">
        <f t="shared" si="221"/>
        <v>19.2731206954303</v>
      </c>
      <c r="AQ459" t="str">
        <f t="shared" si="222"/>
        <v>NA</v>
      </c>
      <c r="AR459" t="str">
        <f t="shared" si="223"/>
        <v>NA</v>
      </c>
      <c r="AS459" t="str">
        <f t="shared" si="224"/>
        <v>NA</v>
      </c>
      <c r="AT459" t="str">
        <f t="shared" si="225"/>
        <v>NA</v>
      </c>
      <c r="AU459" s="6">
        <f t="shared" si="226"/>
        <v>21.117002463490422</v>
      </c>
      <c r="AV459">
        <f t="shared" si="227"/>
        <v>19.2731206954303</v>
      </c>
      <c r="AW459" t="str">
        <f t="shared" si="228"/>
        <v>NA</v>
      </c>
      <c r="AX459" s="6">
        <f t="shared" si="229"/>
        <v>-1.8438817680601218</v>
      </c>
      <c r="AY459" t="str">
        <f t="shared" si="230"/>
        <v>NA</v>
      </c>
      <c r="AZ459" t="str">
        <f t="shared" si="231"/>
        <v>NA</v>
      </c>
      <c r="BA459" s="6" t="str">
        <f t="shared" si="232"/>
        <v>NA</v>
      </c>
      <c r="BB459" t="str">
        <f t="shared" si="233"/>
        <v>NA</v>
      </c>
      <c r="BC459" t="str">
        <f t="shared" si="234"/>
        <v>NA</v>
      </c>
      <c r="BD459" s="7">
        <f t="shared" si="235"/>
        <v>1</v>
      </c>
      <c r="BE459" s="6">
        <f t="shared" si="236"/>
        <v>0</v>
      </c>
      <c r="BF459">
        <f t="shared" si="237"/>
        <v>0</v>
      </c>
      <c r="BG459">
        <f t="shared" si="238"/>
        <v>0</v>
      </c>
      <c r="BH459" s="6">
        <f t="shared" si="239"/>
        <v>0</v>
      </c>
      <c r="BI459" s="14">
        <f t="shared" si="240"/>
        <v>0</v>
      </c>
      <c r="BJ459" s="6">
        <f t="shared" si="241"/>
        <v>0</v>
      </c>
      <c r="BK459" s="14">
        <f t="shared" si="242"/>
        <v>0</v>
      </c>
      <c r="BL459" s="14">
        <f t="shared" si="243"/>
        <v>0</v>
      </c>
      <c r="BM459" s="14">
        <f t="shared" si="244"/>
        <v>0</v>
      </c>
      <c r="BN459">
        <f t="shared" si="245"/>
        <v>0</v>
      </c>
      <c r="BO459">
        <f t="shared" si="246"/>
        <v>0</v>
      </c>
      <c r="BP459" s="14" t="str">
        <f t="shared" si="247"/>
        <v>NA</v>
      </c>
    </row>
    <row r="460" spans="1:68" x14ac:dyDescent="0.25">
      <c r="A460" t="s">
        <v>2468</v>
      </c>
      <c r="B460" t="s">
        <v>2466</v>
      </c>
      <c r="C460">
        <v>0</v>
      </c>
      <c r="D460">
        <v>0</v>
      </c>
      <c r="E460">
        <v>0</v>
      </c>
      <c r="F460" s="1">
        <v>1.2465700000000001E-10</v>
      </c>
      <c r="G460">
        <v>3</v>
      </c>
      <c r="H460">
        <v>9.0200000000000002E-2</v>
      </c>
      <c r="I460">
        <v>1</v>
      </c>
      <c r="J460">
        <v>0.97864200000000001</v>
      </c>
      <c r="K460" t="s">
        <v>2467</v>
      </c>
      <c r="L460">
        <v>373</v>
      </c>
      <c r="M460" t="s">
        <v>764</v>
      </c>
      <c r="N460">
        <v>9223</v>
      </c>
      <c r="O460" t="s">
        <v>2469</v>
      </c>
      <c r="P460" t="s">
        <v>2470</v>
      </c>
      <c r="Q460" t="s">
        <v>57</v>
      </c>
      <c r="R460" t="s">
        <v>2471</v>
      </c>
      <c r="S460" t="s">
        <v>2472</v>
      </c>
      <c r="V460">
        <v>19.523330446737699</v>
      </c>
      <c r="AF460">
        <v>20.2177876750061</v>
      </c>
      <c r="AL460" s="6" t="str">
        <f t="shared" si="217"/>
        <v>NA</v>
      </c>
      <c r="AM460">
        <f t="shared" si="218"/>
        <v>19.523330446737699</v>
      </c>
      <c r="AN460" t="str">
        <f t="shared" si="219"/>
        <v>NA</v>
      </c>
      <c r="AO460" t="str">
        <f t="shared" si="220"/>
        <v>NA</v>
      </c>
      <c r="AP460" t="str">
        <f t="shared" si="221"/>
        <v>NA</v>
      </c>
      <c r="AQ460" t="str">
        <f t="shared" si="222"/>
        <v>NA</v>
      </c>
      <c r="AR460">
        <f t="shared" si="223"/>
        <v>20.2177876750061</v>
      </c>
      <c r="AS460" t="str">
        <f t="shared" si="224"/>
        <v>NA</v>
      </c>
      <c r="AT460" t="str">
        <f t="shared" si="225"/>
        <v>NA</v>
      </c>
      <c r="AU460" s="6">
        <f t="shared" si="226"/>
        <v>19.523330446737699</v>
      </c>
      <c r="AV460" t="str">
        <f t="shared" si="227"/>
        <v>NA</v>
      </c>
      <c r="AW460">
        <f t="shared" si="228"/>
        <v>20.2177876750061</v>
      </c>
      <c r="AX460" s="6" t="str">
        <f t="shared" si="229"/>
        <v>NA</v>
      </c>
      <c r="AY460">
        <f t="shared" si="230"/>
        <v>0.69445722826840139</v>
      </c>
      <c r="AZ460" t="str">
        <f t="shared" si="231"/>
        <v>NA</v>
      </c>
      <c r="BA460" s="6" t="str">
        <f t="shared" si="232"/>
        <v>NA</v>
      </c>
      <c r="BB460" t="str">
        <f t="shared" si="233"/>
        <v>NA</v>
      </c>
      <c r="BC460" t="str">
        <f t="shared" si="234"/>
        <v>NA</v>
      </c>
      <c r="BD460" s="7">
        <f t="shared" si="235"/>
        <v>1</v>
      </c>
      <c r="BE460" s="6">
        <f t="shared" si="236"/>
        <v>0</v>
      </c>
      <c r="BF460">
        <f t="shared" si="237"/>
        <v>0</v>
      </c>
      <c r="BG460">
        <f t="shared" si="238"/>
        <v>0</v>
      </c>
      <c r="BH460" s="6">
        <f t="shared" si="239"/>
        <v>0</v>
      </c>
      <c r="BI460" s="14">
        <f t="shared" si="240"/>
        <v>0</v>
      </c>
      <c r="BJ460" s="6">
        <f t="shared" si="241"/>
        <v>0</v>
      </c>
      <c r="BK460" s="14">
        <f t="shared" si="242"/>
        <v>0</v>
      </c>
      <c r="BL460" s="14">
        <f t="shared" si="243"/>
        <v>0</v>
      </c>
      <c r="BM460" s="14">
        <f t="shared" si="244"/>
        <v>0</v>
      </c>
      <c r="BN460">
        <f t="shared" si="245"/>
        <v>0</v>
      </c>
      <c r="BO460">
        <f t="shared" si="246"/>
        <v>0</v>
      </c>
      <c r="BP460" s="14" t="str">
        <f t="shared" si="247"/>
        <v>NA</v>
      </c>
    </row>
    <row r="461" spans="1:68" x14ac:dyDescent="0.25">
      <c r="A461" t="s">
        <v>2489</v>
      </c>
      <c r="B461" t="s">
        <v>2487</v>
      </c>
      <c r="C461">
        <v>0</v>
      </c>
      <c r="D461">
        <v>0</v>
      </c>
      <c r="E461">
        <v>0</v>
      </c>
      <c r="F461">
        <v>2.2816500000000001E-3</v>
      </c>
      <c r="G461">
        <v>2</v>
      </c>
      <c r="H461">
        <v>-1.4602999999999999</v>
      </c>
      <c r="I461">
        <v>1</v>
      </c>
      <c r="J461">
        <v>0.77715699999999999</v>
      </c>
      <c r="K461" t="s">
        <v>2488</v>
      </c>
      <c r="L461">
        <v>336</v>
      </c>
      <c r="M461" t="s">
        <v>764</v>
      </c>
      <c r="N461">
        <v>64783</v>
      </c>
      <c r="O461" t="s">
        <v>2490</v>
      </c>
      <c r="P461" t="s">
        <v>2491</v>
      </c>
      <c r="Q461" t="s">
        <v>57</v>
      </c>
      <c r="R461" t="s">
        <v>2136</v>
      </c>
      <c r="S461" t="s">
        <v>2492</v>
      </c>
      <c r="V461">
        <v>19.399807812013599</v>
      </c>
      <c r="W461">
        <v>19.6718715949977</v>
      </c>
      <c r="AB461">
        <v>18.768525642472401</v>
      </c>
      <c r="AC461">
        <v>19.369003571641901</v>
      </c>
      <c r="AG461">
        <v>18.9798315630239</v>
      </c>
      <c r="AH461">
        <v>18.725404729454599</v>
      </c>
      <c r="AI461">
        <v>19.5152664533253</v>
      </c>
      <c r="AK461">
        <v>19.9806232881173</v>
      </c>
      <c r="AL461" s="6" t="str">
        <f t="shared" si="217"/>
        <v>NA</v>
      </c>
      <c r="AM461">
        <f t="shared" si="218"/>
        <v>19.535839703505651</v>
      </c>
      <c r="AN461" t="str">
        <f t="shared" si="219"/>
        <v>NA</v>
      </c>
      <c r="AO461" t="str">
        <f t="shared" si="220"/>
        <v>NA</v>
      </c>
      <c r="AP461">
        <f t="shared" si="221"/>
        <v>19.068764607057151</v>
      </c>
      <c r="AQ461" t="str">
        <f t="shared" si="222"/>
        <v>NA</v>
      </c>
      <c r="AR461">
        <f t="shared" si="223"/>
        <v>18.9798315630239</v>
      </c>
      <c r="AS461">
        <f t="shared" si="224"/>
        <v>19.120335591389949</v>
      </c>
      <c r="AT461">
        <f t="shared" si="225"/>
        <v>19.9806232881173</v>
      </c>
      <c r="AU461" s="6">
        <f t="shared" si="226"/>
        <v>19.535839703505651</v>
      </c>
      <c r="AV461">
        <f t="shared" si="227"/>
        <v>19.068764607057151</v>
      </c>
      <c r="AW461">
        <f t="shared" si="228"/>
        <v>19.360263480843717</v>
      </c>
      <c r="AX461" s="6">
        <f t="shared" si="229"/>
        <v>-0.4670750964485002</v>
      </c>
      <c r="AY461">
        <f t="shared" si="230"/>
        <v>-0.17557622266193462</v>
      </c>
      <c r="AZ461">
        <f t="shared" si="231"/>
        <v>0.29149887378656558</v>
      </c>
      <c r="BA461" s="6" t="str">
        <f t="shared" si="232"/>
        <v>NA</v>
      </c>
      <c r="BB461" t="str">
        <f t="shared" si="233"/>
        <v>NA</v>
      </c>
      <c r="BC461" t="str">
        <f t="shared" si="234"/>
        <v>NA</v>
      </c>
      <c r="BD461" s="7">
        <f t="shared" si="235"/>
        <v>1</v>
      </c>
      <c r="BE461" s="6">
        <f t="shared" si="236"/>
        <v>0</v>
      </c>
      <c r="BF461">
        <f t="shared" si="237"/>
        <v>0</v>
      </c>
      <c r="BG461">
        <f t="shared" si="238"/>
        <v>0</v>
      </c>
      <c r="BH461" s="6">
        <f t="shared" si="239"/>
        <v>0</v>
      </c>
      <c r="BI461" s="14">
        <f t="shared" si="240"/>
        <v>0</v>
      </c>
      <c r="BJ461" s="6">
        <f t="shared" si="241"/>
        <v>0</v>
      </c>
      <c r="BK461" s="14">
        <f t="shared" si="242"/>
        <v>0</v>
      </c>
      <c r="BL461" s="14">
        <f t="shared" si="243"/>
        <v>0</v>
      </c>
      <c r="BM461" s="14">
        <f t="shared" si="244"/>
        <v>0</v>
      </c>
      <c r="BN461">
        <f t="shared" si="245"/>
        <v>0</v>
      </c>
      <c r="BO461">
        <f t="shared" si="246"/>
        <v>0</v>
      </c>
      <c r="BP461" s="14" t="str">
        <f t="shared" si="247"/>
        <v>NA</v>
      </c>
    </row>
    <row r="462" spans="1:68" x14ac:dyDescent="0.25">
      <c r="A462" t="s">
        <v>2500</v>
      </c>
      <c r="B462" t="s">
        <v>366</v>
      </c>
      <c r="C462">
        <v>0</v>
      </c>
      <c r="D462">
        <v>0</v>
      </c>
      <c r="E462">
        <v>0</v>
      </c>
      <c r="F462" s="1">
        <v>8.4932999999999998E-12</v>
      </c>
      <c r="G462">
        <v>2</v>
      </c>
      <c r="H462">
        <v>0.29770000000000002</v>
      </c>
      <c r="I462">
        <v>1</v>
      </c>
      <c r="J462">
        <v>0.76297000000000004</v>
      </c>
      <c r="K462" t="s">
        <v>2499</v>
      </c>
      <c r="L462">
        <v>224</v>
      </c>
      <c r="M462" t="s">
        <v>764</v>
      </c>
      <c r="N462">
        <v>8502</v>
      </c>
      <c r="O462" t="s">
        <v>369</v>
      </c>
      <c r="P462" t="s">
        <v>370</v>
      </c>
      <c r="Q462" t="s">
        <v>57</v>
      </c>
      <c r="R462" t="s">
        <v>291</v>
      </c>
      <c r="S462" t="s">
        <v>371</v>
      </c>
      <c r="V462">
        <v>19.432080139027299</v>
      </c>
      <c r="Z462">
        <v>18.279143077207301</v>
      </c>
      <c r="AC462">
        <v>17.8993081470447</v>
      </c>
      <c r="AL462" s="6" t="str">
        <f t="shared" si="217"/>
        <v>NA</v>
      </c>
      <c r="AM462">
        <f t="shared" si="218"/>
        <v>19.432080139027299</v>
      </c>
      <c r="AN462" t="str">
        <f t="shared" si="219"/>
        <v>NA</v>
      </c>
      <c r="AO462">
        <f t="shared" si="220"/>
        <v>18.279143077207301</v>
      </c>
      <c r="AP462">
        <f t="shared" si="221"/>
        <v>17.8993081470447</v>
      </c>
      <c r="AQ462" t="str">
        <f t="shared" si="222"/>
        <v>NA</v>
      </c>
      <c r="AR462" t="str">
        <f t="shared" si="223"/>
        <v>NA</v>
      </c>
      <c r="AS462" t="str">
        <f t="shared" si="224"/>
        <v>NA</v>
      </c>
      <c r="AT462" t="str">
        <f t="shared" si="225"/>
        <v>NA</v>
      </c>
      <c r="AU462" s="6">
        <f t="shared" si="226"/>
        <v>19.432080139027299</v>
      </c>
      <c r="AV462">
        <f t="shared" si="227"/>
        <v>18.089225612126</v>
      </c>
      <c r="AW462" t="str">
        <f t="shared" si="228"/>
        <v>NA</v>
      </c>
      <c r="AX462" s="6">
        <f t="shared" si="229"/>
        <v>-1.3428545269012986</v>
      </c>
      <c r="AY462" t="str">
        <f t="shared" si="230"/>
        <v>NA</v>
      </c>
      <c r="AZ462" t="str">
        <f t="shared" si="231"/>
        <v>NA</v>
      </c>
      <c r="BA462" s="6" t="str">
        <f t="shared" si="232"/>
        <v>NA</v>
      </c>
      <c r="BB462" t="str">
        <f t="shared" si="233"/>
        <v>NA</v>
      </c>
      <c r="BC462" t="str">
        <f t="shared" si="234"/>
        <v>NA</v>
      </c>
      <c r="BD462" s="7">
        <f t="shared" si="235"/>
        <v>1</v>
      </c>
      <c r="BE462" s="6">
        <f t="shared" si="236"/>
        <v>0</v>
      </c>
      <c r="BF462">
        <f t="shared" si="237"/>
        <v>0</v>
      </c>
      <c r="BG462">
        <f t="shared" si="238"/>
        <v>0</v>
      </c>
      <c r="BH462" s="6">
        <f t="shared" si="239"/>
        <v>0</v>
      </c>
      <c r="BI462" s="14">
        <f t="shared" si="240"/>
        <v>0</v>
      </c>
      <c r="BJ462" s="6">
        <f t="shared" si="241"/>
        <v>0</v>
      </c>
      <c r="BK462" s="14">
        <f t="shared" si="242"/>
        <v>0</v>
      </c>
      <c r="BL462" s="14">
        <f t="shared" si="243"/>
        <v>0</v>
      </c>
      <c r="BM462" s="14">
        <f t="shared" si="244"/>
        <v>0</v>
      </c>
      <c r="BN462">
        <f t="shared" si="245"/>
        <v>0</v>
      </c>
      <c r="BO462">
        <f t="shared" si="246"/>
        <v>0</v>
      </c>
      <c r="BP462" s="14" t="str">
        <f t="shared" si="247"/>
        <v>NA</v>
      </c>
    </row>
    <row r="463" spans="1:68" x14ac:dyDescent="0.25">
      <c r="A463" t="s">
        <v>2510</v>
      </c>
      <c r="B463" t="s">
        <v>366</v>
      </c>
      <c r="C463">
        <v>0</v>
      </c>
      <c r="D463">
        <v>0</v>
      </c>
      <c r="E463">
        <v>0</v>
      </c>
      <c r="F463" s="1">
        <v>8.6932299999999998E-21</v>
      </c>
      <c r="G463">
        <v>3</v>
      </c>
      <c r="H463">
        <v>-0.13719999999999999</v>
      </c>
      <c r="I463">
        <v>1</v>
      </c>
      <c r="J463">
        <v>0.95359700000000003</v>
      </c>
      <c r="K463" t="s">
        <v>2509</v>
      </c>
      <c r="L463">
        <v>482</v>
      </c>
      <c r="M463" t="s">
        <v>764</v>
      </c>
      <c r="N463">
        <v>8502</v>
      </c>
      <c r="O463" t="s">
        <v>369</v>
      </c>
      <c r="P463" t="s">
        <v>370</v>
      </c>
      <c r="Q463" t="s">
        <v>57</v>
      </c>
      <c r="R463" t="s">
        <v>291</v>
      </c>
      <c r="S463" t="s">
        <v>371</v>
      </c>
      <c r="V463">
        <v>20.2174096032318</v>
      </c>
      <c r="AA463">
        <v>18.456857944401701</v>
      </c>
      <c r="AC463">
        <v>18.384100075822499</v>
      </c>
      <c r="AD463">
        <v>18.5285227885445</v>
      </c>
      <c r="AL463" s="6" t="str">
        <f t="shared" si="217"/>
        <v>NA</v>
      </c>
      <c r="AM463">
        <f t="shared" si="218"/>
        <v>20.2174096032318</v>
      </c>
      <c r="AN463" t="str">
        <f t="shared" si="219"/>
        <v>NA</v>
      </c>
      <c r="AO463">
        <f t="shared" si="220"/>
        <v>18.456857944401701</v>
      </c>
      <c r="AP463">
        <f t="shared" si="221"/>
        <v>18.384100075822499</v>
      </c>
      <c r="AQ463">
        <f t="shared" si="222"/>
        <v>18.5285227885445</v>
      </c>
      <c r="AR463" t="str">
        <f t="shared" si="223"/>
        <v>NA</v>
      </c>
      <c r="AS463" t="str">
        <f t="shared" si="224"/>
        <v>NA</v>
      </c>
      <c r="AT463" t="str">
        <f t="shared" si="225"/>
        <v>NA</v>
      </c>
      <c r="AU463" s="6">
        <f t="shared" si="226"/>
        <v>20.2174096032318</v>
      </c>
      <c r="AV463">
        <f t="shared" si="227"/>
        <v>18.456493602922901</v>
      </c>
      <c r="AW463" t="str">
        <f t="shared" si="228"/>
        <v>NA</v>
      </c>
      <c r="AX463" s="6">
        <f t="shared" si="229"/>
        <v>-1.7609160003088995</v>
      </c>
      <c r="AY463" t="str">
        <f t="shared" si="230"/>
        <v>NA</v>
      </c>
      <c r="AZ463" t="str">
        <f t="shared" si="231"/>
        <v>NA</v>
      </c>
      <c r="BA463" s="6" t="str">
        <f t="shared" si="232"/>
        <v>NA</v>
      </c>
      <c r="BB463" t="str">
        <f t="shared" si="233"/>
        <v>NA</v>
      </c>
      <c r="BC463" t="str">
        <f t="shared" si="234"/>
        <v>NA</v>
      </c>
      <c r="BD463" s="7">
        <f t="shared" si="235"/>
        <v>1</v>
      </c>
      <c r="BE463" s="6">
        <f t="shared" si="236"/>
        <v>0</v>
      </c>
      <c r="BF463">
        <f t="shared" si="237"/>
        <v>0</v>
      </c>
      <c r="BG463">
        <f t="shared" si="238"/>
        <v>0</v>
      </c>
      <c r="BH463" s="6">
        <f t="shared" si="239"/>
        <v>0</v>
      </c>
      <c r="BI463" s="14">
        <f t="shared" si="240"/>
        <v>0</v>
      </c>
      <c r="BJ463" s="6">
        <f t="shared" si="241"/>
        <v>0</v>
      </c>
      <c r="BK463" s="14">
        <f t="shared" si="242"/>
        <v>0</v>
      </c>
      <c r="BL463" s="14">
        <f t="shared" si="243"/>
        <v>0</v>
      </c>
      <c r="BM463" s="14">
        <f t="shared" si="244"/>
        <v>0</v>
      </c>
      <c r="BN463">
        <f t="shared" si="245"/>
        <v>0</v>
      </c>
      <c r="BO463">
        <f t="shared" si="246"/>
        <v>0</v>
      </c>
      <c r="BP463" s="14" t="str">
        <f t="shared" si="247"/>
        <v>NA</v>
      </c>
    </row>
    <row r="464" spans="1:68" x14ac:dyDescent="0.25">
      <c r="A464" t="s">
        <v>2530</v>
      </c>
      <c r="B464" t="s">
        <v>366</v>
      </c>
      <c r="C464">
        <v>0</v>
      </c>
      <c r="D464">
        <v>0</v>
      </c>
      <c r="E464">
        <v>0</v>
      </c>
      <c r="F464" s="1">
        <v>7.1122600000000002E-6</v>
      </c>
      <c r="G464">
        <v>2</v>
      </c>
      <c r="H464">
        <v>0.18656</v>
      </c>
      <c r="I464">
        <v>1</v>
      </c>
      <c r="J464">
        <v>0.99999400000000005</v>
      </c>
      <c r="K464" t="s">
        <v>2529</v>
      </c>
      <c r="L464">
        <v>114</v>
      </c>
      <c r="M464" t="s">
        <v>764</v>
      </c>
      <c r="N464">
        <v>8502</v>
      </c>
      <c r="O464" t="s">
        <v>369</v>
      </c>
      <c r="P464" t="s">
        <v>370</v>
      </c>
      <c r="Q464" t="s">
        <v>57</v>
      </c>
      <c r="R464" t="s">
        <v>291</v>
      </c>
      <c r="S464" t="s">
        <v>371</v>
      </c>
      <c r="V464">
        <v>19.704925563014001</v>
      </c>
      <c r="X464">
        <v>19.573440213424401</v>
      </c>
      <c r="AB464">
        <v>19.842035787774599</v>
      </c>
      <c r="AH464">
        <v>19.866469443134299</v>
      </c>
      <c r="AL464" s="6" t="str">
        <f t="shared" si="217"/>
        <v>NA</v>
      </c>
      <c r="AM464">
        <f t="shared" si="218"/>
        <v>19.704925563014001</v>
      </c>
      <c r="AN464">
        <f t="shared" si="219"/>
        <v>19.573440213424401</v>
      </c>
      <c r="AO464" t="str">
        <f t="shared" si="220"/>
        <v>NA</v>
      </c>
      <c r="AP464">
        <f t="shared" si="221"/>
        <v>19.842035787774599</v>
      </c>
      <c r="AQ464" t="str">
        <f t="shared" si="222"/>
        <v>NA</v>
      </c>
      <c r="AR464" t="str">
        <f t="shared" si="223"/>
        <v>NA</v>
      </c>
      <c r="AS464">
        <f t="shared" si="224"/>
        <v>19.866469443134299</v>
      </c>
      <c r="AT464" t="str">
        <f t="shared" si="225"/>
        <v>NA</v>
      </c>
      <c r="AU464" s="6">
        <f t="shared" si="226"/>
        <v>19.639182888219203</v>
      </c>
      <c r="AV464">
        <f t="shared" si="227"/>
        <v>19.842035787774599</v>
      </c>
      <c r="AW464">
        <f t="shared" si="228"/>
        <v>19.866469443134299</v>
      </c>
      <c r="AX464" s="6">
        <f t="shared" si="229"/>
        <v>0.20285289955539554</v>
      </c>
      <c r="AY464">
        <f t="shared" si="230"/>
        <v>0.22728655491509642</v>
      </c>
      <c r="AZ464">
        <f t="shared" si="231"/>
        <v>2.4433655359700879E-2</v>
      </c>
      <c r="BA464" s="6" t="str">
        <f t="shared" si="232"/>
        <v>NA</v>
      </c>
      <c r="BB464" t="str">
        <f t="shared" si="233"/>
        <v>NA</v>
      </c>
      <c r="BC464" t="str">
        <f t="shared" si="234"/>
        <v>NA</v>
      </c>
      <c r="BD464" s="7">
        <f t="shared" si="235"/>
        <v>1</v>
      </c>
      <c r="BE464" s="6">
        <f t="shared" si="236"/>
        <v>0</v>
      </c>
      <c r="BF464">
        <f t="shared" si="237"/>
        <v>0</v>
      </c>
      <c r="BG464">
        <f t="shared" si="238"/>
        <v>0</v>
      </c>
      <c r="BH464" s="6">
        <f t="shared" si="239"/>
        <v>0</v>
      </c>
      <c r="BI464" s="14">
        <f t="shared" si="240"/>
        <v>0</v>
      </c>
      <c r="BJ464" s="6">
        <f t="shared" si="241"/>
        <v>0</v>
      </c>
      <c r="BK464" s="14">
        <f t="shared" si="242"/>
        <v>0</v>
      </c>
      <c r="BL464" s="14">
        <f t="shared" si="243"/>
        <v>0</v>
      </c>
      <c r="BM464" s="14">
        <f t="shared" si="244"/>
        <v>0</v>
      </c>
      <c r="BN464">
        <f t="shared" si="245"/>
        <v>0</v>
      </c>
      <c r="BO464">
        <f t="shared" si="246"/>
        <v>0</v>
      </c>
      <c r="BP464" s="14" t="str">
        <f t="shared" si="247"/>
        <v>NA</v>
      </c>
    </row>
    <row r="465" spans="1:68" x14ac:dyDescent="0.25">
      <c r="A465" t="s">
        <v>2574</v>
      </c>
      <c r="B465" t="s">
        <v>2572</v>
      </c>
      <c r="C465">
        <v>0</v>
      </c>
      <c r="D465">
        <v>0</v>
      </c>
      <c r="E465">
        <v>0</v>
      </c>
      <c r="F465" s="1">
        <v>5.5656500000000003E-30</v>
      </c>
      <c r="G465">
        <v>3</v>
      </c>
      <c r="H465">
        <v>0.76358999999999999</v>
      </c>
      <c r="I465">
        <v>1</v>
      </c>
      <c r="J465">
        <v>0.99827900000000003</v>
      </c>
      <c r="K465" t="s">
        <v>2573</v>
      </c>
      <c r="L465">
        <v>52</v>
      </c>
      <c r="M465" t="s">
        <v>764</v>
      </c>
      <c r="N465">
        <v>81848</v>
      </c>
      <c r="O465" t="s">
        <v>2575</v>
      </c>
      <c r="P465" t="s">
        <v>2576</v>
      </c>
      <c r="Q465" t="s">
        <v>57</v>
      </c>
      <c r="R465" t="s">
        <v>2577</v>
      </c>
      <c r="S465" t="s">
        <v>2578</v>
      </c>
      <c r="T465" s="6">
        <v>20.346701111315198</v>
      </c>
      <c r="U465">
        <v>20.088372244949401</v>
      </c>
      <c r="V465">
        <v>20.574477108539099</v>
      </c>
      <c r="Y465">
        <v>19.723934039622002</v>
      </c>
      <c r="AL465" s="6">
        <f t="shared" si="217"/>
        <v>20.217536678132298</v>
      </c>
      <c r="AM465">
        <f t="shared" si="218"/>
        <v>20.574477108539099</v>
      </c>
      <c r="AN465">
        <f t="shared" si="219"/>
        <v>19.723934039622002</v>
      </c>
      <c r="AO465" t="str">
        <f t="shared" si="220"/>
        <v>NA</v>
      </c>
      <c r="AP465" t="str">
        <f t="shared" si="221"/>
        <v>NA</v>
      </c>
      <c r="AQ465" t="str">
        <f t="shared" si="222"/>
        <v>NA</v>
      </c>
      <c r="AR465" t="str">
        <f t="shared" si="223"/>
        <v>NA</v>
      </c>
      <c r="AS465" t="str">
        <f t="shared" si="224"/>
        <v>NA</v>
      </c>
      <c r="AT465" t="str">
        <f t="shared" si="225"/>
        <v>NA</v>
      </c>
      <c r="AU465" s="6">
        <f t="shared" si="226"/>
        <v>20.171982608764466</v>
      </c>
      <c r="AV465" t="str">
        <f t="shared" si="227"/>
        <v>NA</v>
      </c>
      <c r="AW465" t="str">
        <f t="shared" si="228"/>
        <v>NA</v>
      </c>
      <c r="AX465" s="6" t="str">
        <f t="shared" si="229"/>
        <v>NA</v>
      </c>
      <c r="AY465" t="str">
        <f t="shared" si="230"/>
        <v>NA</v>
      </c>
      <c r="AZ465" t="str">
        <f t="shared" si="231"/>
        <v>NA</v>
      </c>
      <c r="BA465" s="6" t="str">
        <f t="shared" si="232"/>
        <v>NA</v>
      </c>
      <c r="BB465" t="str">
        <f t="shared" si="233"/>
        <v>NA</v>
      </c>
      <c r="BC465" t="str">
        <f t="shared" si="234"/>
        <v>NA</v>
      </c>
      <c r="BD465" s="7">
        <f t="shared" si="235"/>
        <v>1</v>
      </c>
      <c r="BE465" s="6">
        <f t="shared" si="236"/>
        <v>0</v>
      </c>
      <c r="BF465">
        <f t="shared" si="237"/>
        <v>0</v>
      </c>
      <c r="BG465">
        <f t="shared" si="238"/>
        <v>0</v>
      </c>
      <c r="BH465" s="6">
        <f t="shared" si="239"/>
        <v>0</v>
      </c>
      <c r="BI465" s="14">
        <f t="shared" si="240"/>
        <v>0</v>
      </c>
      <c r="BJ465" s="6">
        <f t="shared" si="241"/>
        <v>0</v>
      </c>
      <c r="BK465" s="14">
        <f t="shared" si="242"/>
        <v>0</v>
      </c>
      <c r="BL465" s="14">
        <f t="shared" si="243"/>
        <v>0</v>
      </c>
      <c r="BM465" s="14">
        <f t="shared" si="244"/>
        <v>0</v>
      </c>
      <c r="BN465">
        <f t="shared" si="245"/>
        <v>0</v>
      </c>
      <c r="BO465">
        <f t="shared" si="246"/>
        <v>0</v>
      </c>
      <c r="BP465" s="14" t="str">
        <f t="shared" si="247"/>
        <v>NA</v>
      </c>
    </row>
    <row r="466" spans="1:68" x14ac:dyDescent="0.25">
      <c r="A466" t="s">
        <v>2628</v>
      </c>
      <c r="B466" t="s">
        <v>2626</v>
      </c>
      <c r="C466">
        <v>0</v>
      </c>
      <c r="D466">
        <v>0</v>
      </c>
      <c r="E466">
        <v>0</v>
      </c>
      <c r="F466">
        <v>1.97493E-4</v>
      </c>
      <c r="G466">
        <v>2</v>
      </c>
      <c r="H466">
        <v>0.85419</v>
      </c>
      <c r="I466">
        <v>1</v>
      </c>
      <c r="J466">
        <v>0.99982499999999996</v>
      </c>
      <c r="K466" t="s">
        <v>2627</v>
      </c>
      <c r="L466">
        <v>43</v>
      </c>
      <c r="M466" t="s">
        <v>764</v>
      </c>
      <c r="N466">
        <v>51000</v>
      </c>
      <c r="O466" t="s">
        <v>2629</v>
      </c>
      <c r="P466" t="s">
        <v>2630</v>
      </c>
      <c r="Q466" t="s">
        <v>57</v>
      </c>
      <c r="R466" t="s">
        <v>2631</v>
      </c>
      <c r="S466" t="s">
        <v>2632</v>
      </c>
      <c r="T466" s="6">
        <v>21.140393852028101</v>
      </c>
      <c r="U466">
        <v>21.535743770288001</v>
      </c>
      <c r="V466">
        <v>21.3287340187429</v>
      </c>
      <c r="W466">
        <v>21.210363827134799</v>
      </c>
      <c r="X466">
        <v>21.8721120286245</v>
      </c>
      <c r="Y466">
        <v>21.893270911140299</v>
      </c>
      <c r="AA466">
        <v>17.8404645567303</v>
      </c>
      <c r="AL466" s="6">
        <f t="shared" si="217"/>
        <v>21.338068811158053</v>
      </c>
      <c r="AM466">
        <f t="shared" si="218"/>
        <v>21.269548922938849</v>
      </c>
      <c r="AN466">
        <f t="shared" si="219"/>
        <v>21.882691469882399</v>
      </c>
      <c r="AO466">
        <f t="shared" si="220"/>
        <v>17.8404645567303</v>
      </c>
      <c r="AP466" t="str">
        <f t="shared" si="221"/>
        <v>NA</v>
      </c>
      <c r="AQ466" t="str">
        <f t="shared" si="222"/>
        <v>NA</v>
      </c>
      <c r="AR466" t="str">
        <f t="shared" si="223"/>
        <v>NA</v>
      </c>
      <c r="AS466" t="str">
        <f t="shared" si="224"/>
        <v>NA</v>
      </c>
      <c r="AT466" t="str">
        <f t="shared" si="225"/>
        <v>NA</v>
      </c>
      <c r="AU466" s="6">
        <f t="shared" si="226"/>
        <v>21.496769734659768</v>
      </c>
      <c r="AV466">
        <f t="shared" si="227"/>
        <v>17.8404645567303</v>
      </c>
      <c r="AW466" t="str">
        <f t="shared" si="228"/>
        <v>NA</v>
      </c>
      <c r="AX466" s="6">
        <f t="shared" si="229"/>
        <v>-3.6563051779294682</v>
      </c>
      <c r="AY466" t="str">
        <f t="shared" si="230"/>
        <v>NA</v>
      </c>
      <c r="AZ466" t="str">
        <f t="shared" si="231"/>
        <v>NA</v>
      </c>
      <c r="BA466" s="6" t="str">
        <f t="shared" si="232"/>
        <v>NA</v>
      </c>
      <c r="BB466" t="str">
        <f t="shared" si="233"/>
        <v>NA</v>
      </c>
      <c r="BC466" t="str">
        <f t="shared" si="234"/>
        <v>NA</v>
      </c>
      <c r="BD466" s="7">
        <f t="shared" si="235"/>
        <v>1</v>
      </c>
      <c r="BE466" s="6">
        <f t="shared" si="236"/>
        <v>0</v>
      </c>
      <c r="BF466">
        <f t="shared" si="237"/>
        <v>0</v>
      </c>
      <c r="BG466">
        <f t="shared" si="238"/>
        <v>0</v>
      </c>
      <c r="BH466" s="6">
        <f t="shared" si="239"/>
        <v>0</v>
      </c>
      <c r="BI466" s="14">
        <f t="shared" si="240"/>
        <v>0</v>
      </c>
      <c r="BJ466" s="6">
        <f t="shared" si="241"/>
        <v>0</v>
      </c>
      <c r="BK466" s="14">
        <f t="shared" si="242"/>
        <v>0</v>
      </c>
      <c r="BL466" s="14">
        <f t="shared" si="243"/>
        <v>0</v>
      </c>
      <c r="BM466" s="14">
        <f t="shared" si="244"/>
        <v>0</v>
      </c>
      <c r="BN466">
        <f t="shared" si="245"/>
        <v>0</v>
      </c>
      <c r="BO466">
        <f t="shared" si="246"/>
        <v>0</v>
      </c>
      <c r="BP466" s="14" t="str">
        <f t="shared" si="247"/>
        <v>NA</v>
      </c>
    </row>
    <row r="467" spans="1:68" x14ac:dyDescent="0.25">
      <c r="A467" t="s">
        <v>2671</v>
      </c>
      <c r="B467" t="s">
        <v>409</v>
      </c>
      <c r="C467">
        <v>0</v>
      </c>
      <c r="D467">
        <v>0</v>
      </c>
      <c r="E467">
        <v>0</v>
      </c>
      <c r="F467">
        <v>6.7048699999999999E-3</v>
      </c>
      <c r="G467">
        <v>2</v>
      </c>
      <c r="H467">
        <v>0.12881000000000001</v>
      </c>
      <c r="I467">
        <v>1</v>
      </c>
      <c r="J467">
        <v>1</v>
      </c>
      <c r="K467" t="s">
        <v>2670</v>
      </c>
      <c r="L467">
        <v>590</v>
      </c>
      <c r="M467" t="s">
        <v>764</v>
      </c>
      <c r="N467">
        <v>54477</v>
      </c>
      <c r="O467" t="s">
        <v>412</v>
      </c>
      <c r="P467" t="s">
        <v>413</v>
      </c>
      <c r="Q467" t="s">
        <v>57</v>
      </c>
      <c r="R467" t="s">
        <v>414</v>
      </c>
      <c r="S467" t="s">
        <v>415</v>
      </c>
      <c r="T467" s="6">
        <v>18.7492744726814</v>
      </c>
      <c r="U467">
        <v>19.284620091134599</v>
      </c>
      <c r="X467">
        <v>18.764888024834999</v>
      </c>
      <c r="AJ467">
        <v>17.561630733932301</v>
      </c>
      <c r="AL467" s="6">
        <f t="shared" si="217"/>
        <v>19.016947281907999</v>
      </c>
      <c r="AM467" t="str">
        <f t="shared" si="218"/>
        <v>NA</v>
      </c>
      <c r="AN467">
        <f t="shared" si="219"/>
        <v>18.764888024834999</v>
      </c>
      <c r="AO467" t="str">
        <f t="shared" si="220"/>
        <v>NA</v>
      </c>
      <c r="AP467" t="str">
        <f t="shared" si="221"/>
        <v>NA</v>
      </c>
      <c r="AQ467" t="str">
        <f t="shared" si="222"/>
        <v>NA</v>
      </c>
      <c r="AR467" t="str">
        <f t="shared" si="223"/>
        <v>NA</v>
      </c>
      <c r="AS467" t="str">
        <f t="shared" si="224"/>
        <v>NA</v>
      </c>
      <c r="AT467">
        <f t="shared" si="225"/>
        <v>17.561630733932301</v>
      </c>
      <c r="AU467" s="6">
        <f t="shared" si="226"/>
        <v>18.890917653371499</v>
      </c>
      <c r="AV467" t="str">
        <f t="shared" si="227"/>
        <v>NA</v>
      </c>
      <c r="AW467">
        <f t="shared" si="228"/>
        <v>17.561630733932301</v>
      </c>
      <c r="AX467" s="6" t="str">
        <f t="shared" si="229"/>
        <v>NA</v>
      </c>
      <c r="AY467">
        <f t="shared" si="230"/>
        <v>-1.3292869194391983</v>
      </c>
      <c r="AZ467" t="str">
        <f t="shared" si="231"/>
        <v>NA</v>
      </c>
      <c r="BA467" s="6" t="str">
        <f t="shared" si="232"/>
        <v>NA</v>
      </c>
      <c r="BB467" t="str">
        <f t="shared" si="233"/>
        <v>NA</v>
      </c>
      <c r="BC467" t="str">
        <f t="shared" si="234"/>
        <v>NA</v>
      </c>
      <c r="BD467" s="7">
        <f t="shared" si="235"/>
        <v>1</v>
      </c>
      <c r="BE467" s="6">
        <f t="shared" si="236"/>
        <v>0</v>
      </c>
      <c r="BF467">
        <f t="shared" si="237"/>
        <v>0</v>
      </c>
      <c r="BG467">
        <f t="shared" si="238"/>
        <v>0</v>
      </c>
      <c r="BH467" s="6">
        <f t="shared" si="239"/>
        <v>0</v>
      </c>
      <c r="BI467" s="14">
        <f t="shared" si="240"/>
        <v>0</v>
      </c>
      <c r="BJ467" s="6">
        <f t="shared" si="241"/>
        <v>0</v>
      </c>
      <c r="BK467" s="14">
        <f t="shared" si="242"/>
        <v>0</v>
      </c>
      <c r="BL467" s="14">
        <f t="shared" si="243"/>
        <v>0</v>
      </c>
      <c r="BM467" s="14">
        <f t="shared" si="244"/>
        <v>0</v>
      </c>
      <c r="BN467">
        <f t="shared" si="245"/>
        <v>0</v>
      </c>
      <c r="BO467">
        <f t="shared" si="246"/>
        <v>0</v>
      </c>
      <c r="BP467" s="14" t="str">
        <f t="shared" si="247"/>
        <v>NA</v>
      </c>
    </row>
    <row r="468" spans="1:68" x14ac:dyDescent="0.25">
      <c r="A468" t="s">
        <v>2706</v>
      </c>
      <c r="B468" t="s">
        <v>2704</v>
      </c>
      <c r="C468">
        <v>0</v>
      </c>
      <c r="D468">
        <v>0</v>
      </c>
      <c r="E468">
        <v>0</v>
      </c>
      <c r="F468">
        <v>2.1311099999999999E-2</v>
      </c>
      <c r="G468">
        <v>2</v>
      </c>
      <c r="H468">
        <v>-2.4437000000000002</v>
      </c>
      <c r="I468" t="s">
        <v>37</v>
      </c>
      <c r="J468">
        <v>0.99881900000000001</v>
      </c>
      <c r="K468" t="s">
        <v>2705</v>
      </c>
      <c r="L468">
        <v>165</v>
      </c>
      <c r="M468" t="s">
        <v>764</v>
      </c>
      <c r="N468">
        <v>29093</v>
      </c>
      <c r="O468" t="s">
        <v>2707</v>
      </c>
      <c r="P468" t="s">
        <v>2708</v>
      </c>
      <c r="Q468" t="s">
        <v>57</v>
      </c>
      <c r="R468" t="s">
        <v>2171</v>
      </c>
      <c r="S468" t="s">
        <v>2709</v>
      </c>
      <c r="AH468">
        <v>21.271425092511699</v>
      </c>
      <c r="AL468" s="6" t="str">
        <f t="shared" si="217"/>
        <v>NA</v>
      </c>
      <c r="AM468" t="str">
        <f t="shared" si="218"/>
        <v>NA</v>
      </c>
      <c r="AN468" t="str">
        <f t="shared" si="219"/>
        <v>NA</v>
      </c>
      <c r="AO468" t="str">
        <f t="shared" si="220"/>
        <v>NA</v>
      </c>
      <c r="AP468" t="str">
        <f t="shared" si="221"/>
        <v>NA</v>
      </c>
      <c r="AQ468" t="str">
        <f t="shared" si="222"/>
        <v>NA</v>
      </c>
      <c r="AR468" t="str">
        <f t="shared" si="223"/>
        <v>NA</v>
      </c>
      <c r="AS468">
        <f t="shared" si="224"/>
        <v>21.271425092511699</v>
      </c>
      <c r="AT468" t="str">
        <f t="shared" si="225"/>
        <v>NA</v>
      </c>
      <c r="AU468" s="6" t="str">
        <f t="shared" si="226"/>
        <v>NA</v>
      </c>
      <c r="AV468" t="str">
        <f t="shared" si="227"/>
        <v>NA</v>
      </c>
      <c r="AW468">
        <f t="shared" si="228"/>
        <v>21.271425092511699</v>
      </c>
      <c r="AX468" s="6" t="str">
        <f t="shared" si="229"/>
        <v>NA</v>
      </c>
      <c r="AY468" t="str">
        <f t="shared" si="230"/>
        <v>NA</v>
      </c>
      <c r="AZ468" t="str">
        <f t="shared" si="231"/>
        <v>NA</v>
      </c>
      <c r="BA468" s="6" t="str">
        <f t="shared" si="232"/>
        <v>NA</v>
      </c>
      <c r="BB468" t="str">
        <f t="shared" si="233"/>
        <v>NA</v>
      </c>
      <c r="BC468" t="str">
        <f t="shared" si="234"/>
        <v>NA</v>
      </c>
      <c r="BD468" s="7">
        <f t="shared" si="235"/>
        <v>1</v>
      </c>
      <c r="BE468" s="6">
        <f t="shared" si="236"/>
        <v>0</v>
      </c>
      <c r="BF468">
        <f t="shared" si="237"/>
        <v>0</v>
      </c>
      <c r="BG468">
        <f t="shared" si="238"/>
        <v>0</v>
      </c>
      <c r="BH468" s="6">
        <f t="shared" si="239"/>
        <v>0</v>
      </c>
      <c r="BI468" s="14">
        <f t="shared" si="240"/>
        <v>0</v>
      </c>
      <c r="BJ468" s="6">
        <f t="shared" si="241"/>
        <v>0</v>
      </c>
      <c r="BK468" s="14">
        <f t="shared" si="242"/>
        <v>0</v>
      </c>
      <c r="BL468" s="14">
        <f t="shared" si="243"/>
        <v>0</v>
      </c>
      <c r="BM468" s="14">
        <f t="shared" si="244"/>
        <v>0</v>
      </c>
      <c r="BN468">
        <f t="shared" si="245"/>
        <v>0</v>
      </c>
      <c r="BO468">
        <f t="shared" si="246"/>
        <v>0</v>
      </c>
      <c r="BP468" s="14" t="str">
        <f t="shared" si="247"/>
        <v>NA</v>
      </c>
    </row>
    <row r="469" spans="1:68" x14ac:dyDescent="0.25">
      <c r="A469" t="s">
        <v>2730</v>
      </c>
      <c r="B469" t="s">
        <v>2723</v>
      </c>
      <c r="C469">
        <v>0</v>
      </c>
      <c r="D469">
        <v>0</v>
      </c>
      <c r="E469">
        <v>0</v>
      </c>
      <c r="F469" s="1">
        <v>4.19485E-13</v>
      </c>
      <c r="G469">
        <v>3</v>
      </c>
      <c r="H469">
        <v>0.51905999999999997</v>
      </c>
      <c r="I469">
        <v>1</v>
      </c>
      <c r="J469">
        <v>0.91581699999999999</v>
      </c>
      <c r="K469" t="s">
        <v>2729</v>
      </c>
      <c r="L469">
        <v>213</v>
      </c>
      <c r="M469" t="s">
        <v>764</v>
      </c>
      <c r="N469">
        <v>10152</v>
      </c>
      <c r="O469" t="s">
        <v>2726</v>
      </c>
      <c r="P469" t="s">
        <v>2727</v>
      </c>
      <c r="Q469" t="s">
        <v>57</v>
      </c>
      <c r="R469" t="s">
        <v>2191</v>
      </c>
      <c r="S469" t="s">
        <v>2728</v>
      </c>
      <c r="V469">
        <v>19.675116086713</v>
      </c>
      <c r="AB469">
        <v>19.7089550343246</v>
      </c>
      <c r="AG469">
        <v>19.924303626950501</v>
      </c>
      <c r="AL469" s="6" t="str">
        <f t="shared" si="217"/>
        <v>NA</v>
      </c>
      <c r="AM469">
        <f t="shared" si="218"/>
        <v>19.675116086713</v>
      </c>
      <c r="AN469" t="str">
        <f t="shared" si="219"/>
        <v>NA</v>
      </c>
      <c r="AO469" t="str">
        <f t="shared" si="220"/>
        <v>NA</v>
      </c>
      <c r="AP469">
        <f t="shared" si="221"/>
        <v>19.7089550343246</v>
      </c>
      <c r="AQ469" t="str">
        <f t="shared" si="222"/>
        <v>NA</v>
      </c>
      <c r="AR469">
        <f t="shared" si="223"/>
        <v>19.924303626950501</v>
      </c>
      <c r="AS469" t="str">
        <f t="shared" si="224"/>
        <v>NA</v>
      </c>
      <c r="AT469" t="str">
        <f t="shared" si="225"/>
        <v>NA</v>
      </c>
      <c r="AU469" s="6">
        <f t="shared" si="226"/>
        <v>19.675116086713</v>
      </c>
      <c r="AV469">
        <f t="shared" si="227"/>
        <v>19.7089550343246</v>
      </c>
      <c r="AW469">
        <f t="shared" si="228"/>
        <v>19.924303626950501</v>
      </c>
      <c r="AX469" s="6">
        <f t="shared" si="229"/>
        <v>3.3838947611599224E-2</v>
      </c>
      <c r="AY469">
        <f t="shared" si="230"/>
        <v>0.24918754023750012</v>
      </c>
      <c r="AZ469">
        <f t="shared" si="231"/>
        <v>0.21534859262590089</v>
      </c>
      <c r="BA469" s="6" t="str">
        <f t="shared" si="232"/>
        <v>NA</v>
      </c>
      <c r="BB469" t="str">
        <f t="shared" si="233"/>
        <v>NA</v>
      </c>
      <c r="BC469" t="str">
        <f t="shared" si="234"/>
        <v>NA</v>
      </c>
      <c r="BD469" s="7">
        <f t="shared" si="235"/>
        <v>1</v>
      </c>
      <c r="BE469" s="6">
        <f t="shared" si="236"/>
        <v>0</v>
      </c>
      <c r="BF469">
        <f t="shared" si="237"/>
        <v>0</v>
      </c>
      <c r="BG469">
        <f t="shared" si="238"/>
        <v>0</v>
      </c>
      <c r="BH469" s="6">
        <f t="shared" si="239"/>
        <v>0</v>
      </c>
      <c r="BI469" s="14">
        <f t="shared" si="240"/>
        <v>0</v>
      </c>
      <c r="BJ469" s="6">
        <f t="shared" si="241"/>
        <v>0</v>
      </c>
      <c r="BK469" s="14">
        <f t="shared" si="242"/>
        <v>0</v>
      </c>
      <c r="BL469" s="14">
        <f t="shared" si="243"/>
        <v>0</v>
      </c>
      <c r="BM469" s="14">
        <f t="shared" si="244"/>
        <v>0</v>
      </c>
      <c r="BN469">
        <f t="shared" si="245"/>
        <v>0</v>
      </c>
      <c r="BO469">
        <f t="shared" si="246"/>
        <v>0</v>
      </c>
      <c r="BP469" s="14" t="str">
        <f t="shared" si="247"/>
        <v>NA</v>
      </c>
    </row>
    <row r="470" spans="1:68" x14ac:dyDescent="0.25">
      <c r="A470" t="s">
        <v>2733</v>
      </c>
      <c r="B470" t="s">
        <v>2731</v>
      </c>
      <c r="C470">
        <v>0</v>
      </c>
      <c r="D470">
        <v>0</v>
      </c>
      <c r="E470">
        <v>0</v>
      </c>
      <c r="F470" s="1">
        <v>5.8777899999999998E-5</v>
      </c>
      <c r="G470">
        <v>2</v>
      </c>
      <c r="H470">
        <v>0.71692</v>
      </c>
      <c r="I470">
        <v>1</v>
      </c>
      <c r="J470">
        <v>0.64047399999999999</v>
      </c>
      <c r="K470" t="s">
        <v>2732</v>
      </c>
      <c r="L470">
        <v>458</v>
      </c>
      <c r="M470" t="s">
        <v>764</v>
      </c>
      <c r="N470">
        <v>26509</v>
      </c>
      <c r="O470" t="s">
        <v>2734</v>
      </c>
      <c r="P470" t="s">
        <v>2735</v>
      </c>
      <c r="Q470" t="s">
        <v>57</v>
      </c>
      <c r="R470" t="s">
        <v>2736</v>
      </c>
      <c r="S470" t="s">
        <v>2737</v>
      </c>
      <c r="T470" s="6">
        <v>19.9568148659055</v>
      </c>
      <c r="V470">
        <v>19.844412705067601</v>
      </c>
      <c r="W470">
        <v>19.170994508855198</v>
      </c>
      <c r="X470">
        <v>20.2368068051967</v>
      </c>
      <c r="AA470">
        <v>20.1953680619688</v>
      </c>
      <c r="AF470">
        <v>20.5092737794599</v>
      </c>
      <c r="AL470" s="6">
        <f t="shared" si="217"/>
        <v>19.9568148659055</v>
      </c>
      <c r="AM470">
        <f t="shared" si="218"/>
        <v>19.5077036069614</v>
      </c>
      <c r="AN470">
        <f t="shared" si="219"/>
        <v>20.2368068051967</v>
      </c>
      <c r="AO470">
        <f t="shared" si="220"/>
        <v>20.1953680619688</v>
      </c>
      <c r="AP470" t="str">
        <f t="shared" si="221"/>
        <v>NA</v>
      </c>
      <c r="AQ470" t="str">
        <f t="shared" si="222"/>
        <v>NA</v>
      </c>
      <c r="AR470">
        <f t="shared" si="223"/>
        <v>20.5092737794599</v>
      </c>
      <c r="AS470" t="str">
        <f t="shared" si="224"/>
        <v>NA</v>
      </c>
      <c r="AT470" t="str">
        <f t="shared" si="225"/>
        <v>NA</v>
      </c>
      <c r="AU470" s="6">
        <f t="shared" si="226"/>
        <v>19.900441759354532</v>
      </c>
      <c r="AV470">
        <f t="shared" si="227"/>
        <v>20.1953680619688</v>
      </c>
      <c r="AW470">
        <f t="shared" si="228"/>
        <v>20.5092737794599</v>
      </c>
      <c r="AX470" s="6">
        <f t="shared" si="229"/>
        <v>0.29492630261426811</v>
      </c>
      <c r="AY470">
        <f t="shared" si="230"/>
        <v>0.60883202010536763</v>
      </c>
      <c r="AZ470">
        <f t="shared" si="231"/>
        <v>0.31390571749109952</v>
      </c>
      <c r="BA470" s="6" t="str">
        <f t="shared" si="232"/>
        <v>NA</v>
      </c>
      <c r="BB470" t="str">
        <f t="shared" si="233"/>
        <v>NA</v>
      </c>
      <c r="BC470" t="str">
        <f t="shared" si="234"/>
        <v>NA</v>
      </c>
      <c r="BD470" s="7">
        <f t="shared" si="235"/>
        <v>1</v>
      </c>
      <c r="BE470" s="6">
        <f t="shared" si="236"/>
        <v>0</v>
      </c>
      <c r="BF470">
        <f t="shared" si="237"/>
        <v>0</v>
      </c>
      <c r="BG470">
        <f t="shared" si="238"/>
        <v>0</v>
      </c>
      <c r="BH470" s="6">
        <f t="shared" si="239"/>
        <v>0</v>
      </c>
      <c r="BI470" s="14">
        <f t="shared" si="240"/>
        <v>0</v>
      </c>
      <c r="BJ470" s="6">
        <f t="shared" si="241"/>
        <v>0</v>
      </c>
      <c r="BK470" s="14">
        <f t="shared" si="242"/>
        <v>0</v>
      </c>
      <c r="BL470" s="14">
        <f t="shared" si="243"/>
        <v>0</v>
      </c>
      <c r="BM470" s="14">
        <f t="shared" si="244"/>
        <v>0</v>
      </c>
      <c r="BN470">
        <f t="shared" si="245"/>
        <v>0</v>
      </c>
      <c r="BO470">
        <f t="shared" si="246"/>
        <v>0</v>
      </c>
      <c r="BP470" s="14" t="str">
        <f t="shared" si="247"/>
        <v>NA</v>
      </c>
    </row>
    <row r="471" spans="1:68" x14ac:dyDescent="0.25">
      <c r="A471" t="s">
        <v>2761</v>
      </c>
      <c r="B471" t="s">
        <v>2759</v>
      </c>
      <c r="C471">
        <v>0</v>
      </c>
      <c r="D471">
        <v>0</v>
      </c>
      <c r="E471">
        <v>0</v>
      </c>
      <c r="F471" s="1">
        <v>7.6623300000000003E-7</v>
      </c>
      <c r="G471">
        <v>3</v>
      </c>
      <c r="H471">
        <v>-0.55147999999999997</v>
      </c>
      <c r="I471">
        <v>1</v>
      </c>
      <c r="J471">
        <v>1</v>
      </c>
      <c r="K471" t="s">
        <v>2760</v>
      </c>
      <c r="L471">
        <v>1118</v>
      </c>
      <c r="M471" t="s">
        <v>764</v>
      </c>
      <c r="N471">
        <v>9414</v>
      </c>
      <c r="O471" t="s">
        <v>2762</v>
      </c>
      <c r="P471" t="s">
        <v>2763</v>
      </c>
      <c r="Q471" t="s">
        <v>57</v>
      </c>
      <c r="R471" t="s">
        <v>2764</v>
      </c>
      <c r="S471" t="s">
        <v>2765</v>
      </c>
      <c r="V471">
        <v>21.533801811988699</v>
      </c>
      <c r="AL471" s="6" t="str">
        <f t="shared" si="217"/>
        <v>NA</v>
      </c>
      <c r="AM471">
        <f t="shared" si="218"/>
        <v>21.533801811988699</v>
      </c>
      <c r="AN471" t="str">
        <f t="shared" si="219"/>
        <v>NA</v>
      </c>
      <c r="AO471" t="str">
        <f t="shared" si="220"/>
        <v>NA</v>
      </c>
      <c r="AP471" t="str">
        <f t="shared" si="221"/>
        <v>NA</v>
      </c>
      <c r="AQ471" t="str">
        <f t="shared" si="222"/>
        <v>NA</v>
      </c>
      <c r="AR471" t="str">
        <f t="shared" si="223"/>
        <v>NA</v>
      </c>
      <c r="AS471" t="str">
        <f t="shared" si="224"/>
        <v>NA</v>
      </c>
      <c r="AT471" t="str">
        <f t="shared" si="225"/>
        <v>NA</v>
      </c>
      <c r="AU471" s="6">
        <f t="shared" si="226"/>
        <v>21.533801811988699</v>
      </c>
      <c r="AV471" t="str">
        <f t="shared" si="227"/>
        <v>NA</v>
      </c>
      <c r="AW471" t="str">
        <f t="shared" si="228"/>
        <v>NA</v>
      </c>
      <c r="AX471" s="6" t="str">
        <f t="shared" si="229"/>
        <v>NA</v>
      </c>
      <c r="AY471" t="str">
        <f t="shared" si="230"/>
        <v>NA</v>
      </c>
      <c r="AZ471" t="str">
        <f t="shared" si="231"/>
        <v>NA</v>
      </c>
      <c r="BA471" s="6" t="str">
        <f t="shared" si="232"/>
        <v>NA</v>
      </c>
      <c r="BB471" t="str">
        <f t="shared" si="233"/>
        <v>NA</v>
      </c>
      <c r="BC471" t="str">
        <f t="shared" si="234"/>
        <v>NA</v>
      </c>
      <c r="BD471" s="7">
        <f t="shared" si="235"/>
        <v>1</v>
      </c>
      <c r="BE471" s="6">
        <f t="shared" si="236"/>
        <v>0</v>
      </c>
      <c r="BF471">
        <f t="shared" si="237"/>
        <v>0</v>
      </c>
      <c r="BG471">
        <f t="shared" si="238"/>
        <v>0</v>
      </c>
      <c r="BH471" s="6">
        <f t="shared" si="239"/>
        <v>0</v>
      </c>
      <c r="BI471" s="14">
        <f t="shared" si="240"/>
        <v>0</v>
      </c>
      <c r="BJ471" s="6">
        <f t="shared" si="241"/>
        <v>0</v>
      </c>
      <c r="BK471" s="14">
        <f t="shared" si="242"/>
        <v>0</v>
      </c>
      <c r="BL471" s="14">
        <f t="shared" si="243"/>
        <v>0</v>
      </c>
      <c r="BM471" s="14">
        <f t="shared" si="244"/>
        <v>0</v>
      </c>
      <c r="BN471">
        <f t="shared" si="245"/>
        <v>0</v>
      </c>
      <c r="BO471">
        <f t="shared" si="246"/>
        <v>0</v>
      </c>
      <c r="BP471" s="14" t="str">
        <f t="shared" si="247"/>
        <v>NA</v>
      </c>
    </row>
    <row r="472" spans="1:68" x14ac:dyDescent="0.25">
      <c r="A472" t="s">
        <v>2768</v>
      </c>
      <c r="B472" t="s">
        <v>2766</v>
      </c>
      <c r="C472">
        <v>0</v>
      </c>
      <c r="D472">
        <v>0</v>
      </c>
      <c r="E472">
        <v>0</v>
      </c>
      <c r="F472">
        <v>1.39333E-4</v>
      </c>
      <c r="G472">
        <v>2</v>
      </c>
      <c r="H472">
        <v>-1.0442</v>
      </c>
      <c r="I472">
        <v>1</v>
      </c>
      <c r="J472">
        <v>0.85028099999999995</v>
      </c>
      <c r="K472" t="s">
        <v>2767</v>
      </c>
      <c r="L472">
        <v>112</v>
      </c>
      <c r="M472" t="s">
        <v>764</v>
      </c>
      <c r="N472">
        <v>10490</v>
      </c>
      <c r="O472" t="s">
        <v>2769</v>
      </c>
      <c r="P472" t="s">
        <v>2770</v>
      </c>
      <c r="Q472" t="s">
        <v>57</v>
      </c>
      <c r="R472" t="s">
        <v>2771</v>
      </c>
      <c r="S472" t="s">
        <v>2772</v>
      </c>
      <c r="V472">
        <v>18.735174943566399</v>
      </c>
      <c r="X472">
        <v>19.3534040775798</v>
      </c>
      <c r="AL472" s="6" t="str">
        <f t="shared" si="217"/>
        <v>NA</v>
      </c>
      <c r="AM472">
        <f t="shared" si="218"/>
        <v>18.735174943566399</v>
      </c>
      <c r="AN472">
        <f t="shared" si="219"/>
        <v>19.3534040775798</v>
      </c>
      <c r="AO472" t="str">
        <f t="shared" si="220"/>
        <v>NA</v>
      </c>
      <c r="AP472" t="str">
        <f t="shared" si="221"/>
        <v>NA</v>
      </c>
      <c r="AQ472" t="str">
        <f t="shared" si="222"/>
        <v>NA</v>
      </c>
      <c r="AR472" t="str">
        <f t="shared" si="223"/>
        <v>NA</v>
      </c>
      <c r="AS472" t="str">
        <f t="shared" si="224"/>
        <v>NA</v>
      </c>
      <c r="AT472" t="str">
        <f t="shared" si="225"/>
        <v>NA</v>
      </c>
      <c r="AU472" s="6">
        <f t="shared" si="226"/>
        <v>19.044289510573101</v>
      </c>
      <c r="AV472" t="str">
        <f t="shared" si="227"/>
        <v>NA</v>
      </c>
      <c r="AW472" t="str">
        <f t="shared" si="228"/>
        <v>NA</v>
      </c>
      <c r="AX472" s="6" t="str">
        <f t="shared" si="229"/>
        <v>NA</v>
      </c>
      <c r="AY472" t="str">
        <f t="shared" si="230"/>
        <v>NA</v>
      </c>
      <c r="AZ472" t="str">
        <f t="shared" si="231"/>
        <v>NA</v>
      </c>
      <c r="BA472" s="6" t="str">
        <f t="shared" si="232"/>
        <v>NA</v>
      </c>
      <c r="BB472" t="str">
        <f t="shared" si="233"/>
        <v>NA</v>
      </c>
      <c r="BC472" t="str">
        <f t="shared" si="234"/>
        <v>NA</v>
      </c>
      <c r="BD472" s="7">
        <f t="shared" si="235"/>
        <v>1</v>
      </c>
      <c r="BE472" s="6">
        <f t="shared" si="236"/>
        <v>0</v>
      </c>
      <c r="BF472">
        <f t="shared" si="237"/>
        <v>0</v>
      </c>
      <c r="BG472">
        <f t="shared" si="238"/>
        <v>0</v>
      </c>
      <c r="BH472" s="6">
        <f t="shared" si="239"/>
        <v>0</v>
      </c>
      <c r="BI472" s="14">
        <f t="shared" si="240"/>
        <v>0</v>
      </c>
      <c r="BJ472" s="6">
        <f t="shared" si="241"/>
        <v>0</v>
      </c>
      <c r="BK472" s="14">
        <f t="shared" si="242"/>
        <v>0</v>
      </c>
      <c r="BL472" s="14">
        <f t="shared" si="243"/>
        <v>0</v>
      </c>
      <c r="BM472" s="14">
        <f t="shared" si="244"/>
        <v>0</v>
      </c>
      <c r="BN472">
        <f t="shared" si="245"/>
        <v>0</v>
      </c>
      <c r="BO472">
        <f t="shared" si="246"/>
        <v>0</v>
      </c>
      <c r="BP472" s="14" t="str">
        <f t="shared" si="247"/>
        <v>NA</v>
      </c>
    </row>
    <row r="473" spans="1:68" x14ac:dyDescent="0.25">
      <c r="A473" t="s">
        <v>2777</v>
      </c>
      <c r="B473" t="s">
        <v>2775</v>
      </c>
      <c r="C473">
        <v>0</v>
      </c>
      <c r="D473">
        <v>0</v>
      </c>
      <c r="E473">
        <v>0</v>
      </c>
      <c r="F473" s="1">
        <v>3.7609399999999996E-9</v>
      </c>
      <c r="G473">
        <v>3</v>
      </c>
      <c r="H473">
        <v>-0.22635</v>
      </c>
      <c r="I473">
        <v>1</v>
      </c>
      <c r="J473">
        <v>0.67768499999999998</v>
      </c>
      <c r="K473" t="s">
        <v>2776</v>
      </c>
      <c r="L473">
        <v>394</v>
      </c>
      <c r="M473" t="s">
        <v>764</v>
      </c>
      <c r="N473">
        <v>54206</v>
      </c>
      <c r="O473" t="s">
        <v>2778</v>
      </c>
      <c r="P473" t="s">
        <v>2779</v>
      </c>
      <c r="Q473" t="s">
        <v>57</v>
      </c>
      <c r="R473" t="s">
        <v>2780</v>
      </c>
      <c r="S473" t="s">
        <v>2781</v>
      </c>
      <c r="T473" s="6">
        <v>20.401042955034999</v>
      </c>
      <c r="AL473" s="6">
        <f t="shared" si="217"/>
        <v>20.401042955034999</v>
      </c>
      <c r="AM473" t="str">
        <f t="shared" si="218"/>
        <v>NA</v>
      </c>
      <c r="AN473" t="str">
        <f t="shared" si="219"/>
        <v>NA</v>
      </c>
      <c r="AO473" t="str">
        <f t="shared" si="220"/>
        <v>NA</v>
      </c>
      <c r="AP473" t="str">
        <f t="shared" si="221"/>
        <v>NA</v>
      </c>
      <c r="AQ473" t="str">
        <f t="shared" si="222"/>
        <v>NA</v>
      </c>
      <c r="AR473" t="str">
        <f t="shared" si="223"/>
        <v>NA</v>
      </c>
      <c r="AS473" t="str">
        <f t="shared" si="224"/>
        <v>NA</v>
      </c>
      <c r="AT473" t="str">
        <f t="shared" si="225"/>
        <v>NA</v>
      </c>
      <c r="AU473" s="6">
        <f t="shared" si="226"/>
        <v>20.401042955034999</v>
      </c>
      <c r="AV473" t="str">
        <f t="shared" si="227"/>
        <v>NA</v>
      </c>
      <c r="AW473" t="str">
        <f t="shared" si="228"/>
        <v>NA</v>
      </c>
      <c r="AX473" s="6" t="str">
        <f t="shared" si="229"/>
        <v>NA</v>
      </c>
      <c r="AY473" t="str">
        <f t="shared" si="230"/>
        <v>NA</v>
      </c>
      <c r="AZ473" t="str">
        <f t="shared" si="231"/>
        <v>NA</v>
      </c>
      <c r="BA473" s="6" t="str">
        <f t="shared" si="232"/>
        <v>NA</v>
      </c>
      <c r="BB473" t="str">
        <f t="shared" si="233"/>
        <v>NA</v>
      </c>
      <c r="BC473" t="str">
        <f t="shared" si="234"/>
        <v>NA</v>
      </c>
      <c r="BD473" s="7">
        <f t="shared" si="235"/>
        <v>1</v>
      </c>
      <c r="BE473" s="6">
        <f t="shared" si="236"/>
        <v>0</v>
      </c>
      <c r="BF473">
        <f t="shared" si="237"/>
        <v>0</v>
      </c>
      <c r="BG473">
        <f t="shared" si="238"/>
        <v>0</v>
      </c>
      <c r="BH473" s="6">
        <f t="shared" si="239"/>
        <v>0</v>
      </c>
      <c r="BI473" s="14">
        <f t="shared" si="240"/>
        <v>0</v>
      </c>
      <c r="BJ473" s="6">
        <f t="shared" si="241"/>
        <v>0</v>
      </c>
      <c r="BK473" s="14">
        <f t="shared" si="242"/>
        <v>0</v>
      </c>
      <c r="BL473" s="14">
        <f t="shared" si="243"/>
        <v>0</v>
      </c>
      <c r="BM473" s="14">
        <f t="shared" si="244"/>
        <v>0</v>
      </c>
      <c r="BN473">
        <f t="shared" si="245"/>
        <v>0</v>
      </c>
      <c r="BO473">
        <f t="shared" si="246"/>
        <v>0</v>
      </c>
      <c r="BP473" s="14" t="str">
        <f t="shared" si="247"/>
        <v>NA</v>
      </c>
    </row>
    <row r="474" spans="1:68" x14ac:dyDescent="0.25">
      <c r="A474" t="s">
        <v>2790</v>
      </c>
      <c r="B474" t="s">
        <v>2782</v>
      </c>
      <c r="C474">
        <v>0</v>
      </c>
      <c r="D474">
        <v>0</v>
      </c>
      <c r="E474">
        <v>0</v>
      </c>
      <c r="F474" s="1">
        <v>6.30641E-12</v>
      </c>
      <c r="G474">
        <v>2</v>
      </c>
      <c r="H474">
        <v>-0.11784</v>
      </c>
      <c r="I474">
        <v>1</v>
      </c>
      <c r="J474">
        <v>0.98841599999999996</v>
      </c>
      <c r="K474" t="s">
        <v>2789</v>
      </c>
      <c r="L474">
        <v>162</v>
      </c>
      <c r="M474" t="s">
        <v>764</v>
      </c>
      <c r="N474">
        <v>28988</v>
      </c>
      <c r="O474" t="s">
        <v>2785</v>
      </c>
      <c r="P474" t="s">
        <v>2786</v>
      </c>
      <c r="Q474" t="s">
        <v>57</v>
      </c>
      <c r="R474" t="s">
        <v>2787</v>
      </c>
      <c r="S474" t="s">
        <v>2788</v>
      </c>
      <c r="T474" s="6">
        <v>20.1610083574637</v>
      </c>
      <c r="V474">
        <v>20.360522515769599</v>
      </c>
      <c r="W474">
        <v>19.730525164438799</v>
      </c>
      <c r="X474">
        <v>19.881309748415401</v>
      </c>
      <c r="AH474">
        <v>20.144216693116999</v>
      </c>
      <c r="AI474">
        <v>20.019528760797201</v>
      </c>
      <c r="AL474" s="6">
        <f t="shared" si="217"/>
        <v>20.1610083574637</v>
      </c>
      <c r="AM474">
        <f t="shared" si="218"/>
        <v>20.045523840104199</v>
      </c>
      <c r="AN474">
        <f t="shared" si="219"/>
        <v>19.881309748415401</v>
      </c>
      <c r="AO474" t="str">
        <f t="shared" si="220"/>
        <v>NA</v>
      </c>
      <c r="AP474" t="str">
        <f t="shared" si="221"/>
        <v>NA</v>
      </c>
      <c r="AQ474" t="str">
        <f t="shared" si="222"/>
        <v>NA</v>
      </c>
      <c r="AR474" t="str">
        <f t="shared" si="223"/>
        <v>NA</v>
      </c>
      <c r="AS474">
        <f t="shared" si="224"/>
        <v>20.081872726957101</v>
      </c>
      <c r="AT474" t="str">
        <f t="shared" si="225"/>
        <v>NA</v>
      </c>
      <c r="AU474" s="6">
        <f t="shared" si="226"/>
        <v>20.0292806486611</v>
      </c>
      <c r="AV474" t="str">
        <f t="shared" si="227"/>
        <v>NA</v>
      </c>
      <c r="AW474">
        <f t="shared" si="228"/>
        <v>20.081872726957101</v>
      </c>
      <c r="AX474" s="6" t="str">
        <f t="shared" si="229"/>
        <v>NA</v>
      </c>
      <c r="AY474">
        <f t="shared" si="230"/>
        <v>5.2592078296001432E-2</v>
      </c>
      <c r="AZ474" t="str">
        <f t="shared" si="231"/>
        <v>NA</v>
      </c>
      <c r="BA474" s="6" t="str">
        <f t="shared" si="232"/>
        <v>NA</v>
      </c>
      <c r="BB474" t="str">
        <f t="shared" si="233"/>
        <v>NA</v>
      </c>
      <c r="BC474" t="str">
        <f t="shared" si="234"/>
        <v>NA</v>
      </c>
      <c r="BD474" s="7">
        <f t="shared" si="235"/>
        <v>1</v>
      </c>
      <c r="BE474" s="6">
        <f t="shared" si="236"/>
        <v>0</v>
      </c>
      <c r="BF474">
        <f t="shared" si="237"/>
        <v>0</v>
      </c>
      <c r="BG474">
        <f t="shared" si="238"/>
        <v>0</v>
      </c>
      <c r="BH474" s="6">
        <f t="shared" si="239"/>
        <v>0</v>
      </c>
      <c r="BI474" s="14">
        <f t="shared" si="240"/>
        <v>0</v>
      </c>
      <c r="BJ474" s="6">
        <f t="shared" si="241"/>
        <v>0</v>
      </c>
      <c r="BK474" s="14">
        <f t="shared" si="242"/>
        <v>0</v>
      </c>
      <c r="BL474" s="14">
        <f t="shared" si="243"/>
        <v>0</v>
      </c>
      <c r="BM474" s="14">
        <f t="shared" si="244"/>
        <v>0</v>
      </c>
      <c r="BN474">
        <f t="shared" si="245"/>
        <v>0</v>
      </c>
      <c r="BO474">
        <f t="shared" si="246"/>
        <v>0</v>
      </c>
      <c r="BP474" s="14" t="str">
        <f t="shared" si="247"/>
        <v>NA</v>
      </c>
    </row>
    <row r="475" spans="1:68" x14ac:dyDescent="0.25">
      <c r="A475" t="s">
        <v>2802</v>
      </c>
      <c r="B475" t="s">
        <v>2800</v>
      </c>
      <c r="C475">
        <v>0</v>
      </c>
      <c r="D475">
        <v>0</v>
      </c>
      <c r="E475">
        <v>0</v>
      </c>
      <c r="F475" s="1">
        <v>2.0751200000000001E-12</v>
      </c>
      <c r="G475">
        <v>3</v>
      </c>
      <c r="H475">
        <v>0.53041000000000005</v>
      </c>
      <c r="I475">
        <v>1</v>
      </c>
      <c r="J475">
        <v>1</v>
      </c>
      <c r="K475" t="s">
        <v>2801</v>
      </c>
      <c r="L475">
        <v>519</v>
      </c>
      <c r="M475" t="s">
        <v>764</v>
      </c>
      <c r="N475">
        <v>22974</v>
      </c>
      <c r="O475" t="s">
        <v>2803</v>
      </c>
      <c r="P475" t="s">
        <v>2804</v>
      </c>
      <c r="Q475" t="s">
        <v>57</v>
      </c>
      <c r="R475" t="s">
        <v>2805</v>
      </c>
      <c r="S475" t="s">
        <v>2806</v>
      </c>
      <c r="T475" s="6">
        <v>20.743287502824298</v>
      </c>
      <c r="V475">
        <v>20.818262775634199</v>
      </c>
      <c r="AB475">
        <v>20.177368108920302</v>
      </c>
      <c r="AL475" s="6">
        <f t="shared" si="217"/>
        <v>20.743287502824298</v>
      </c>
      <c r="AM475">
        <f t="shared" si="218"/>
        <v>20.818262775634199</v>
      </c>
      <c r="AN475" t="str">
        <f t="shared" si="219"/>
        <v>NA</v>
      </c>
      <c r="AO475" t="str">
        <f t="shared" si="220"/>
        <v>NA</v>
      </c>
      <c r="AP475">
        <f t="shared" si="221"/>
        <v>20.177368108920302</v>
      </c>
      <c r="AQ475" t="str">
        <f t="shared" si="222"/>
        <v>NA</v>
      </c>
      <c r="AR475" t="str">
        <f t="shared" si="223"/>
        <v>NA</v>
      </c>
      <c r="AS475" t="str">
        <f t="shared" si="224"/>
        <v>NA</v>
      </c>
      <c r="AT475" t="str">
        <f t="shared" si="225"/>
        <v>NA</v>
      </c>
      <c r="AU475" s="6">
        <f t="shared" si="226"/>
        <v>20.780775139229249</v>
      </c>
      <c r="AV475">
        <f t="shared" si="227"/>
        <v>20.177368108920302</v>
      </c>
      <c r="AW475" t="str">
        <f t="shared" si="228"/>
        <v>NA</v>
      </c>
      <c r="AX475" s="6">
        <f t="shared" si="229"/>
        <v>-0.60340703030894716</v>
      </c>
      <c r="AY475" t="str">
        <f t="shared" si="230"/>
        <v>NA</v>
      </c>
      <c r="AZ475" t="str">
        <f t="shared" si="231"/>
        <v>NA</v>
      </c>
      <c r="BA475" s="6" t="str">
        <f t="shared" si="232"/>
        <v>NA</v>
      </c>
      <c r="BB475" t="str">
        <f t="shared" si="233"/>
        <v>NA</v>
      </c>
      <c r="BC475" t="str">
        <f t="shared" si="234"/>
        <v>NA</v>
      </c>
      <c r="BD475" s="7">
        <f t="shared" si="235"/>
        <v>1</v>
      </c>
      <c r="BE475" s="6">
        <f t="shared" si="236"/>
        <v>0</v>
      </c>
      <c r="BF475">
        <f t="shared" si="237"/>
        <v>0</v>
      </c>
      <c r="BG475">
        <f t="shared" si="238"/>
        <v>0</v>
      </c>
      <c r="BH475" s="6">
        <f t="shared" si="239"/>
        <v>0</v>
      </c>
      <c r="BI475" s="14">
        <f t="shared" si="240"/>
        <v>0</v>
      </c>
      <c r="BJ475" s="6">
        <f t="shared" si="241"/>
        <v>0</v>
      </c>
      <c r="BK475" s="14">
        <f t="shared" si="242"/>
        <v>0</v>
      </c>
      <c r="BL475" s="14">
        <f t="shared" si="243"/>
        <v>0</v>
      </c>
      <c r="BM475" s="14">
        <f t="shared" si="244"/>
        <v>0</v>
      </c>
      <c r="BN475">
        <f t="shared" si="245"/>
        <v>0</v>
      </c>
      <c r="BO475">
        <f t="shared" si="246"/>
        <v>0</v>
      </c>
      <c r="BP475" s="14" t="str">
        <f t="shared" si="247"/>
        <v>NA</v>
      </c>
    </row>
    <row r="476" spans="1:68" x14ac:dyDescent="0.25">
      <c r="A476" t="s">
        <v>2812</v>
      </c>
      <c r="B476" t="s">
        <v>2810</v>
      </c>
      <c r="C476">
        <v>0</v>
      </c>
      <c r="D476">
        <v>0</v>
      </c>
      <c r="E476">
        <v>0</v>
      </c>
      <c r="F476">
        <v>1.0964200000000001E-3</v>
      </c>
      <c r="G476">
        <v>2</v>
      </c>
      <c r="H476">
        <v>8.7956000000000006E-2</v>
      </c>
      <c r="I476">
        <v>1</v>
      </c>
      <c r="J476">
        <v>1</v>
      </c>
      <c r="K476" t="s">
        <v>2811</v>
      </c>
      <c r="L476">
        <v>578</v>
      </c>
      <c r="M476" t="s">
        <v>764</v>
      </c>
      <c r="N476">
        <v>8036</v>
      </c>
      <c r="O476" t="s">
        <v>2813</v>
      </c>
      <c r="P476" t="s">
        <v>2814</v>
      </c>
      <c r="Q476" t="s">
        <v>57</v>
      </c>
      <c r="R476" t="s">
        <v>2815</v>
      </c>
      <c r="S476" t="s">
        <v>2816</v>
      </c>
      <c r="T476" s="6">
        <v>21.504907990297902</v>
      </c>
      <c r="U476">
        <v>22.266611865436602</v>
      </c>
      <c r="V476">
        <v>21.905679280123799</v>
      </c>
      <c r="W476">
        <v>22.1037310639019</v>
      </c>
      <c r="Y476">
        <v>21.956379993267898</v>
      </c>
      <c r="AL476" s="6">
        <f t="shared" si="217"/>
        <v>21.885759927867252</v>
      </c>
      <c r="AM476">
        <f t="shared" si="218"/>
        <v>22.004705172012848</v>
      </c>
      <c r="AN476">
        <f t="shared" si="219"/>
        <v>21.956379993267898</v>
      </c>
      <c r="AO476" t="str">
        <f t="shared" si="220"/>
        <v>NA</v>
      </c>
      <c r="AP476" t="str">
        <f t="shared" si="221"/>
        <v>NA</v>
      </c>
      <c r="AQ476" t="str">
        <f t="shared" si="222"/>
        <v>NA</v>
      </c>
      <c r="AR476" t="str">
        <f t="shared" si="223"/>
        <v>NA</v>
      </c>
      <c r="AS476" t="str">
        <f t="shared" si="224"/>
        <v>NA</v>
      </c>
      <c r="AT476" t="str">
        <f t="shared" si="225"/>
        <v>NA</v>
      </c>
      <c r="AU476" s="6">
        <f t="shared" si="226"/>
        <v>21.948948364382669</v>
      </c>
      <c r="AV476" t="str">
        <f t="shared" si="227"/>
        <v>NA</v>
      </c>
      <c r="AW476" t="str">
        <f t="shared" si="228"/>
        <v>NA</v>
      </c>
      <c r="AX476" s="6" t="str">
        <f t="shared" si="229"/>
        <v>NA</v>
      </c>
      <c r="AY476" t="str">
        <f t="shared" si="230"/>
        <v>NA</v>
      </c>
      <c r="AZ476" t="str">
        <f t="shared" si="231"/>
        <v>NA</v>
      </c>
      <c r="BA476" s="6" t="str">
        <f t="shared" si="232"/>
        <v>NA</v>
      </c>
      <c r="BB476" t="str">
        <f t="shared" si="233"/>
        <v>NA</v>
      </c>
      <c r="BC476" t="str">
        <f t="shared" si="234"/>
        <v>NA</v>
      </c>
      <c r="BD476" s="7">
        <f t="shared" si="235"/>
        <v>1</v>
      </c>
      <c r="BE476" s="6">
        <f t="shared" si="236"/>
        <v>0</v>
      </c>
      <c r="BF476">
        <f t="shared" si="237"/>
        <v>0</v>
      </c>
      <c r="BG476">
        <f t="shared" si="238"/>
        <v>0</v>
      </c>
      <c r="BH476" s="6">
        <f t="shared" si="239"/>
        <v>0</v>
      </c>
      <c r="BI476" s="14">
        <f t="shared" si="240"/>
        <v>0</v>
      </c>
      <c r="BJ476" s="6">
        <f t="shared" si="241"/>
        <v>0</v>
      </c>
      <c r="BK476" s="14">
        <f t="shared" si="242"/>
        <v>0</v>
      </c>
      <c r="BL476" s="14">
        <f t="shared" si="243"/>
        <v>0</v>
      </c>
      <c r="BM476" s="14">
        <f t="shared" si="244"/>
        <v>0</v>
      </c>
      <c r="BN476">
        <f t="shared" si="245"/>
        <v>0</v>
      </c>
      <c r="BO476">
        <f t="shared" si="246"/>
        <v>0</v>
      </c>
      <c r="BP476" s="14" t="str">
        <f t="shared" si="247"/>
        <v>NA</v>
      </c>
    </row>
    <row r="477" spans="1:68" x14ac:dyDescent="0.25">
      <c r="A477" t="s">
        <v>2888</v>
      </c>
      <c r="B477" t="s">
        <v>464</v>
      </c>
      <c r="C477">
        <v>0</v>
      </c>
      <c r="D477">
        <v>0</v>
      </c>
      <c r="E477">
        <v>0</v>
      </c>
      <c r="F477" s="1">
        <v>1.38451E-9</v>
      </c>
      <c r="G477">
        <v>3</v>
      </c>
      <c r="H477">
        <v>-9.9455000000000002E-2</v>
      </c>
      <c r="I477">
        <v>1</v>
      </c>
      <c r="J477">
        <v>0.72850700000000002</v>
      </c>
      <c r="K477" t="s">
        <v>2887</v>
      </c>
      <c r="L477">
        <v>1638</v>
      </c>
      <c r="M477" t="s">
        <v>764</v>
      </c>
      <c r="N477">
        <v>9578</v>
      </c>
      <c r="O477" t="s">
        <v>467</v>
      </c>
      <c r="P477" t="s">
        <v>468</v>
      </c>
      <c r="Q477" t="s">
        <v>57</v>
      </c>
      <c r="R477" t="s">
        <v>469</v>
      </c>
      <c r="S477" t="s">
        <v>470</v>
      </c>
      <c r="X477">
        <v>19.971875070679499</v>
      </c>
      <c r="AL477" s="6" t="str">
        <f t="shared" si="217"/>
        <v>NA</v>
      </c>
      <c r="AM477" t="str">
        <f t="shared" si="218"/>
        <v>NA</v>
      </c>
      <c r="AN477">
        <f t="shared" si="219"/>
        <v>19.971875070679499</v>
      </c>
      <c r="AO477" t="str">
        <f t="shared" si="220"/>
        <v>NA</v>
      </c>
      <c r="AP477" t="str">
        <f t="shared" si="221"/>
        <v>NA</v>
      </c>
      <c r="AQ477" t="str">
        <f t="shared" si="222"/>
        <v>NA</v>
      </c>
      <c r="AR477" t="str">
        <f t="shared" si="223"/>
        <v>NA</v>
      </c>
      <c r="AS477" t="str">
        <f t="shared" si="224"/>
        <v>NA</v>
      </c>
      <c r="AT477" t="str">
        <f t="shared" si="225"/>
        <v>NA</v>
      </c>
      <c r="AU477" s="6">
        <f t="shared" si="226"/>
        <v>19.971875070679499</v>
      </c>
      <c r="AV477" t="str">
        <f t="shared" si="227"/>
        <v>NA</v>
      </c>
      <c r="AW477" t="str">
        <f t="shared" si="228"/>
        <v>NA</v>
      </c>
      <c r="AX477" s="6" t="str">
        <f t="shared" si="229"/>
        <v>NA</v>
      </c>
      <c r="AY477" t="str">
        <f t="shared" si="230"/>
        <v>NA</v>
      </c>
      <c r="AZ477" t="str">
        <f t="shared" si="231"/>
        <v>NA</v>
      </c>
      <c r="BA477" s="6" t="str">
        <f t="shared" si="232"/>
        <v>NA</v>
      </c>
      <c r="BB477" t="str">
        <f t="shared" si="233"/>
        <v>NA</v>
      </c>
      <c r="BC477" t="str">
        <f t="shared" si="234"/>
        <v>NA</v>
      </c>
      <c r="BD477" s="7">
        <f t="shared" si="235"/>
        <v>1</v>
      </c>
      <c r="BE477" s="6">
        <f t="shared" si="236"/>
        <v>0</v>
      </c>
      <c r="BF477">
        <f t="shared" si="237"/>
        <v>0</v>
      </c>
      <c r="BG477">
        <f t="shared" si="238"/>
        <v>0</v>
      </c>
      <c r="BH477" s="6">
        <f t="shared" si="239"/>
        <v>0</v>
      </c>
      <c r="BI477" s="14">
        <f t="shared" si="240"/>
        <v>0</v>
      </c>
      <c r="BJ477" s="6">
        <f t="shared" si="241"/>
        <v>0</v>
      </c>
      <c r="BK477" s="14">
        <f t="shared" si="242"/>
        <v>0</v>
      </c>
      <c r="BL477" s="14">
        <f t="shared" si="243"/>
        <v>0</v>
      </c>
      <c r="BM477" s="14">
        <f t="shared" si="244"/>
        <v>0</v>
      </c>
      <c r="BN477">
        <f t="shared" si="245"/>
        <v>0</v>
      </c>
      <c r="BO477">
        <f t="shared" si="246"/>
        <v>0</v>
      </c>
      <c r="BP477" s="14" t="str">
        <f t="shared" si="247"/>
        <v>NA</v>
      </c>
    </row>
    <row r="478" spans="1:68" x14ac:dyDescent="0.25">
      <c r="A478" t="s">
        <v>2912</v>
      </c>
      <c r="B478" t="s">
        <v>2910</v>
      </c>
      <c r="C478">
        <v>0</v>
      </c>
      <c r="D478">
        <v>0</v>
      </c>
      <c r="E478">
        <v>0</v>
      </c>
      <c r="F478" s="1">
        <v>9.8543500000000002E-26</v>
      </c>
      <c r="G478">
        <v>3</v>
      </c>
      <c r="H478">
        <v>-3.6340999999999998E-2</v>
      </c>
      <c r="I478">
        <v>1</v>
      </c>
      <c r="J478">
        <v>0.61279799999999995</v>
      </c>
      <c r="K478" t="s">
        <v>2911</v>
      </c>
      <c r="L478">
        <v>1038</v>
      </c>
      <c r="M478" t="s">
        <v>764</v>
      </c>
      <c r="N478">
        <v>6091</v>
      </c>
      <c r="O478" t="s">
        <v>2913</v>
      </c>
      <c r="P478" t="s">
        <v>2914</v>
      </c>
      <c r="Q478" t="s">
        <v>57</v>
      </c>
      <c r="R478" t="s">
        <v>2915</v>
      </c>
      <c r="S478" t="s">
        <v>2916</v>
      </c>
      <c r="V478">
        <v>19.7620415494202</v>
      </c>
      <c r="X478">
        <v>20.273368929385999</v>
      </c>
      <c r="Y478">
        <v>20.5271726716926</v>
      </c>
      <c r="AC478">
        <v>19.986562582664199</v>
      </c>
      <c r="AI478">
        <v>20.438193829763001</v>
      </c>
      <c r="AL478" s="6" t="str">
        <f t="shared" si="217"/>
        <v>NA</v>
      </c>
      <c r="AM478">
        <f t="shared" si="218"/>
        <v>19.7620415494202</v>
      </c>
      <c r="AN478">
        <f t="shared" si="219"/>
        <v>20.4002708005393</v>
      </c>
      <c r="AO478" t="str">
        <f t="shared" si="220"/>
        <v>NA</v>
      </c>
      <c r="AP478">
        <f t="shared" si="221"/>
        <v>19.986562582664199</v>
      </c>
      <c r="AQ478" t="str">
        <f t="shared" si="222"/>
        <v>NA</v>
      </c>
      <c r="AR478" t="str">
        <f t="shared" si="223"/>
        <v>NA</v>
      </c>
      <c r="AS478">
        <f t="shared" si="224"/>
        <v>20.438193829763001</v>
      </c>
      <c r="AT478" t="str">
        <f t="shared" si="225"/>
        <v>NA</v>
      </c>
      <c r="AU478" s="6">
        <f t="shared" si="226"/>
        <v>20.08115617497975</v>
      </c>
      <c r="AV478">
        <f t="shared" si="227"/>
        <v>19.986562582664199</v>
      </c>
      <c r="AW478">
        <f t="shared" si="228"/>
        <v>20.438193829763001</v>
      </c>
      <c r="AX478" s="6">
        <f t="shared" si="229"/>
        <v>-9.4593592315550978E-2</v>
      </c>
      <c r="AY478">
        <f t="shared" si="230"/>
        <v>0.35703765478325167</v>
      </c>
      <c r="AZ478">
        <f t="shared" si="231"/>
        <v>0.45163124709880265</v>
      </c>
      <c r="BA478" s="6" t="str">
        <f t="shared" si="232"/>
        <v>NA</v>
      </c>
      <c r="BB478" t="str">
        <f t="shared" si="233"/>
        <v>NA</v>
      </c>
      <c r="BC478" t="str">
        <f t="shared" si="234"/>
        <v>NA</v>
      </c>
      <c r="BD478" s="7">
        <f t="shared" si="235"/>
        <v>1</v>
      </c>
      <c r="BE478" s="6">
        <f t="shared" si="236"/>
        <v>0</v>
      </c>
      <c r="BF478">
        <f t="shared" si="237"/>
        <v>0</v>
      </c>
      <c r="BG478">
        <f t="shared" si="238"/>
        <v>0</v>
      </c>
      <c r="BH478" s="6">
        <f t="shared" si="239"/>
        <v>0</v>
      </c>
      <c r="BI478" s="14">
        <f t="shared" si="240"/>
        <v>0</v>
      </c>
      <c r="BJ478" s="6">
        <f t="shared" si="241"/>
        <v>0</v>
      </c>
      <c r="BK478" s="14">
        <f t="shared" si="242"/>
        <v>0</v>
      </c>
      <c r="BL478" s="14">
        <f t="shared" si="243"/>
        <v>0</v>
      </c>
      <c r="BM478" s="14">
        <f t="shared" si="244"/>
        <v>0</v>
      </c>
      <c r="BN478">
        <f t="shared" si="245"/>
        <v>0</v>
      </c>
      <c r="BO478">
        <f t="shared" si="246"/>
        <v>0</v>
      </c>
      <c r="BP478" s="14" t="str">
        <f t="shared" si="247"/>
        <v>NA</v>
      </c>
    </row>
    <row r="479" spans="1:68" x14ac:dyDescent="0.25">
      <c r="A479" t="s">
        <v>2919</v>
      </c>
      <c r="B479" t="s">
        <v>2917</v>
      </c>
      <c r="C479">
        <v>0</v>
      </c>
      <c r="D479">
        <v>0</v>
      </c>
      <c r="E479">
        <v>0</v>
      </c>
      <c r="F479">
        <v>3.5759099999999999E-3</v>
      </c>
      <c r="G479">
        <v>2</v>
      </c>
      <c r="H479">
        <v>1.3504</v>
      </c>
      <c r="I479">
        <v>1</v>
      </c>
      <c r="J479">
        <v>0.828596</v>
      </c>
      <c r="K479" t="s">
        <v>2918</v>
      </c>
      <c r="L479">
        <v>1076</v>
      </c>
      <c r="M479" t="s">
        <v>764</v>
      </c>
      <c r="N479">
        <v>4216</v>
      </c>
      <c r="O479" t="s">
        <v>2920</v>
      </c>
      <c r="P479" t="s">
        <v>2921</v>
      </c>
      <c r="Q479" t="s">
        <v>57</v>
      </c>
      <c r="R479" t="s">
        <v>2922</v>
      </c>
      <c r="S479" t="s">
        <v>2923</v>
      </c>
      <c r="T479" s="6">
        <v>17.319852187972401</v>
      </c>
      <c r="AH479">
        <v>23.5942416832182</v>
      </c>
      <c r="AL479" s="6">
        <f t="shared" si="217"/>
        <v>17.319852187972401</v>
      </c>
      <c r="AM479" t="str">
        <f t="shared" si="218"/>
        <v>NA</v>
      </c>
      <c r="AN479" t="str">
        <f t="shared" si="219"/>
        <v>NA</v>
      </c>
      <c r="AO479" t="str">
        <f t="shared" si="220"/>
        <v>NA</v>
      </c>
      <c r="AP479" t="str">
        <f t="shared" si="221"/>
        <v>NA</v>
      </c>
      <c r="AQ479" t="str">
        <f t="shared" si="222"/>
        <v>NA</v>
      </c>
      <c r="AR479" t="str">
        <f t="shared" si="223"/>
        <v>NA</v>
      </c>
      <c r="AS479">
        <f t="shared" si="224"/>
        <v>23.5942416832182</v>
      </c>
      <c r="AT479" t="str">
        <f t="shared" si="225"/>
        <v>NA</v>
      </c>
      <c r="AU479" s="6">
        <f t="shared" si="226"/>
        <v>17.319852187972401</v>
      </c>
      <c r="AV479" t="str">
        <f t="shared" si="227"/>
        <v>NA</v>
      </c>
      <c r="AW479">
        <f t="shared" si="228"/>
        <v>23.5942416832182</v>
      </c>
      <c r="AX479" s="6" t="str">
        <f t="shared" si="229"/>
        <v>NA</v>
      </c>
      <c r="AY479">
        <f t="shared" si="230"/>
        <v>6.2743894952457993</v>
      </c>
      <c r="AZ479" t="str">
        <f t="shared" si="231"/>
        <v>NA</v>
      </c>
      <c r="BA479" s="6" t="str">
        <f t="shared" si="232"/>
        <v>NA</v>
      </c>
      <c r="BB479" t="str">
        <f t="shared" si="233"/>
        <v>NA</v>
      </c>
      <c r="BC479" t="str">
        <f t="shared" si="234"/>
        <v>NA</v>
      </c>
      <c r="BD479" s="7">
        <f t="shared" si="235"/>
        <v>1</v>
      </c>
      <c r="BE479" s="6">
        <f t="shared" si="236"/>
        <v>0</v>
      </c>
      <c r="BF479">
        <f t="shared" si="237"/>
        <v>0</v>
      </c>
      <c r="BG479">
        <f t="shared" si="238"/>
        <v>0</v>
      </c>
      <c r="BH479" s="6">
        <f t="shared" si="239"/>
        <v>0</v>
      </c>
      <c r="BI479" s="14">
        <f t="shared" si="240"/>
        <v>0</v>
      </c>
      <c r="BJ479" s="6">
        <f t="shared" si="241"/>
        <v>0</v>
      </c>
      <c r="BK479" s="14">
        <f t="shared" si="242"/>
        <v>0</v>
      </c>
      <c r="BL479" s="14">
        <f t="shared" si="243"/>
        <v>0</v>
      </c>
      <c r="BM479" s="14">
        <f t="shared" si="244"/>
        <v>0</v>
      </c>
      <c r="BN479">
        <f t="shared" si="245"/>
        <v>0</v>
      </c>
      <c r="BO479">
        <f t="shared" si="246"/>
        <v>0</v>
      </c>
      <c r="BP479" s="14" t="str">
        <f t="shared" si="247"/>
        <v>NA</v>
      </c>
    </row>
    <row r="480" spans="1:68" x14ac:dyDescent="0.25">
      <c r="A480" t="s">
        <v>1853</v>
      </c>
      <c r="B480" t="s">
        <v>1841</v>
      </c>
      <c r="C480">
        <v>0</v>
      </c>
      <c r="D480">
        <v>0</v>
      </c>
      <c r="E480">
        <v>0</v>
      </c>
      <c r="F480" s="1">
        <v>1.60864E-7</v>
      </c>
      <c r="G480">
        <v>2</v>
      </c>
      <c r="H480">
        <v>-0.42687000000000003</v>
      </c>
      <c r="I480">
        <v>2</v>
      </c>
      <c r="J480">
        <v>0.952569</v>
      </c>
      <c r="K480" t="s">
        <v>1852</v>
      </c>
      <c r="L480">
        <v>577</v>
      </c>
      <c r="M480" t="s">
        <v>764</v>
      </c>
      <c r="N480">
        <v>5747</v>
      </c>
      <c r="O480" t="s">
        <v>1844</v>
      </c>
      <c r="P480" t="s">
        <v>1845</v>
      </c>
      <c r="Q480" t="s">
        <v>57</v>
      </c>
      <c r="R480" t="s">
        <v>1846</v>
      </c>
      <c r="S480" t="s">
        <v>1847</v>
      </c>
      <c r="T480" s="6">
        <v>21.1037234175582</v>
      </c>
      <c r="U480">
        <v>20.991185240355001</v>
      </c>
      <c r="V480">
        <v>21.3493908686022</v>
      </c>
      <c r="W480">
        <v>21.046904927124601</v>
      </c>
      <c r="X480">
        <v>22.146364319786201</v>
      </c>
      <c r="Z480">
        <v>22.102714566310301</v>
      </c>
      <c r="AA480">
        <v>21.885320111545401</v>
      </c>
      <c r="AB480">
        <v>22.134597399437201</v>
      </c>
      <c r="AC480">
        <v>21.878434931671102</v>
      </c>
      <c r="AD480">
        <v>22.276311865279801</v>
      </c>
      <c r="AE480">
        <v>22.042003983759599</v>
      </c>
      <c r="AF480">
        <v>22.587836148289099</v>
      </c>
      <c r="AG480">
        <v>22.365006799823998</v>
      </c>
      <c r="AH480">
        <v>22.532634515531999</v>
      </c>
      <c r="AI480">
        <v>22.404256606657398</v>
      </c>
      <c r="AJ480">
        <v>22.991220114563699</v>
      </c>
      <c r="AK480">
        <v>22.487120934460201</v>
      </c>
      <c r="AL480" s="6">
        <f t="shared" si="217"/>
        <v>21.047454328956601</v>
      </c>
      <c r="AM480">
        <f t="shared" si="218"/>
        <v>21.1981478978634</v>
      </c>
      <c r="AN480">
        <f t="shared" si="219"/>
        <v>22.146364319786201</v>
      </c>
      <c r="AO480">
        <f t="shared" si="220"/>
        <v>21.994017338927851</v>
      </c>
      <c r="AP480">
        <f t="shared" si="221"/>
        <v>22.006516165554153</v>
      </c>
      <c r="AQ480">
        <f t="shared" si="222"/>
        <v>22.1591579245197</v>
      </c>
      <c r="AR480">
        <f t="shared" si="223"/>
        <v>22.476421474056551</v>
      </c>
      <c r="AS480">
        <f t="shared" si="224"/>
        <v>22.468445561094697</v>
      </c>
      <c r="AT480">
        <f t="shared" si="225"/>
        <v>22.739170524511948</v>
      </c>
      <c r="AU480" s="6">
        <f t="shared" si="226"/>
        <v>21.463988848868734</v>
      </c>
      <c r="AV480">
        <f t="shared" si="227"/>
        <v>22.053230476333905</v>
      </c>
      <c r="AW480">
        <f t="shared" si="228"/>
        <v>22.561345853221066</v>
      </c>
      <c r="AX480" s="6">
        <f t="shared" si="229"/>
        <v>0.58924162746517084</v>
      </c>
      <c r="AY480">
        <f t="shared" si="230"/>
        <v>1.0973570043523324</v>
      </c>
      <c r="AZ480">
        <f t="shared" si="231"/>
        <v>0.50811537688716157</v>
      </c>
      <c r="BA480" s="6">
        <f t="shared" si="232"/>
        <v>0.22682723425751083</v>
      </c>
      <c r="BB480">
        <f t="shared" si="233"/>
        <v>7.7507978095437594E-2</v>
      </c>
      <c r="BC480">
        <f t="shared" si="234"/>
        <v>1.3270454646100252E-2</v>
      </c>
      <c r="BD480" s="7">
        <f t="shared" si="235"/>
        <v>1</v>
      </c>
      <c r="BE480" s="6">
        <f t="shared" si="236"/>
        <v>0</v>
      </c>
      <c r="BF480">
        <f t="shared" si="237"/>
        <v>0</v>
      </c>
      <c r="BG480">
        <f t="shared" si="238"/>
        <v>0</v>
      </c>
      <c r="BH480" s="6">
        <f t="shared" si="239"/>
        <v>0</v>
      </c>
      <c r="BI480" s="14">
        <f t="shared" si="240"/>
        <v>0</v>
      </c>
      <c r="BJ480" s="6">
        <f t="shared" si="241"/>
        <v>0.61615842968694279</v>
      </c>
      <c r="BK480" s="14">
        <f t="shared" si="242"/>
        <v>1.103985280132749</v>
      </c>
      <c r="BL480" s="14">
        <f t="shared" si="243"/>
        <v>0.97662202931691922</v>
      </c>
      <c r="BM480" s="14">
        <f t="shared" si="244"/>
        <v>1</v>
      </c>
      <c r="BN480">
        <f t="shared" si="245"/>
        <v>0.89892191304553692</v>
      </c>
      <c r="BO480">
        <f t="shared" si="246"/>
        <v>0.89892191304553692</v>
      </c>
      <c r="BP480" s="14" t="str">
        <f t="shared" si="247"/>
        <v>NA</v>
      </c>
    </row>
    <row r="481" spans="1:68" x14ac:dyDescent="0.25">
      <c r="A481" t="s">
        <v>547</v>
      </c>
      <c r="B481" t="s">
        <v>545</v>
      </c>
      <c r="C481">
        <v>0</v>
      </c>
      <c r="D481">
        <v>0</v>
      </c>
      <c r="E481">
        <v>0</v>
      </c>
      <c r="F481" s="1">
        <v>2.3085099999999998E-75</v>
      </c>
      <c r="G481">
        <v>2</v>
      </c>
      <c r="H481">
        <v>0.23086000000000001</v>
      </c>
      <c r="I481" t="s">
        <v>71</v>
      </c>
      <c r="J481">
        <v>1</v>
      </c>
      <c r="K481" t="s">
        <v>546</v>
      </c>
      <c r="L481">
        <v>14</v>
      </c>
      <c r="M481" t="s">
        <v>472</v>
      </c>
      <c r="N481" t="s">
        <v>548</v>
      </c>
      <c r="O481" t="s">
        <v>549</v>
      </c>
      <c r="P481" t="s">
        <v>550</v>
      </c>
      <c r="Q481" t="s">
        <v>57</v>
      </c>
      <c r="R481" t="s">
        <v>551</v>
      </c>
      <c r="S481" t="s">
        <v>552</v>
      </c>
      <c r="T481" s="6">
        <v>26.163463096691199</v>
      </c>
      <c r="U481">
        <v>26.2036526887413</v>
      </c>
      <c r="V481">
        <v>26.383301159681199</v>
      </c>
      <c r="W481">
        <v>26.693059567012199</v>
      </c>
      <c r="X481">
        <v>27.028622889610499</v>
      </c>
      <c r="Y481">
        <v>27.176751578375299</v>
      </c>
      <c r="Z481">
        <v>26.718629042370001</v>
      </c>
      <c r="AA481">
        <v>26.977222208389001</v>
      </c>
      <c r="AB481">
        <v>27.087340221110502</v>
      </c>
      <c r="AC481">
        <v>27.191636579155499</v>
      </c>
      <c r="AD481">
        <v>26.912964601296299</v>
      </c>
      <c r="AE481">
        <v>27.376411979394501</v>
      </c>
      <c r="AF481">
        <v>27.280452664632499</v>
      </c>
      <c r="AG481">
        <v>27.589476428217001</v>
      </c>
      <c r="AH481">
        <v>27.499502951605301</v>
      </c>
      <c r="AI481">
        <v>27.885315173665301</v>
      </c>
      <c r="AJ481">
        <v>27.5647741338705</v>
      </c>
      <c r="AK481">
        <v>27.7352405807652</v>
      </c>
      <c r="AL481" s="6">
        <f t="shared" si="217"/>
        <v>26.183557892716252</v>
      </c>
      <c r="AM481">
        <f t="shared" si="218"/>
        <v>26.538180363346697</v>
      </c>
      <c r="AN481">
        <f t="shared" si="219"/>
        <v>27.102687233992899</v>
      </c>
      <c r="AO481">
        <f t="shared" si="220"/>
        <v>26.847925625379503</v>
      </c>
      <c r="AP481">
        <f t="shared" si="221"/>
        <v>27.139488400133001</v>
      </c>
      <c r="AQ481">
        <f t="shared" si="222"/>
        <v>27.1446882903454</v>
      </c>
      <c r="AR481">
        <f t="shared" si="223"/>
        <v>27.434964546424752</v>
      </c>
      <c r="AS481">
        <f t="shared" si="224"/>
        <v>27.692409062635299</v>
      </c>
      <c r="AT481">
        <f t="shared" si="225"/>
        <v>27.65000735731785</v>
      </c>
      <c r="AU481" s="6">
        <f t="shared" si="226"/>
        <v>26.608141830018614</v>
      </c>
      <c r="AV481">
        <f t="shared" si="227"/>
        <v>27.04403410528597</v>
      </c>
      <c r="AW481">
        <f t="shared" si="228"/>
        <v>27.592460322125969</v>
      </c>
      <c r="AX481" s="6">
        <f t="shared" si="229"/>
        <v>0.43589227526735641</v>
      </c>
      <c r="AY481">
        <f t="shared" si="230"/>
        <v>0.98431849210735578</v>
      </c>
      <c r="AZ481">
        <f t="shared" si="231"/>
        <v>0.54842621683999937</v>
      </c>
      <c r="BA481" s="6">
        <f t="shared" si="232"/>
        <v>0.23993542208291707</v>
      </c>
      <c r="BB481">
        <f t="shared" si="233"/>
        <v>5.6562995749045726E-2</v>
      </c>
      <c r="BC481">
        <f t="shared" si="234"/>
        <v>1.3401224602447663E-2</v>
      </c>
      <c r="BD481" s="7">
        <f t="shared" si="235"/>
        <v>1</v>
      </c>
      <c r="BE481" s="6">
        <f t="shared" si="236"/>
        <v>0</v>
      </c>
      <c r="BF481">
        <f t="shared" si="237"/>
        <v>0</v>
      </c>
      <c r="BG481">
        <f t="shared" si="238"/>
        <v>0</v>
      </c>
      <c r="BH481" s="6">
        <f t="shared" si="239"/>
        <v>0</v>
      </c>
      <c r="BI481" s="14">
        <f t="shared" si="240"/>
        <v>0</v>
      </c>
      <c r="BJ481" s="6">
        <f t="shared" si="241"/>
        <v>0.51981927266236427</v>
      </c>
      <c r="BK481" s="14">
        <f t="shared" si="242"/>
        <v>1.1081089405246958</v>
      </c>
      <c r="BL481" s="14">
        <f t="shared" si="243"/>
        <v>1.0134708008879671</v>
      </c>
      <c r="BM481" s="14">
        <f t="shared" si="244"/>
        <v>1</v>
      </c>
      <c r="BN481">
        <f t="shared" si="245"/>
        <v>0.88046633802500907</v>
      </c>
      <c r="BO481">
        <f t="shared" si="246"/>
        <v>0.88046633802500907</v>
      </c>
      <c r="BP481" s="14" t="str">
        <f t="shared" si="247"/>
        <v>NA</v>
      </c>
    </row>
    <row r="482" spans="1:68" x14ac:dyDescent="0.25">
      <c r="A482" t="s">
        <v>1392</v>
      </c>
      <c r="B482" t="s">
        <v>545</v>
      </c>
      <c r="C482">
        <v>0</v>
      </c>
      <c r="D482">
        <v>0</v>
      </c>
      <c r="E482">
        <v>0</v>
      </c>
      <c r="F482" s="1">
        <v>1.5693800000000001E-110</v>
      </c>
      <c r="G482">
        <v>1</v>
      </c>
      <c r="H482">
        <v>0.24798000000000001</v>
      </c>
      <c r="I482" t="s">
        <v>71</v>
      </c>
      <c r="J482">
        <v>1</v>
      </c>
      <c r="K482" t="s">
        <v>1391</v>
      </c>
      <c r="L482">
        <v>15</v>
      </c>
      <c r="M482" t="s">
        <v>764</v>
      </c>
      <c r="N482" t="s">
        <v>548</v>
      </c>
      <c r="O482" t="s">
        <v>549</v>
      </c>
      <c r="P482" t="s">
        <v>550</v>
      </c>
      <c r="Q482" t="s">
        <v>57</v>
      </c>
      <c r="R482" t="s">
        <v>551</v>
      </c>
      <c r="S482" t="s">
        <v>552</v>
      </c>
      <c r="T482" s="6">
        <v>29.012458103426098</v>
      </c>
      <c r="U482">
        <v>29.277876471399001</v>
      </c>
      <c r="V482">
        <v>26.3879732717735</v>
      </c>
      <c r="W482">
        <v>28.9959608653974</v>
      </c>
      <c r="X482">
        <v>29.961187496669702</v>
      </c>
      <c r="Y482">
        <v>29.8727030843331</v>
      </c>
      <c r="Z482">
        <v>29.681429370334602</v>
      </c>
      <c r="AA482">
        <v>29.8296547424296</v>
      </c>
      <c r="AB482">
        <v>29.713712014236499</v>
      </c>
      <c r="AC482">
        <v>29.729059254642198</v>
      </c>
      <c r="AD482">
        <v>30.044138394975</v>
      </c>
      <c r="AE482">
        <v>30.164337637704001</v>
      </c>
      <c r="AF482">
        <v>30.185307115377402</v>
      </c>
      <c r="AG482">
        <v>30.3114782890678</v>
      </c>
      <c r="AH482">
        <v>30.153151778140799</v>
      </c>
      <c r="AI482">
        <v>30.342053220587001</v>
      </c>
      <c r="AJ482">
        <v>30.417111350211101</v>
      </c>
      <c r="AK482">
        <v>30.5022089951444</v>
      </c>
      <c r="AL482" s="6">
        <f t="shared" si="217"/>
        <v>29.145167287412548</v>
      </c>
      <c r="AM482">
        <f t="shared" si="218"/>
        <v>27.691967068585448</v>
      </c>
      <c r="AN482">
        <f t="shared" si="219"/>
        <v>29.916945290501403</v>
      </c>
      <c r="AO482">
        <f t="shared" si="220"/>
        <v>29.755542056382101</v>
      </c>
      <c r="AP482">
        <f t="shared" si="221"/>
        <v>29.721385634439351</v>
      </c>
      <c r="AQ482">
        <f t="shared" si="222"/>
        <v>30.104238016339501</v>
      </c>
      <c r="AR482">
        <f t="shared" si="223"/>
        <v>30.248392702222603</v>
      </c>
      <c r="AS482">
        <f t="shared" si="224"/>
        <v>30.2476024993639</v>
      </c>
      <c r="AT482">
        <f t="shared" si="225"/>
        <v>30.459660172677751</v>
      </c>
      <c r="AU482" s="6">
        <f t="shared" si="226"/>
        <v>28.918026548833137</v>
      </c>
      <c r="AV482">
        <f t="shared" si="227"/>
        <v>29.860388569053651</v>
      </c>
      <c r="AW482">
        <f t="shared" si="228"/>
        <v>30.318551791421417</v>
      </c>
      <c r="AX482" s="6">
        <f t="shared" si="229"/>
        <v>0.9423620202205143</v>
      </c>
      <c r="AY482">
        <f t="shared" si="230"/>
        <v>1.4005252425882802</v>
      </c>
      <c r="AZ482">
        <f t="shared" si="231"/>
        <v>0.45816322236776585</v>
      </c>
      <c r="BA482" s="6">
        <f t="shared" si="232"/>
        <v>0.2837637891904487</v>
      </c>
      <c r="BB482">
        <f t="shared" si="233"/>
        <v>0.16342295518457806</v>
      </c>
      <c r="BC482">
        <f t="shared" si="234"/>
        <v>4.3534267026273908E-2</v>
      </c>
      <c r="BD482" s="7">
        <f t="shared" si="235"/>
        <v>1</v>
      </c>
      <c r="BE482" s="6">
        <f t="shared" si="236"/>
        <v>0</v>
      </c>
      <c r="BF482">
        <f t="shared" si="237"/>
        <v>0</v>
      </c>
      <c r="BG482">
        <f t="shared" si="238"/>
        <v>0</v>
      </c>
      <c r="BH482" s="6">
        <f t="shared" si="239"/>
        <v>0</v>
      </c>
      <c r="BI482" s="14">
        <f t="shared" si="240"/>
        <v>0</v>
      </c>
      <c r="BJ482" s="6">
        <f t="shared" si="241"/>
        <v>0.71799204062111466</v>
      </c>
      <c r="BK482" s="14">
        <f t="shared" si="242"/>
        <v>1.049654666089936</v>
      </c>
      <c r="BL482" s="14">
        <f t="shared" si="243"/>
        <v>0.78970720317645704</v>
      </c>
      <c r="BM482" s="14">
        <f t="shared" si="244"/>
        <v>1</v>
      </c>
      <c r="BN482">
        <f t="shared" si="245"/>
        <v>0.85245130329583585</v>
      </c>
      <c r="BO482">
        <f t="shared" si="246"/>
        <v>0.85245130329583585</v>
      </c>
      <c r="BP482" s="14" t="str">
        <f t="shared" si="247"/>
        <v>NA</v>
      </c>
    </row>
    <row r="483" spans="1:68" x14ac:dyDescent="0.25">
      <c r="A483" t="s">
        <v>2293</v>
      </c>
      <c r="B483" t="s">
        <v>2291</v>
      </c>
      <c r="C483">
        <v>0</v>
      </c>
      <c r="D483">
        <v>0</v>
      </c>
      <c r="E483">
        <v>0</v>
      </c>
      <c r="F483" s="1">
        <v>4.8899099999999998E-46</v>
      </c>
      <c r="G483">
        <v>3</v>
      </c>
      <c r="H483">
        <v>-3.6537E-2</v>
      </c>
      <c r="I483">
        <v>1</v>
      </c>
      <c r="J483">
        <v>1</v>
      </c>
      <c r="K483" t="s">
        <v>2292</v>
      </c>
      <c r="L483">
        <v>708</v>
      </c>
      <c r="M483" t="s">
        <v>764</v>
      </c>
      <c r="N483">
        <v>133396</v>
      </c>
      <c r="O483" t="s">
        <v>2294</v>
      </c>
      <c r="P483" t="s">
        <v>2295</v>
      </c>
      <c r="Q483" t="s">
        <v>57</v>
      </c>
      <c r="R483" t="s">
        <v>170</v>
      </c>
      <c r="S483" t="s">
        <v>2296</v>
      </c>
      <c r="T483" s="6">
        <v>20.626089106458402</v>
      </c>
      <c r="U483">
        <v>21.235892084876401</v>
      </c>
      <c r="V483">
        <v>19.858078519731201</v>
      </c>
      <c r="Y483">
        <v>20.917729355072002</v>
      </c>
      <c r="Z483">
        <v>21.546351777207999</v>
      </c>
      <c r="AA483">
        <v>21.785943098628302</v>
      </c>
      <c r="AB483">
        <v>20.304101980167001</v>
      </c>
      <c r="AD483">
        <v>21.335763245819599</v>
      </c>
      <c r="AH483">
        <v>21.697488309827602</v>
      </c>
      <c r="AI483">
        <v>21.863174423891198</v>
      </c>
      <c r="AK483">
        <v>21.950096843966101</v>
      </c>
      <c r="AL483" s="6">
        <f t="shared" si="217"/>
        <v>20.930990595667403</v>
      </c>
      <c r="AM483">
        <f t="shared" si="218"/>
        <v>19.858078519731201</v>
      </c>
      <c r="AN483">
        <f t="shared" si="219"/>
        <v>20.917729355072002</v>
      </c>
      <c r="AO483">
        <f t="shared" si="220"/>
        <v>21.666147437918148</v>
      </c>
      <c r="AP483">
        <f t="shared" si="221"/>
        <v>20.304101980167001</v>
      </c>
      <c r="AQ483">
        <f t="shared" si="222"/>
        <v>21.335763245819599</v>
      </c>
      <c r="AR483" t="str">
        <f t="shared" si="223"/>
        <v>NA</v>
      </c>
      <c r="AS483">
        <f t="shared" si="224"/>
        <v>21.7803313668594</v>
      </c>
      <c r="AT483">
        <f t="shared" si="225"/>
        <v>21.950096843966101</v>
      </c>
      <c r="AU483" s="6">
        <f t="shared" si="226"/>
        <v>20.568932823490201</v>
      </c>
      <c r="AV483">
        <f t="shared" si="227"/>
        <v>21.102004221301581</v>
      </c>
      <c r="AW483">
        <f t="shared" si="228"/>
        <v>21.86521410541275</v>
      </c>
      <c r="AX483" s="6">
        <f t="shared" si="229"/>
        <v>0.53307139781137991</v>
      </c>
      <c r="AY483">
        <f t="shared" si="230"/>
        <v>1.2962812819225498</v>
      </c>
      <c r="AZ483">
        <f t="shared" si="231"/>
        <v>0.76320988411116986</v>
      </c>
      <c r="BA483" s="6">
        <f t="shared" si="232"/>
        <v>0.3826882592592612</v>
      </c>
      <c r="BB483">
        <f t="shared" si="233"/>
        <v>6.0920745386258822E-2</v>
      </c>
      <c r="BC483">
        <f t="shared" si="234"/>
        <v>0.20020225369647721</v>
      </c>
      <c r="BD483" s="7">
        <f t="shared" si="235"/>
        <v>1</v>
      </c>
      <c r="BE483" s="6">
        <f t="shared" si="236"/>
        <v>0</v>
      </c>
      <c r="BF483">
        <f t="shared" si="237"/>
        <v>0</v>
      </c>
      <c r="BG483">
        <f t="shared" si="238"/>
        <v>0</v>
      </c>
      <c r="BH483" s="6">
        <f t="shared" si="239"/>
        <v>0</v>
      </c>
      <c r="BI483" s="14">
        <f t="shared" si="240"/>
        <v>0</v>
      </c>
      <c r="BJ483" s="6">
        <f t="shared" si="241"/>
        <v>0.47156476242642864</v>
      </c>
      <c r="BK483" s="14">
        <f t="shared" si="242"/>
        <v>1.2551040249484797</v>
      </c>
      <c r="BL483" s="14">
        <f t="shared" si="243"/>
        <v>0.73015463602530306</v>
      </c>
      <c r="BM483" s="14">
        <f t="shared" si="244"/>
        <v>1</v>
      </c>
      <c r="BN483">
        <f t="shared" si="245"/>
        <v>0.81894114113340388</v>
      </c>
      <c r="BO483">
        <f t="shared" si="246"/>
        <v>0.81894114113340388</v>
      </c>
      <c r="BP483" s="14" t="str">
        <f t="shared" si="247"/>
        <v>NA</v>
      </c>
    </row>
    <row r="484" spans="1:68" x14ac:dyDescent="0.25">
      <c r="A484" t="s">
        <v>1446</v>
      </c>
      <c r="B484" t="s">
        <v>1444</v>
      </c>
      <c r="C484">
        <v>0</v>
      </c>
      <c r="D484">
        <v>0</v>
      </c>
      <c r="E484">
        <v>0</v>
      </c>
      <c r="F484" s="1">
        <v>8.2019200000000002E-56</v>
      </c>
      <c r="G484">
        <v>2</v>
      </c>
      <c r="H484">
        <v>-0.51180999999999999</v>
      </c>
      <c r="I484">
        <v>1</v>
      </c>
      <c r="J484">
        <v>1</v>
      </c>
      <c r="K484" t="s">
        <v>1445</v>
      </c>
      <c r="L484">
        <v>292</v>
      </c>
      <c r="M484" t="s">
        <v>764</v>
      </c>
      <c r="N484">
        <v>7297</v>
      </c>
      <c r="O484" t="s">
        <v>1447</v>
      </c>
      <c r="P484" t="s">
        <v>1448</v>
      </c>
      <c r="Q484" t="s">
        <v>57</v>
      </c>
      <c r="R484" t="s">
        <v>1081</v>
      </c>
      <c r="S484" t="s">
        <v>1449</v>
      </c>
      <c r="T484" s="6">
        <v>24.286322721147599</v>
      </c>
      <c r="U484">
        <v>24.418442867121399</v>
      </c>
      <c r="V484">
        <v>24.278973859206999</v>
      </c>
      <c r="W484">
        <v>23.993691207057001</v>
      </c>
      <c r="X484">
        <v>24.973381976795601</v>
      </c>
      <c r="Y484">
        <v>24.787268023464801</v>
      </c>
      <c r="Z484">
        <v>25.181974305153499</v>
      </c>
      <c r="AA484">
        <v>25.0945071343737</v>
      </c>
      <c r="AB484">
        <v>25.2175406959763</v>
      </c>
      <c r="AC484">
        <v>25.008082333529899</v>
      </c>
      <c r="AD484">
        <v>25.3227520004443</v>
      </c>
      <c r="AE484">
        <v>25.334291484105201</v>
      </c>
      <c r="AF484">
        <v>25.507469874427699</v>
      </c>
      <c r="AG484">
        <v>25.266705062945601</v>
      </c>
      <c r="AH484">
        <v>25.355931054219599</v>
      </c>
      <c r="AI484">
        <v>25.438423787837301</v>
      </c>
      <c r="AJ484">
        <v>25.429702792115901</v>
      </c>
      <c r="AK484">
        <v>25.247840535081298</v>
      </c>
      <c r="AL484" s="6">
        <f t="shared" si="217"/>
        <v>24.352382794134499</v>
      </c>
      <c r="AM484">
        <f t="shared" si="218"/>
        <v>24.136332533131998</v>
      </c>
      <c r="AN484">
        <f t="shared" si="219"/>
        <v>24.880325000130199</v>
      </c>
      <c r="AO484">
        <f t="shared" si="220"/>
        <v>25.138240719763601</v>
      </c>
      <c r="AP484">
        <f t="shared" si="221"/>
        <v>25.112811514753098</v>
      </c>
      <c r="AQ484">
        <f t="shared" si="222"/>
        <v>25.328521742274752</v>
      </c>
      <c r="AR484">
        <f t="shared" si="223"/>
        <v>25.387087468686651</v>
      </c>
      <c r="AS484">
        <f t="shared" si="224"/>
        <v>25.397177421028452</v>
      </c>
      <c r="AT484">
        <f t="shared" si="225"/>
        <v>25.3387716635986</v>
      </c>
      <c r="AU484" s="6">
        <f t="shared" si="226"/>
        <v>24.456346775798902</v>
      </c>
      <c r="AV484">
        <f t="shared" si="227"/>
        <v>25.193191325597152</v>
      </c>
      <c r="AW484">
        <f t="shared" si="228"/>
        <v>25.374345517771236</v>
      </c>
      <c r="AX484" s="6">
        <f t="shared" si="229"/>
        <v>0.7368445497982492</v>
      </c>
      <c r="AY484">
        <f t="shared" si="230"/>
        <v>0.91799874197233322</v>
      </c>
      <c r="AZ484">
        <f t="shared" si="231"/>
        <v>0.18115419217408402</v>
      </c>
      <c r="BA484" s="6">
        <f t="shared" si="232"/>
        <v>6.8496815805277653E-2</v>
      </c>
      <c r="BB484">
        <f t="shared" si="233"/>
        <v>5.2472069896341324E-2</v>
      </c>
      <c r="BC484">
        <f t="shared" si="234"/>
        <v>0.1085301959896311</v>
      </c>
      <c r="BD484" s="7">
        <f t="shared" si="235"/>
        <v>1</v>
      </c>
      <c r="BE484" s="6">
        <f t="shared" si="236"/>
        <v>0</v>
      </c>
      <c r="BF484">
        <f t="shared" si="237"/>
        <v>0</v>
      </c>
      <c r="BG484">
        <f t="shared" si="238"/>
        <v>0</v>
      </c>
      <c r="BH484" s="6">
        <f t="shared" si="239"/>
        <v>0</v>
      </c>
      <c r="BI484" s="14">
        <f t="shared" si="240"/>
        <v>0</v>
      </c>
      <c r="BJ484" s="6">
        <f t="shared" si="241"/>
        <v>0.92624507147955337</v>
      </c>
      <c r="BK484" s="14">
        <f t="shared" si="242"/>
        <v>1.084022280829795</v>
      </c>
      <c r="BL484" s="14">
        <f t="shared" si="243"/>
        <v>0.41798810300476819</v>
      </c>
      <c r="BM484" s="14">
        <f t="shared" si="244"/>
        <v>1</v>
      </c>
      <c r="BN484">
        <f t="shared" si="245"/>
        <v>0.8094184851047056</v>
      </c>
      <c r="BO484">
        <f t="shared" si="246"/>
        <v>0.8094184851047056</v>
      </c>
      <c r="BP484" s="14" t="str">
        <f t="shared" si="247"/>
        <v>NA</v>
      </c>
    </row>
    <row r="485" spans="1:68" x14ac:dyDescent="0.25">
      <c r="A485" t="s">
        <v>1397</v>
      </c>
      <c r="B485" t="s">
        <v>1395</v>
      </c>
      <c r="C485">
        <v>0</v>
      </c>
      <c r="D485">
        <v>0</v>
      </c>
      <c r="E485">
        <v>0</v>
      </c>
      <c r="F485">
        <v>3.5077699999999999E-3</v>
      </c>
      <c r="G485">
        <v>2</v>
      </c>
      <c r="H485">
        <v>0.32863999999999999</v>
      </c>
      <c r="I485">
        <v>1</v>
      </c>
      <c r="J485">
        <v>0.99991300000000005</v>
      </c>
      <c r="K485" t="s">
        <v>1396</v>
      </c>
      <c r="L485">
        <v>57</v>
      </c>
      <c r="M485" t="s">
        <v>764</v>
      </c>
      <c r="N485">
        <v>5683</v>
      </c>
      <c r="O485" t="s">
        <v>1398</v>
      </c>
      <c r="P485" t="s">
        <v>1399</v>
      </c>
      <c r="Q485" t="s">
        <v>57</v>
      </c>
      <c r="R485" t="s">
        <v>1400</v>
      </c>
      <c r="S485" t="s">
        <v>1401</v>
      </c>
      <c r="T485" s="6">
        <v>18.854987049826899</v>
      </c>
      <c r="U485">
        <v>18.7696870460748</v>
      </c>
      <c r="V485">
        <v>18.913714951633501</v>
      </c>
      <c r="W485">
        <v>19.052401179918501</v>
      </c>
      <c r="X485">
        <v>19.3726363449573</v>
      </c>
      <c r="Y485">
        <v>19.7050214702132</v>
      </c>
      <c r="AB485">
        <v>19.6318262935091</v>
      </c>
      <c r="AC485">
        <v>19.743911874230999</v>
      </c>
      <c r="AD485">
        <v>19.462997443038901</v>
      </c>
      <c r="AG485">
        <v>19.998182997183999</v>
      </c>
      <c r="AJ485">
        <v>20.004369117343899</v>
      </c>
      <c r="AK485">
        <v>20.109781894341701</v>
      </c>
      <c r="AL485" s="6">
        <f t="shared" si="217"/>
        <v>18.812337047950848</v>
      </c>
      <c r="AM485">
        <f t="shared" si="218"/>
        <v>18.983058065776</v>
      </c>
      <c r="AN485">
        <f t="shared" si="219"/>
        <v>19.538828907585248</v>
      </c>
      <c r="AO485" t="str">
        <f t="shared" si="220"/>
        <v>NA</v>
      </c>
      <c r="AP485">
        <f t="shared" si="221"/>
        <v>19.687869083870048</v>
      </c>
      <c r="AQ485">
        <f t="shared" si="222"/>
        <v>19.462997443038901</v>
      </c>
      <c r="AR485">
        <f t="shared" si="223"/>
        <v>19.998182997183999</v>
      </c>
      <c r="AS485" t="str">
        <f t="shared" si="224"/>
        <v>NA</v>
      </c>
      <c r="AT485">
        <f t="shared" si="225"/>
        <v>20.0570755058428</v>
      </c>
      <c r="AU485" s="6">
        <f t="shared" si="226"/>
        <v>19.111408007104032</v>
      </c>
      <c r="AV485">
        <f t="shared" si="227"/>
        <v>19.575433263454475</v>
      </c>
      <c r="AW485">
        <f t="shared" si="228"/>
        <v>20.0276292515134</v>
      </c>
      <c r="AX485" s="6">
        <f t="shared" si="229"/>
        <v>0.46402525635044256</v>
      </c>
      <c r="AY485">
        <f t="shared" si="230"/>
        <v>0.91622124440936759</v>
      </c>
      <c r="AZ485">
        <f t="shared" si="231"/>
        <v>0.45219598805892502</v>
      </c>
      <c r="BA485" s="6">
        <f t="shared" si="232"/>
        <v>0.16272409436906055</v>
      </c>
      <c r="BB485">
        <f t="shared" si="233"/>
        <v>5.0533711279363375E-2</v>
      </c>
      <c r="BC485">
        <f t="shared" si="234"/>
        <v>0.13650696359785466</v>
      </c>
      <c r="BD485" s="7">
        <f t="shared" si="235"/>
        <v>1</v>
      </c>
      <c r="BE485" s="6">
        <f t="shared" si="236"/>
        <v>0</v>
      </c>
      <c r="BF485">
        <f t="shared" si="237"/>
        <v>0</v>
      </c>
      <c r="BG485">
        <f t="shared" si="238"/>
        <v>0</v>
      </c>
      <c r="BH485" s="6">
        <f t="shared" si="239"/>
        <v>0</v>
      </c>
      <c r="BI485" s="14">
        <f t="shared" si="240"/>
        <v>0</v>
      </c>
      <c r="BJ485" s="6">
        <f t="shared" si="241"/>
        <v>0.60490185264380425</v>
      </c>
      <c r="BK485" s="14">
        <f t="shared" si="242"/>
        <v>1.0898653362017339</v>
      </c>
      <c r="BL485" s="14">
        <f t="shared" si="243"/>
        <v>0.62536351571749671</v>
      </c>
      <c r="BM485" s="14">
        <f t="shared" si="244"/>
        <v>1</v>
      </c>
      <c r="BN485">
        <f t="shared" si="245"/>
        <v>0.77337690152101157</v>
      </c>
      <c r="BO485">
        <f t="shared" si="246"/>
        <v>0.77337690152101157</v>
      </c>
      <c r="BP485" s="14" t="str">
        <f t="shared" si="247"/>
        <v>NA</v>
      </c>
    </row>
    <row r="486" spans="1:68" x14ac:dyDescent="0.25">
      <c r="A486" t="s">
        <v>1075</v>
      </c>
      <c r="B486" t="s">
        <v>1065</v>
      </c>
      <c r="C486">
        <v>0</v>
      </c>
      <c r="D486">
        <v>0</v>
      </c>
      <c r="E486">
        <v>0</v>
      </c>
      <c r="F486" s="1">
        <v>1.41641E-43</v>
      </c>
      <c r="G486">
        <v>3</v>
      </c>
      <c r="H486">
        <v>4.4658000000000003E-2</v>
      </c>
      <c r="I486">
        <v>1</v>
      </c>
      <c r="J486">
        <v>1</v>
      </c>
      <c r="K486" t="s">
        <v>1074</v>
      </c>
      <c r="L486">
        <v>1172</v>
      </c>
      <c r="M486" t="s">
        <v>764</v>
      </c>
      <c r="N486">
        <v>1956</v>
      </c>
      <c r="O486" t="s">
        <v>1068</v>
      </c>
      <c r="P486" t="s">
        <v>1069</v>
      </c>
      <c r="Q486" t="s">
        <v>57</v>
      </c>
      <c r="R486" t="s">
        <v>1070</v>
      </c>
      <c r="S486" t="s">
        <v>1071</v>
      </c>
      <c r="T486" s="6">
        <v>21.771438834714399</v>
      </c>
      <c r="U486">
        <v>22.093209347044699</v>
      </c>
      <c r="V486">
        <v>21.959681640485801</v>
      </c>
      <c r="W486">
        <v>22.307357920826899</v>
      </c>
      <c r="X486">
        <v>22.0462156806671</v>
      </c>
      <c r="Y486">
        <v>22.062355310852301</v>
      </c>
      <c r="Z486">
        <v>21.981870595337298</v>
      </c>
      <c r="AA486">
        <v>22.1265560259864</v>
      </c>
      <c r="AB486">
        <v>21.968314770725101</v>
      </c>
      <c r="AC486">
        <v>21.792665428150599</v>
      </c>
      <c r="AD486">
        <v>21.9901275142964</v>
      </c>
      <c r="AE486">
        <v>22.026650646516401</v>
      </c>
      <c r="AF486">
        <v>22.525174402195098</v>
      </c>
      <c r="AG486">
        <v>22.449029436143899</v>
      </c>
      <c r="AH486">
        <v>22.7120707716408</v>
      </c>
      <c r="AI486">
        <v>22.529231960387399</v>
      </c>
      <c r="AJ486">
        <v>22.498694094636601</v>
      </c>
      <c r="AK486">
        <v>22.405543465980699</v>
      </c>
      <c r="AL486" s="6">
        <f t="shared" si="217"/>
        <v>21.932324090879547</v>
      </c>
      <c r="AM486">
        <f t="shared" si="218"/>
        <v>22.13351978065635</v>
      </c>
      <c r="AN486">
        <f t="shared" si="219"/>
        <v>22.0542854957597</v>
      </c>
      <c r="AO486">
        <f t="shared" si="220"/>
        <v>22.054213310661851</v>
      </c>
      <c r="AP486">
        <f t="shared" si="221"/>
        <v>21.88049009943785</v>
      </c>
      <c r="AQ486">
        <f t="shared" si="222"/>
        <v>22.008389080406403</v>
      </c>
      <c r="AR486">
        <f t="shared" si="223"/>
        <v>22.487101919169497</v>
      </c>
      <c r="AS486">
        <f t="shared" si="224"/>
        <v>22.620651366014101</v>
      </c>
      <c r="AT486">
        <f t="shared" si="225"/>
        <v>22.452118780308652</v>
      </c>
      <c r="AU486" s="6">
        <f t="shared" si="226"/>
        <v>22.040043122431864</v>
      </c>
      <c r="AV486">
        <f t="shared" si="227"/>
        <v>21.981030830168702</v>
      </c>
      <c r="AW486">
        <f t="shared" si="228"/>
        <v>22.519957355164081</v>
      </c>
      <c r="AX486" s="6">
        <f t="shared" si="229"/>
        <v>-5.901229226316218E-2</v>
      </c>
      <c r="AY486">
        <f t="shared" si="230"/>
        <v>0.47991423273221656</v>
      </c>
      <c r="AZ486">
        <f t="shared" si="231"/>
        <v>0.53892652499537874</v>
      </c>
      <c r="BA486" s="6">
        <f t="shared" si="232"/>
        <v>0.4933703328282753</v>
      </c>
      <c r="BB486">
        <f t="shared" si="233"/>
        <v>3.7136124086477483E-3</v>
      </c>
      <c r="BC486">
        <f t="shared" si="234"/>
        <v>1.8020184477791287E-3</v>
      </c>
      <c r="BD486" s="7">
        <f t="shared" si="235"/>
        <v>1</v>
      </c>
      <c r="BE486" s="6">
        <f t="shared" si="236"/>
        <v>0</v>
      </c>
      <c r="BF486">
        <f t="shared" si="237"/>
        <v>0</v>
      </c>
      <c r="BG486">
        <f t="shared" si="238"/>
        <v>0</v>
      </c>
      <c r="BH486" s="6">
        <f t="shared" si="239"/>
        <v>0</v>
      </c>
      <c r="BI486" s="14">
        <f t="shared" si="240"/>
        <v>0</v>
      </c>
      <c r="BJ486" s="6">
        <f t="shared" si="241"/>
        <v>-0.13456062857765907</v>
      </c>
      <c r="BK486" s="14">
        <f t="shared" si="242"/>
        <v>1.0799487082474564</v>
      </c>
      <c r="BL486" s="14">
        <f t="shared" si="243"/>
        <v>1.2161184730492618</v>
      </c>
      <c r="BM486" s="14">
        <f t="shared" si="244"/>
        <v>1</v>
      </c>
      <c r="BN486">
        <f t="shared" si="245"/>
        <v>0.72050218423968637</v>
      </c>
      <c r="BO486">
        <f t="shared" si="246"/>
        <v>0.72050218423968637</v>
      </c>
      <c r="BP486" s="14" t="str">
        <f t="shared" si="247"/>
        <v>NA</v>
      </c>
    </row>
    <row r="487" spans="1:68" x14ac:dyDescent="0.25">
      <c r="A487" t="s">
        <v>1271</v>
      </c>
      <c r="B487" t="s">
        <v>1264</v>
      </c>
      <c r="C487">
        <v>0</v>
      </c>
      <c r="D487">
        <v>0</v>
      </c>
      <c r="E487">
        <v>0</v>
      </c>
      <c r="F487">
        <v>1.6700100000000001E-4</v>
      </c>
      <c r="G487">
        <v>2</v>
      </c>
      <c r="H487">
        <v>0.36299999999999999</v>
      </c>
      <c r="I487" t="s">
        <v>71</v>
      </c>
      <c r="J487">
        <v>1</v>
      </c>
      <c r="K487" t="s">
        <v>1265</v>
      </c>
      <c r="L487">
        <v>654</v>
      </c>
      <c r="M487" t="s">
        <v>764</v>
      </c>
      <c r="N487">
        <v>2260</v>
      </c>
      <c r="O487" t="s">
        <v>1267</v>
      </c>
      <c r="P487" t="s">
        <v>1268</v>
      </c>
      <c r="Q487" t="s">
        <v>57</v>
      </c>
      <c r="R487" t="s">
        <v>1269</v>
      </c>
      <c r="S487" t="s">
        <v>1270</v>
      </c>
      <c r="T487" s="6">
        <v>19.7160528131392</v>
      </c>
      <c r="U487">
        <v>23.455098357322601</v>
      </c>
      <c r="V487">
        <v>19.876447349391999</v>
      </c>
      <c r="W487">
        <v>23.083672573894699</v>
      </c>
      <c r="X487">
        <v>22.622870086809801</v>
      </c>
      <c r="Y487">
        <v>22.763937688176899</v>
      </c>
      <c r="Z487">
        <v>22.8181157495249</v>
      </c>
      <c r="AA487">
        <v>22.905961495734999</v>
      </c>
      <c r="AB487">
        <v>20.333597972419302</v>
      </c>
      <c r="AC487">
        <v>23.2454402550831</v>
      </c>
      <c r="AD487">
        <v>22.943654475989302</v>
      </c>
      <c r="AE487">
        <v>23.104506173396501</v>
      </c>
      <c r="AF487">
        <v>23.0547894601021</v>
      </c>
      <c r="AG487">
        <v>23.276121653619199</v>
      </c>
      <c r="AH487">
        <v>22.9991401093164</v>
      </c>
      <c r="AI487">
        <v>23.174203820923701</v>
      </c>
      <c r="AJ487">
        <v>22.831300089901099</v>
      </c>
      <c r="AK487">
        <v>22.707431432682402</v>
      </c>
      <c r="AL487" s="6">
        <f t="shared" si="217"/>
        <v>21.585575585230899</v>
      </c>
      <c r="AM487">
        <f t="shared" si="218"/>
        <v>21.480059961643349</v>
      </c>
      <c r="AN487">
        <f t="shared" si="219"/>
        <v>22.69340388749335</v>
      </c>
      <c r="AO487">
        <f t="shared" si="220"/>
        <v>22.862038622629949</v>
      </c>
      <c r="AP487">
        <f t="shared" si="221"/>
        <v>21.789519113751201</v>
      </c>
      <c r="AQ487">
        <f t="shared" si="222"/>
        <v>23.024080324692903</v>
      </c>
      <c r="AR487">
        <f t="shared" si="223"/>
        <v>23.16545555686065</v>
      </c>
      <c r="AS487">
        <f t="shared" si="224"/>
        <v>23.08667196512005</v>
      </c>
      <c r="AT487">
        <f t="shared" si="225"/>
        <v>22.769365761291752</v>
      </c>
      <c r="AU487" s="6">
        <f t="shared" si="226"/>
        <v>21.919679811455865</v>
      </c>
      <c r="AV487">
        <f t="shared" si="227"/>
        <v>22.558546020358019</v>
      </c>
      <c r="AW487">
        <f t="shared" si="228"/>
        <v>23.007164427757484</v>
      </c>
      <c r="AX487" s="6">
        <f t="shared" si="229"/>
        <v>0.6388662089021544</v>
      </c>
      <c r="AY487">
        <f t="shared" si="230"/>
        <v>1.0874846163016194</v>
      </c>
      <c r="AZ487">
        <f t="shared" si="231"/>
        <v>0.44861840739946501</v>
      </c>
      <c r="BA487" s="6">
        <f t="shared" si="232"/>
        <v>0.30869156379530921</v>
      </c>
      <c r="BB487">
        <f t="shared" si="233"/>
        <v>9.6255302919234634E-2</v>
      </c>
      <c r="BC487">
        <f t="shared" si="234"/>
        <v>0.36783441288326235</v>
      </c>
      <c r="BD487" s="7">
        <f t="shared" si="235"/>
        <v>1</v>
      </c>
      <c r="BE487" s="6">
        <f t="shared" si="236"/>
        <v>0</v>
      </c>
      <c r="BF487">
        <f t="shared" si="237"/>
        <v>0</v>
      </c>
      <c r="BG487">
        <f t="shared" si="238"/>
        <v>0</v>
      </c>
      <c r="BH487" s="6">
        <f t="shared" si="239"/>
        <v>0</v>
      </c>
      <c r="BI487" s="14">
        <f t="shared" si="240"/>
        <v>0</v>
      </c>
      <c r="BJ487" s="6">
        <f t="shared" si="241"/>
        <v>0.57107388381467461</v>
      </c>
      <c r="BK487" s="14">
        <f t="shared" si="242"/>
        <v>1.0514323744422789</v>
      </c>
      <c r="BL487" s="14">
        <f t="shared" si="243"/>
        <v>0.44142535913666275</v>
      </c>
      <c r="BM487" s="14">
        <f t="shared" si="244"/>
        <v>1</v>
      </c>
      <c r="BN487">
        <f t="shared" si="245"/>
        <v>0.68797720579787214</v>
      </c>
      <c r="BO487">
        <f t="shared" si="246"/>
        <v>0.68797720579787214</v>
      </c>
      <c r="BP487" s="14" t="str">
        <f t="shared" si="247"/>
        <v>NA</v>
      </c>
    </row>
    <row r="488" spans="1:68" x14ac:dyDescent="0.25">
      <c r="A488" t="s">
        <v>788</v>
      </c>
      <c r="B488" t="s">
        <v>786</v>
      </c>
      <c r="C488">
        <v>0</v>
      </c>
      <c r="D488">
        <v>0</v>
      </c>
      <c r="E488">
        <v>0</v>
      </c>
      <c r="F488">
        <v>4.7557600000000002E-4</v>
      </c>
      <c r="G488">
        <v>2</v>
      </c>
      <c r="H488">
        <v>1.1298999999999999</v>
      </c>
      <c r="I488">
        <v>1</v>
      </c>
      <c r="J488">
        <v>1</v>
      </c>
      <c r="K488" t="s">
        <v>787</v>
      </c>
      <c r="L488">
        <v>194</v>
      </c>
      <c r="M488" t="s">
        <v>764</v>
      </c>
      <c r="N488">
        <v>11332</v>
      </c>
      <c r="O488" t="s">
        <v>789</v>
      </c>
      <c r="P488" t="s">
        <v>790</v>
      </c>
      <c r="Q488" t="s">
        <v>57</v>
      </c>
      <c r="R488" t="s">
        <v>791</v>
      </c>
      <c r="S488" t="s">
        <v>792</v>
      </c>
      <c r="T488" s="6">
        <v>20.105367943015299</v>
      </c>
      <c r="U488">
        <v>20.421618727439199</v>
      </c>
      <c r="V488">
        <v>20.1341127000589</v>
      </c>
      <c r="W488">
        <v>17.9553830053421</v>
      </c>
      <c r="Z488">
        <v>20.436981922714899</v>
      </c>
      <c r="AA488">
        <v>20.7446576458754</v>
      </c>
      <c r="AB488">
        <v>21.432502903154202</v>
      </c>
      <c r="AC488">
        <v>22.9833974774631</v>
      </c>
      <c r="AD488">
        <v>21.267680537693298</v>
      </c>
      <c r="AE488">
        <v>20.672945991524401</v>
      </c>
      <c r="AF488">
        <v>21.6127524386307</v>
      </c>
      <c r="AG488">
        <v>22.893803153415298</v>
      </c>
      <c r="AH488">
        <v>20.501383919858899</v>
      </c>
      <c r="AI488">
        <v>21.553605726962999</v>
      </c>
      <c r="AK488">
        <v>20.0936205392175</v>
      </c>
      <c r="AL488" s="6">
        <f t="shared" si="217"/>
        <v>20.263493335227249</v>
      </c>
      <c r="AM488">
        <f t="shared" si="218"/>
        <v>19.0447478527005</v>
      </c>
      <c r="AN488" t="str">
        <f t="shared" si="219"/>
        <v>NA</v>
      </c>
      <c r="AO488">
        <f t="shared" si="220"/>
        <v>20.590819784295149</v>
      </c>
      <c r="AP488">
        <f t="shared" si="221"/>
        <v>22.207950190308651</v>
      </c>
      <c r="AQ488">
        <f t="shared" si="222"/>
        <v>20.970313264608848</v>
      </c>
      <c r="AR488">
        <f t="shared" si="223"/>
        <v>22.253277796022999</v>
      </c>
      <c r="AS488">
        <f t="shared" si="224"/>
        <v>21.027494823410947</v>
      </c>
      <c r="AT488">
        <f t="shared" si="225"/>
        <v>20.0936205392175</v>
      </c>
      <c r="AU488" s="6">
        <f t="shared" si="226"/>
        <v>19.654120593963874</v>
      </c>
      <c r="AV488">
        <f t="shared" si="227"/>
        <v>21.256361079737548</v>
      </c>
      <c r="AW488">
        <f t="shared" si="228"/>
        <v>21.124797719550482</v>
      </c>
      <c r="AX488" s="6">
        <f t="shared" si="229"/>
        <v>1.6022404857736738</v>
      </c>
      <c r="AY488">
        <f t="shared" si="230"/>
        <v>1.470677125586608</v>
      </c>
      <c r="AZ488">
        <f t="shared" si="231"/>
        <v>-0.13156336018706583</v>
      </c>
      <c r="BA488" s="6">
        <f t="shared" si="232"/>
        <v>0.16302394866733663</v>
      </c>
      <c r="BB488">
        <f t="shared" si="233"/>
        <v>0.20030004970059195</v>
      </c>
      <c r="BC488">
        <f t="shared" si="234"/>
        <v>0.87678359623248259</v>
      </c>
      <c r="BD488" s="7">
        <f t="shared" si="235"/>
        <v>1</v>
      </c>
      <c r="BE488" s="6">
        <f t="shared" si="236"/>
        <v>0</v>
      </c>
      <c r="BF488">
        <f t="shared" si="237"/>
        <v>0</v>
      </c>
      <c r="BG488">
        <f t="shared" si="238"/>
        <v>0</v>
      </c>
      <c r="BH488" s="6">
        <f t="shared" si="239"/>
        <v>0</v>
      </c>
      <c r="BI488" s="14">
        <f t="shared" si="240"/>
        <v>0</v>
      </c>
      <c r="BJ488" s="6">
        <f t="shared" si="241"/>
        <v>1.1234601401377735</v>
      </c>
      <c r="BK488" s="14">
        <f t="shared" si="242"/>
        <v>1.0134109214689102</v>
      </c>
      <c r="BL488" s="14">
        <f t="shared" si="243"/>
        <v>-8.6679095776361612E-2</v>
      </c>
      <c r="BM488" s="14">
        <f t="shared" si="244"/>
        <v>1</v>
      </c>
      <c r="BN488">
        <f t="shared" si="245"/>
        <v>0.68339732194344061</v>
      </c>
      <c r="BO488">
        <f t="shared" si="246"/>
        <v>0.68339732194344061</v>
      </c>
      <c r="BP488" s="14" t="str">
        <f t="shared" si="247"/>
        <v>NA</v>
      </c>
    </row>
    <row r="489" spans="1:68" x14ac:dyDescent="0.25">
      <c r="A489" t="s">
        <v>852</v>
      </c>
      <c r="B489" t="s">
        <v>850</v>
      </c>
      <c r="C489">
        <v>0</v>
      </c>
      <c r="D489">
        <v>0</v>
      </c>
      <c r="E489">
        <v>0</v>
      </c>
      <c r="F489">
        <v>7.9917499999999995E-4</v>
      </c>
      <c r="G489">
        <v>2</v>
      </c>
      <c r="H489">
        <v>0.63048000000000004</v>
      </c>
      <c r="I489">
        <v>1</v>
      </c>
      <c r="J489">
        <v>0.82614600000000005</v>
      </c>
      <c r="K489" t="s">
        <v>851</v>
      </c>
      <c r="L489">
        <v>432</v>
      </c>
      <c r="M489" t="s">
        <v>764</v>
      </c>
      <c r="N489">
        <v>23336</v>
      </c>
      <c r="O489" t="s">
        <v>853</v>
      </c>
      <c r="P489" t="s">
        <v>854</v>
      </c>
      <c r="Q489" t="s">
        <v>57</v>
      </c>
      <c r="R489" t="s">
        <v>855</v>
      </c>
      <c r="S489" t="s">
        <v>856</v>
      </c>
      <c r="V489">
        <v>18.880036614798001</v>
      </c>
      <c r="X489">
        <v>18.747676754734702</v>
      </c>
      <c r="Y489">
        <v>19.103700577327601</v>
      </c>
      <c r="Z489">
        <v>18.855498613842599</v>
      </c>
      <c r="AB489">
        <v>18.895708453011501</v>
      </c>
      <c r="AC489">
        <v>19.235325767855599</v>
      </c>
      <c r="AE489">
        <v>19.486479171631501</v>
      </c>
      <c r="AF489">
        <v>19.345426980431601</v>
      </c>
      <c r="AG489">
        <v>19.239009754477699</v>
      </c>
      <c r="AI489">
        <v>19.767225890254199</v>
      </c>
      <c r="AJ489">
        <v>20.077766715278599</v>
      </c>
      <c r="AL489" s="6" t="str">
        <f t="shared" si="217"/>
        <v>NA</v>
      </c>
      <c r="AM489">
        <f t="shared" si="218"/>
        <v>18.880036614798001</v>
      </c>
      <c r="AN489">
        <f t="shared" si="219"/>
        <v>18.925688666031149</v>
      </c>
      <c r="AO489">
        <f t="shared" si="220"/>
        <v>18.855498613842599</v>
      </c>
      <c r="AP489">
        <f t="shared" si="221"/>
        <v>19.06551711043355</v>
      </c>
      <c r="AQ489">
        <f t="shared" si="222"/>
        <v>19.486479171631501</v>
      </c>
      <c r="AR489">
        <f t="shared" si="223"/>
        <v>19.292218367454652</v>
      </c>
      <c r="AS489">
        <f t="shared" si="224"/>
        <v>19.767225890254199</v>
      </c>
      <c r="AT489">
        <f t="shared" si="225"/>
        <v>20.077766715278599</v>
      </c>
      <c r="AU489" s="6">
        <f t="shared" si="226"/>
        <v>18.902862640414575</v>
      </c>
      <c r="AV489">
        <f t="shared" si="227"/>
        <v>19.135831631969214</v>
      </c>
      <c r="AW489">
        <f t="shared" si="228"/>
        <v>19.712403657662481</v>
      </c>
      <c r="AX489" s="6">
        <f t="shared" si="229"/>
        <v>0.2329689915546389</v>
      </c>
      <c r="AY489">
        <f t="shared" si="230"/>
        <v>0.80954101724790561</v>
      </c>
      <c r="AZ489">
        <f t="shared" si="231"/>
        <v>0.57657202569326671</v>
      </c>
      <c r="BA489" s="6">
        <f t="shared" si="232"/>
        <v>0.33565905594785345</v>
      </c>
      <c r="BB489">
        <f t="shared" si="233"/>
        <v>6.982433377729716E-2</v>
      </c>
      <c r="BC489">
        <f t="shared" si="234"/>
        <v>0.12461654132433987</v>
      </c>
      <c r="BD489" s="7">
        <f t="shared" si="235"/>
        <v>1</v>
      </c>
      <c r="BE489" s="6">
        <f t="shared" si="236"/>
        <v>0</v>
      </c>
      <c r="BF489">
        <f t="shared" si="237"/>
        <v>0</v>
      </c>
      <c r="BG489">
        <f t="shared" si="238"/>
        <v>0</v>
      </c>
      <c r="BH489" s="6">
        <f t="shared" si="239"/>
        <v>0</v>
      </c>
      <c r="BI489" s="14">
        <f t="shared" si="240"/>
        <v>0</v>
      </c>
      <c r="BJ489" s="6">
        <f t="shared" si="241"/>
        <v>0.33234165992503878</v>
      </c>
      <c r="BK489" s="14">
        <f t="shared" si="242"/>
        <v>0.96737992048909482</v>
      </c>
      <c r="BL489" s="14">
        <f t="shared" si="243"/>
        <v>0.72212585781142491</v>
      </c>
      <c r="BM489" s="14">
        <f t="shared" si="244"/>
        <v>1</v>
      </c>
      <c r="BN489">
        <f t="shared" si="245"/>
        <v>0.67394914607518608</v>
      </c>
      <c r="BO489">
        <f t="shared" si="246"/>
        <v>0.67394914607518608</v>
      </c>
      <c r="BP489" s="14" t="str">
        <f t="shared" si="247"/>
        <v>NA</v>
      </c>
    </row>
    <row r="490" spans="1:68" x14ac:dyDescent="0.25">
      <c r="A490" t="s">
        <v>1741</v>
      </c>
      <c r="B490" t="s">
        <v>1739</v>
      </c>
      <c r="C490">
        <v>0</v>
      </c>
      <c r="D490">
        <v>0</v>
      </c>
      <c r="E490">
        <v>0</v>
      </c>
      <c r="F490" s="1">
        <v>5.4107999999999999E-79</v>
      </c>
      <c r="G490">
        <v>3</v>
      </c>
      <c r="H490">
        <v>0.29854999999999998</v>
      </c>
      <c r="I490">
        <v>1</v>
      </c>
      <c r="J490">
        <v>1</v>
      </c>
      <c r="K490" t="s">
        <v>1740</v>
      </c>
      <c r="L490">
        <v>306</v>
      </c>
      <c r="M490" t="s">
        <v>764</v>
      </c>
      <c r="N490">
        <v>5499</v>
      </c>
      <c r="O490" t="s">
        <v>1742</v>
      </c>
      <c r="P490" t="s">
        <v>1743</v>
      </c>
      <c r="Q490" t="s">
        <v>57</v>
      </c>
      <c r="R490" t="s">
        <v>1744</v>
      </c>
      <c r="S490" t="s">
        <v>1745</v>
      </c>
      <c r="T490" s="6">
        <v>22.836593051639301</v>
      </c>
      <c r="U490">
        <v>23.1613927917222</v>
      </c>
      <c r="V490">
        <v>23.0671849511006</v>
      </c>
      <c r="W490">
        <v>22.812628276081401</v>
      </c>
      <c r="X490">
        <v>23.206089020200999</v>
      </c>
      <c r="Y490">
        <v>22.994529111458</v>
      </c>
      <c r="Z490">
        <v>23.0218711641539</v>
      </c>
      <c r="AA490">
        <v>22.921014870019199</v>
      </c>
      <c r="AB490">
        <v>22.7564811448852</v>
      </c>
      <c r="AC490">
        <v>23.094394697550999</v>
      </c>
      <c r="AD490">
        <v>23.026817886343199</v>
      </c>
      <c r="AE490">
        <v>23.133627503369599</v>
      </c>
      <c r="AF490">
        <v>23.621500974968502</v>
      </c>
      <c r="AG490">
        <v>23.5717430642629</v>
      </c>
      <c r="AH490">
        <v>23.391313768160799</v>
      </c>
      <c r="AI490">
        <v>23.336435023805201</v>
      </c>
      <c r="AJ490">
        <v>23.5481737934218</v>
      </c>
      <c r="AK490">
        <v>23.407410153937501</v>
      </c>
      <c r="AL490" s="6">
        <f t="shared" si="217"/>
        <v>22.998992921680752</v>
      </c>
      <c r="AM490">
        <f t="shared" si="218"/>
        <v>22.939906613590999</v>
      </c>
      <c r="AN490">
        <f t="shared" si="219"/>
        <v>23.100309065829499</v>
      </c>
      <c r="AO490">
        <f t="shared" si="220"/>
        <v>22.97144301708655</v>
      </c>
      <c r="AP490">
        <f t="shared" si="221"/>
        <v>22.925437921218098</v>
      </c>
      <c r="AQ490">
        <f t="shared" si="222"/>
        <v>23.080222694856399</v>
      </c>
      <c r="AR490">
        <f t="shared" si="223"/>
        <v>23.596622019615701</v>
      </c>
      <c r="AS490">
        <f t="shared" si="224"/>
        <v>23.363874395983</v>
      </c>
      <c r="AT490">
        <f t="shared" si="225"/>
        <v>23.477791973679651</v>
      </c>
      <c r="AU490" s="6">
        <f t="shared" si="226"/>
        <v>23.013069533700417</v>
      </c>
      <c r="AV490">
        <f t="shared" si="227"/>
        <v>22.992367877720351</v>
      </c>
      <c r="AW490">
        <f t="shared" si="228"/>
        <v>23.479429463092782</v>
      </c>
      <c r="AX490" s="6">
        <f t="shared" si="229"/>
        <v>-2.0701655980065681E-2</v>
      </c>
      <c r="AY490">
        <f t="shared" si="230"/>
        <v>0.46635992939236459</v>
      </c>
      <c r="AZ490">
        <f t="shared" si="231"/>
        <v>0.48706158537243027</v>
      </c>
      <c r="BA490" s="6">
        <f t="shared" si="232"/>
        <v>0.76801402574196764</v>
      </c>
      <c r="BB490">
        <f t="shared" si="233"/>
        <v>6.5744388994844532E-3</v>
      </c>
      <c r="BC490">
        <f t="shared" si="234"/>
        <v>5.7706147767252469E-3</v>
      </c>
      <c r="BD490" s="7">
        <f t="shared" si="235"/>
        <v>1</v>
      </c>
      <c r="BE490" s="6">
        <f t="shared" si="236"/>
        <v>0</v>
      </c>
      <c r="BF490">
        <f t="shared" si="237"/>
        <v>0</v>
      </c>
      <c r="BG490">
        <f t="shared" si="238"/>
        <v>0</v>
      </c>
      <c r="BH490" s="6">
        <f t="shared" si="239"/>
        <v>0</v>
      </c>
      <c r="BI490" s="14">
        <f t="shared" si="240"/>
        <v>0</v>
      </c>
      <c r="BJ490" s="6">
        <f t="shared" si="241"/>
        <v>-4.8713944549930867E-2</v>
      </c>
      <c r="BK490" s="14">
        <f t="shared" si="242"/>
        <v>1.0087929745992419</v>
      </c>
      <c r="BL490" s="14">
        <f t="shared" si="243"/>
        <v>1.0442330780552416</v>
      </c>
      <c r="BM490" s="14">
        <f t="shared" si="244"/>
        <v>1</v>
      </c>
      <c r="BN490">
        <f t="shared" si="245"/>
        <v>0.6681040360348508</v>
      </c>
      <c r="BO490">
        <f t="shared" si="246"/>
        <v>0.6681040360348508</v>
      </c>
      <c r="BP490" s="14" t="str">
        <f t="shared" si="247"/>
        <v>NA</v>
      </c>
    </row>
    <row r="491" spans="1:68" x14ac:dyDescent="0.25">
      <c r="A491" t="s">
        <v>1802</v>
      </c>
      <c r="B491" t="s">
        <v>1791</v>
      </c>
      <c r="C491">
        <v>0</v>
      </c>
      <c r="D491">
        <v>0</v>
      </c>
      <c r="E491">
        <v>0</v>
      </c>
      <c r="F491" s="1">
        <v>1.2661300000000001E-11</v>
      </c>
      <c r="G491">
        <v>2</v>
      </c>
      <c r="H491">
        <v>0.37393999999999999</v>
      </c>
      <c r="I491">
        <v>1</v>
      </c>
      <c r="J491">
        <v>1</v>
      </c>
      <c r="K491" t="s">
        <v>1800</v>
      </c>
      <c r="L491" t="s">
        <v>1801</v>
      </c>
      <c r="M491" t="s">
        <v>764</v>
      </c>
      <c r="N491" t="s">
        <v>1795</v>
      </c>
      <c r="O491" t="s">
        <v>1796</v>
      </c>
      <c r="P491" t="s">
        <v>1797</v>
      </c>
      <c r="Q491" t="s">
        <v>1125</v>
      </c>
      <c r="R491" t="s">
        <v>1798</v>
      </c>
      <c r="S491" t="s">
        <v>1799</v>
      </c>
      <c r="T491" s="6">
        <v>22.339632430085899</v>
      </c>
      <c r="U491">
        <v>22.410579056540701</v>
      </c>
      <c r="V491">
        <v>22.4528097446278</v>
      </c>
      <c r="W491">
        <v>22.457858879996799</v>
      </c>
      <c r="X491">
        <v>22.424112771751499</v>
      </c>
      <c r="Y491">
        <v>22.439472881900599</v>
      </c>
      <c r="Z491">
        <v>22.516738654166101</v>
      </c>
      <c r="AA491">
        <v>22.382150356517101</v>
      </c>
      <c r="AB491">
        <v>22.801603223373601</v>
      </c>
      <c r="AC491">
        <v>22.769427021477998</v>
      </c>
      <c r="AD491">
        <v>22.8195226856581</v>
      </c>
      <c r="AE491">
        <v>22.892694405891699</v>
      </c>
      <c r="AF491">
        <v>22.7611777843623</v>
      </c>
      <c r="AG491">
        <v>23.1250059772787</v>
      </c>
      <c r="AH491">
        <v>22.8773429389319</v>
      </c>
      <c r="AI491">
        <v>22.822360755064899</v>
      </c>
      <c r="AJ491">
        <v>22.9288803988849</v>
      </c>
      <c r="AK491">
        <v>22.684032299603199</v>
      </c>
      <c r="AL491" s="6">
        <f t="shared" si="217"/>
        <v>22.375105743313298</v>
      </c>
      <c r="AM491">
        <f t="shared" si="218"/>
        <v>22.455334312312299</v>
      </c>
      <c r="AN491">
        <f t="shared" si="219"/>
        <v>22.431792826826047</v>
      </c>
      <c r="AO491">
        <f t="shared" si="220"/>
        <v>22.449444505341603</v>
      </c>
      <c r="AP491">
        <f t="shared" si="221"/>
        <v>22.785515122425799</v>
      </c>
      <c r="AQ491">
        <f t="shared" si="222"/>
        <v>22.856108545774902</v>
      </c>
      <c r="AR491">
        <f t="shared" si="223"/>
        <v>22.9430918808205</v>
      </c>
      <c r="AS491">
        <f t="shared" si="224"/>
        <v>22.849851846998398</v>
      </c>
      <c r="AT491">
        <f t="shared" si="225"/>
        <v>22.806456349244051</v>
      </c>
      <c r="AU491" s="6">
        <f t="shared" si="226"/>
        <v>22.420744294150552</v>
      </c>
      <c r="AV491">
        <f t="shared" si="227"/>
        <v>22.697022724514103</v>
      </c>
      <c r="AW491">
        <f t="shared" si="228"/>
        <v>22.866466692354312</v>
      </c>
      <c r="AX491" s="6">
        <f t="shared" si="229"/>
        <v>0.2762784303635506</v>
      </c>
      <c r="AY491">
        <f t="shared" si="230"/>
        <v>0.4457223982037597</v>
      </c>
      <c r="AZ491">
        <f t="shared" si="231"/>
        <v>0.1694439678402091</v>
      </c>
      <c r="BA491" s="6">
        <f t="shared" si="232"/>
        <v>0.15435565951981264</v>
      </c>
      <c r="BB491">
        <f t="shared" si="233"/>
        <v>1.7676603155821603E-3</v>
      </c>
      <c r="BC491">
        <f t="shared" si="234"/>
        <v>0.30818240392861901</v>
      </c>
      <c r="BD491" s="7">
        <f t="shared" si="235"/>
        <v>1</v>
      </c>
      <c r="BE491" s="6">
        <f t="shared" si="236"/>
        <v>0</v>
      </c>
      <c r="BF491">
        <f t="shared" si="237"/>
        <v>0</v>
      </c>
      <c r="BG491">
        <f t="shared" si="238"/>
        <v>0</v>
      </c>
      <c r="BH491" s="6">
        <f t="shared" si="239"/>
        <v>0</v>
      </c>
      <c r="BI491" s="14">
        <f t="shared" si="240"/>
        <v>0</v>
      </c>
      <c r="BJ491" s="6">
        <f t="shared" si="241"/>
        <v>0.47349098621885222</v>
      </c>
      <c r="BK491" s="14">
        <f t="shared" si="242"/>
        <v>1.1076533766522059</v>
      </c>
      <c r="BL491" s="14">
        <f t="shared" si="243"/>
        <v>0.2943100884705111</v>
      </c>
      <c r="BM491" s="14">
        <f t="shared" si="244"/>
        <v>1</v>
      </c>
      <c r="BN491">
        <f t="shared" si="245"/>
        <v>0.6251514837805231</v>
      </c>
      <c r="BO491">
        <f t="shared" si="246"/>
        <v>0.6251514837805231</v>
      </c>
      <c r="BP491" s="14" t="str">
        <f t="shared" si="247"/>
        <v>NA</v>
      </c>
    </row>
    <row r="492" spans="1:68" x14ac:dyDescent="0.25">
      <c r="A492" t="s">
        <v>802</v>
      </c>
      <c r="B492" t="s">
        <v>800</v>
      </c>
      <c r="C492">
        <v>0</v>
      </c>
      <c r="D492">
        <v>0</v>
      </c>
      <c r="E492">
        <v>0</v>
      </c>
      <c r="F492" s="1">
        <v>5.1976499999999996E-69</v>
      </c>
      <c r="G492">
        <v>1</v>
      </c>
      <c r="H492">
        <v>0.37818000000000002</v>
      </c>
      <c r="I492">
        <v>1</v>
      </c>
      <c r="J492">
        <v>1</v>
      </c>
      <c r="K492" t="s">
        <v>801</v>
      </c>
      <c r="L492">
        <v>256</v>
      </c>
      <c r="M492" t="s">
        <v>764</v>
      </c>
      <c r="N492" t="s">
        <v>803</v>
      </c>
      <c r="O492" t="s">
        <v>804</v>
      </c>
      <c r="P492" t="s">
        <v>805</v>
      </c>
      <c r="Q492" t="s">
        <v>57</v>
      </c>
      <c r="R492" t="s">
        <v>806</v>
      </c>
      <c r="S492" t="s">
        <v>807</v>
      </c>
      <c r="T492" s="6">
        <v>21.778229667697602</v>
      </c>
      <c r="U492">
        <v>22.277475394004</v>
      </c>
      <c r="V492">
        <v>21.833371462940299</v>
      </c>
      <c r="W492">
        <v>22.194719615708799</v>
      </c>
      <c r="X492">
        <v>22.333119259887599</v>
      </c>
      <c r="Y492">
        <v>22.355992794208099</v>
      </c>
      <c r="Z492">
        <v>22.190065350807402</v>
      </c>
      <c r="AA492">
        <v>22.457141537396701</v>
      </c>
      <c r="AB492">
        <v>22.549891366436601</v>
      </c>
      <c r="AC492">
        <v>22.773077027934399</v>
      </c>
      <c r="AD492">
        <v>22.3614255204578</v>
      </c>
      <c r="AE492">
        <v>22.867345845282799</v>
      </c>
      <c r="AF492">
        <v>22.547507588741901</v>
      </c>
      <c r="AG492">
        <v>22.520996690334101</v>
      </c>
      <c r="AH492">
        <v>22.757157401842601</v>
      </c>
      <c r="AI492">
        <v>22.982684164719799</v>
      </c>
      <c r="AJ492">
        <v>22.608964470936399</v>
      </c>
      <c r="AK492">
        <v>22.5753929948986</v>
      </c>
      <c r="AL492" s="6">
        <f t="shared" si="217"/>
        <v>22.027852530850801</v>
      </c>
      <c r="AM492">
        <f t="shared" si="218"/>
        <v>22.014045539324549</v>
      </c>
      <c r="AN492">
        <f t="shared" si="219"/>
        <v>22.344556027047851</v>
      </c>
      <c r="AO492">
        <f t="shared" si="220"/>
        <v>22.323603444102051</v>
      </c>
      <c r="AP492">
        <f t="shared" si="221"/>
        <v>22.661484197185501</v>
      </c>
      <c r="AQ492">
        <f t="shared" si="222"/>
        <v>22.614385682870299</v>
      </c>
      <c r="AR492">
        <f t="shared" si="223"/>
        <v>22.534252139538001</v>
      </c>
      <c r="AS492">
        <f t="shared" si="224"/>
        <v>22.869920783281202</v>
      </c>
      <c r="AT492">
        <f t="shared" si="225"/>
        <v>22.5921787329175</v>
      </c>
      <c r="AU492" s="6">
        <f t="shared" si="226"/>
        <v>22.128818032407736</v>
      </c>
      <c r="AV492">
        <f t="shared" si="227"/>
        <v>22.533157774719285</v>
      </c>
      <c r="AW492">
        <f t="shared" si="228"/>
        <v>22.665450551912233</v>
      </c>
      <c r="AX492" s="6">
        <f t="shared" si="229"/>
        <v>0.40433974231154934</v>
      </c>
      <c r="AY492">
        <f t="shared" si="230"/>
        <v>0.5366325195044972</v>
      </c>
      <c r="AZ492">
        <f t="shared" si="231"/>
        <v>0.13229277719294785</v>
      </c>
      <c r="BA492" s="6">
        <f t="shared" si="232"/>
        <v>5.5431156376165122E-2</v>
      </c>
      <c r="BB492">
        <f t="shared" si="233"/>
        <v>2.309170755924712E-2</v>
      </c>
      <c r="BC492">
        <f t="shared" si="234"/>
        <v>0.4218417301397186</v>
      </c>
      <c r="BD492" s="7">
        <f t="shared" si="235"/>
        <v>1</v>
      </c>
      <c r="BE492" s="6">
        <f t="shared" si="236"/>
        <v>0</v>
      </c>
      <c r="BF492">
        <f t="shared" si="237"/>
        <v>0</v>
      </c>
      <c r="BG492">
        <f t="shared" si="238"/>
        <v>0</v>
      </c>
      <c r="BH492" s="6">
        <f t="shared" si="239"/>
        <v>0</v>
      </c>
      <c r="BI492" s="14">
        <f t="shared" si="240"/>
        <v>0</v>
      </c>
      <c r="BJ492" s="6">
        <f t="shared" si="241"/>
        <v>0.71270625695316525</v>
      </c>
      <c r="BK492" s="14">
        <f t="shared" si="242"/>
        <v>0.93713537111929457</v>
      </c>
      <c r="BL492" s="14">
        <f t="shared" si="243"/>
        <v>0.22268814168305148</v>
      </c>
      <c r="BM492" s="14">
        <f t="shared" si="244"/>
        <v>1</v>
      </c>
      <c r="BN492">
        <f t="shared" si="245"/>
        <v>0.62417658991850378</v>
      </c>
      <c r="BO492">
        <f t="shared" si="246"/>
        <v>0.62417658991850378</v>
      </c>
      <c r="BP492" s="14" t="str">
        <f t="shared" si="247"/>
        <v>NA</v>
      </c>
    </row>
    <row r="493" spans="1:68" x14ac:dyDescent="0.25">
      <c r="A493" t="s">
        <v>601</v>
      </c>
      <c r="B493" t="s">
        <v>599</v>
      </c>
      <c r="C493">
        <v>0</v>
      </c>
      <c r="D493">
        <v>0</v>
      </c>
      <c r="E493">
        <v>0</v>
      </c>
      <c r="F493" s="1">
        <v>2.4867699999999998E-8</v>
      </c>
      <c r="G493">
        <v>2</v>
      </c>
      <c r="H493">
        <v>0.68550999999999995</v>
      </c>
      <c r="I493">
        <v>1</v>
      </c>
      <c r="J493">
        <v>0.58616999999999997</v>
      </c>
      <c r="K493" t="s">
        <v>600</v>
      </c>
      <c r="L493">
        <v>385</v>
      </c>
      <c r="M493" t="s">
        <v>472</v>
      </c>
      <c r="N493">
        <v>9564</v>
      </c>
      <c r="O493" t="s">
        <v>602</v>
      </c>
      <c r="P493" t="s">
        <v>603</v>
      </c>
      <c r="Q493" t="s">
        <v>57</v>
      </c>
      <c r="R493" t="s">
        <v>604</v>
      </c>
      <c r="S493" t="s">
        <v>605</v>
      </c>
      <c r="U493">
        <v>21.464319924679302</v>
      </c>
      <c r="W493">
        <v>21.420846288791001</v>
      </c>
      <c r="Z493">
        <v>21.722927834595101</v>
      </c>
      <c r="AA493">
        <v>21.310997944633598</v>
      </c>
      <c r="AC493">
        <v>21.7105692623044</v>
      </c>
      <c r="AD493">
        <v>22.091811125314901</v>
      </c>
      <c r="AE493">
        <v>21.877375490187799</v>
      </c>
      <c r="AF493">
        <v>21.967587296483501</v>
      </c>
      <c r="AG493">
        <v>22.048112830571</v>
      </c>
      <c r="AJ493">
        <v>22.450725025023001</v>
      </c>
      <c r="AL493" s="6">
        <f t="shared" si="217"/>
        <v>21.464319924679302</v>
      </c>
      <c r="AM493">
        <f t="shared" si="218"/>
        <v>21.420846288791001</v>
      </c>
      <c r="AN493" t="str">
        <f t="shared" si="219"/>
        <v>NA</v>
      </c>
      <c r="AO493">
        <f t="shared" si="220"/>
        <v>21.516962889614348</v>
      </c>
      <c r="AP493">
        <f t="shared" si="221"/>
        <v>21.7105692623044</v>
      </c>
      <c r="AQ493">
        <f t="shared" si="222"/>
        <v>21.98459330775135</v>
      </c>
      <c r="AR493">
        <f t="shared" si="223"/>
        <v>22.00785006352725</v>
      </c>
      <c r="AS493" t="str">
        <f t="shared" si="224"/>
        <v>NA</v>
      </c>
      <c r="AT493">
        <f t="shared" si="225"/>
        <v>22.450725025023001</v>
      </c>
      <c r="AU493" s="6">
        <f t="shared" si="226"/>
        <v>21.44258310673515</v>
      </c>
      <c r="AV493">
        <f t="shared" si="227"/>
        <v>21.737375153223368</v>
      </c>
      <c r="AW493">
        <f t="shared" si="228"/>
        <v>22.229287544275124</v>
      </c>
      <c r="AX493" s="6">
        <f t="shared" si="229"/>
        <v>0.29479204648821877</v>
      </c>
      <c r="AY493">
        <f t="shared" si="230"/>
        <v>0.78670443753997432</v>
      </c>
      <c r="AZ493">
        <f t="shared" si="231"/>
        <v>0.49191239105175555</v>
      </c>
      <c r="BA493" s="6">
        <f t="shared" si="232"/>
        <v>0.15887809527319605</v>
      </c>
      <c r="BB493">
        <f t="shared" si="233"/>
        <v>0.17172816950730152</v>
      </c>
      <c r="BC493">
        <f t="shared" si="234"/>
        <v>0.21512591682972598</v>
      </c>
      <c r="BD493" s="7">
        <f t="shared" si="235"/>
        <v>1</v>
      </c>
      <c r="BE493" s="6">
        <f t="shared" si="236"/>
        <v>0</v>
      </c>
      <c r="BF493">
        <f t="shared" si="237"/>
        <v>0</v>
      </c>
      <c r="BG493">
        <f t="shared" si="238"/>
        <v>0</v>
      </c>
      <c r="BH493" s="6">
        <f t="shared" si="239"/>
        <v>0</v>
      </c>
      <c r="BI493" s="14">
        <f t="shared" si="240"/>
        <v>0</v>
      </c>
      <c r="BJ493" s="6">
        <f t="shared" si="241"/>
        <v>0.48530399874925872</v>
      </c>
      <c r="BK493" s="14">
        <f t="shared" si="242"/>
        <v>0.77585665902718204</v>
      </c>
      <c r="BL493" s="14">
        <f t="shared" si="243"/>
        <v>0.57293691858011009</v>
      </c>
      <c r="BM493" s="14">
        <f t="shared" si="244"/>
        <v>1</v>
      </c>
      <c r="BN493">
        <f t="shared" si="245"/>
        <v>0.61136585878551697</v>
      </c>
      <c r="BO493">
        <f t="shared" si="246"/>
        <v>0.61136585878551697</v>
      </c>
      <c r="BP493" s="14" t="str">
        <f t="shared" si="247"/>
        <v>NA</v>
      </c>
    </row>
    <row r="494" spans="1:68" x14ac:dyDescent="0.25">
      <c r="A494" t="s">
        <v>1206</v>
      </c>
      <c r="B494" t="s">
        <v>1204</v>
      </c>
      <c r="C494">
        <v>0</v>
      </c>
      <c r="D494">
        <v>0</v>
      </c>
      <c r="E494">
        <v>0</v>
      </c>
      <c r="F494" s="1">
        <v>7.0622800000000005E-26</v>
      </c>
      <c r="G494">
        <v>3</v>
      </c>
      <c r="H494">
        <v>0.73260000000000003</v>
      </c>
      <c r="I494">
        <v>1</v>
      </c>
      <c r="J494">
        <v>1</v>
      </c>
      <c r="K494" t="s">
        <v>1205</v>
      </c>
      <c r="L494">
        <v>126</v>
      </c>
      <c r="M494" t="s">
        <v>764</v>
      </c>
      <c r="N494">
        <v>6625</v>
      </c>
      <c r="O494" t="s">
        <v>1207</v>
      </c>
      <c r="P494" t="s">
        <v>1208</v>
      </c>
      <c r="Q494" t="s">
        <v>57</v>
      </c>
      <c r="R494" t="s">
        <v>1209</v>
      </c>
      <c r="S494" t="s">
        <v>1210</v>
      </c>
      <c r="T494" s="6">
        <v>22.1508061813987</v>
      </c>
      <c r="U494">
        <v>22.1676531317548</v>
      </c>
      <c r="V494">
        <v>22.046067586818801</v>
      </c>
      <c r="W494">
        <v>21.685394977757401</v>
      </c>
      <c r="X494">
        <v>22.487801182537702</v>
      </c>
      <c r="Y494">
        <v>22.334090645146301</v>
      </c>
      <c r="Z494">
        <v>22.528363019634</v>
      </c>
      <c r="AA494">
        <v>22.619959936193698</v>
      </c>
      <c r="AB494">
        <v>22.333746926530399</v>
      </c>
      <c r="AC494">
        <v>22.374850636586199</v>
      </c>
      <c r="AD494">
        <v>22.813409355030299</v>
      </c>
      <c r="AE494">
        <v>22.652921622777999</v>
      </c>
      <c r="AF494">
        <v>22.850763265059499</v>
      </c>
      <c r="AG494">
        <v>22.822909451314199</v>
      </c>
      <c r="AH494">
        <v>22.625129669305402</v>
      </c>
      <c r="AI494">
        <v>22.722848318182599</v>
      </c>
      <c r="AJ494">
        <v>22.701846652420699</v>
      </c>
      <c r="AK494">
        <v>22.691363615043301</v>
      </c>
      <c r="AL494" s="6">
        <f t="shared" si="217"/>
        <v>22.159229656576748</v>
      </c>
      <c r="AM494">
        <f t="shared" si="218"/>
        <v>21.865731282288102</v>
      </c>
      <c r="AN494">
        <f t="shared" si="219"/>
        <v>22.410945913841999</v>
      </c>
      <c r="AO494">
        <f t="shared" si="220"/>
        <v>22.574161477913847</v>
      </c>
      <c r="AP494">
        <f t="shared" si="221"/>
        <v>22.354298781558299</v>
      </c>
      <c r="AQ494">
        <f t="shared" si="222"/>
        <v>22.733165488904149</v>
      </c>
      <c r="AR494">
        <f t="shared" si="223"/>
        <v>22.836836358186851</v>
      </c>
      <c r="AS494">
        <f t="shared" si="224"/>
        <v>22.673988993744</v>
      </c>
      <c r="AT494">
        <f t="shared" si="225"/>
        <v>22.696605133732</v>
      </c>
      <c r="AU494" s="6">
        <f t="shared" si="226"/>
        <v>22.145302284235616</v>
      </c>
      <c r="AV494">
        <f t="shared" si="227"/>
        <v>22.553875249458766</v>
      </c>
      <c r="AW494">
        <f t="shared" si="228"/>
        <v>22.735810161887617</v>
      </c>
      <c r="AX494" s="6">
        <f t="shared" si="229"/>
        <v>0.40857296522315067</v>
      </c>
      <c r="AY494">
        <f t="shared" si="230"/>
        <v>0.59050787765200141</v>
      </c>
      <c r="AZ494">
        <f t="shared" si="231"/>
        <v>0.18193491242885074</v>
      </c>
      <c r="BA494" s="6">
        <f t="shared" si="232"/>
        <v>0.10873064415647779</v>
      </c>
      <c r="BB494">
        <f t="shared" si="233"/>
        <v>5.3062985583877884E-2</v>
      </c>
      <c r="BC494">
        <f t="shared" si="234"/>
        <v>0.23546010645259305</v>
      </c>
      <c r="BD494" s="7">
        <f t="shared" si="235"/>
        <v>1</v>
      </c>
      <c r="BE494" s="6">
        <f t="shared" si="236"/>
        <v>0</v>
      </c>
      <c r="BF494">
        <f t="shared" si="237"/>
        <v>0</v>
      </c>
      <c r="BG494">
        <f t="shared" si="238"/>
        <v>0</v>
      </c>
      <c r="BH494" s="6">
        <f t="shared" si="239"/>
        <v>0</v>
      </c>
      <c r="BI494" s="14">
        <f t="shared" si="240"/>
        <v>0</v>
      </c>
      <c r="BJ494" s="6">
        <f t="shared" si="241"/>
        <v>0.62747154258057802</v>
      </c>
      <c r="BK494" s="14">
        <f t="shared" si="242"/>
        <v>0.86776757112838088</v>
      </c>
      <c r="BL494" s="14">
        <f t="shared" si="243"/>
        <v>0.33803870261794949</v>
      </c>
      <c r="BM494" s="14">
        <f t="shared" si="244"/>
        <v>1</v>
      </c>
      <c r="BN494">
        <f t="shared" si="245"/>
        <v>0.61109260544230282</v>
      </c>
      <c r="BO494">
        <f t="shared" si="246"/>
        <v>0.61109260544230282</v>
      </c>
      <c r="BP494" s="14" t="str">
        <f t="shared" si="247"/>
        <v>NA</v>
      </c>
    </row>
    <row r="495" spans="1:68" x14ac:dyDescent="0.25">
      <c r="A495" t="s">
        <v>2719</v>
      </c>
      <c r="B495" t="s">
        <v>2717</v>
      </c>
      <c r="C495">
        <v>0</v>
      </c>
      <c r="D495">
        <v>0</v>
      </c>
      <c r="E495">
        <v>0</v>
      </c>
      <c r="F495" s="1">
        <v>4.7099999999999999E-26</v>
      </c>
      <c r="G495">
        <v>2</v>
      </c>
      <c r="H495">
        <v>-0.23415</v>
      </c>
      <c r="I495">
        <v>1</v>
      </c>
      <c r="J495">
        <v>0.99997100000000005</v>
      </c>
      <c r="K495" t="s">
        <v>2718</v>
      </c>
      <c r="L495">
        <v>708</v>
      </c>
      <c r="M495" t="s">
        <v>764</v>
      </c>
      <c r="N495">
        <v>54893</v>
      </c>
      <c r="O495" t="s">
        <v>2720</v>
      </c>
      <c r="P495" t="s">
        <v>37</v>
      </c>
      <c r="Q495" t="s">
        <v>57</v>
      </c>
      <c r="R495" t="s">
        <v>2721</v>
      </c>
      <c r="S495" t="s">
        <v>2722</v>
      </c>
      <c r="T495" s="6">
        <v>20.649208048902601</v>
      </c>
      <c r="U495">
        <v>20.810554529198601</v>
      </c>
      <c r="V495">
        <v>20.633193568632301</v>
      </c>
      <c r="W495">
        <v>20.395176716026601</v>
      </c>
      <c r="X495">
        <v>20.843282914424101</v>
      </c>
      <c r="Y495">
        <v>20.507802180976402</v>
      </c>
      <c r="Z495">
        <v>20.731195965601501</v>
      </c>
      <c r="AA495">
        <v>20.7637449873972</v>
      </c>
      <c r="AB495">
        <v>20.7370444941578</v>
      </c>
      <c r="AC495">
        <v>20.657196986129701</v>
      </c>
      <c r="AD495">
        <v>20.654296878141199</v>
      </c>
      <c r="AE495">
        <v>20.3835590388599</v>
      </c>
      <c r="AF495">
        <v>21.3220900141878</v>
      </c>
      <c r="AG495">
        <v>20.936034189612698</v>
      </c>
      <c r="AH495">
        <v>20.9920113574289</v>
      </c>
      <c r="AI495">
        <v>21.182443639105699</v>
      </c>
      <c r="AJ495">
        <v>21.0486967570038</v>
      </c>
      <c r="AL495" s="6">
        <f t="shared" si="217"/>
        <v>20.729881289050603</v>
      </c>
      <c r="AM495">
        <f t="shared" si="218"/>
        <v>20.514185142329453</v>
      </c>
      <c r="AN495">
        <f t="shared" si="219"/>
        <v>20.675542547700253</v>
      </c>
      <c r="AO495">
        <f t="shared" si="220"/>
        <v>20.747470476499352</v>
      </c>
      <c r="AP495">
        <f t="shared" si="221"/>
        <v>20.697120740143752</v>
      </c>
      <c r="AQ495">
        <f t="shared" si="222"/>
        <v>20.518927958500548</v>
      </c>
      <c r="AR495">
        <f t="shared" si="223"/>
        <v>21.129062101900249</v>
      </c>
      <c r="AS495">
        <f t="shared" si="224"/>
        <v>21.0872274982673</v>
      </c>
      <c r="AT495">
        <f t="shared" si="225"/>
        <v>21.0486967570038</v>
      </c>
      <c r="AU495" s="6">
        <f t="shared" si="226"/>
        <v>20.639869659693435</v>
      </c>
      <c r="AV495">
        <f t="shared" si="227"/>
        <v>20.654506391714552</v>
      </c>
      <c r="AW495">
        <f t="shared" si="228"/>
        <v>21.088328785723785</v>
      </c>
      <c r="AX495" s="6">
        <f t="shared" si="229"/>
        <v>1.4636732021116927E-2</v>
      </c>
      <c r="AY495">
        <f t="shared" si="230"/>
        <v>0.44845912603035032</v>
      </c>
      <c r="AZ495">
        <f t="shared" si="231"/>
        <v>0.43382239400923339</v>
      </c>
      <c r="BA495" s="6">
        <f t="shared" si="232"/>
        <v>0.88490119816948232</v>
      </c>
      <c r="BB495">
        <f t="shared" si="233"/>
        <v>1.2472676249719414E-2</v>
      </c>
      <c r="BC495">
        <f t="shared" si="234"/>
        <v>1.6662648962146625E-2</v>
      </c>
      <c r="BD495" s="7">
        <f t="shared" si="235"/>
        <v>1</v>
      </c>
      <c r="BE495" s="6">
        <f t="shared" si="236"/>
        <v>0</v>
      </c>
      <c r="BF495">
        <f t="shared" si="237"/>
        <v>0</v>
      </c>
      <c r="BG495">
        <f t="shared" si="238"/>
        <v>0</v>
      </c>
      <c r="BH495" s="6">
        <f t="shared" si="239"/>
        <v>0</v>
      </c>
      <c r="BI495" s="14">
        <f t="shared" si="240"/>
        <v>0</v>
      </c>
      <c r="BJ495" s="6">
        <f t="shared" si="241"/>
        <v>2.787986420420914E-2</v>
      </c>
      <c r="BK495" s="14">
        <f t="shared" si="242"/>
        <v>0.92405858659590068</v>
      </c>
      <c r="BL495" s="14">
        <f t="shared" si="243"/>
        <v>0.8783207020031466</v>
      </c>
      <c r="BM495" s="14">
        <f t="shared" si="244"/>
        <v>1</v>
      </c>
      <c r="BN495">
        <f t="shared" si="245"/>
        <v>0.61008638426775219</v>
      </c>
      <c r="BO495">
        <f t="shared" si="246"/>
        <v>0.61008638426775219</v>
      </c>
      <c r="BP495" s="14" t="str">
        <f t="shared" si="247"/>
        <v>NA</v>
      </c>
    </row>
    <row r="496" spans="1:68" x14ac:dyDescent="0.25">
      <c r="A496" t="s">
        <v>1728</v>
      </c>
      <c r="B496" t="s">
        <v>1726</v>
      </c>
      <c r="C496">
        <v>0</v>
      </c>
      <c r="D496">
        <v>0</v>
      </c>
      <c r="E496">
        <v>0</v>
      </c>
      <c r="F496">
        <v>1.4414499999999999E-3</v>
      </c>
      <c r="G496">
        <v>2</v>
      </c>
      <c r="H496">
        <v>0.10897999999999999</v>
      </c>
      <c r="I496">
        <v>1</v>
      </c>
      <c r="J496">
        <v>0.96101400000000003</v>
      </c>
      <c r="K496" t="s">
        <v>1727</v>
      </c>
      <c r="L496">
        <v>76</v>
      </c>
      <c r="M496" t="s">
        <v>764</v>
      </c>
      <c r="N496">
        <v>3336</v>
      </c>
      <c r="O496" t="s">
        <v>1729</v>
      </c>
      <c r="P496" t="s">
        <v>1730</v>
      </c>
      <c r="Q496" t="s">
        <v>57</v>
      </c>
      <c r="R496" t="s">
        <v>1255</v>
      </c>
      <c r="S496" t="s">
        <v>1731</v>
      </c>
      <c r="W496">
        <v>18.066497938707698</v>
      </c>
      <c r="X496">
        <v>19.145865483110299</v>
      </c>
      <c r="Y496">
        <v>19.151270879355899</v>
      </c>
      <c r="Z496">
        <v>19.251842914844701</v>
      </c>
      <c r="AB496">
        <v>19.7803119480619</v>
      </c>
      <c r="AD496">
        <v>19.627188301892399</v>
      </c>
      <c r="AF496">
        <v>19.5161610657305</v>
      </c>
      <c r="AG496">
        <v>20.024548300880699</v>
      </c>
      <c r="AI496">
        <v>19.720697340952999</v>
      </c>
      <c r="AK496">
        <v>19.738298591352802</v>
      </c>
      <c r="AL496" s="6" t="str">
        <f t="shared" si="217"/>
        <v>NA</v>
      </c>
      <c r="AM496">
        <f t="shared" si="218"/>
        <v>18.066497938707698</v>
      </c>
      <c r="AN496">
        <f t="shared" si="219"/>
        <v>19.148568181233099</v>
      </c>
      <c r="AO496">
        <f t="shared" si="220"/>
        <v>19.251842914844701</v>
      </c>
      <c r="AP496">
        <f t="shared" si="221"/>
        <v>19.7803119480619</v>
      </c>
      <c r="AQ496">
        <f t="shared" si="222"/>
        <v>19.627188301892399</v>
      </c>
      <c r="AR496">
        <f t="shared" si="223"/>
        <v>19.770354683305598</v>
      </c>
      <c r="AS496">
        <f t="shared" si="224"/>
        <v>19.720697340952999</v>
      </c>
      <c r="AT496">
        <f t="shared" si="225"/>
        <v>19.738298591352802</v>
      </c>
      <c r="AU496" s="6">
        <f t="shared" si="226"/>
        <v>18.6075330599704</v>
      </c>
      <c r="AV496">
        <f t="shared" si="227"/>
        <v>19.553114388266334</v>
      </c>
      <c r="AW496">
        <f t="shared" si="228"/>
        <v>19.743116871870466</v>
      </c>
      <c r="AX496" s="6">
        <f t="shared" si="229"/>
        <v>0.94558132829593333</v>
      </c>
      <c r="AY496">
        <f t="shared" si="230"/>
        <v>1.1355838119000659</v>
      </c>
      <c r="AZ496">
        <f t="shared" si="231"/>
        <v>0.19000248360413252</v>
      </c>
      <c r="BA496" s="6">
        <f t="shared" si="232"/>
        <v>0.31409456885226811</v>
      </c>
      <c r="BB496">
        <f t="shared" si="233"/>
        <v>0.28286121259427877</v>
      </c>
      <c r="BC496">
        <f t="shared" si="234"/>
        <v>0.3496244750644017</v>
      </c>
      <c r="BD496" s="7">
        <f t="shared" si="235"/>
        <v>1</v>
      </c>
      <c r="BE496" s="6">
        <f t="shared" si="236"/>
        <v>0</v>
      </c>
      <c r="BF496">
        <f t="shared" si="237"/>
        <v>0</v>
      </c>
      <c r="BG496">
        <f t="shared" si="238"/>
        <v>0</v>
      </c>
      <c r="BH496" s="6">
        <f t="shared" si="239"/>
        <v>0</v>
      </c>
      <c r="BI496" s="14">
        <f t="shared" si="240"/>
        <v>0</v>
      </c>
      <c r="BJ496" s="6">
        <f t="shared" si="241"/>
        <v>0.68961603055449761</v>
      </c>
      <c r="BK496" s="14">
        <f t="shared" si="242"/>
        <v>0.78916688369600019</v>
      </c>
      <c r="BL496" s="14">
        <f t="shared" si="243"/>
        <v>0.29447714057604668</v>
      </c>
      <c r="BM496" s="14">
        <f t="shared" si="244"/>
        <v>1</v>
      </c>
      <c r="BN496">
        <f t="shared" si="245"/>
        <v>0.59108668494218153</v>
      </c>
      <c r="BO496">
        <f t="shared" si="246"/>
        <v>0.59108668494218153</v>
      </c>
      <c r="BP496" s="14" t="str">
        <f t="shared" si="247"/>
        <v>NA</v>
      </c>
    </row>
    <row r="497" spans="1:68" x14ac:dyDescent="0.25">
      <c r="A497" t="s">
        <v>1159</v>
      </c>
      <c r="B497" t="s">
        <v>510</v>
      </c>
      <c r="C497">
        <v>0</v>
      </c>
      <c r="D497">
        <v>0</v>
      </c>
      <c r="E497">
        <v>0</v>
      </c>
      <c r="F497" s="1">
        <v>7.0402600000000002E-204</v>
      </c>
      <c r="G497">
        <v>1</v>
      </c>
      <c r="H497">
        <v>0.35083999999999999</v>
      </c>
      <c r="I497">
        <v>1</v>
      </c>
      <c r="J497">
        <v>0.99996099999999999</v>
      </c>
      <c r="K497" t="s">
        <v>1158</v>
      </c>
      <c r="L497">
        <v>426</v>
      </c>
      <c r="M497" t="s">
        <v>764</v>
      </c>
      <c r="N497" t="s">
        <v>513</v>
      </c>
      <c r="O497" t="s">
        <v>514</v>
      </c>
      <c r="P497" t="s">
        <v>515</v>
      </c>
      <c r="Q497" t="s">
        <v>57</v>
      </c>
      <c r="R497" t="s">
        <v>516</v>
      </c>
      <c r="S497" t="s">
        <v>517</v>
      </c>
      <c r="T497" s="6">
        <v>27.665557092136201</v>
      </c>
      <c r="U497">
        <v>27.7939035977072</v>
      </c>
      <c r="V497">
        <v>27.4473229785734</v>
      </c>
      <c r="W497">
        <v>27.537960061924299</v>
      </c>
      <c r="X497">
        <v>27.978226883923899</v>
      </c>
      <c r="Y497">
        <v>27.9778375770892</v>
      </c>
      <c r="Z497">
        <v>27.978918295666301</v>
      </c>
      <c r="AA497">
        <v>27.933150068329901</v>
      </c>
      <c r="AB497">
        <v>27.956258365275101</v>
      </c>
      <c r="AC497">
        <v>27.913275307792201</v>
      </c>
      <c r="AD497">
        <v>28.102645263240099</v>
      </c>
      <c r="AE497">
        <v>28.066711697243299</v>
      </c>
      <c r="AF497">
        <v>28.229395543097201</v>
      </c>
      <c r="AG497">
        <v>28.176311100289499</v>
      </c>
      <c r="AH497">
        <v>28.1843485408594</v>
      </c>
      <c r="AI497">
        <v>28.055987907227902</v>
      </c>
      <c r="AJ497">
        <v>28.438768972542999</v>
      </c>
      <c r="AK497">
        <v>28.229177577196101</v>
      </c>
      <c r="AL497" s="6">
        <f t="shared" si="217"/>
        <v>27.729730344921698</v>
      </c>
      <c r="AM497">
        <f t="shared" si="218"/>
        <v>27.492641520248849</v>
      </c>
      <c r="AN497">
        <f t="shared" si="219"/>
        <v>27.97803223050655</v>
      </c>
      <c r="AO497">
        <f t="shared" si="220"/>
        <v>27.956034181998099</v>
      </c>
      <c r="AP497">
        <f t="shared" si="221"/>
        <v>27.934766836533651</v>
      </c>
      <c r="AQ497">
        <f t="shared" si="222"/>
        <v>28.084678480241699</v>
      </c>
      <c r="AR497">
        <f t="shared" si="223"/>
        <v>28.20285332169335</v>
      </c>
      <c r="AS497">
        <f t="shared" si="224"/>
        <v>28.120168224043653</v>
      </c>
      <c r="AT497">
        <f t="shared" si="225"/>
        <v>28.33397327486955</v>
      </c>
      <c r="AU497" s="6">
        <f t="shared" si="226"/>
        <v>27.733468031892368</v>
      </c>
      <c r="AV497">
        <f t="shared" si="227"/>
        <v>27.991826499591145</v>
      </c>
      <c r="AW497">
        <f t="shared" si="228"/>
        <v>28.218998273535519</v>
      </c>
      <c r="AX497" s="6">
        <f t="shared" si="229"/>
        <v>0.25835846769877691</v>
      </c>
      <c r="AY497">
        <f t="shared" si="230"/>
        <v>0.48553024164315062</v>
      </c>
      <c r="AZ497">
        <f t="shared" si="231"/>
        <v>0.22717177394437371</v>
      </c>
      <c r="BA497" s="6">
        <f t="shared" si="232"/>
        <v>0.1992315743834048</v>
      </c>
      <c r="BB497">
        <f t="shared" si="233"/>
        <v>5.6736366291737547E-2</v>
      </c>
      <c r="BC497">
        <f t="shared" si="234"/>
        <v>4.7500047587824938E-2</v>
      </c>
      <c r="BD497" s="7">
        <f t="shared" si="235"/>
        <v>1</v>
      </c>
      <c r="BE497" s="6">
        <f t="shared" si="236"/>
        <v>0</v>
      </c>
      <c r="BF497">
        <f t="shared" si="237"/>
        <v>0</v>
      </c>
      <c r="BG497">
        <f t="shared" si="238"/>
        <v>0</v>
      </c>
      <c r="BH497" s="6">
        <f t="shared" si="239"/>
        <v>0</v>
      </c>
      <c r="BI497" s="14">
        <f t="shared" si="240"/>
        <v>0</v>
      </c>
      <c r="BJ497" s="6">
        <f t="shared" si="241"/>
        <v>0.42546063320648697</v>
      </c>
      <c r="BK497" s="14">
        <f t="shared" si="242"/>
        <v>0.77784183379939209</v>
      </c>
      <c r="BL497" s="14">
        <f t="shared" si="243"/>
        <v>0.54828620384944082</v>
      </c>
      <c r="BM497" s="14">
        <f t="shared" si="244"/>
        <v>1</v>
      </c>
      <c r="BN497">
        <f t="shared" si="245"/>
        <v>0.58386289028510674</v>
      </c>
      <c r="BO497">
        <f t="shared" si="246"/>
        <v>0.58386289028510674</v>
      </c>
      <c r="BP497" s="14" t="str">
        <f t="shared" si="247"/>
        <v>NA</v>
      </c>
    </row>
    <row r="498" spans="1:68" x14ac:dyDescent="0.25">
      <c r="A498" t="s">
        <v>1441</v>
      </c>
      <c r="B498" t="s">
        <v>144</v>
      </c>
      <c r="C498">
        <v>0</v>
      </c>
      <c r="D498">
        <v>0</v>
      </c>
      <c r="E498">
        <v>0</v>
      </c>
      <c r="F498" s="1">
        <v>3.42467E-272</v>
      </c>
      <c r="G498">
        <v>2</v>
      </c>
      <c r="H498">
        <v>0.10092</v>
      </c>
      <c r="I498" t="s">
        <v>71</v>
      </c>
      <c r="J498">
        <v>0.96934100000000001</v>
      </c>
      <c r="K498" t="s">
        <v>1440</v>
      </c>
      <c r="L498">
        <v>772</v>
      </c>
      <c r="M498" t="s">
        <v>764</v>
      </c>
      <c r="N498">
        <v>1969</v>
      </c>
      <c r="O498" t="s">
        <v>147</v>
      </c>
      <c r="P498" t="s">
        <v>148</v>
      </c>
      <c r="Q498" t="s">
        <v>57</v>
      </c>
      <c r="R498" t="s">
        <v>149</v>
      </c>
      <c r="S498" t="s">
        <v>150</v>
      </c>
      <c r="T498" s="6">
        <v>25.1550658592394</v>
      </c>
      <c r="U498">
        <v>25.0950262278594</v>
      </c>
      <c r="V498">
        <v>25.246550348935799</v>
      </c>
      <c r="W498">
        <v>24.901148234187001</v>
      </c>
      <c r="X498">
        <v>25.569651728450999</v>
      </c>
      <c r="Y498">
        <v>25.2549344385287</v>
      </c>
      <c r="Z498">
        <v>25.4382244743543</v>
      </c>
      <c r="AA498">
        <v>25.280972514003199</v>
      </c>
      <c r="AB498">
        <v>25.693455225610101</v>
      </c>
      <c r="AC498">
        <v>25.326848637418099</v>
      </c>
      <c r="AD498">
        <v>25.615517613489601</v>
      </c>
      <c r="AE498">
        <v>25.352533694612902</v>
      </c>
      <c r="AF498">
        <v>25.798260425929101</v>
      </c>
      <c r="AG498">
        <v>25.531858419635999</v>
      </c>
      <c r="AH498">
        <v>25.732032841191</v>
      </c>
      <c r="AI498">
        <v>25.338133032110601</v>
      </c>
      <c r="AJ498">
        <v>25.859845613561902</v>
      </c>
      <c r="AK498">
        <v>25.579255886785401</v>
      </c>
      <c r="AL498" s="6">
        <f t="shared" si="217"/>
        <v>25.1250460435494</v>
      </c>
      <c r="AM498">
        <f t="shared" si="218"/>
        <v>25.073849291561402</v>
      </c>
      <c r="AN498">
        <f t="shared" si="219"/>
        <v>25.41229308348985</v>
      </c>
      <c r="AO498">
        <f t="shared" si="220"/>
        <v>25.359598494178748</v>
      </c>
      <c r="AP498">
        <f t="shared" si="221"/>
        <v>25.510151931514102</v>
      </c>
      <c r="AQ498">
        <f t="shared" si="222"/>
        <v>25.484025654051251</v>
      </c>
      <c r="AR498">
        <f t="shared" si="223"/>
        <v>25.665059422782548</v>
      </c>
      <c r="AS498">
        <f t="shared" si="224"/>
        <v>25.535082936650802</v>
      </c>
      <c r="AT498">
        <f t="shared" si="225"/>
        <v>25.719550750173653</v>
      </c>
      <c r="AU498" s="6">
        <f t="shared" si="226"/>
        <v>25.203729472866883</v>
      </c>
      <c r="AV498">
        <f t="shared" si="227"/>
        <v>25.451258693248036</v>
      </c>
      <c r="AW498">
        <f t="shared" si="228"/>
        <v>25.639897703202337</v>
      </c>
      <c r="AX498" s="6">
        <f t="shared" si="229"/>
        <v>0.24752922038115344</v>
      </c>
      <c r="AY498">
        <f t="shared" si="230"/>
        <v>0.43616823033545415</v>
      </c>
      <c r="AZ498">
        <f t="shared" si="231"/>
        <v>0.18863900995430072</v>
      </c>
      <c r="BA498" s="6">
        <f t="shared" si="232"/>
        <v>0.12884049227064487</v>
      </c>
      <c r="BB498">
        <f t="shared" si="233"/>
        <v>3.4759326636208447E-2</v>
      </c>
      <c r="BC498">
        <f t="shared" si="234"/>
        <v>5.9858442993977155E-2</v>
      </c>
      <c r="BD498" s="7">
        <f t="shared" si="235"/>
        <v>1</v>
      </c>
      <c r="BE498" s="6">
        <f t="shared" si="236"/>
        <v>0</v>
      </c>
      <c r="BF498">
        <f t="shared" si="237"/>
        <v>0</v>
      </c>
      <c r="BG498">
        <f t="shared" si="238"/>
        <v>0</v>
      </c>
      <c r="BH498" s="6">
        <f t="shared" si="239"/>
        <v>0</v>
      </c>
      <c r="BI498" s="14">
        <f t="shared" si="240"/>
        <v>0</v>
      </c>
      <c r="BJ498" s="6">
        <f t="shared" si="241"/>
        <v>0.46934852899987922</v>
      </c>
      <c r="BK498" s="14">
        <f t="shared" si="242"/>
        <v>0.79770817059697341</v>
      </c>
      <c r="BL498" s="14">
        <f t="shared" si="243"/>
        <v>0.48029350487118699</v>
      </c>
      <c r="BM498" s="14">
        <f t="shared" si="244"/>
        <v>1</v>
      </c>
      <c r="BN498">
        <f t="shared" si="245"/>
        <v>0.58245006815601319</v>
      </c>
      <c r="BO498">
        <f t="shared" si="246"/>
        <v>0.58245006815601319</v>
      </c>
      <c r="BP498" s="14" t="str">
        <f t="shared" si="247"/>
        <v>NA</v>
      </c>
    </row>
    <row r="499" spans="1:68" x14ac:dyDescent="0.25">
      <c r="A499" t="s">
        <v>1772</v>
      </c>
      <c r="B499" t="s">
        <v>1770</v>
      </c>
      <c r="C499">
        <v>0</v>
      </c>
      <c r="D499">
        <v>0</v>
      </c>
      <c r="E499">
        <v>0</v>
      </c>
      <c r="F499" s="1">
        <v>5.2758199999999999E-5</v>
      </c>
      <c r="G499">
        <v>2</v>
      </c>
      <c r="H499">
        <v>-0.20705000000000001</v>
      </c>
      <c r="I499">
        <v>1</v>
      </c>
      <c r="J499">
        <v>1</v>
      </c>
      <c r="K499" t="s">
        <v>1771</v>
      </c>
      <c r="L499">
        <v>128</v>
      </c>
      <c r="M499" t="s">
        <v>764</v>
      </c>
      <c r="N499">
        <v>7534</v>
      </c>
      <c r="O499" t="s">
        <v>1773</v>
      </c>
      <c r="P499" t="s">
        <v>1774</v>
      </c>
      <c r="Q499" t="s">
        <v>57</v>
      </c>
      <c r="R499" t="s">
        <v>1775</v>
      </c>
      <c r="S499" t="s">
        <v>1776</v>
      </c>
      <c r="T499" s="6">
        <v>18.3614669805721</v>
      </c>
      <c r="U499">
        <v>19.105081705992099</v>
      </c>
      <c r="V499">
        <v>18.117628577917401</v>
      </c>
      <c r="X499">
        <v>18.056735632927602</v>
      </c>
      <c r="Y499">
        <v>18.674673226086</v>
      </c>
      <c r="AA499">
        <v>18.565384178672399</v>
      </c>
      <c r="AB499">
        <v>19.3206999812719</v>
      </c>
      <c r="AC499">
        <v>19.0701202035935</v>
      </c>
      <c r="AE499">
        <v>18.972496541191902</v>
      </c>
      <c r="AG499">
        <v>19.126655246552801</v>
      </c>
      <c r="AH499">
        <v>19.096001474317301</v>
      </c>
      <c r="AI499">
        <v>18.8584018288322</v>
      </c>
      <c r="AJ499">
        <v>19.164821970536298</v>
      </c>
      <c r="AK499">
        <v>18.892231178339198</v>
      </c>
      <c r="AL499" s="6">
        <f t="shared" si="217"/>
        <v>18.733274343282098</v>
      </c>
      <c r="AM499">
        <f t="shared" si="218"/>
        <v>18.117628577917401</v>
      </c>
      <c r="AN499">
        <f t="shared" si="219"/>
        <v>18.365704429506799</v>
      </c>
      <c r="AO499">
        <f t="shared" si="220"/>
        <v>18.565384178672399</v>
      </c>
      <c r="AP499">
        <f t="shared" si="221"/>
        <v>19.195410092432702</v>
      </c>
      <c r="AQ499">
        <f t="shared" si="222"/>
        <v>18.972496541191902</v>
      </c>
      <c r="AR499">
        <f t="shared" si="223"/>
        <v>19.126655246552801</v>
      </c>
      <c r="AS499">
        <f t="shared" si="224"/>
        <v>18.977201651574752</v>
      </c>
      <c r="AT499">
        <f t="shared" si="225"/>
        <v>19.028526574437748</v>
      </c>
      <c r="AU499" s="6">
        <f t="shared" si="226"/>
        <v>18.405535783568766</v>
      </c>
      <c r="AV499">
        <f t="shared" si="227"/>
        <v>18.911096937432333</v>
      </c>
      <c r="AW499">
        <f t="shared" si="228"/>
        <v>19.044127824188433</v>
      </c>
      <c r="AX499" s="6">
        <f t="shared" si="229"/>
        <v>0.50556115386356737</v>
      </c>
      <c r="AY499">
        <f t="shared" si="230"/>
        <v>0.63859204061966679</v>
      </c>
      <c r="AZ499">
        <f t="shared" si="231"/>
        <v>0.13303088675609942</v>
      </c>
      <c r="BA499" s="6">
        <f t="shared" si="232"/>
        <v>0.12053103099499772</v>
      </c>
      <c r="BB499">
        <f t="shared" si="233"/>
        <v>6.2862397433996312E-2</v>
      </c>
      <c r="BC499">
        <f t="shared" si="234"/>
        <v>0.54903212890105724</v>
      </c>
      <c r="BD499" s="7">
        <f t="shared" si="235"/>
        <v>1</v>
      </c>
      <c r="BE499" s="6">
        <f t="shared" si="236"/>
        <v>0</v>
      </c>
      <c r="BF499">
        <f t="shared" si="237"/>
        <v>0</v>
      </c>
      <c r="BG499">
        <f t="shared" si="238"/>
        <v>0</v>
      </c>
      <c r="BH499" s="6">
        <f t="shared" si="239"/>
        <v>0</v>
      </c>
      <c r="BI499" s="14">
        <f t="shared" si="240"/>
        <v>0</v>
      </c>
      <c r="BJ499" s="6">
        <f t="shared" si="241"/>
        <v>0.68158690923805865</v>
      </c>
      <c r="BK499" s="14">
        <f t="shared" si="242"/>
        <v>0.8759782997478176</v>
      </c>
      <c r="BL499" s="14">
        <f t="shared" si="243"/>
        <v>0.18612238160570024</v>
      </c>
      <c r="BM499" s="14">
        <f t="shared" si="244"/>
        <v>1</v>
      </c>
      <c r="BN499">
        <f t="shared" si="245"/>
        <v>0.58122919686385888</v>
      </c>
      <c r="BO499">
        <f t="shared" si="246"/>
        <v>0.58122919686385888</v>
      </c>
      <c r="BP499" s="14" t="str">
        <f t="shared" si="247"/>
        <v>NA</v>
      </c>
    </row>
    <row r="500" spans="1:68" x14ac:dyDescent="0.25">
      <c r="A500" t="s">
        <v>562</v>
      </c>
      <c r="B500" t="s">
        <v>560</v>
      </c>
      <c r="C500">
        <v>0</v>
      </c>
      <c r="D500">
        <v>0</v>
      </c>
      <c r="E500">
        <v>0</v>
      </c>
      <c r="F500" s="1">
        <v>1.25423E-189</v>
      </c>
      <c r="G500">
        <v>3</v>
      </c>
      <c r="H500">
        <v>-8.5336999999999996E-2</v>
      </c>
      <c r="I500" t="s">
        <v>71</v>
      </c>
      <c r="J500">
        <v>0.99990100000000004</v>
      </c>
      <c r="K500" t="s">
        <v>561</v>
      </c>
      <c r="L500">
        <v>185</v>
      </c>
      <c r="M500" t="s">
        <v>472</v>
      </c>
      <c r="N500">
        <v>5594</v>
      </c>
      <c r="O500" t="s">
        <v>563</v>
      </c>
      <c r="P500" t="s">
        <v>564</v>
      </c>
      <c r="Q500" t="s">
        <v>57</v>
      </c>
      <c r="R500" t="s">
        <v>565</v>
      </c>
      <c r="S500" t="s">
        <v>566</v>
      </c>
      <c r="T500" s="6">
        <v>24.7230858182321</v>
      </c>
      <c r="U500">
        <v>23.8428655655648</v>
      </c>
      <c r="V500">
        <v>24.536497599209</v>
      </c>
      <c r="W500">
        <v>23.761107293112101</v>
      </c>
      <c r="X500">
        <v>23.547538141975199</v>
      </c>
      <c r="Y500">
        <v>23.582146573884401</v>
      </c>
      <c r="Z500">
        <v>23.759679015548102</v>
      </c>
      <c r="AA500">
        <v>23.736629447318698</v>
      </c>
      <c r="AB500">
        <v>23.5227591927246</v>
      </c>
      <c r="AC500">
        <v>23.453297704383601</v>
      </c>
      <c r="AD500">
        <v>24.553678974191701</v>
      </c>
      <c r="AE500">
        <v>24.569766588685301</v>
      </c>
      <c r="AF500">
        <v>25.509539738543001</v>
      </c>
      <c r="AG500">
        <v>24.769618832899202</v>
      </c>
      <c r="AH500">
        <v>24.403910471113999</v>
      </c>
      <c r="AI500">
        <v>24.665218769036699</v>
      </c>
      <c r="AJ500">
        <v>24.578164145133499</v>
      </c>
      <c r="AK500">
        <v>24.515484760624801</v>
      </c>
      <c r="AL500" s="6">
        <f t="shared" si="217"/>
        <v>24.28297569189845</v>
      </c>
      <c r="AM500">
        <f t="shared" si="218"/>
        <v>24.148802446160552</v>
      </c>
      <c r="AN500">
        <f t="shared" si="219"/>
        <v>23.564842357929798</v>
      </c>
      <c r="AO500">
        <f t="shared" si="220"/>
        <v>23.7481542314334</v>
      </c>
      <c r="AP500">
        <f t="shared" si="221"/>
        <v>23.4880284485541</v>
      </c>
      <c r="AQ500">
        <f t="shared" si="222"/>
        <v>24.561722781438501</v>
      </c>
      <c r="AR500">
        <f t="shared" si="223"/>
        <v>25.139579285721101</v>
      </c>
      <c r="AS500">
        <f t="shared" si="224"/>
        <v>24.534564620075351</v>
      </c>
      <c r="AT500">
        <f t="shared" si="225"/>
        <v>24.54682445287915</v>
      </c>
      <c r="AU500" s="6">
        <f t="shared" si="226"/>
        <v>23.998873498662931</v>
      </c>
      <c r="AV500">
        <f t="shared" si="227"/>
        <v>23.932635153808665</v>
      </c>
      <c r="AW500">
        <f t="shared" si="228"/>
        <v>24.740322786225203</v>
      </c>
      <c r="AX500" s="6">
        <f t="shared" si="229"/>
        <v>-6.6238344854266273E-2</v>
      </c>
      <c r="AY500">
        <f t="shared" si="230"/>
        <v>0.74144928756227202</v>
      </c>
      <c r="AZ500">
        <f t="shared" si="231"/>
        <v>0.80768763241653829</v>
      </c>
      <c r="BA500" s="6">
        <f t="shared" si="232"/>
        <v>0.87485278507495245</v>
      </c>
      <c r="BB500">
        <f t="shared" si="233"/>
        <v>6.7881054568783378E-2</v>
      </c>
      <c r="BC500">
        <f t="shared" si="234"/>
        <v>0.11454177022711994</v>
      </c>
      <c r="BD500" s="7">
        <f t="shared" si="235"/>
        <v>1</v>
      </c>
      <c r="BE500" s="6">
        <f t="shared" si="236"/>
        <v>0</v>
      </c>
      <c r="BF500">
        <f t="shared" si="237"/>
        <v>0</v>
      </c>
      <c r="BG500">
        <f t="shared" si="238"/>
        <v>0</v>
      </c>
      <c r="BH500" s="6">
        <f t="shared" si="239"/>
        <v>0</v>
      </c>
      <c r="BI500" s="14">
        <f t="shared" si="240"/>
        <v>0</v>
      </c>
      <c r="BJ500" s="6">
        <f t="shared" si="241"/>
        <v>-6.2017182321223975E-2</v>
      </c>
      <c r="BK500" s="14">
        <f t="shared" si="242"/>
        <v>0.93069822312918882</v>
      </c>
      <c r="BL500" s="14">
        <f t="shared" si="243"/>
        <v>0.87181605116350502</v>
      </c>
      <c r="BM500" s="14">
        <f t="shared" si="244"/>
        <v>1</v>
      </c>
      <c r="BN500">
        <f t="shared" si="245"/>
        <v>0.58016569732382328</v>
      </c>
      <c r="BO500">
        <f t="shared" si="246"/>
        <v>0.58016569732382328</v>
      </c>
      <c r="BP500" s="14" t="str">
        <f t="shared" si="247"/>
        <v>NA</v>
      </c>
    </row>
    <row r="501" spans="1:68" x14ac:dyDescent="0.25">
      <c r="A501" t="s">
        <v>1819</v>
      </c>
      <c r="B501" t="s">
        <v>1817</v>
      </c>
      <c r="C501">
        <v>0</v>
      </c>
      <c r="D501">
        <v>0</v>
      </c>
      <c r="E501">
        <v>0</v>
      </c>
      <c r="F501" s="1">
        <v>1.95932E-8</v>
      </c>
      <c r="G501">
        <v>2</v>
      </c>
      <c r="H501">
        <v>-0.12770000000000001</v>
      </c>
      <c r="I501">
        <v>1</v>
      </c>
      <c r="J501">
        <v>0.99477000000000004</v>
      </c>
      <c r="K501" t="s">
        <v>1818</v>
      </c>
      <c r="L501">
        <v>15</v>
      </c>
      <c r="M501" t="s">
        <v>764</v>
      </c>
      <c r="N501">
        <v>1020</v>
      </c>
      <c r="O501" t="s">
        <v>1820</v>
      </c>
      <c r="P501" t="s">
        <v>1821</v>
      </c>
      <c r="Q501" t="s">
        <v>57</v>
      </c>
      <c r="R501" t="s">
        <v>1822</v>
      </c>
      <c r="S501" t="s">
        <v>1823</v>
      </c>
      <c r="T501" s="6">
        <v>22.078947473327599</v>
      </c>
      <c r="U501">
        <v>22.2742717634349</v>
      </c>
      <c r="V501">
        <v>22.204076311382899</v>
      </c>
      <c r="W501">
        <v>22.5790996405782</v>
      </c>
      <c r="X501">
        <v>22.537567323163501</v>
      </c>
      <c r="Y501">
        <v>22.504537542055001</v>
      </c>
      <c r="Z501">
        <v>23.027975536787299</v>
      </c>
      <c r="AA501">
        <v>22.9799452323496</v>
      </c>
      <c r="AB501">
        <v>22.443691072170399</v>
      </c>
      <c r="AC501">
        <v>22.863316416378002</v>
      </c>
      <c r="AD501">
        <v>22.8995671334375</v>
      </c>
      <c r="AE501">
        <v>22.993342080482702</v>
      </c>
      <c r="AF501">
        <v>22.668811099723001</v>
      </c>
      <c r="AG501">
        <v>23.031296746982299</v>
      </c>
      <c r="AH501">
        <v>22.799048412955202</v>
      </c>
      <c r="AI501">
        <v>22.879056888414201</v>
      </c>
      <c r="AJ501">
        <v>22.7017401293623</v>
      </c>
      <c r="AK501">
        <v>23.0016981191167</v>
      </c>
      <c r="AL501" s="6">
        <f t="shared" si="217"/>
        <v>22.176609618381249</v>
      </c>
      <c r="AM501">
        <f t="shared" si="218"/>
        <v>22.391587975980549</v>
      </c>
      <c r="AN501">
        <f t="shared" si="219"/>
        <v>22.521052432609252</v>
      </c>
      <c r="AO501">
        <f t="shared" si="220"/>
        <v>23.003960384568451</v>
      </c>
      <c r="AP501">
        <f t="shared" si="221"/>
        <v>22.6535037442742</v>
      </c>
      <c r="AQ501">
        <f t="shared" si="222"/>
        <v>22.946454606960103</v>
      </c>
      <c r="AR501">
        <f t="shared" si="223"/>
        <v>22.85005392335265</v>
      </c>
      <c r="AS501">
        <f t="shared" si="224"/>
        <v>22.8390526506847</v>
      </c>
      <c r="AT501">
        <f t="shared" si="225"/>
        <v>22.851719124239501</v>
      </c>
      <c r="AU501" s="6">
        <f t="shared" si="226"/>
        <v>22.363083342323687</v>
      </c>
      <c r="AV501">
        <f t="shared" si="227"/>
        <v>22.867972911934249</v>
      </c>
      <c r="AW501">
        <f t="shared" si="228"/>
        <v>22.846941899425616</v>
      </c>
      <c r="AX501" s="6">
        <f t="shared" si="229"/>
        <v>0.50488956961056175</v>
      </c>
      <c r="AY501">
        <f t="shared" si="230"/>
        <v>0.48385855710192871</v>
      </c>
      <c r="AZ501">
        <f t="shared" si="231"/>
        <v>-2.103101250863304E-2</v>
      </c>
      <c r="BA501" s="6">
        <f t="shared" si="232"/>
        <v>2.7167154240211128E-2</v>
      </c>
      <c r="BB501">
        <f t="shared" si="233"/>
        <v>4.0307900480175234E-2</v>
      </c>
      <c r="BC501">
        <f t="shared" si="234"/>
        <v>0.86426956623678519</v>
      </c>
      <c r="BD501" s="7">
        <f t="shared" si="235"/>
        <v>1</v>
      </c>
      <c r="BE501" s="6">
        <f t="shared" si="236"/>
        <v>0</v>
      </c>
      <c r="BF501">
        <f t="shared" si="237"/>
        <v>0</v>
      </c>
      <c r="BG501">
        <f t="shared" si="238"/>
        <v>0</v>
      </c>
      <c r="BH501" s="6">
        <f t="shared" si="239"/>
        <v>0</v>
      </c>
      <c r="BI501" s="14">
        <f t="shared" si="240"/>
        <v>0</v>
      </c>
      <c r="BJ501" s="6">
        <f t="shared" si="241"/>
        <v>0.8891764593822673</v>
      </c>
      <c r="BK501" s="14">
        <f t="shared" si="242"/>
        <v>0.82145839601051407</v>
      </c>
      <c r="BL501" s="14">
        <f t="shared" si="243"/>
        <v>-3.6501110113400306E-2</v>
      </c>
      <c r="BM501" s="14">
        <f t="shared" si="244"/>
        <v>1</v>
      </c>
      <c r="BN501">
        <f t="shared" si="245"/>
        <v>0.55804458175979366</v>
      </c>
      <c r="BO501">
        <f t="shared" si="246"/>
        <v>0.55804458175979366</v>
      </c>
      <c r="BP501" s="14" t="str">
        <f t="shared" si="247"/>
        <v>NA</v>
      </c>
    </row>
    <row r="502" spans="1:68" x14ac:dyDescent="0.25">
      <c r="A502" t="s">
        <v>1214</v>
      </c>
      <c r="B502" t="s">
        <v>122</v>
      </c>
      <c r="C502">
        <v>0</v>
      </c>
      <c r="D502">
        <v>0</v>
      </c>
      <c r="E502">
        <v>0</v>
      </c>
      <c r="F502" s="1">
        <v>1.69599E-75</v>
      </c>
      <c r="G502">
        <v>2</v>
      </c>
      <c r="H502">
        <v>-0.59040000000000004</v>
      </c>
      <c r="I502">
        <v>1</v>
      </c>
      <c r="J502">
        <v>0.99987700000000002</v>
      </c>
      <c r="K502" t="s">
        <v>1213</v>
      </c>
      <c r="L502">
        <v>53</v>
      </c>
      <c r="M502" t="s">
        <v>764</v>
      </c>
      <c r="N502">
        <v>7431</v>
      </c>
      <c r="O502" t="s">
        <v>125</v>
      </c>
      <c r="P502" t="s">
        <v>37</v>
      </c>
      <c r="Q502" t="s">
        <v>57</v>
      </c>
      <c r="R502" t="s">
        <v>126</v>
      </c>
      <c r="S502" t="s">
        <v>127</v>
      </c>
      <c r="T502" s="6">
        <v>22.964291062494301</v>
      </c>
      <c r="U502">
        <v>22.9519382083244</v>
      </c>
      <c r="W502">
        <v>22.6856188492476</v>
      </c>
      <c r="X502">
        <v>23.278308276512899</v>
      </c>
      <c r="Y502">
        <v>23.103273276717999</v>
      </c>
      <c r="Z502">
        <v>22.967754426154599</v>
      </c>
      <c r="AA502">
        <v>22.8649857865468</v>
      </c>
      <c r="AB502">
        <v>23.029044568975401</v>
      </c>
      <c r="AC502">
        <v>22.796599750787902</v>
      </c>
      <c r="AD502">
        <v>23.205651280563501</v>
      </c>
      <c r="AE502">
        <v>23.015846182118398</v>
      </c>
      <c r="AF502">
        <v>23.408626246106699</v>
      </c>
      <c r="AG502">
        <v>23.270327633638502</v>
      </c>
      <c r="AH502">
        <v>23.336615284546198</v>
      </c>
      <c r="AI502">
        <v>23.3472905112611</v>
      </c>
      <c r="AJ502">
        <v>23.519058883979099</v>
      </c>
      <c r="AK502">
        <v>23.442508655222301</v>
      </c>
      <c r="AL502" s="6">
        <f t="shared" si="217"/>
        <v>22.958114635409352</v>
      </c>
      <c r="AM502">
        <f t="shared" si="218"/>
        <v>22.6856188492476</v>
      </c>
      <c r="AN502">
        <f t="shared" si="219"/>
        <v>23.190790776615451</v>
      </c>
      <c r="AO502">
        <f t="shared" si="220"/>
        <v>22.916370106350698</v>
      </c>
      <c r="AP502">
        <f t="shared" si="221"/>
        <v>22.912822159881649</v>
      </c>
      <c r="AQ502">
        <f t="shared" si="222"/>
        <v>23.110748731340948</v>
      </c>
      <c r="AR502">
        <f t="shared" si="223"/>
        <v>23.339476939872601</v>
      </c>
      <c r="AS502">
        <f t="shared" si="224"/>
        <v>23.341952897903649</v>
      </c>
      <c r="AT502">
        <f t="shared" si="225"/>
        <v>23.480783769600698</v>
      </c>
      <c r="AU502" s="6">
        <f t="shared" si="226"/>
        <v>22.944841420424137</v>
      </c>
      <c r="AV502">
        <f t="shared" si="227"/>
        <v>22.979980332524434</v>
      </c>
      <c r="AW502">
        <f t="shared" si="228"/>
        <v>23.387404535792314</v>
      </c>
      <c r="AX502" s="6">
        <f t="shared" si="229"/>
        <v>3.5138912100297404E-2</v>
      </c>
      <c r="AY502">
        <f t="shared" si="230"/>
        <v>0.44256311536817705</v>
      </c>
      <c r="AZ502">
        <f t="shared" si="231"/>
        <v>0.40742420326787965</v>
      </c>
      <c r="BA502" s="6">
        <f t="shared" si="232"/>
        <v>0.8412957663269891</v>
      </c>
      <c r="BB502">
        <f t="shared" si="233"/>
        <v>8.2194704578491387E-2</v>
      </c>
      <c r="BC502">
        <f t="shared" si="234"/>
        <v>9.2670449311977685E-3</v>
      </c>
      <c r="BD502" s="7">
        <f t="shared" si="235"/>
        <v>1</v>
      </c>
      <c r="BE502" s="6">
        <f t="shared" si="236"/>
        <v>0</v>
      </c>
      <c r="BF502">
        <f t="shared" si="237"/>
        <v>0</v>
      </c>
      <c r="BG502">
        <f t="shared" si="238"/>
        <v>0</v>
      </c>
      <c r="BH502" s="6">
        <f t="shared" si="239"/>
        <v>0</v>
      </c>
      <c r="BI502" s="14">
        <f t="shared" si="240"/>
        <v>0</v>
      </c>
      <c r="BJ502" s="6">
        <f t="shared" si="241"/>
        <v>5.1353879248523582E-2</v>
      </c>
      <c r="BK502" s="14">
        <f t="shared" si="242"/>
        <v>0.69300078739441451</v>
      </c>
      <c r="BL502" s="14">
        <f t="shared" si="243"/>
        <v>0.91011940634007438</v>
      </c>
      <c r="BM502" s="14">
        <f t="shared" si="244"/>
        <v>1</v>
      </c>
      <c r="BN502">
        <f t="shared" si="245"/>
        <v>0.55149135766100421</v>
      </c>
      <c r="BO502">
        <f t="shared" si="246"/>
        <v>0.55149135766100421</v>
      </c>
      <c r="BP502" s="14" t="str">
        <f t="shared" si="247"/>
        <v>NA</v>
      </c>
    </row>
    <row r="503" spans="1:68" x14ac:dyDescent="0.25">
      <c r="A503" t="s">
        <v>1586</v>
      </c>
      <c r="B503" t="s">
        <v>180</v>
      </c>
      <c r="C503">
        <v>0</v>
      </c>
      <c r="D503">
        <v>0</v>
      </c>
      <c r="E503">
        <v>0</v>
      </c>
      <c r="F503" s="1">
        <v>9.5336999999999998E-53</v>
      </c>
      <c r="G503">
        <v>3</v>
      </c>
      <c r="H503">
        <v>-0.39240999999999998</v>
      </c>
      <c r="I503" t="s">
        <v>71</v>
      </c>
      <c r="J503">
        <v>0.96924500000000002</v>
      </c>
      <c r="K503" t="s">
        <v>1585</v>
      </c>
      <c r="L503">
        <v>88</v>
      </c>
      <c r="M503" t="s">
        <v>764</v>
      </c>
      <c r="N503">
        <v>5829</v>
      </c>
      <c r="O503" t="s">
        <v>183</v>
      </c>
      <c r="P503" t="s">
        <v>37</v>
      </c>
      <c r="Q503" t="s">
        <v>57</v>
      </c>
      <c r="R503" t="s">
        <v>184</v>
      </c>
      <c r="S503" t="s">
        <v>185</v>
      </c>
      <c r="T503" s="6">
        <v>25.155179278660899</v>
      </c>
      <c r="U503">
        <v>25.054474590218899</v>
      </c>
      <c r="V503">
        <v>25.162273867151601</v>
      </c>
      <c r="W503">
        <v>24.9907953184101</v>
      </c>
      <c r="X503">
        <v>25.645259236588402</v>
      </c>
      <c r="Y503">
        <v>25.357659748539799</v>
      </c>
      <c r="Z503">
        <v>25.3504871281602</v>
      </c>
      <c r="AA503">
        <v>25.203484056894599</v>
      </c>
      <c r="AB503">
        <v>25.3340168666642</v>
      </c>
      <c r="AC503">
        <v>25.152950698194498</v>
      </c>
      <c r="AD503">
        <v>25.4944825682363</v>
      </c>
      <c r="AE503">
        <v>25.372996370831299</v>
      </c>
      <c r="AF503">
        <v>25.565220909708199</v>
      </c>
      <c r="AG503">
        <v>25.672946742545399</v>
      </c>
      <c r="AH503">
        <v>25.723277245592499</v>
      </c>
      <c r="AI503">
        <v>25.436299704208398</v>
      </c>
      <c r="AJ503">
        <v>25.842588110568901</v>
      </c>
      <c r="AK503">
        <v>25.680878866564399</v>
      </c>
      <c r="AL503" s="6">
        <f t="shared" si="217"/>
        <v>25.104826934439899</v>
      </c>
      <c r="AM503">
        <f t="shared" si="218"/>
        <v>25.076534592780853</v>
      </c>
      <c r="AN503">
        <f t="shared" si="219"/>
        <v>25.501459492564102</v>
      </c>
      <c r="AO503">
        <f t="shared" si="220"/>
        <v>25.276985592527399</v>
      </c>
      <c r="AP503">
        <f t="shared" si="221"/>
        <v>25.243483782429351</v>
      </c>
      <c r="AQ503">
        <f t="shared" si="222"/>
        <v>25.433739469533798</v>
      </c>
      <c r="AR503">
        <f t="shared" si="223"/>
        <v>25.619083826126797</v>
      </c>
      <c r="AS503">
        <f t="shared" si="224"/>
        <v>25.579788474900447</v>
      </c>
      <c r="AT503">
        <f t="shared" si="225"/>
        <v>25.761733488566648</v>
      </c>
      <c r="AU503" s="6">
        <f t="shared" si="226"/>
        <v>25.227607006594951</v>
      </c>
      <c r="AV503">
        <f t="shared" si="227"/>
        <v>25.318069614830183</v>
      </c>
      <c r="AW503">
        <f t="shared" si="228"/>
        <v>25.653535263197966</v>
      </c>
      <c r="AX503" s="6">
        <f t="shared" si="229"/>
        <v>9.0462608235231556E-2</v>
      </c>
      <c r="AY503">
        <f t="shared" si="230"/>
        <v>0.42592825660301514</v>
      </c>
      <c r="AZ503">
        <f t="shared" si="231"/>
        <v>0.33546564836778359</v>
      </c>
      <c r="BA503" s="6">
        <f t="shared" si="232"/>
        <v>0.5912764572779845</v>
      </c>
      <c r="BB503">
        <f t="shared" si="233"/>
        <v>7.4229291859265731E-2</v>
      </c>
      <c r="BC503">
        <f t="shared" si="234"/>
        <v>1.4213950214140474E-2</v>
      </c>
      <c r="BD503" s="7">
        <f t="shared" si="235"/>
        <v>1</v>
      </c>
      <c r="BE503" s="6">
        <f t="shared" si="236"/>
        <v>0</v>
      </c>
      <c r="BF503">
        <f t="shared" si="237"/>
        <v>0</v>
      </c>
      <c r="BG503">
        <f t="shared" si="238"/>
        <v>0</v>
      </c>
      <c r="BH503" s="6">
        <f t="shared" si="239"/>
        <v>0</v>
      </c>
      <c r="BI503" s="14">
        <f t="shared" si="240"/>
        <v>0</v>
      </c>
      <c r="BJ503" s="6">
        <f t="shared" si="241"/>
        <v>0.14368165753282194</v>
      </c>
      <c r="BK503" s="14">
        <f t="shared" si="242"/>
        <v>0.69358048271717843</v>
      </c>
      <c r="BL503" s="14">
        <f t="shared" si="243"/>
        <v>0.78721072827464467</v>
      </c>
      <c r="BM503" s="14">
        <f t="shared" si="244"/>
        <v>1</v>
      </c>
      <c r="BN503">
        <f t="shared" si="245"/>
        <v>0.54149095617488163</v>
      </c>
      <c r="BO503">
        <f t="shared" si="246"/>
        <v>0.54149095617488163</v>
      </c>
      <c r="BP503" s="14" t="str">
        <f t="shared" si="247"/>
        <v>NA</v>
      </c>
    </row>
    <row r="504" spans="1:68" x14ac:dyDescent="0.25">
      <c r="A504" t="s">
        <v>970</v>
      </c>
      <c r="B504" t="s">
        <v>86</v>
      </c>
      <c r="C504">
        <v>0</v>
      </c>
      <c r="D504">
        <v>0</v>
      </c>
      <c r="E504">
        <v>0</v>
      </c>
      <c r="F504">
        <v>2.2756999999999999E-3</v>
      </c>
      <c r="G504">
        <v>2</v>
      </c>
      <c r="H504">
        <v>0.56193000000000004</v>
      </c>
      <c r="I504">
        <v>1</v>
      </c>
      <c r="J504">
        <v>0.9738</v>
      </c>
      <c r="K504" t="s">
        <v>969</v>
      </c>
      <c r="L504">
        <v>212</v>
      </c>
      <c r="M504" t="s">
        <v>764</v>
      </c>
      <c r="N504">
        <v>8412</v>
      </c>
      <c r="O504" t="s">
        <v>89</v>
      </c>
      <c r="P504" t="s">
        <v>90</v>
      </c>
      <c r="Q504" t="s">
        <v>57</v>
      </c>
      <c r="R504" t="s">
        <v>91</v>
      </c>
      <c r="S504" t="s">
        <v>92</v>
      </c>
      <c r="T504" s="6">
        <v>21.583369483516599</v>
      </c>
      <c r="U504">
        <v>21.8329911513935</v>
      </c>
      <c r="V504">
        <v>21.3978654531746</v>
      </c>
      <c r="X504">
        <v>21.776374517132599</v>
      </c>
      <c r="Z504">
        <v>22.067054290023499</v>
      </c>
      <c r="AB504">
        <v>21.358518793014898</v>
      </c>
      <c r="AC504">
        <v>21.395191948549101</v>
      </c>
      <c r="AD504">
        <v>22.2394342086058</v>
      </c>
      <c r="AE504">
        <v>22.378228678149899</v>
      </c>
      <c r="AF504">
        <v>22.0347054032984</v>
      </c>
      <c r="AG504">
        <v>22.446251492078702</v>
      </c>
      <c r="AH504">
        <v>22.049569536159499</v>
      </c>
      <c r="AJ504">
        <v>22.274041541455802</v>
      </c>
      <c r="AK504">
        <v>22.2777415350944</v>
      </c>
      <c r="AL504" s="6">
        <f t="shared" si="217"/>
        <v>21.708180317455049</v>
      </c>
      <c r="AM504">
        <f t="shared" si="218"/>
        <v>21.3978654531746</v>
      </c>
      <c r="AN504">
        <f t="shared" si="219"/>
        <v>21.776374517132599</v>
      </c>
      <c r="AO504">
        <f t="shared" si="220"/>
        <v>22.067054290023499</v>
      </c>
      <c r="AP504">
        <f t="shared" si="221"/>
        <v>21.376855370782</v>
      </c>
      <c r="AQ504">
        <f t="shared" si="222"/>
        <v>22.308831443377848</v>
      </c>
      <c r="AR504">
        <f t="shared" si="223"/>
        <v>22.240478447688552</v>
      </c>
      <c r="AS504">
        <f t="shared" si="224"/>
        <v>22.049569536159499</v>
      </c>
      <c r="AT504">
        <f t="shared" si="225"/>
        <v>22.275891538275101</v>
      </c>
      <c r="AU504" s="6">
        <f t="shared" si="226"/>
        <v>21.627473429254081</v>
      </c>
      <c r="AV504">
        <f t="shared" si="227"/>
        <v>21.917580368061113</v>
      </c>
      <c r="AW504">
        <f t="shared" si="228"/>
        <v>22.188646507374386</v>
      </c>
      <c r="AX504" s="6">
        <f t="shared" si="229"/>
        <v>0.29010693880703187</v>
      </c>
      <c r="AY504">
        <f t="shared" si="230"/>
        <v>0.56117307812030504</v>
      </c>
      <c r="AZ504">
        <f t="shared" si="231"/>
        <v>0.27106613931327317</v>
      </c>
      <c r="BA504" s="6">
        <f t="shared" si="232"/>
        <v>0.41603169923387739</v>
      </c>
      <c r="BB504">
        <f t="shared" si="233"/>
        <v>2.162823585524425E-2</v>
      </c>
      <c r="BC504">
        <f t="shared" si="234"/>
        <v>0.43615223685922472</v>
      </c>
      <c r="BD504" s="7">
        <f t="shared" si="235"/>
        <v>1</v>
      </c>
      <c r="BE504" s="6">
        <f t="shared" si="236"/>
        <v>0</v>
      </c>
      <c r="BF504">
        <f t="shared" si="237"/>
        <v>0</v>
      </c>
      <c r="BG504">
        <f t="shared" si="238"/>
        <v>0</v>
      </c>
      <c r="BH504" s="6">
        <f t="shared" si="239"/>
        <v>0</v>
      </c>
      <c r="BI504" s="14">
        <f t="shared" si="240"/>
        <v>0</v>
      </c>
      <c r="BJ504" s="6">
        <f t="shared" si="241"/>
        <v>0.33240647947979168</v>
      </c>
      <c r="BK504" s="14">
        <f t="shared" si="242"/>
        <v>0.96661333327214993</v>
      </c>
      <c r="BL504" s="14">
        <f t="shared" si="243"/>
        <v>0.31254104988613096</v>
      </c>
      <c r="BM504" s="14">
        <f t="shared" si="244"/>
        <v>1</v>
      </c>
      <c r="BN504">
        <f t="shared" si="245"/>
        <v>0.53718695421269091</v>
      </c>
      <c r="BO504">
        <f t="shared" si="246"/>
        <v>0.53718695421269091</v>
      </c>
      <c r="BP504" s="14" t="str">
        <f t="shared" si="247"/>
        <v>NA</v>
      </c>
    </row>
    <row r="505" spans="1:68" x14ac:dyDescent="0.25">
      <c r="A505" t="s">
        <v>1906</v>
      </c>
      <c r="B505" t="s">
        <v>629</v>
      </c>
      <c r="C505">
        <v>0</v>
      </c>
      <c r="D505">
        <v>0</v>
      </c>
      <c r="E505">
        <v>0</v>
      </c>
      <c r="F505" s="1">
        <v>6.8914999999999996E-104</v>
      </c>
      <c r="G505">
        <v>2</v>
      </c>
      <c r="H505">
        <v>-0.36414999999999997</v>
      </c>
      <c r="I505">
        <v>1</v>
      </c>
      <c r="J505">
        <v>0.999996</v>
      </c>
      <c r="K505" t="s">
        <v>1905</v>
      </c>
      <c r="L505">
        <v>827</v>
      </c>
      <c r="M505" t="s">
        <v>764</v>
      </c>
      <c r="N505">
        <v>10188</v>
      </c>
      <c r="O505" t="s">
        <v>632</v>
      </c>
      <c r="P505" t="s">
        <v>633</v>
      </c>
      <c r="Q505" t="s">
        <v>57</v>
      </c>
      <c r="R505" t="s">
        <v>494</v>
      </c>
      <c r="S505" t="s">
        <v>634</v>
      </c>
      <c r="T505" s="6">
        <v>24.202153856917999</v>
      </c>
      <c r="U505">
        <v>24.260876506220999</v>
      </c>
      <c r="V505">
        <v>24.603162846863899</v>
      </c>
      <c r="W505">
        <v>24.0092472331247</v>
      </c>
      <c r="X505">
        <v>24.874605140006601</v>
      </c>
      <c r="Y505">
        <v>24.763058799912901</v>
      </c>
      <c r="Z505">
        <v>24.939042651740301</v>
      </c>
      <c r="AA505">
        <v>24.806136023604001</v>
      </c>
      <c r="AB505">
        <v>25.010499820300002</v>
      </c>
      <c r="AC505">
        <v>25.106367474677601</v>
      </c>
      <c r="AD505">
        <v>25.206314775443399</v>
      </c>
      <c r="AE505">
        <v>25.1387572166391</v>
      </c>
      <c r="AF505">
        <v>25.060468135956501</v>
      </c>
      <c r="AG505">
        <v>24.837445352770601</v>
      </c>
      <c r="AH505">
        <v>25.1263227491993</v>
      </c>
      <c r="AI505">
        <v>25.1435567032526</v>
      </c>
      <c r="AJ505">
        <v>25.120082834306999</v>
      </c>
      <c r="AK505">
        <v>24.805795779870699</v>
      </c>
      <c r="AL505" s="6">
        <f t="shared" si="217"/>
        <v>24.231515181569499</v>
      </c>
      <c r="AM505">
        <f t="shared" si="218"/>
        <v>24.3062050399943</v>
      </c>
      <c r="AN505">
        <f t="shared" si="219"/>
        <v>24.818831969959753</v>
      </c>
      <c r="AO505">
        <f t="shared" si="220"/>
        <v>24.872589337672153</v>
      </c>
      <c r="AP505">
        <f t="shared" si="221"/>
        <v>25.058433647488801</v>
      </c>
      <c r="AQ505">
        <f t="shared" si="222"/>
        <v>25.172535996041248</v>
      </c>
      <c r="AR505">
        <f t="shared" si="223"/>
        <v>24.948956744363549</v>
      </c>
      <c r="AS505">
        <f t="shared" si="224"/>
        <v>25.134939726225952</v>
      </c>
      <c r="AT505">
        <f t="shared" si="225"/>
        <v>24.962939307088849</v>
      </c>
      <c r="AU505" s="6">
        <f t="shared" si="226"/>
        <v>24.452184063841184</v>
      </c>
      <c r="AV505">
        <f t="shared" si="227"/>
        <v>25.034519660400733</v>
      </c>
      <c r="AW505">
        <f t="shared" si="228"/>
        <v>25.015611925892784</v>
      </c>
      <c r="AX505" s="6">
        <f t="shared" si="229"/>
        <v>0.58233559655954892</v>
      </c>
      <c r="AY505">
        <f t="shared" si="230"/>
        <v>0.56342786205160067</v>
      </c>
      <c r="AZ505">
        <f t="shared" si="231"/>
        <v>-1.8907734507948248E-2</v>
      </c>
      <c r="BA505" s="6">
        <f t="shared" si="232"/>
        <v>6.8978473383280045E-2</v>
      </c>
      <c r="BB505">
        <f t="shared" si="233"/>
        <v>8.087488117560078E-2</v>
      </c>
      <c r="BC505">
        <f t="shared" si="234"/>
        <v>0.86805911217776976</v>
      </c>
      <c r="BD505" s="7">
        <f t="shared" si="235"/>
        <v>1</v>
      </c>
      <c r="BE505" s="6">
        <f t="shared" si="236"/>
        <v>0</v>
      </c>
      <c r="BF505">
        <f t="shared" si="237"/>
        <v>0</v>
      </c>
      <c r="BG505">
        <f t="shared" si="238"/>
        <v>0</v>
      </c>
      <c r="BH505" s="6">
        <f t="shared" si="239"/>
        <v>0</v>
      </c>
      <c r="BI505" s="14">
        <f t="shared" si="240"/>
        <v>0</v>
      </c>
      <c r="BJ505" s="6">
        <f t="shared" si="241"/>
        <v>0.82234933032375623</v>
      </c>
      <c r="BK505" s="14">
        <f t="shared" si="242"/>
        <v>0.78445408851618648</v>
      </c>
      <c r="BL505" s="14">
        <f t="shared" si="243"/>
        <v>-3.4086559154733478E-2</v>
      </c>
      <c r="BM505" s="14">
        <f t="shared" si="244"/>
        <v>1</v>
      </c>
      <c r="BN505">
        <f t="shared" si="245"/>
        <v>0.52423895322840308</v>
      </c>
      <c r="BO505">
        <f t="shared" si="246"/>
        <v>0.52423895322840308</v>
      </c>
      <c r="BP505" s="14" t="str">
        <f t="shared" si="247"/>
        <v>NA</v>
      </c>
    </row>
    <row r="506" spans="1:68" x14ac:dyDescent="0.25">
      <c r="A506" t="s">
        <v>911</v>
      </c>
      <c r="B506" t="s">
        <v>909</v>
      </c>
      <c r="C506">
        <v>0</v>
      </c>
      <c r="D506">
        <v>0</v>
      </c>
      <c r="E506">
        <v>0</v>
      </c>
      <c r="F506" s="1">
        <v>3.7423200000000001E-8</v>
      </c>
      <c r="G506">
        <v>2</v>
      </c>
      <c r="H506">
        <v>-0.26737</v>
      </c>
      <c r="I506">
        <v>1</v>
      </c>
      <c r="J506">
        <v>0.97401400000000005</v>
      </c>
      <c r="K506" t="s">
        <v>910</v>
      </c>
      <c r="L506">
        <v>369</v>
      </c>
      <c r="M506" t="s">
        <v>764</v>
      </c>
      <c r="N506">
        <v>8444</v>
      </c>
      <c r="O506" t="s">
        <v>912</v>
      </c>
      <c r="P506" t="s">
        <v>913</v>
      </c>
      <c r="Q506" t="s">
        <v>57</v>
      </c>
      <c r="R506" t="s">
        <v>914</v>
      </c>
      <c r="S506" t="s">
        <v>915</v>
      </c>
      <c r="T506" s="6">
        <v>20.201813493777799</v>
      </c>
      <c r="U506">
        <v>20.7956683778681</v>
      </c>
      <c r="V506">
        <v>20.295946467108902</v>
      </c>
      <c r="X506">
        <v>20.764392923258399</v>
      </c>
      <c r="Y506">
        <v>21.020152322951599</v>
      </c>
      <c r="Z506">
        <v>20.896223725544601</v>
      </c>
      <c r="AA506">
        <v>20.985163326763299</v>
      </c>
      <c r="AB506">
        <v>20.6400406054758</v>
      </c>
      <c r="AC506">
        <v>20.9176843961774</v>
      </c>
      <c r="AF506">
        <v>21.039215494631399</v>
      </c>
      <c r="AG506">
        <v>21.455507024883499</v>
      </c>
      <c r="AH506">
        <v>20.877853821208198</v>
      </c>
      <c r="AI506">
        <v>20.883792927324599</v>
      </c>
      <c r="AK506">
        <v>21.097809252676299</v>
      </c>
      <c r="AL506" s="6">
        <f t="shared" si="217"/>
        <v>20.498740935822951</v>
      </c>
      <c r="AM506">
        <f t="shared" si="218"/>
        <v>20.295946467108902</v>
      </c>
      <c r="AN506">
        <f t="shared" si="219"/>
        <v>20.892272623105001</v>
      </c>
      <c r="AO506">
        <f t="shared" si="220"/>
        <v>20.94069352615395</v>
      </c>
      <c r="AP506">
        <f t="shared" si="221"/>
        <v>20.778862500826598</v>
      </c>
      <c r="AQ506" t="str">
        <f t="shared" si="222"/>
        <v>NA</v>
      </c>
      <c r="AR506">
        <f t="shared" si="223"/>
        <v>21.247361259757447</v>
      </c>
      <c r="AS506">
        <f t="shared" si="224"/>
        <v>20.880823374266399</v>
      </c>
      <c r="AT506">
        <f t="shared" si="225"/>
        <v>21.097809252676299</v>
      </c>
      <c r="AU506" s="6">
        <f t="shared" si="226"/>
        <v>20.562320008678952</v>
      </c>
      <c r="AV506">
        <f t="shared" si="227"/>
        <v>20.859778013490274</v>
      </c>
      <c r="AW506">
        <f t="shared" si="228"/>
        <v>21.075331295566716</v>
      </c>
      <c r="AX506" s="6">
        <f t="shared" si="229"/>
        <v>0.29745800481132179</v>
      </c>
      <c r="AY506">
        <f t="shared" si="230"/>
        <v>0.51301128688776387</v>
      </c>
      <c r="AZ506">
        <f t="shared" si="231"/>
        <v>0.21555328207644209</v>
      </c>
      <c r="BA506" s="6">
        <f t="shared" si="232"/>
        <v>0.23044016910493831</v>
      </c>
      <c r="BB506">
        <f t="shared" si="233"/>
        <v>7.9725530303128622E-2</v>
      </c>
      <c r="BC506">
        <f t="shared" si="234"/>
        <v>0.20569308119873395</v>
      </c>
      <c r="BD506" s="7">
        <f t="shared" si="235"/>
        <v>1</v>
      </c>
      <c r="BE506" s="6">
        <f t="shared" si="236"/>
        <v>0</v>
      </c>
      <c r="BF506">
        <f t="shared" si="237"/>
        <v>0</v>
      </c>
      <c r="BG506">
        <f t="shared" si="238"/>
        <v>0</v>
      </c>
      <c r="BH506" s="6">
        <f t="shared" si="239"/>
        <v>0</v>
      </c>
      <c r="BI506" s="14">
        <f t="shared" si="240"/>
        <v>0</v>
      </c>
      <c r="BJ506" s="6">
        <f t="shared" si="241"/>
        <v>0.43544479603894232</v>
      </c>
      <c r="BK506" s="14">
        <f t="shared" si="242"/>
        <v>0.75066165666614748</v>
      </c>
      <c r="BL506" s="14">
        <f t="shared" si="243"/>
        <v>0.38475674292517625</v>
      </c>
      <c r="BM506" s="14">
        <f t="shared" si="244"/>
        <v>1</v>
      </c>
      <c r="BN506">
        <f t="shared" si="245"/>
        <v>0.52362106521008867</v>
      </c>
      <c r="BO506">
        <f t="shared" si="246"/>
        <v>0.52362106521008867</v>
      </c>
      <c r="BP506" s="14" t="str">
        <f t="shared" si="247"/>
        <v>NA</v>
      </c>
    </row>
    <row r="507" spans="1:68" x14ac:dyDescent="0.25">
      <c r="A507" t="s">
        <v>1216</v>
      </c>
      <c r="B507" t="s">
        <v>122</v>
      </c>
      <c r="C507">
        <v>0</v>
      </c>
      <c r="D507">
        <v>0</v>
      </c>
      <c r="E507">
        <v>0</v>
      </c>
      <c r="F507" s="1">
        <v>1.2283799999999999E-36</v>
      </c>
      <c r="G507">
        <v>2</v>
      </c>
      <c r="H507">
        <v>0.91195000000000004</v>
      </c>
      <c r="I507" t="s">
        <v>71</v>
      </c>
      <c r="J507">
        <v>0.93192900000000001</v>
      </c>
      <c r="K507" t="s">
        <v>1215</v>
      </c>
      <c r="L507">
        <v>61</v>
      </c>
      <c r="M507" t="s">
        <v>764</v>
      </c>
      <c r="N507">
        <v>7431</v>
      </c>
      <c r="O507" t="s">
        <v>125</v>
      </c>
      <c r="P507" t="s">
        <v>37</v>
      </c>
      <c r="Q507" t="s">
        <v>57</v>
      </c>
      <c r="R507" t="s">
        <v>126</v>
      </c>
      <c r="S507" t="s">
        <v>127</v>
      </c>
      <c r="T507" s="6">
        <v>24.896131566113802</v>
      </c>
      <c r="V507">
        <v>24.954253860164201</v>
      </c>
      <c r="W507">
        <v>24.8676013447561</v>
      </c>
      <c r="Y507">
        <v>19.146467688398499</v>
      </c>
      <c r="Z507">
        <v>19.9619545090695</v>
      </c>
      <c r="AE507">
        <v>17.630759382187499</v>
      </c>
      <c r="AF507">
        <v>25.138778459130702</v>
      </c>
      <c r="AH507">
        <v>25.052118074895599</v>
      </c>
      <c r="AJ507">
        <v>25.226973127879301</v>
      </c>
      <c r="AL507" s="6">
        <f t="shared" si="217"/>
        <v>24.896131566113802</v>
      </c>
      <c r="AM507">
        <f t="shared" si="218"/>
        <v>24.910927602460148</v>
      </c>
      <c r="AN507">
        <f t="shared" si="219"/>
        <v>19.146467688398499</v>
      </c>
      <c r="AO507">
        <f t="shared" si="220"/>
        <v>19.9619545090695</v>
      </c>
      <c r="AP507" t="str">
        <f t="shared" si="221"/>
        <v>NA</v>
      </c>
      <c r="AQ507">
        <f t="shared" si="222"/>
        <v>17.630759382187499</v>
      </c>
      <c r="AR507">
        <f t="shared" si="223"/>
        <v>25.138778459130702</v>
      </c>
      <c r="AS507">
        <f t="shared" si="224"/>
        <v>25.052118074895599</v>
      </c>
      <c r="AT507">
        <f t="shared" si="225"/>
        <v>25.226973127879301</v>
      </c>
      <c r="AU507" s="6">
        <f t="shared" si="226"/>
        <v>22.984508952324148</v>
      </c>
      <c r="AV507">
        <f t="shared" si="227"/>
        <v>18.796356945628499</v>
      </c>
      <c r="AW507">
        <f t="shared" si="228"/>
        <v>25.139289887301867</v>
      </c>
      <c r="AX507" s="6">
        <f t="shared" si="229"/>
        <v>-4.188152006695649</v>
      </c>
      <c r="AY507">
        <f t="shared" si="230"/>
        <v>2.1547809349777189</v>
      </c>
      <c r="AZ507">
        <f t="shared" si="231"/>
        <v>6.342932941673368</v>
      </c>
      <c r="BA507" s="6">
        <f t="shared" si="232"/>
        <v>0.16067452099451182</v>
      </c>
      <c r="BB507">
        <f t="shared" si="233"/>
        <v>0.37818062153929471</v>
      </c>
      <c r="BC507">
        <f t="shared" si="234"/>
        <v>0.11514273831233673</v>
      </c>
      <c r="BD507" s="7">
        <f t="shared" si="235"/>
        <v>1</v>
      </c>
      <c r="BE507" s="6">
        <f t="shared" si="236"/>
        <v>0</v>
      </c>
      <c r="BF507">
        <f t="shared" si="237"/>
        <v>0</v>
      </c>
      <c r="BG507">
        <f t="shared" si="238"/>
        <v>0</v>
      </c>
      <c r="BH507" s="6">
        <f t="shared" si="239"/>
        <v>0</v>
      </c>
      <c r="BI507" s="14">
        <f t="shared" si="240"/>
        <v>0</v>
      </c>
      <c r="BJ507" s="6">
        <f t="shared" si="241"/>
        <v>-1.8236267730351843</v>
      </c>
      <c r="BK507" s="14">
        <f t="shared" si="242"/>
        <v>0.95392114930422289</v>
      </c>
      <c r="BL507" s="14">
        <f t="shared" si="243"/>
        <v>2.4401872036160697</v>
      </c>
      <c r="BM507" s="14">
        <f t="shared" si="244"/>
        <v>1</v>
      </c>
      <c r="BN507">
        <f t="shared" si="245"/>
        <v>0.52349385996170283</v>
      </c>
      <c r="BO507">
        <f t="shared" si="246"/>
        <v>0.52349385996170283</v>
      </c>
      <c r="BP507" s="14" t="str">
        <f t="shared" si="247"/>
        <v>NA</v>
      </c>
    </row>
    <row r="508" spans="1:68" x14ac:dyDescent="0.25">
      <c r="A508" t="s">
        <v>2891</v>
      </c>
      <c r="B508" t="s">
        <v>2889</v>
      </c>
      <c r="C508">
        <v>0</v>
      </c>
      <c r="D508">
        <v>0</v>
      </c>
      <c r="E508">
        <v>0</v>
      </c>
      <c r="F508" s="1">
        <v>1.5364799999999999E-5</v>
      </c>
      <c r="G508">
        <v>2</v>
      </c>
      <c r="H508">
        <v>0.27073999999999998</v>
      </c>
      <c r="I508">
        <v>1</v>
      </c>
      <c r="J508">
        <v>1</v>
      </c>
      <c r="K508" t="s">
        <v>2890</v>
      </c>
      <c r="L508">
        <v>22</v>
      </c>
      <c r="M508" t="s">
        <v>764</v>
      </c>
      <c r="N508">
        <v>28982</v>
      </c>
      <c r="O508" t="s">
        <v>2892</v>
      </c>
      <c r="P508" t="s">
        <v>2893</v>
      </c>
      <c r="Q508" t="s">
        <v>57</v>
      </c>
      <c r="R508" t="s">
        <v>2894</v>
      </c>
      <c r="S508" t="s">
        <v>2895</v>
      </c>
      <c r="T508" s="6">
        <v>20.6717086668978</v>
      </c>
      <c r="U508">
        <v>21.293423259778201</v>
      </c>
      <c r="V508">
        <v>21.0289184980366</v>
      </c>
      <c r="W508">
        <v>21.1415296304069</v>
      </c>
      <c r="X508">
        <v>21.125371682450499</v>
      </c>
      <c r="Y508">
        <v>21.435574574104699</v>
      </c>
      <c r="Z508">
        <v>21.2670294494778</v>
      </c>
      <c r="AA508">
        <v>21.594787881718599</v>
      </c>
      <c r="AB508">
        <v>21.224762175160699</v>
      </c>
      <c r="AC508">
        <v>21.5735960279466</v>
      </c>
      <c r="AD508">
        <v>21.506348263262201</v>
      </c>
      <c r="AE508">
        <v>21.7439654548443</v>
      </c>
      <c r="AF508">
        <v>21.187833238778001</v>
      </c>
      <c r="AG508">
        <v>21.942314610333199</v>
      </c>
      <c r="AH508">
        <v>21.4058348075136</v>
      </c>
      <c r="AI508">
        <v>21.6474865376507</v>
      </c>
      <c r="AJ508">
        <v>21.351723505258601</v>
      </c>
      <c r="AK508">
        <v>21.515366743933399</v>
      </c>
      <c r="AL508" s="6">
        <f t="shared" si="217"/>
        <v>20.982565963338001</v>
      </c>
      <c r="AM508">
        <f t="shared" si="218"/>
        <v>21.085224064221748</v>
      </c>
      <c r="AN508">
        <f t="shared" si="219"/>
        <v>21.280473128277599</v>
      </c>
      <c r="AO508">
        <f t="shared" si="220"/>
        <v>21.430908665598199</v>
      </c>
      <c r="AP508">
        <f t="shared" si="221"/>
        <v>21.399179101553649</v>
      </c>
      <c r="AQ508">
        <f t="shared" si="222"/>
        <v>21.625156859053249</v>
      </c>
      <c r="AR508">
        <f t="shared" si="223"/>
        <v>21.565073924555598</v>
      </c>
      <c r="AS508">
        <f t="shared" si="224"/>
        <v>21.52666067258215</v>
      </c>
      <c r="AT508">
        <f t="shared" si="225"/>
        <v>21.433545124596002</v>
      </c>
      <c r="AU508" s="6">
        <f t="shared" si="226"/>
        <v>21.116087718612452</v>
      </c>
      <c r="AV508">
        <f t="shared" si="227"/>
        <v>21.485081542068368</v>
      </c>
      <c r="AW508">
        <f t="shared" si="228"/>
        <v>21.508426573911247</v>
      </c>
      <c r="AX508" s="6">
        <f t="shared" si="229"/>
        <v>0.36899382345591647</v>
      </c>
      <c r="AY508">
        <f t="shared" si="230"/>
        <v>0.39233885529879586</v>
      </c>
      <c r="AZ508">
        <f t="shared" si="231"/>
        <v>2.3345031842879393E-2</v>
      </c>
      <c r="BA508" s="6">
        <f t="shared" si="232"/>
        <v>3.23659591933117E-2</v>
      </c>
      <c r="BB508">
        <f t="shared" si="233"/>
        <v>3.0578315198357697E-2</v>
      </c>
      <c r="BC508">
        <f t="shared" si="234"/>
        <v>0.79056319484033155</v>
      </c>
      <c r="BD508" s="7">
        <f t="shared" si="235"/>
        <v>1</v>
      </c>
      <c r="BE508" s="6">
        <f t="shared" si="236"/>
        <v>0</v>
      </c>
      <c r="BF508">
        <f t="shared" si="237"/>
        <v>0</v>
      </c>
      <c r="BG508">
        <f t="shared" si="238"/>
        <v>0</v>
      </c>
      <c r="BH508" s="6">
        <f t="shared" si="239"/>
        <v>0</v>
      </c>
      <c r="BI508" s="14">
        <f t="shared" si="240"/>
        <v>0</v>
      </c>
      <c r="BJ508" s="6">
        <f t="shared" si="241"/>
        <v>0.74146351734235538</v>
      </c>
      <c r="BK508" s="14">
        <f t="shared" si="242"/>
        <v>0.77086387440483606</v>
      </c>
      <c r="BL508" s="14">
        <f t="shared" si="243"/>
        <v>4.8812636872229302E-2</v>
      </c>
      <c r="BM508" s="14">
        <f t="shared" si="244"/>
        <v>1</v>
      </c>
      <c r="BN508">
        <f t="shared" si="245"/>
        <v>0.5203800095398069</v>
      </c>
      <c r="BO508">
        <f t="shared" si="246"/>
        <v>0.5203800095398069</v>
      </c>
      <c r="BP508" s="14" t="str">
        <f t="shared" si="247"/>
        <v>NA</v>
      </c>
    </row>
    <row r="509" spans="1:68" x14ac:dyDescent="0.25">
      <c r="A509" t="s">
        <v>2643</v>
      </c>
      <c r="B509" t="s">
        <v>2641</v>
      </c>
      <c r="C509">
        <v>0</v>
      </c>
      <c r="D509">
        <v>0</v>
      </c>
      <c r="E509">
        <v>0</v>
      </c>
      <c r="F509" s="1">
        <v>8.9622999999999992E-34</v>
      </c>
      <c r="G509">
        <v>2</v>
      </c>
      <c r="H509">
        <v>-0.35244999999999999</v>
      </c>
      <c r="I509">
        <v>1</v>
      </c>
      <c r="J509">
        <v>0.99897599999999998</v>
      </c>
      <c r="K509" t="s">
        <v>2642</v>
      </c>
      <c r="L509">
        <v>359</v>
      </c>
      <c r="M509" t="s">
        <v>764</v>
      </c>
      <c r="N509">
        <v>10114</v>
      </c>
      <c r="O509" t="s">
        <v>2644</v>
      </c>
      <c r="P509" t="s">
        <v>2645</v>
      </c>
      <c r="Q509" t="s">
        <v>57</v>
      </c>
      <c r="R509" t="s">
        <v>2646</v>
      </c>
      <c r="S509" t="s">
        <v>2647</v>
      </c>
      <c r="T509" s="6">
        <v>23.7598354662052</v>
      </c>
      <c r="U509">
        <v>23.916866147008498</v>
      </c>
      <c r="V509">
        <v>23.6133420128543</v>
      </c>
      <c r="W509">
        <v>23.602147675953901</v>
      </c>
      <c r="X509">
        <v>23.819909203751301</v>
      </c>
      <c r="Y509">
        <v>23.868968904047701</v>
      </c>
      <c r="Z509">
        <v>23.7290436259856</v>
      </c>
      <c r="AA509">
        <v>23.699420992877702</v>
      </c>
      <c r="AB509">
        <v>23.602114914071599</v>
      </c>
      <c r="AC509">
        <v>23.465768816177398</v>
      </c>
      <c r="AD509">
        <v>23.859465023053001</v>
      </c>
      <c r="AE509">
        <v>23.948995049094801</v>
      </c>
      <c r="AF509">
        <v>24.0170632233887</v>
      </c>
      <c r="AG509">
        <v>24.140309956286799</v>
      </c>
      <c r="AH509">
        <v>24.271244549916801</v>
      </c>
      <c r="AI509">
        <v>24.085047211575802</v>
      </c>
      <c r="AJ509">
        <v>24.285228253585899</v>
      </c>
      <c r="AK509">
        <v>24.147340510115299</v>
      </c>
      <c r="AL509" s="6">
        <f t="shared" si="217"/>
        <v>23.838350806606847</v>
      </c>
      <c r="AM509">
        <f t="shared" si="218"/>
        <v>23.607744844404102</v>
      </c>
      <c r="AN509">
        <f t="shared" si="219"/>
        <v>23.844439053899499</v>
      </c>
      <c r="AO509">
        <f t="shared" si="220"/>
        <v>23.714232309431651</v>
      </c>
      <c r="AP509">
        <f t="shared" si="221"/>
        <v>23.533941865124497</v>
      </c>
      <c r="AQ509">
        <f t="shared" si="222"/>
        <v>23.904230036073901</v>
      </c>
      <c r="AR509">
        <f t="shared" si="223"/>
        <v>24.078686589837751</v>
      </c>
      <c r="AS509">
        <f t="shared" si="224"/>
        <v>24.1781458807463</v>
      </c>
      <c r="AT509">
        <f t="shared" si="225"/>
        <v>24.216284381850599</v>
      </c>
      <c r="AU509" s="6">
        <f t="shared" si="226"/>
        <v>23.763511568303482</v>
      </c>
      <c r="AV509">
        <f t="shared" si="227"/>
        <v>23.717468070210018</v>
      </c>
      <c r="AW509">
        <f t="shared" si="228"/>
        <v>24.157705617478218</v>
      </c>
      <c r="AX509" s="6">
        <f t="shared" si="229"/>
        <v>-4.6043498093464308E-2</v>
      </c>
      <c r="AY509">
        <f t="shared" si="230"/>
        <v>0.39419404917473599</v>
      </c>
      <c r="AZ509">
        <f t="shared" si="231"/>
        <v>0.4402375472682003</v>
      </c>
      <c r="BA509" s="6">
        <f t="shared" si="232"/>
        <v>0.74688188236865383</v>
      </c>
      <c r="BB509">
        <f t="shared" si="233"/>
        <v>2.0340311260461135E-2</v>
      </c>
      <c r="BC509">
        <f t="shared" si="234"/>
        <v>4.0479318526461569E-2</v>
      </c>
      <c r="BD509" s="7">
        <f t="shared" si="235"/>
        <v>1</v>
      </c>
      <c r="BE509" s="6">
        <f t="shared" si="236"/>
        <v>0</v>
      </c>
      <c r="BF509">
        <f t="shared" si="237"/>
        <v>0</v>
      </c>
      <c r="BG509">
        <f t="shared" si="238"/>
        <v>0</v>
      </c>
      <c r="BH509" s="6">
        <f t="shared" si="239"/>
        <v>0</v>
      </c>
      <c r="BI509" s="14">
        <f t="shared" si="240"/>
        <v>0</v>
      </c>
      <c r="BJ509" s="6">
        <f t="shared" si="241"/>
        <v>-7.6393224625956796E-2</v>
      </c>
      <c r="BK509" s="14">
        <f t="shared" si="242"/>
        <v>0.8165998834091257</v>
      </c>
      <c r="BL509" s="14">
        <f t="shared" si="243"/>
        <v>0.78303783002492278</v>
      </c>
      <c r="BM509" s="14">
        <f t="shared" si="244"/>
        <v>1</v>
      </c>
      <c r="BN509">
        <f t="shared" si="245"/>
        <v>0.50774816293603064</v>
      </c>
      <c r="BO509">
        <f t="shared" si="246"/>
        <v>0.50774816293603064</v>
      </c>
      <c r="BP509" s="14" t="str">
        <f t="shared" si="247"/>
        <v>NA</v>
      </c>
    </row>
    <row r="510" spans="1:68" x14ac:dyDescent="0.25">
      <c r="A510" t="s">
        <v>1909</v>
      </c>
      <c r="B510" t="s">
        <v>1907</v>
      </c>
      <c r="C510">
        <v>0</v>
      </c>
      <c r="D510">
        <v>0</v>
      </c>
      <c r="E510">
        <v>0</v>
      </c>
      <c r="F510">
        <v>9.2840900000000005E-4</v>
      </c>
      <c r="G510">
        <v>2</v>
      </c>
      <c r="H510">
        <v>0.54010999999999998</v>
      </c>
      <c r="I510">
        <v>1</v>
      </c>
      <c r="J510">
        <v>0.675261</v>
      </c>
      <c r="K510" t="s">
        <v>1908</v>
      </c>
      <c r="L510">
        <v>148</v>
      </c>
      <c r="M510" t="s">
        <v>764</v>
      </c>
      <c r="N510">
        <v>1660</v>
      </c>
      <c r="O510" t="s">
        <v>1910</v>
      </c>
      <c r="P510" t="s">
        <v>1911</v>
      </c>
      <c r="Q510" t="s">
        <v>57</v>
      </c>
      <c r="R510" t="s">
        <v>1912</v>
      </c>
      <c r="S510" t="s">
        <v>1913</v>
      </c>
      <c r="T510" s="6">
        <v>18.886283947487101</v>
      </c>
      <c r="U510">
        <v>18.296307897688202</v>
      </c>
      <c r="V510">
        <v>19.191067360037</v>
      </c>
      <c r="AA510">
        <v>19.0402251542254</v>
      </c>
      <c r="AB510">
        <v>19.723466087657101</v>
      </c>
      <c r="AC510">
        <v>19.7602200733396</v>
      </c>
      <c r="AD510">
        <v>19.745290256158601</v>
      </c>
      <c r="AE510">
        <v>19.6762899752731</v>
      </c>
      <c r="AF510">
        <v>19.953745921812398</v>
      </c>
      <c r="AG510">
        <v>19.218410032354001</v>
      </c>
      <c r="AH510">
        <v>19.679055714413401</v>
      </c>
      <c r="AI510">
        <v>19.782712500934199</v>
      </c>
      <c r="AJ510">
        <v>19.586905481668001</v>
      </c>
      <c r="AK510">
        <v>19.747277325006401</v>
      </c>
      <c r="AL510" s="6">
        <f t="shared" si="217"/>
        <v>18.591295922587651</v>
      </c>
      <c r="AM510">
        <f t="shared" si="218"/>
        <v>19.191067360037</v>
      </c>
      <c r="AN510" t="str">
        <f t="shared" si="219"/>
        <v>NA</v>
      </c>
      <c r="AO510">
        <f t="shared" si="220"/>
        <v>19.0402251542254</v>
      </c>
      <c r="AP510">
        <f t="shared" si="221"/>
        <v>19.741843080498349</v>
      </c>
      <c r="AQ510">
        <f t="shared" si="222"/>
        <v>19.710790115715852</v>
      </c>
      <c r="AR510">
        <f t="shared" si="223"/>
        <v>19.5860779770832</v>
      </c>
      <c r="AS510">
        <f t="shared" si="224"/>
        <v>19.730884107673802</v>
      </c>
      <c r="AT510">
        <f t="shared" si="225"/>
        <v>19.667091403337203</v>
      </c>
      <c r="AU510" s="6">
        <f t="shared" si="226"/>
        <v>18.891181641312325</v>
      </c>
      <c r="AV510">
        <f t="shared" si="227"/>
        <v>19.497619450146534</v>
      </c>
      <c r="AW510">
        <f t="shared" si="228"/>
        <v>19.661351162698068</v>
      </c>
      <c r="AX510" s="6">
        <f t="shared" si="229"/>
        <v>0.60643780883420817</v>
      </c>
      <c r="AY510">
        <f t="shared" si="230"/>
        <v>0.77016952138574268</v>
      </c>
      <c r="AZ510">
        <f t="shared" si="231"/>
        <v>0.16373171255153451</v>
      </c>
      <c r="BA510" s="6">
        <f t="shared" si="232"/>
        <v>0.24105529658648348</v>
      </c>
      <c r="BB510">
        <f t="shared" si="233"/>
        <v>0.23082504622011066</v>
      </c>
      <c r="BC510">
        <f t="shared" si="234"/>
        <v>0.55050083297434083</v>
      </c>
      <c r="BD510" s="7">
        <f t="shared" si="235"/>
        <v>1</v>
      </c>
      <c r="BE510" s="6">
        <f t="shared" si="236"/>
        <v>0</v>
      </c>
      <c r="BF510">
        <f t="shared" si="237"/>
        <v>0</v>
      </c>
      <c r="BG510">
        <f t="shared" si="238"/>
        <v>0</v>
      </c>
      <c r="BH510" s="6">
        <f t="shared" si="239"/>
        <v>0</v>
      </c>
      <c r="BI510" s="14">
        <f t="shared" si="240"/>
        <v>0</v>
      </c>
      <c r="BJ510" s="6">
        <f t="shared" si="241"/>
        <v>0.61213381513474563</v>
      </c>
      <c r="BK510" s="14">
        <f t="shared" si="242"/>
        <v>0.70027143318822949</v>
      </c>
      <c r="BL510" s="14">
        <f t="shared" si="243"/>
        <v>0.20602460975939477</v>
      </c>
      <c r="BM510" s="14">
        <f t="shared" si="244"/>
        <v>1</v>
      </c>
      <c r="BN510">
        <f t="shared" si="245"/>
        <v>0.50614328602745662</v>
      </c>
      <c r="BO510">
        <f t="shared" si="246"/>
        <v>0.50614328602745662</v>
      </c>
      <c r="BP510" s="14" t="str">
        <f t="shared" si="247"/>
        <v>NA</v>
      </c>
    </row>
    <row r="511" spans="1:68" x14ac:dyDescent="0.25">
      <c r="A511" t="s">
        <v>2382</v>
      </c>
      <c r="B511" t="s">
        <v>2380</v>
      </c>
      <c r="C511">
        <v>0</v>
      </c>
      <c r="D511">
        <v>0</v>
      </c>
      <c r="E511">
        <v>0</v>
      </c>
      <c r="F511" s="1">
        <v>6.3848799999999994E-8</v>
      </c>
      <c r="G511">
        <v>3</v>
      </c>
      <c r="H511">
        <v>-0.36199999999999999</v>
      </c>
      <c r="I511">
        <v>1</v>
      </c>
      <c r="J511">
        <v>0.75297000000000003</v>
      </c>
      <c r="K511" t="s">
        <v>2381</v>
      </c>
      <c r="L511">
        <v>317</v>
      </c>
      <c r="M511" t="s">
        <v>764</v>
      </c>
      <c r="N511">
        <v>4026</v>
      </c>
      <c r="O511" t="s">
        <v>2383</v>
      </c>
      <c r="P511" t="s">
        <v>37</v>
      </c>
      <c r="Q511" t="s">
        <v>57</v>
      </c>
      <c r="R511" t="s">
        <v>2384</v>
      </c>
      <c r="S511" t="s">
        <v>2385</v>
      </c>
      <c r="T511" s="6">
        <v>19.698602889849901</v>
      </c>
      <c r="U511">
        <v>19.642280997259</v>
      </c>
      <c r="V511">
        <v>19.8481789046429</v>
      </c>
      <c r="X511">
        <v>19.724096643654899</v>
      </c>
      <c r="Y511">
        <v>19.8042401998187</v>
      </c>
      <c r="Z511">
        <v>19.814436561431901</v>
      </c>
      <c r="AA511">
        <v>19.305917399049701</v>
      </c>
      <c r="AB511">
        <v>20.162266458585599</v>
      </c>
      <c r="AC511">
        <v>19.599456849773102</v>
      </c>
      <c r="AD511">
        <v>19.784813740100599</v>
      </c>
      <c r="AE511">
        <v>19.6986677468586</v>
      </c>
      <c r="AF511">
        <v>20.068938442823299</v>
      </c>
      <c r="AG511">
        <v>20.384209621486399</v>
      </c>
      <c r="AH511">
        <v>20.2628452241544</v>
      </c>
      <c r="AI511">
        <v>20.156373465872498</v>
      </c>
      <c r="AJ511">
        <v>20.198777209995001</v>
      </c>
      <c r="AK511">
        <v>19.7543082900991</v>
      </c>
      <c r="AL511" s="6">
        <f t="shared" si="217"/>
        <v>19.670441943554451</v>
      </c>
      <c r="AM511">
        <f t="shared" si="218"/>
        <v>19.8481789046429</v>
      </c>
      <c r="AN511">
        <f t="shared" si="219"/>
        <v>19.764168421736798</v>
      </c>
      <c r="AO511">
        <f t="shared" si="220"/>
        <v>19.560176980240801</v>
      </c>
      <c r="AP511">
        <f t="shared" si="221"/>
        <v>19.880861654179348</v>
      </c>
      <c r="AQ511">
        <f t="shared" si="222"/>
        <v>19.7417407434796</v>
      </c>
      <c r="AR511">
        <f t="shared" si="223"/>
        <v>20.226574032154851</v>
      </c>
      <c r="AS511">
        <f t="shared" si="224"/>
        <v>20.209609345013448</v>
      </c>
      <c r="AT511">
        <f t="shared" si="225"/>
        <v>19.976542750047052</v>
      </c>
      <c r="AU511" s="6">
        <f t="shared" si="226"/>
        <v>19.760929756644718</v>
      </c>
      <c r="AV511">
        <f t="shared" si="227"/>
        <v>19.727593125966582</v>
      </c>
      <c r="AW511">
        <f t="shared" si="228"/>
        <v>20.13757537573845</v>
      </c>
      <c r="AX511" s="6">
        <f t="shared" si="229"/>
        <v>-3.3336630678135748E-2</v>
      </c>
      <c r="AY511">
        <f t="shared" si="230"/>
        <v>0.37664561909373262</v>
      </c>
      <c r="AZ511">
        <f t="shared" si="231"/>
        <v>0.40998224977186837</v>
      </c>
      <c r="BA511" s="6">
        <f t="shared" si="232"/>
        <v>0.77320330437797646</v>
      </c>
      <c r="BB511">
        <f t="shared" si="233"/>
        <v>2.3228453860295848E-2</v>
      </c>
      <c r="BC511">
        <f t="shared" si="234"/>
        <v>2.9871626091643073E-2</v>
      </c>
      <c r="BD511" s="7">
        <f t="shared" si="235"/>
        <v>1</v>
      </c>
      <c r="BE511" s="6">
        <f t="shared" si="236"/>
        <v>0</v>
      </c>
      <c r="BF511">
        <f t="shared" si="237"/>
        <v>0</v>
      </c>
      <c r="BG511">
        <f t="shared" si="238"/>
        <v>0</v>
      </c>
      <c r="BH511" s="6">
        <f t="shared" si="239"/>
        <v>0</v>
      </c>
      <c r="BI511" s="14">
        <f t="shared" si="240"/>
        <v>0</v>
      </c>
      <c r="BJ511" s="6">
        <f t="shared" si="241"/>
        <v>-6.1023861085901271E-2</v>
      </c>
      <c r="BK511" s="14">
        <f t="shared" si="242"/>
        <v>0.78449429221613376</v>
      </c>
      <c r="BL511" s="14">
        <f t="shared" si="243"/>
        <v>0.7906432830628044</v>
      </c>
      <c r="BM511" s="14">
        <f t="shared" si="244"/>
        <v>1</v>
      </c>
      <c r="BN511">
        <f t="shared" si="245"/>
        <v>0.50470457139767888</v>
      </c>
      <c r="BO511">
        <f t="shared" si="246"/>
        <v>0.50470457139767888</v>
      </c>
      <c r="BP511" s="14" t="str">
        <f t="shared" si="247"/>
        <v>NA</v>
      </c>
    </row>
    <row r="512" spans="1:68" x14ac:dyDescent="0.25">
      <c r="A512" t="s">
        <v>637</v>
      </c>
      <c r="B512" t="s">
        <v>635</v>
      </c>
      <c r="C512">
        <v>0</v>
      </c>
      <c r="D512">
        <v>0</v>
      </c>
      <c r="E512">
        <v>0</v>
      </c>
      <c r="F512">
        <v>7.1804099999999999E-3</v>
      </c>
      <c r="G512">
        <v>2</v>
      </c>
      <c r="H512">
        <v>0.71665999999999996</v>
      </c>
      <c r="I512">
        <v>1</v>
      </c>
      <c r="J512">
        <v>0.55355100000000002</v>
      </c>
      <c r="K512" t="s">
        <v>636</v>
      </c>
      <c r="L512">
        <v>187</v>
      </c>
      <c r="M512" t="s">
        <v>472</v>
      </c>
      <c r="N512">
        <v>6426</v>
      </c>
      <c r="O512" t="s">
        <v>638</v>
      </c>
      <c r="P512" t="s">
        <v>639</v>
      </c>
      <c r="Q512" t="s">
        <v>57</v>
      </c>
      <c r="R512" t="s">
        <v>640</v>
      </c>
      <c r="S512" t="s">
        <v>641</v>
      </c>
      <c r="V512">
        <v>18.0583040889044</v>
      </c>
      <c r="W512">
        <v>18.038557988893501</v>
      </c>
      <c r="Y512">
        <v>18.403406112570199</v>
      </c>
      <c r="Z512">
        <v>19.336229139436799</v>
      </c>
      <c r="AA512">
        <v>18.9030162785212</v>
      </c>
      <c r="AB512">
        <v>19.1022050680997</v>
      </c>
      <c r="AC512">
        <v>18.692621690198798</v>
      </c>
      <c r="AG512">
        <v>18.815801450537599</v>
      </c>
      <c r="AH512">
        <v>18.811662924863999</v>
      </c>
      <c r="AI512">
        <v>18.643674470319699</v>
      </c>
      <c r="AJ512">
        <v>19.076255558115399</v>
      </c>
      <c r="AL512" s="6" t="str">
        <f t="shared" si="217"/>
        <v>NA</v>
      </c>
      <c r="AM512">
        <f t="shared" si="218"/>
        <v>18.048431038898951</v>
      </c>
      <c r="AN512">
        <f t="shared" si="219"/>
        <v>18.403406112570199</v>
      </c>
      <c r="AO512">
        <f t="shared" si="220"/>
        <v>19.119622708979001</v>
      </c>
      <c r="AP512">
        <f t="shared" si="221"/>
        <v>18.897413379149249</v>
      </c>
      <c r="AQ512" t="str">
        <f t="shared" si="222"/>
        <v>NA</v>
      </c>
      <c r="AR512">
        <f t="shared" si="223"/>
        <v>18.815801450537599</v>
      </c>
      <c r="AS512">
        <f t="shared" si="224"/>
        <v>18.727668697591849</v>
      </c>
      <c r="AT512">
        <f t="shared" si="225"/>
        <v>19.076255558115399</v>
      </c>
      <c r="AU512" s="6">
        <f t="shared" si="226"/>
        <v>18.225918575734575</v>
      </c>
      <c r="AV512">
        <f t="shared" si="227"/>
        <v>19.008518044064125</v>
      </c>
      <c r="AW512">
        <f t="shared" si="228"/>
        <v>18.873241902081613</v>
      </c>
      <c r="AX512" s="6">
        <f t="shared" si="229"/>
        <v>0.78259946832955052</v>
      </c>
      <c r="AY512">
        <f t="shared" si="230"/>
        <v>0.64732332634703837</v>
      </c>
      <c r="AZ512">
        <f t="shared" si="231"/>
        <v>-0.13527614198251214</v>
      </c>
      <c r="BA512" s="6">
        <f t="shared" si="232"/>
        <v>8.4098532476646767E-2</v>
      </c>
      <c r="BB512">
        <f t="shared" si="233"/>
        <v>0.10697876458834034</v>
      </c>
      <c r="BC512">
        <f t="shared" si="234"/>
        <v>0.45087017707580868</v>
      </c>
      <c r="BD512" s="7">
        <f t="shared" si="235"/>
        <v>1</v>
      </c>
      <c r="BE512" s="6">
        <f t="shared" si="236"/>
        <v>0</v>
      </c>
      <c r="BF512">
        <f t="shared" si="237"/>
        <v>0</v>
      </c>
      <c r="BG512">
        <f t="shared" si="238"/>
        <v>0</v>
      </c>
      <c r="BH512" s="6">
        <f t="shared" si="239"/>
        <v>0</v>
      </c>
      <c r="BI512" s="14">
        <f t="shared" si="240"/>
        <v>0</v>
      </c>
      <c r="BJ512" s="6">
        <f t="shared" si="241"/>
        <v>0.91731129551571855</v>
      </c>
      <c r="BK512" s="14">
        <f t="shared" si="242"/>
        <v>0.79269055786420994</v>
      </c>
      <c r="BL512" s="14">
        <f t="shared" si="243"/>
        <v>-0.21632978779535689</v>
      </c>
      <c r="BM512" s="14">
        <f t="shared" si="244"/>
        <v>1</v>
      </c>
      <c r="BN512">
        <f t="shared" si="245"/>
        <v>0.49789068852819057</v>
      </c>
      <c r="BO512">
        <f t="shared" si="246"/>
        <v>0.49789068852819057</v>
      </c>
      <c r="BP512" s="14" t="str">
        <f t="shared" si="247"/>
        <v>NA</v>
      </c>
    </row>
    <row r="513" spans="1:68" x14ac:dyDescent="0.25">
      <c r="A513" t="s">
        <v>2635</v>
      </c>
      <c r="B513" t="s">
        <v>2633</v>
      </c>
      <c r="C513">
        <v>0</v>
      </c>
      <c r="D513">
        <v>0</v>
      </c>
      <c r="E513">
        <v>0</v>
      </c>
      <c r="F513" s="1">
        <v>2.47345E-129</v>
      </c>
      <c r="G513">
        <v>2</v>
      </c>
      <c r="H513">
        <v>-0.12129</v>
      </c>
      <c r="I513">
        <v>1</v>
      </c>
      <c r="J513">
        <v>0.999977</v>
      </c>
      <c r="K513" t="s">
        <v>2634</v>
      </c>
      <c r="L513">
        <v>361</v>
      </c>
      <c r="M513" t="s">
        <v>764</v>
      </c>
      <c r="N513" t="s">
        <v>2636</v>
      </c>
      <c r="O513" t="s">
        <v>2637</v>
      </c>
      <c r="P513" t="s">
        <v>2638</v>
      </c>
      <c r="Q513" t="s">
        <v>57</v>
      </c>
      <c r="R513" t="s">
        <v>2639</v>
      </c>
      <c r="S513" t="s">
        <v>2640</v>
      </c>
      <c r="T513" s="6">
        <v>25.4153187002617</v>
      </c>
      <c r="U513">
        <v>25.5984323524664</v>
      </c>
      <c r="V513">
        <v>25.512432635994401</v>
      </c>
      <c r="W513">
        <v>25.446053886795699</v>
      </c>
      <c r="X513">
        <v>25.891463590563301</v>
      </c>
      <c r="Y513">
        <v>25.8738308506918</v>
      </c>
      <c r="Z513">
        <v>25.8510902416159</v>
      </c>
      <c r="AA513">
        <v>25.812253043229301</v>
      </c>
      <c r="AB513">
        <v>25.6684094275159</v>
      </c>
      <c r="AC513">
        <v>25.597345230632001</v>
      </c>
      <c r="AD513">
        <v>25.990469471834899</v>
      </c>
      <c r="AE513">
        <v>25.927741352990999</v>
      </c>
      <c r="AF513">
        <v>25.886886006925199</v>
      </c>
      <c r="AG513">
        <v>25.928411650929799</v>
      </c>
      <c r="AH513">
        <v>26.033302921005198</v>
      </c>
      <c r="AI513">
        <v>25.977440900413601</v>
      </c>
      <c r="AJ513">
        <v>26.3689068338062</v>
      </c>
      <c r="AK513">
        <v>26.153357157870101</v>
      </c>
      <c r="AL513" s="6">
        <f t="shared" si="217"/>
        <v>25.506875526364048</v>
      </c>
      <c r="AM513">
        <f t="shared" si="218"/>
        <v>25.479243261395048</v>
      </c>
      <c r="AN513">
        <f t="shared" si="219"/>
        <v>25.88264722062755</v>
      </c>
      <c r="AO513">
        <f t="shared" si="220"/>
        <v>25.831671642422599</v>
      </c>
      <c r="AP513">
        <f t="shared" si="221"/>
        <v>25.632877329073949</v>
      </c>
      <c r="AQ513">
        <f t="shared" si="222"/>
        <v>25.959105412412949</v>
      </c>
      <c r="AR513">
        <f t="shared" si="223"/>
        <v>25.907648828927499</v>
      </c>
      <c r="AS513">
        <f t="shared" si="224"/>
        <v>26.0053719107094</v>
      </c>
      <c r="AT513">
        <f t="shared" si="225"/>
        <v>26.261131995838149</v>
      </c>
      <c r="AU513" s="6">
        <f t="shared" si="226"/>
        <v>25.622922002795548</v>
      </c>
      <c r="AV513">
        <f t="shared" si="227"/>
        <v>25.807884794636497</v>
      </c>
      <c r="AW513">
        <f t="shared" si="228"/>
        <v>26.058050911825017</v>
      </c>
      <c r="AX513" s="6">
        <f t="shared" si="229"/>
        <v>0.18496279184094888</v>
      </c>
      <c r="AY513">
        <f t="shared" si="230"/>
        <v>0.43512890902946921</v>
      </c>
      <c r="AZ513">
        <f t="shared" si="231"/>
        <v>0.25016611718852033</v>
      </c>
      <c r="BA513" s="6">
        <f t="shared" si="232"/>
        <v>0.32027520877874244</v>
      </c>
      <c r="BB513">
        <f t="shared" si="233"/>
        <v>6.2718052962266388E-2</v>
      </c>
      <c r="BC513">
        <f t="shared" si="234"/>
        <v>0.1533143396074918</v>
      </c>
      <c r="BD513" s="7">
        <f t="shared" si="235"/>
        <v>1</v>
      </c>
      <c r="BE513" s="6">
        <f t="shared" si="236"/>
        <v>0</v>
      </c>
      <c r="BF513">
        <f t="shared" si="237"/>
        <v>0</v>
      </c>
      <c r="BG513">
        <f t="shared" si="238"/>
        <v>0</v>
      </c>
      <c r="BH513" s="6">
        <f t="shared" si="239"/>
        <v>0</v>
      </c>
      <c r="BI513" s="14">
        <f t="shared" si="240"/>
        <v>0</v>
      </c>
      <c r="BJ513" s="6">
        <f t="shared" si="241"/>
        <v>0.30242319137927143</v>
      </c>
      <c r="BK513" s="14">
        <f t="shared" si="242"/>
        <v>0.72338735134497401</v>
      </c>
      <c r="BL513" s="14">
        <f t="shared" si="243"/>
        <v>0.45137522587876133</v>
      </c>
      <c r="BM513" s="14">
        <f t="shared" si="244"/>
        <v>1</v>
      </c>
      <c r="BN513">
        <f t="shared" si="245"/>
        <v>0.49239525620100227</v>
      </c>
      <c r="BO513">
        <f t="shared" si="246"/>
        <v>0.49239525620100227</v>
      </c>
      <c r="BP513" s="14" t="str">
        <f t="shared" si="247"/>
        <v>NA</v>
      </c>
    </row>
    <row r="514" spans="1:68" x14ac:dyDescent="0.25">
      <c r="A514" t="s">
        <v>2020</v>
      </c>
      <c r="B514" t="s">
        <v>2018</v>
      </c>
      <c r="C514">
        <v>0</v>
      </c>
      <c r="D514">
        <v>0</v>
      </c>
      <c r="E514">
        <v>0</v>
      </c>
      <c r="F514">
        <v>4.5618500000000001E-4</v>
      </c>
      <c r="G514">
        <v>2</v>
      </c>
      <c r="H514">
        <v>-2.8637000000000001</v>
      </c>
      <c r="I514">
        <v>1</v>
      </c>
      <c r="J514">
        <v>1</v>
      </c>
      <c r="K514" t="s">
        <v>2019</v>
      </c>
      <c r="L514">
        <v>176</v>
      </c>
      <c r="M514" t="s">
        <v>764</v>
      </c>
      <c r="N514">
        <v>22938</v>
      </c>
      <c r="O514" t="s">
        <v>2021</v>
      </c>
      <c r="P514" t="s">
        <v>2022</v>
      </c>
      <c r="Q514" t="s">
        <v>57</v>
      </c>
      <c r="R514" t="s">
        <v>2023</v>
      </c>
      <c r="S514" t="s">
        <v>2024</v>
      </c>
      <c r="T514" s="6">
        <v>18.845144620253901</v>
      </c>
      <c r="U514">
        <v>18.563953307668601</v>
      </c>
      <c r="W514">
        <v>18.350738791690102</v>
      </c>
      <c r="X514">
        <v>18.980879669513701</v>
      </c>
      <c r="Y514">
        <v>18.654609407581699</v>
      </c>
      <c r="Z514">
        <v>18.967336027664601</v>
      </c>
      <c r="AA514">
        <v>18.305372600349401</v>
      </c>
      <c r="AC514">
        <v>18.7767382511798</v>
      </c>
      <c r="AD514">
        <v>19.316016306073799</v>
      </c>
      <c r="AE514">
        <v>18.9889343430861</v>
      </c>
      <c r="AF514">
        <v>18.8263706247429</v>
      </c>
      <c r="AG514">
        <v>19.387316424153401</v>
      </c>
      <c r="AH514">
        <v>19.242791058684301</v>
      </c>
      <c r="AI514">
        <v>18.9868312351363</v>
      </c>
      <c r="AK514">
        <v>19.0859059696818</v>
      </c>
      <c r="AL514" s="6">
        <f t="shared" si="217"/>
        <v>18.704548963961251</v>
      </c>
      <c r="AM514">
        <f t="shared" si="218"/>
        <v>18.350738791690102</v>
      </c>
      <c r="AN514">
        <f t="shared" si="219"/>
        <v>18.8177445385477</v>
      </c>
      <c r="AO514">
        <f t="shared" si="220"/>
        <v>18.636354314007001</v>
      </c>
      <c r="AP514">
        <f t="shared" si="221"/>
        <v>18.7767382511798</v>
      </c>
      <c r="AQ514">
        <f t="shared" si="222"/>
        <v>19.15247532457995</v>
      </c>
      <c r="AR514">
        <f t="shared" si="223"/>
        <v>19.106843524448152</v>
      </c>
      <c r="AS514">
        <f t="shared" si="224"/>
        <v>19.114811146910299</v>
      </c>
      <c r="AT514">
        <f t="shared" si="225"/>
        <v>19.0859059696818</v>
      </c>
      <c r="AU514" s="6">
        <f t="shared" si="226"/>
        <v>18.624344098066349</v>
      </c>
      <c r="AV514">
        <f t="shared" si="227"/>
        <v>18.855189296588918</v>
      </c>
      <c r="AW514">
        <f t="shared" si="228"/>
        <v>19.102520213680084</v>
      </c>
      <c r="AX514" s="6">
        <f t="shared" si="229"/>
        <v>0.23084519852256946</v>
      </c>
      <c r="AY514">
        <f t="shared" si="230"/>
        <v>0.47817611561373496</v>
      </c>
      <c r="AZ514">
        <f t="shared" si="231"/>
        <v>0.2473309170911655</v>
      </c>
      <c r="BA514" s="6">
        <f t="shared" si="232"/>
        <v>0.33102376459485389</v>
      </c>
      <c r="BB514">
        <f t="shared" si="233"/>
        <v>7.6156243310079225E-2</v>
      </c>
      <c r="BC514">
        <f t="shared" si="234"/>
        <v>0.24939142810491324</v>
      </c>
      <c r="BD514" s="7">
        <f t="shared" si="235"/>
        <v>1</v>
      </c>
      <c r="BE514" s="6">
        <f t="shared" si="236"/>
        <v>0</v>
      </c>
      <c r="BF514">
        <f t="shared" si="237"/>
        <v>0</v>
      </c>
      <c r="BG514">
        <f t="shared" si="238"/>
        <v>0</v>
      </c>
      <c r="BH514" s="6">
        <f t="shared" si="239"/>
        <v>0</v>
      </c>
      <c r="BI514" s="14">
        <f t="shared" si="240"/>
        <v>0</v>
      </c>
      <c r="BJ514" s="6">
        <f t="shared" si="241"/>
        <v>0.33292372164037815</v>
      </c>
      <c r="BK514" s="14">
        <f t="shared" si="242"/>
        <v>0.73126035995567296</v>
      </c>
      <c r="BL514" s="14">
        <f t="shared" si="243"/>
        <v>0.38622512378152624</v>
      </c>
      <c r="BM514" s="14">
        <f t="shared" si="244"/>
        <v>1</v>
      </c>
      <c r="BN514">
        <f t="shared" si="245"/>
        <v>0.48346973512585906</v>
      </c>
      <c r="BO514">
        <f t="shared" si="246"/>
        <v>0.48346973512585906</v>
      </c>
      <c r="BP514" s="14" t="str">
        <f t="shared" si="247"/>
        <v>NA</v>
      </c>
    </row>
    <row r="515" spans="1:68" x14ac:dyDescent="0.25">
      <c r="A515" t="s">
        <v>918</v>
      </c>
      <c r="B515" t="s">
        <v>916</v>
      </c>
      <c r="C515">
        <v>0</v>
      </c>
      <c r="D515">
        <v>0</v>
      </c>
      <c r="E515">
        <v>0</v>
      </c>
      <c r="F515" s="1">
        <v>9.0211200000000002E-12</v>
      </c>
      <c r="G515">
        <v>2</v>
      </c>
      <c r="H515">
        <v>1.1204000000000001</v>
      </c>
      <c r="I515">
        <v>1</v>
      </c>
      <c r="J515">
        <v>0.95139099999999999</v>
      </c>
      <c r="K515" t="s">
        <v>917</v>
      </c>
      <c r="L515">
        <v>15</v>
      </c>
      <c r="M515" t="s">
        <v>764</v>
      </c>
      <c r="N515">
        <v>9892</v>
      </c>
      <c r="O515" t="s">
        <v>919</v>
      </c>
      <c r="P515" t="s">
        <v>920</v>
      </c>
      <c r="Q515" t="s">
        <v>57</v>
      </c>
      <c r="R515" t="s">
        <v>921</v>
      </c>
      <c r="S515" t="s">
        <v>922</v>
      </c>
      <c r="T515" s="6">
        <v>19.3586645601215</v>
      </c>
      <c r="V515">
        <v>20.0532596371045</v>
      </c>
      <c r="Y515">
        <v>19.473060071987302</v>
      </c>
      <c r="AB515">
        <v>19.916423772498401</v>
      </c>
      <c r="AC515">
        <v>19.949014621371699</v>
      </c>
      <c r="AD515">
        <v>19.958439434048898</v>
      </c>
      <c r="AF515">
        <v>20.234702879128701</v>
      </c>
      <c r="AG515">
        <v>19.903911635137302</v>
      </c>
      <c r="AJ515">
        <v>20.383482542448998</v>
      </c>
      <c r="AK515">
        <v>19.915050851140599</v>
      </c>
      <c r="AL515" s="6">
        <f t="shared" si="217"/>
        <v>19.3586645601215</v>
      </c>
      <c r="AM515">
        <f t="shared" si="218"/>
        <v>20.0532596371045</v>
      </c>
      <c r="AN515">
        <f t="shared" si="219"/>
        <v>19.473060071987302</v>
      </c>
      <c r="AO515" t="str">
        <f t="shared" si="220"/>
        <v>NA</v>
      </c>
      <c r="AP515">
        <f t="shared" si="221"/>
        <v>19.93271919693505</v>
      </c>
      <c r="AQ515">
        <f t="shared" si="222"/>
        <v>19.958439434048898</v>
      </c>
      <c r="AR515">
        <f t="shared" si="223"/>
        <v>20.069307257133001</v>
      </c>
      <c r="AS515" t="str">
        <f t="shared" si="224"/>
        <v>NA</v>
      </c>
      <c r="AT515">
        <f t="shared" si="225"/>
        <v>20.149266696794797</v>
      </c>
      <c r="AU515" s="6">
        <f t="shared" si="226"/>
        <v>19.628328089737767</v>
      </c>
      <c r="AV515">
        <f t="shared" si="227"/>
        <v>19.945579315491976</v>
      </c>
      <c r="AW515">
        <f t="shared" si="228"/>
        <v>20.109286976963901</v>
      </c>
      <c r="AX515" s="6">
        <f t="shared" si="229"/>
        <v>0.31725122575420883</v>
      </c>
      <c r="AY515">
        <f t="shared" si="230"/>
        <v>0.48095888722613367</v>
      </c>
      <c r="AZ515">
        <f t="shared" si="231"/>
        <v>0.16370766147192484</v>
      </c>
      <c r="BA515" s="6">
        <f t="shared" si="232"/>
        <v>0.27784583582621925</v>
      </c>
      <c r="BB515">
        <f t="shared" si="233"/>
        <v>0.15078971524466644</v>
      </c>
      <c r="BC515">
        <f t="shared" si="234"/>
        <v>0.12624347424994989</v>
      </c>
      <c r="BD515" s="7">
        <f t="shared" si="235"/>
        <v>1</v>
      </c>
      <c r="BE515" s="6">
        <f t="shared" si="236"/>
        <v>0</v>
      </c>
      <c r="BF515">
        <f t="shared" si="237"/>
        <v>0</v>
      </c>
      <c r="BG515">
        <f t="shared" si="238"/>
        <v>0</v>
      </c>
      <c r="BH515" s="6">
        <f t="shared" si="239"/>
        <v>0</v>
      </c>
      <c r="BI515" s="14">
        <f t="shared" si="240"/>
        <v>0</v>
      </c>
      <c r="BJ515" s="6">
        <f t="shared" si="241"/>
        <v>0.42006415812935616</v>
      </c>
      <c r="BK515" s="14">
        <f t="shared" si="242"/>
        <v>0.62862502554711552</v>
      </c>
      <c r="BL515" s="14">
        <f t="shared" si="243"/>
        <v>0.38358699525102558</v>
      </c>
      <c r="BM515" s="14">
        <f t="shared" si="244"/>
        <v>1</v>
      </c>
      <c r="BN515">
        <f t="shared" si="245"/>
        <v>0.47742539297583247</v>
      </c>
      <c r="BO515">
        <f t="shared" si="246"/>
        <v>0.47742539297583247</v>
      </c>
      <c r="BP515" s="14" t="str">
        <f t="shared" si="247"/>
        <v>NA</v>
      </c>
    </row>
    <row r="516" spans="1:68" x14ac:dyDescent="0.25">
      <c r="A516" t="s">
        <v>1849</v>
      </c>
      <c r="B516" t="s">
        <v>1841</v>
      </c>
      <c r="C516">
        <v>0</v>
      </c>
      <c r="D516">
        <v>0</v>
      </c>
      <c r="E516">
        <v>0</v>
      </c>
      <c r="F516" s="1">
        <v>3.4828899999999998E-41</v>
      </c>
      <c r="G516">
        <v>2</v>
      </c>
      <c r="H516">
        <v>0.34637000000000001</v>
      </c>
      <c r="I516" t="s">
        <v>71</v>
      </c>
      <c r="J516">
        <v>1</v>
      </c>
      <c r="K516" t="s">
        <v>1848</v>
      </c>
      <c r="L516">
        <v>570</v>
      </c>
      <c r="M516" t="s">
        <v>764</v>
      </c>
      <c r="N516">
        <v>5747</v>
      </c>
      <c r="O516" t="s">
        <v>1844</v>
      </c>
      <c r="P516" t="s">
        <v>1845</v>
      </c>
      <c r="Q516" t="s">
        <v>57</v>
      </c>
      <c r="R516" t="s">
        <v>1846</v>
      </c>
      <c r="S516" t="s">
        <v>1847</v>
      </c>
      <c r="T516" s="6">
        <v>20.654994524580498</v>
      </c>
      <c r="U516">
        <v>20.104465675379299</v>
      </c>
      <c r="V516">
        <v>21.171437303285501</v>
      </c>
      <c r="W516">
        <v>19.313999768621301</v>
      </c>
      <c r="X516">
        <v>20.199751759588398</v>
      </c>
      <c r="Y516">
        <v>20.621977412187402</v>
      </c>
      <c r="Z516">
        <v>20.059436973500699</v>
      </c>
      <c r="AA516">
        <v>21.0430872397007</v>
      </c>
      <c r="AB516">
        <v>21.2889710814697</v>
      </c>
      <c r="AC516">
        <v>21.229916563598898</v>
      </c>
      <c r="AD516">
        <v>21.177550930315501</v>
      </c>
      <c r="AE516">
        <v>20.913025494136299</v>
      </c>
      <c r="AF516">
        <v>21.184727805448802</v>
      </c>
      <c r="AG516">
        <v>20.088605762616499</v>
      </c>
      <c r="AH516">
        <v>20.766705751676099</v>
      </c>
      <c r="AI516">
        <v>20.7350537859677</v>
      </c>
      <c r="AJ516">
        <v>21.377226439374301</v>
      </c>
      <c r="AK516">
        <v>20.988353451027098</v>
      </c>
      <c r="AL516" s="6">
        <f t="shared" si="217"/>
        <v>20.379730099979898</v>
      </c>
      <c r="AM516">
        <f t="shared" si="218"/>
        <v>20.242718535953401</v>
      </c>
      <c r="AN516">
        <f t="shared" si="219"/>
        <v>20.4108645858879</v>
      </c>
      <c r="AO516">
        <f t="shared" si="220"/>
        <v>20.551262106600699</v>
      </c>
      <c r="AP516">
        <f t="shared" si="221"/>
        <v>21.259443822534301</v>
      </c>
      <c r="AQ516">
        <f t="shared" si="222"/>
        <v>21.045288212225898</v>
      </c>
      <c r="AR516">
        <f t="shared" si="223"/>
        <v>20.636666784032649</v>
      </c>
      <c r="AS516">
        <f t="shared" si="224"/>
        <v>20.7508797688219</v>
      </c>
      <c r="AT516">
        <f t="shared" si="225"/>
        <v>21.1827899452007</v>
      </c>
      <c r="AU516" s="6">
        <f t="shared" si="226"/>
        <v>20.344437740607066</v>
      </c>
      <c r="AV516">
        <f t="shared" si="227"/>
        <v>20.951998047120298</v>
      </c>
      <c r="AW516">
        <f t="shared" si="228"/>
        <v>20.85677883268508</v>
      </c>
      <c r="AX516" s="6">
        <f t="shared" si="229"/>
        <v>0.60756030651323201</v>
      </c>
      <c r="AY516">
        <f t="shared" si="230"/>
        <v>0.51234109207801382</v>
      </c>
      <c r="AZ516">
        <f t="shared" si="231"/>
        <v>-9.5219214435218191E-2</v>
      </c>
      <c r="BA516" s="6">
        <f t="shared" si="232"/>
        <v>9.3716614687569005E-2</v>
      </c>
      <c r="BB516">
        <f t="shared" si="233"/>
        <v>8.0110202005333836E-2</v>
      </c>
      <c r="BC516">
        <f t="shared" si="234"/>
        <v>0.74085524034359995</v>
      </c>
      <c r="BD516" s="7">
        <f t="shared" si="235"/>
        <v>1</v>
      </c>
      <c r="BE516" s="6">
        <f t="shared" si="236"/>
        <v>0</v>
      </c>
      <c r="BF516">
        <f t="shared" si="237"/>
        <v>0</v>
      </c>
      <c r="BG516">
        <f t="shared" si="238"/>
        <v>0</v>
      </c>
      <c r="BH516" s="6">
        <f t="shared" si="239"/>
        <v>0</v>
      </c>
      <c r="BI516" s="14">
        <f t="shared" si="240"/>
        <v>0</v>
      </c>
      <c r="BJ516" s="6">
        <f t="shared" si="241"/>
        <v>0.79036917093564607</v>
      </c>
      <c r="BK516" s="14">
        <f t="shared" si="242"/>
        <v>0.74945698745767875</v>
      </c>
      <c r="BL516" s="14">
        <f t="shared" si="243"/>
        <v>-0.11137274082522026</v>
      </c>
      <c r="BM516" s="14">
        <f t="shared" si="244"/>
        <v>1</v>
      </c>
      <c r="BN516">
        <f t="shared" si="245"/>
        <v>0.47615113918936819</v>
      </c>
      <c r="BO516">
        <f t="shared" si="246"/>
        <v>0.47615113918936819</v>
      </c>
      <c r="BP516" s="14" t="str">
        <f t="shared" si="247"/>
        <v>NA</v>
      </c>
    </row>
    <row r="517" spans="1:68" x14ac:dyDescent="0.25">
      <c r="A517" t="s">
        <v>1232</v>
      </c>
      <c r="B517" t="s">
        <v>1221</v>
      </c>
      <c r="C517">
        <v>0</v>
      </c>
      <c r="D517">
        <v>0</v>
      </c>
      <c r="E517">
        <v>0</v>
      </c>
      <c r="F517" s="1">
        <v>1.22659E-26</v>
      </c>
      <c r="G517">
        <v>3</v>
      </c>
      <c r="H517">
        <v>-0.10961</v>
      </c>
      <c r="I517">
        <v>1</v>
      </c>
      <c r="J517">
        <v>0.99999800000000005</v>
      </c>
      <c r="K517" t="s">
        <v>1231</v>
      </c>
      <c r="L517">
        <v>347</v>
      </c>
      <c r="M517" t="s">
        <v>764</v>
      </c>
      <c r="N517">
        <v>3178</v>
      </c>
      <c r="O517" t="s">
        <v>1224</v>
      </c>
      <c r="P517" t="s">
        <v>1225</v>
      </c>
      <c r="Q517" t="s">
        <v>57</v>
      </c>
      <c r="R517" t="s">
        <v>277</v>
      </c>
      <c r="S517" t="s">
        <v>1226</v>
      </c>
      <c r="T517" s="6">
        <v>22.293471336394699</v>
      </c>
      <c r="U517">
        <v>22.569144282213902</v>
      </c>
      <c r="V517">
        <v>22.623027175804101</v>
      </c>
      <c r="W517">
        <v>22.565758632578401</v>
      </c>
      <c r="X517">
        <v>22.782939410540902</v>
      </c>
      <c r="Y517">
        <v>22.647845305195599</v>
      </c>
      <c r="AA517">
        <v>22.6722953197504</v>
      </c>
      <c r="AB517">
        <v>22.8428732858263</v>
      </c>
      <c r="AC517">
        <v>22.722220539429198</v>
      </c>
      <c r="AD517">
        <v>23.144215721342999</v>
      </c>
      <c r="AE517">
        <v>22.861379826017401</v>
      </c>
      <c r="AF517">
        <v>22.669551784420499</v>
      </c>
      <c r="AG517">
        <v>22.958767526116901</v>
      </c>
      <c r="AH517">
        <v>22.9326407419526</v>
      </c>
      <c r="AI517">
        <v>22.883714986641401</v>
      </c>
      <c r="AJ517">
        <v>23.294352257177401</v>
      </c>
      <c r="AK517">
        <v>23.0760230198496</v>
      </c>
      <c r="AL517" s="6">
        <f t="shared" ref="AL517:AL580" si="248">IF(COUNTA(T517:U517),AVERAGE(T517:U517),"NA")</f>
        <v>22.4313078093043</v>
      </c>
      <c r="AM517">
        <f t="shared" ref="AM517:AM580" si="249">IF(COUNTA(V517:W517),AVERAGE(V517:W517),"NA")</f>
        <v>22.594392904191253</v>
      </c>
      <c r="AN517">
        <f t="shared" ref="AN517:AN580" si="250">IF(COUNTA(X517:Y517),AVERAGE(X517:Y517),"NA")</f>
        <v>22.71539235786825</v>
      </c>
      <c r="AO517">
        <f t="shared" ref="AO517:AO580" si="251">IF(COUNTA(Z517:AA517),AVERAGE(Z517:AA517),"NA")</f>
        <v>22.6722953197504</v>
      </c>
      <c r="AP517">
        <f t="shared" ref="AP517:AP580" si="252">IF(COUNTA(AB517:AC517),AVERAGE(AB517:AC517),"NA")</f>
        <v>22.782546912627751</v>
      </c>
      <c r="AQ517">
        <f t="shared" ref="AQ517:AQ580" si="253">IF(COUNTA(AD517:AE517),AVERAGE(AD517:AE517),"NA")</f>
        <v>23.0027977736802</v>
      </c>
      <c r="AR517">
        <f t="shared" ref="AR517:AR580" si="254">IF(COUNTA(AF517:AG517),AVERAGE(AF517:AG517),"NA")</f>
        <v>22.8141596552687</v>
      </c>
      <c r="AS517">
        <f t="shared" ref="AS517:AS580" si="255">IF(COUNTA(AH517:AI517),AVERAGE(AH517:AI517),"NA")</f>
        <v>22.908177864297002</v>
      </c>
      <c r="AT517">
        <f t="shared" ref="AT517:AT580" si="256">IF(COUNTA(AJ517:AK517),AVERAGE(AJ517:AK517),"NA")</f>
        <v>23.185187638513501</v>
      </c>
      <c r="AU517" s="6">
        <f t="shared" ref="AU517:AU580" si="257">IF(COUNTIF(AL517:AN517,"&lt;&gt;NA"),AVERAGE(AL517:AN517),"NA")</f>
        <v>22.580364357121269</v>
      </c>
      <c r="AV517">
        <f t="shared" ref="AV517:AV580" si="258">IF(COUNTIF(AO517:AQ517,"&lt;&gt;NA"),AVERAGE(AO517:AQ517),"NA")</f>
        <v>22.819213335352785</v>
      </c>
      <c r="AW517">
        <f t="shared" ref="AW517:AW580" si="259">IF(COUNTIF(AR517:AT517,"&lt;&gt;NA"),AVERAGE(AR517:AT517),"NA")</f>
        <v>22.969175052693064</v>
      </c>
      <c r="AX517" s="6">
        <f t="shared" ref="AX517:AX580" si="260">IF(AND(AU517&lt;&gt;"NA",AV517&lt;&gt;"NA"),AV517-AU517,"NA")</f>
        <v>0.23884897823151618</v>
      </c>
      <c r="AY517">
        <f t="shared" ref="AY517:AY580" si="261">IF(AND(AU517&lt;&gt;"NA",AW517&lt;&gt;"NA"),AW517-AU517,"NA")</f>
        <v>0.38881069557179515</v>
      </c>
      <c r="AZ517">
        <f t="shared" ref="AZ517:AZ580" si="262">IF(AND(AV517&lt;&gt;"NA",AW517&lt;&gt;"NA"),AW517-AV517,"NA")</f>
        <v>0.14996171734027897</v>
      </c>
      <c r="BA517" s="6">
        <f t="shared" ref="BA517:BA580" si="263">IF(AND(COUNTIF(AL517:AN517,"&lt;&gt;NA")&gt;=2,COUNTIF(AO517:AQ517,"&lt;&gt;NA")&gt;=2),TTEST(AL517:AN517,AO517:AQ517,2,3),"NA")</f>
        <v>0.13585546653710168</v>
      </c>
      <c r="BB517">
        <f t="shared" ref="BB517:BB580" si="264">IF(AND(COUNTIF(AL517:AN517,"&lt;&gt;NA")&gt;=2,COUNTIF(AR517:AT517,"&lt;&gt;NA")&gt;=2),TTEST(AL517:AN517,AR517:AT517,2,3),"NA")</f>
        <v>5.3236204926441273E-2</v>
      </c>
      <c r="BC517">
        <f t="shared" ref="BC517:BC580" si="265">IF(AND(COUNTIF(AO517:AQ517,"&lt;&gt;NA")&gt;=2,COUNTIF(AR517:AT517,"&lt;&gt;NA")&gt;=2),TTEST(AO517:AQ517,AR517:AT517,2,3),"NA")</f>
        <v>0.36860767447828208</v>
      </c>
      <c r="BD517" s="7">
        <f t="shared" ref="BD517:BD580" si="266">IF(OR(D517,AND(C517,N517="---")),0,1)</f>
        <v>1</v>
      </c>
      <c r="BE517" s="6">
        <f t="shared" ref="BE517:BE580" si="267">IF(AND(BD517,AX517&lt;&gt;"NA",BA517&lt;&gt;"NA"),IF(AND(ABS(AX517)&gt;=LOG(1.5,2),BA517&lt;0.05),1,0),0)</f>
        <v>0</v>
      </c>
      <c r="BF517">
        <f t="shared" ref="BF517:BF580" si="268">IF(AND(BD517,AY517&lt;&gt;"NA",BB517&lt;&gt;"NA"),IF(AND(ABS(AY517)&gt;=LOG(1.5,2),BB517&lt;0.05),1,0),0)</f>
        <v>0</v>
      </c>
      <c r="BG517">
        <f t="shared" ref="BG517:BG580" si="269">IF(AND(BD517,AZ517&lt;&gt;"NA",BC517&lt;&gt;"NA"),IF(AND(ABS(AZ517)&gt;=LOG(1.5,2),BC517&lt;0.05),1,0),0)</f>
        <v>0</v>
      </c>
      <c r="BH517" s="6">
        <f t="shared" ref="BH517:BH580" si="270">COUNTIF(BE517:BG517,"&gt;0")</f>
        <v>0</v>
      </c>
      <c r="BI517" s="14">
        <f t="shared" ref="BI517:BI580" si="271">IF(BH517,1,0)</f>
        <v>0</v>
      </c>
      <c r="BJ517" s="6">
        <f t="shared" ref="BJ517:BJ580" si="272">IF(AND(AX517&lt;&gt;"NA",BA517&lt;&gt;"NA"),SIGN(AX517)*SQRT(ABS(AX517)*-LOG10(BA517)),0)</f>
        <v>0.45504246452812991</v>
      </c>
      <c r="BK517" s="14">
        <f t="shared" ref="BK517:BK580" si="273">IF(AND(AY517&lt;&gt;"NA",BB517&lt;&gt;"NA"),SIGN(AY517)*SQRT(ABS(AY517)*-LOG10(BB517)),0)</f>
        <v>0.70375017447087418</v>
      </c>
      <c r="BL517" s="14">
        <f t="shared" ref="BL517:BL580" si="274">IF(AND(AZ517&lt;&gt;"NA",BC517&lt;&gt;"NA"),SIGN(AZ517)*SQRT(ABS(AZ517)*-LOG10(BC517)),0)</f>
        <v>0.25494852612122687</v>
      </c>
      <c r="BM517" s="14">
        <f t="shared" ref="BM517:BM580" si="275">SIGN(BN517)</f>
        <v>1</v>
      </c>
      <c r="BN517">
        <f t="shared" ref="BN517:BN580" si="276">AVERAGE(BJ517:BL517)</f>
        <v>0.47124705504007691</v>
      </c>
      <c r="BO517">
        <f t="shared" ref="BO517:BO580" si="277">ABS(BN517)</f>
        <v>0.47124705504007691</v>
      </c>
      <c r="BP517" s="14" t="str">
        <f t="shared" ref="BP517:BP580" si="278">IF(AND(BI517, BA517&lt;&gt;"NA",BB517&lt;&gt;"NA"),IF(AZ517&lt;&gt;"NA",IF(ABS(AZ517)&gt;=LOG(1.5,2),IF(SIGN(AX517)&gt;0,IF(SIGN(AX517)&lt;&gt;SIGN(AY517),"2_Increasing_Opposite",IF(SIGN(AZ517)&lt;&gt;SIGN(AY517),"1_Increasing_Attenuated","3_Increasing_Ramp")),IF(SIGN(AX517)&lt;0,IF(SIGN(AX517)&lt;&gt;SIGN(AY517),"2_Decreasing_Opposite",IF(SIGN(AZ517)&lt;&gt;SIGN(AX517),"1_Decreasing_Attenuated","3_Decreasing_Ramp")),"Uncertain")),IF(AX517&lt;0,IF(AY517&lt;0,"4_Decreasing_Stable","2_Decreasing_Opposite"),IF(AY517&gt;0,"4_Increasing_Stable","2_Increasing_Opposite"))),"NA"),"NA")</f>
        <v>NA</v>
      </c>
    </row>
    <row r="518" spans="1:68" x14ac:dyDescent="0.25">
      <c r="A518" t="s">
        <v>1734</v>
      </c>
      <c r="B518" t="s">
        <v>1732</v>
      </c>
      <c r="C518">
        <v>0</v>
      </c>
      <c r="D518">
        <v>0</v>
      </c>
      <c r="E518">
        <v>0</v>
      </c>
      <c r="F518">
        <v>8.1859900000000004E-4</v>
      </c>
      <c r="G518">
        <v>2</v>
      </c>
      <c r="H518">
        <v>0.23288</v>
      </c>
      <c r="I518">
        <v>1</v>
      </c>
      <c r="J518">
        <v>1</v>
      </c>
      <c r="K518" t="s">
        <v>1733</v>
      </c>
      <c r="L518">
        <v>323</v>
      </c>
      <c r="M518" t="s">
        <v>764</v>
      </c>
      <c r="N518">
        <v>3190</v>
      </c>
      <c r="O518" t="s">
        <v>1735</v>
      </c>
      <c r="P518" t="s">
        <v>1736</v>
      </c>
      <c r="Q518" t="s">
        <v>57</v>
      </c>
      <c r="R518" t="s">
        <v>1737</v>
      </c>
      <c r="S518" t="s">
        <v>1738</v>
      </c>
      <c r="T518" s="6">
        <v>18.828468495006899</v>
      </c>
      <c r="U518">
        <v>19.133805936937499</v>
      </c>
      <c r="V518">
        <v>19.2200503587102</v>
      </c>
      <c r="W518">
        <v>19.034935770729099</v>
      </c>
      <c r="X518">
        <v>19.340424798207899</v>
      </c>
      <c r="Y518">
        <v>19.376867565898401</v>
      </c>
      <c r="Z518">
        <v>19.1098247715742</v>
      </c>
      <c r="AB518">
        <v>19.535393739503899</v>
      </c>
      <c r="AC518">
        <v>19.855647044040701</v>
      </c>
      <c r="AD518">
        <v>19.793301657963799</v>
      </c>
      <c r="AF518">
        <v>19.361127214702201</v>
      </c>
      <c r="AH518">
        <v>19.910108268410099</v>
      </c>
      <c r="AI518">
        <v>19.9596794283481</v>
      </c>
      <c r="AJ518">
        <v>19.6785448304033</v>
      </c>
      <c r="AL518" s="6">
        <f t="shared" si="248"/>
        <v>18.981137215972197</v>
      </c>
      <c r="AM518">
        <f t="shared" si="249"/>
        <v>19.127493064719651</v>
      </c>
      <c r="AN518">
        <f t="shared" si="250"/>
        <v>19.35864618205315</v>
      </c>
      <c r="AO518">
        <f t="shared" si="251"/>
        <v>19.1098247715742</v>
      </c>
      <c r="AP518">
        <f t="shared" si="252"/>
        <v>19.695520391772298</v>
      </c>
      <c r="AQ518">
        <f t="shared" si="253"/>
        <v>19.793301657963799</v>
      </c>
      <c r="AR518">
        <f t="shared" si="254"/>
        <v>19.361127214702201</v>
      </c>
      <c r="AS518">
        <f t="shared" si="255"/>
        <v>19.934893848379097</v>
      </c>
      <c r="AT518">
        <f t="shared" si="256"/>
        <v>19.6785448304033</v>
      </c>
      <c r="AU518" s="6">
        <f t="shared" si="257"/>
        <v>19.155758820915</v>
      </c>
      <c r="AV518">
        <f t="shared" si="258"/>
        <v>19.532882273770099</v>
      </c>
      <c r="AW518">
        <f t="shared" si="259"/>
        <v>19.658188631161533</v>
      </c>
      <c r="AX518" s="6">
        <f t="shared" si="260"/>
        <v>0.37712345285509841</v>
      </c>
      <c r="AY518">
        <f t="shared" si="261"/>
        <v>0.50242981024653233</v>
      </c>
      <c r="AZ518">
        <f t="shared" si="262"/>
        <v>0.12530635739143392</v>
      </c>
      <c r="BA518" s="6">
        <f t="shared" si="263"/>
        <v>0.21446032814260285</v>
      </c>
      <c r="BB518">
        <f t="shared" si="264"/>
        <v>7.4503882946475683E-2</v>
      </c>
      <c r="BC518">
        <f t="shared" si="265"/>
        <v>0.66846553331792902</v>
      </c>
      <c r="BD518" s="7">
        <f t="shared" si="266"/>
        <v>1</v>
      </c>
      <c r="BE518" s="6">
        <f t="shared" si="267"/>
        <v>0</v>
      </c>
      <c r="BF518">
        <f t="shared" si="268"/>
        <v>0</v>
      </c>
      <c r="BG518">
        <f t="shared" si="269"/>
        <v>0</v>
      </c>
      <c r="BH518" s="6">
        <f t="shared" si="270"/>
        <v>0</v>
      </c>
      <c r="BI518" s="14">
        <f t="shared" si="271"/>
        <v>0</v>
      </c>
      <c r="BJ518" s="6">
        <f t="shared" si="272"/>
        <v>0.50216007495968518</v>
      </c>
      <c r="BK518" s="14">
        <f t="shared" si="273"/>
        <v>0.75276220510478586</v>
      </c>
      <c r="BL518" s="14">
        <f t="shared" si="274"/>
        <v>0.14804969061082124</v>
      </c>
      <c r="BM518" s="14">
        <f t="shared" si="275"/>
        <v>1</v>
      </c>
      <c r="BN518">
        <f t="shared" si="276"/>
        <v>0.46765732355843076</v>
      </c>
      <c r="BO518">
        <f t="shared" si="277"/>
        <v>0.46765732355843076</v>
      </c>
      <c r="BP518" s="14" t="str">
        <f t="shared" si="278"/>
        <v>NA</v>
      </c>
    </row>
    <row r="519" spans="1:68" x14ac:dyDescent="0.25">
      <c r="A519" t="s">
        <v>1218</v>
      </c>
      <c r="B519" t="s">
        <v>122</v>
      </c>
      <c r="C519">
        <v>0</v>
      </c>
      <c r="D519">
        <v>0</v>
      </c>
      <c r="E519">
        <v>0</v>
      </c>
      <c r="F519" s="1">
        <v>1.17625E-8</v>
      </c>
      <c r="G519">
        <v>2</v>
      </c>
      <c r="H519">
        <v>0.72206999999999999</v>
      </c>
      <c r="I519">
        <v>1</v>
      </c>
      <c r="J519">
        <v>0.90409899999999999</v>
      </c>
      <c r="K519" t="s">
        <v>1217</v>
      </c>
      <c r="L519">
        <v>30</v>
      </c>
      <c r="M519" t="s">
        <v>764</v>
      </c>
      <c r="N519">
        <v>7431</v>
      </c>
      <c r="O519" t="s">
        <v>125</v>
      </c>
      <c r="P519" t="s">
        <v>37</v>
      </c>
      <c r="Q519" t="s">
        <v>57</v>
      </c>
      <c r="R519" t="s">
        <v>126</v>
      </c>
      <c r="S519" t="s">
        <v>127</v>
      </c>
      <c r="T519" s="6">
        <v>22.3070508047497</v>
      </c>
      <c r="U519">
        <v>22.447799850281601</v>
      </c>
      <c r="V519">
        <v>22.5361983159302</v>
      </c>
      <c r="W519">
        <v>22.362167742718299</v>
      </c>
      <c r="X519">
        <v>22.459000044547601</v>
      </c>
      <c r="Z519">
        <v>22.5859875072052</v>
      </c>
      <c r="AA519">
        <v>23.100566950435201</v>
      </c>
      <c r="AB519">
        <v>22.2136963291576</v>
      </c>
      <c r="AC519">
        <v>22.109314791902001</v>
      </c>
      <c r="AD519">
        <v>22.713473780740301</v>
      </c>
      <c r="AE519">
        <v>22.922115954153</v>
      </c>
      <c r="AF519">
        <v>22.6944594539675</v>
      </c>
      <c r="AG519">
        <v>22.714036569512398</v>
      </c>
      <c r="AH519">
        <v>22.966505158806701</v>
      </c>
      <c r="AI519">
        <v>23.019613886429799</v>
      </c>
      <c r="AJ519">
        <v>23.053358607189399</v>
      </c>
      <c r="AK519">
        <v>22.787114930494901</v>
      </c>
      <c r="AL519" s="6">
        <f t="shared" si="248"/>
        <v>22.377425327515652</v>
      </c>
      <c r="AM519">
        <f t="shared" si="249"/>
        <v>22.449183029324249</v>
      </c>
      <c r="AN519">
        <f t="shared" si="250"/>
        <v>22.459000044547601</v>
      </c>
      <c r="AO519">
        <f t="shared" si="251"/>
        <v>22.843277228820199</v>
      </c>
      <c r="AP519">
        <f t="shared" si="252"/>
        <v>22.1615055605298</v>
      </c>
      <c r="AQ519">
        <f t="shared" si="253"/>
        <v>22.817794867446651</v>
      </c>
      <c r="AR519">
        <f t="shared" si="254"/>
        <v>22.704248011739949</v>
      </c>
      <c r="AS519">
        <f t="shared" si="255"/>
        <v>22.99305952261825</v>
      </c>
      <c r="AT519">
        <f t="shared" si="256"/>
        <v>22.920236768842152</v>
      </c>
      <c r="AU519" s="6">
        <f t="shared" si="257"/>
        <v>22.428536133795831</v>
      </c>
      <c r="AV519">
        <f t="shared" si="258"/>
        <v>22.607525885598886</v>
      </c>
      <c r="AW519">
        <f t="shared" si="259"/>
        <v>22.872514767733453</v>
      </c>
      <c r="AX519" s="6">
        <f t="shared" si="260"/>
        <v>0.17898975180305499</v>
      </c>
      <c r="AY519">
        <f t="shared" si="261"/>
        <v>0.44397863393762194</v>
      </c>
      <c r="AZ519">
        <f t="shared" si="262"/>
        <v>0.26498888213456695</v>
      </c>
      <c r="BA519" s="6">
        <f t="shared" si="263"/>
        <v>0.50720475911516538</v>
      </c>
      <c r="BB519">
        <f t="shared" si="264"/>
        <v>2.8014886387619727E-2</v>
      </c>
      <c r="BC519">
        <f t="shared" si="265"/>
        <v>0.36041996124073511</v>
      </c>
      <c r="BD519" s="7">
        <f t="shared" si="266"/>
        <v>1</v>
      </c>
      <c r="BE519" s="6">
        <f t="shared" si="267"/>
        <v>0</v>
      </c>
      <c r="BF519">
        <f t="shared" si="268"/>
        <v>0</v>
      </c>
      <c r="BG519">
        <f t="shared" si="269"/>
        <v>0</v>
      </c>
      <c r="BH519" s="6">
        <f t="shared" si="270"/>
        <v>0</v>
      </c>
      <c r="BI519" s="14">
        <f t="shared" si="271"/>
        <v>0</v>
      </c>
      <c r="BJ519" s="6">
        <f t="shared" si="272"/>
        <v>0.22971539870124821</v>
      </c>
      <c r="BK519" s="14">
        <f t="shared" si="273"/>
        <v>0.83025668952827558</v>
      </c>
      <c r="BL519" s="14">
        <f t="shared" si="274"/>
        <v>0.34269626671300424</v>
      </c>
      <c r="BM519" s="14">
        <f t="shared" si="275"/>
        <v>1</v>
      </c>
      <c r="BN519">
        <f t="shared" si="276"/>
        <v>0.46755611831417604</v>
      </c>
      <c r="BO519">
        <f t="shared" si="277"/>
        <v>0.46755611831417604</v>
      </c>
      <c r="BP519" s="14" t="str">
        <f t="shared" si="278"/>
        <v>NA</v>
      </c>
    </row>
    <row r="520" spans="1:68" x14ac:dyDescent="0.25">
      <c r="A520" t="s">
        <v>780</v>
      </c>
      <c r="B520" t="s">
        <v>777</v>
      </c>
      <c r="C520">
        <v>0</v>
      </c>
      <c r="D520">
        <v>0</v>
      </c>
      <c r="E520">
        <v>0</v>
      </c>
      <c r="F520">
        <v>1.81201E-4</v>
      </c>
      <c r="G520">
        <v>2</v>
      </c>
      <c r="H520">
        <v>-7.4476000000000001E-2</v>
      </c>
      <c r="I520">
        <v>1</v>
      </c>
      <c r="J520">
        <v>0.83231900000000003</v>
      </c>
      <c r="K520" t="s">
        <v>779</v>
      </c>
      <c r="L520" t="s">
        <v>778</v>
      </c>
      <c r="M520" t="s">
        <v>764</v>
      </c>
      <c r="N520" t="s">
        <v>781</v>
      </c>
      <c r="O520" t="s">
        <v>782</v>
      </c>
      <c r="P520" t="s">
        <v>783</v>
      </c>
      <c r="Q520" t="s">
        <v>57</v>
      </c>
      <c r="R520" t="s">
        <v>784</v>
      </c>
      <c r="S520" t="s">
        <v>785</v>
      </c>
      <c r="T520" s="6">
        <v>20.3658015708371</v>
      </c>
      <c r="U520">
        <v>20.3512098771557</v>
      </c>
      <c r="V520">
        <v>20.270047678008499</v>
      </c>
      <c r="W520">
        <v>20.038025054652501</v>
      </c>
      <c r="X520">
        <v>20.384061890156499</v>
      </c>
      <c r="Y520">
        <v>20.172787260654399</v>
      </c>
      <c r="Z520">
        <v>20.088968709656399</v>
      </c>
      <c r="AA520">
        <v>20.129261642648501</v>
      </c>
      <c r="AB520">
        <v>20.217636547899499</v>
      </c>
      <c r="AC520">
        <v>20.221296285426</v>
      </c>
      <c r="AD520">
        <v>20.3760236154381</v>
      </c>
      <c r="AE520">
        <v>20.1909615356236</v>
      </c>
      <c r="AF520">
        <v>20.571511436987599</v>
      </c>
      <c r="AG520">
        <v>20.332172182980099</v>
      </c>
      <c r="AI520">
        <v>20.638830525608402</v>
      </c>
      <c r="AJ520">
        <v>20.5507191171613</v>
      </c>
      <c r="AL520" s="6">
        <f t="shared" si="248"/>
        <v>20.358505723996402</v>
      </c>
      <c r="AM520">
        <f t="shared" si="249"/>
        <v>20.154036366330502</v>
      </c>
      <c r="AN520">
        <f t="shared" si="250"/>
        <v>20.278424575405449</v>
      </c>
      <c r="AO520">
        <f t="shared" si="251"/>
        <v>20.10911517615245</v>
      </c>
      <c r="AP520">
        <f t="shared" si="252"/>
        <v>20.219466416662748</v>
      </c>
      <c r="AQ520">
        <f t="shared" si="253"/>
        <v>20.28349257553085</v>
      </c>
      <c r="AR520">
        <f t="shared" si="254"/>
        <v>20.451841809983847</v>
      </c>
      <c r="AS520">
        <f t="shared" si="255"/>
        <v>20.638830525608402</v>
      </c>
      <c r="AT520">
        <f t="shared" si="256"/>
        <v>20.5507191171613</v>
      </c>
      <c r="AU520" s="6">
        <f t="shared" si="257"/>
        <v>20.263655555244117</v>
      </c>
      <c r="AV520">
        <f t="shared" si="258"/>
        <v>20.204024722782016</v>
      </c>
      <c r="AW520">
        <f t="shared" si="259"/>
        <v>20.547130484251181</v>
      </c>
      <c r="AX520" s="6">
        <f t="shared" si="260"/>
        <v>-5.9630832462101324E-2</v>
      </c>
      <c r="AY520">
        <f t="shared" si="261"/>
        <v>0.28347492900706328</v>
      </c>
      <c r="AZ520">
        <f t="shared" si="262"/>
        <v>0.34310576146916461</v>
      </c>
      <c r="BA520" s="6">
        <f t="shared" si="263"/>
        <v>0.48972777655704874</v>
      </c>
      <c r="BB520">
        <f t="shared" si="264"/>
        <v>2.4641636659178581E-2</v>
      </c>
      <c r="BC520">
        <f t="shared" si="265"/>
        <v>9.947111406159042E-3</v>
      </c>
      <c r="BD520" s="7">
        <f t="shared" si="266"/>
        <v>1</v>
      </c>
      <c r="BE520" s="6">
        <f t="shared" si="267"/>
        <v>0</v>
      </c>
      <c r="BF520">
        <f t="shared" si="268"/>
        <v>0</v>
      </c>
      <c r="BG520">
        <f t="shared" si="269"/>
        <v>0</v>
      </c>
      <c r="BH520" s="6">
        <f t="shared" si="270"/>
        <v>0</v>
      </c>
      <c r="BI520" s="14">
        <f t="shared" si="271"/>
        <v>0</v>
      </c>
      <c r="BJ520" s="6">
        <f t="shared" si="272"/>
        <v>-0.13597153055841585</v>
      </c>
      <c r="BK520" s="14">
        <f t="shared" si="273"/>
        <v>0.67521949041994933</v>
      </c>
      <c r="BL520" s="14">
        <f t="shared" si="274"/>
        <v>0.82885565792974691</v>
      </c>
      <c r="BM520" s="14">
        <f t="shared" si="275"/>
        <v>1</v>
      </c>
      <c r="BN520">
        <f t="shared" si="276"/>
        <v>0.45603453926376014</v>
      </c>
      <c r="BO520">
        <f t="shared" si="277"/>
        <v>0.45603453926376014</v>
      </c>
      <c r="BP520" s="14" t="str">
        <f t="shared" si="278"/>
        <v>NA</v>
      </c>
    </row>
    <row r="521" spans="1:68" x14ac:dyDescent="0.25">
      <c r="A521" t="s">
        <v>2699</v>
      </c>
      <c r="B521" t="s">
        <v>437</v>
      </c>
      <c r="C521">
        <v>0</v>
      </c>
      <c r="D521">
        <v>0</v>
      </c>
      <c r="E521">
        <v>0</v>
      </c>
      <c r="F521" s="1">
        <v>1.8879300000000001E-54</v>
      </c>
      <c r="G521">
        <v>3</v>
      </c>
      <c r="H521">
        <v>0.62797000000000003</v>
      </c>
      <c r="I521">
        <v>1</v>
      </c>
      <c r="J521">
        <v>0.90781800000000001</v>
      </c>
      <c r="K521" t="s">
        <v>2698</v>
      </c>
      <c r="L521">
        <v>341</v>
      </c>
      <c r="M521" t="s">
        <v>764</v>
      </c>
      <c r="N521">
        <v>55824</v>
      </c>
      <c r="O521" t="s">
        <v>440</v>
      </c>
      <c r="P521" t="s">
        <v>441</v>
      </c>
      <c r="Q521" t="s">
        <v>57</v>
      </c>
      <c r="R521" t="s">
        <v>442</v>
      </c>
      <c r="S521" t="s">
        <v>443</v>
      </c>
      <c r="T521" s="6">
        <v>23.091471607820498</v>
      </c>
      <c r="U521">
        <v>23.346830190525498</v>
      </c>
      <c r="W521">
        <v>23.413241927312701</v>
      </c>
      <c r="Y521">
        <v>23.081072726893002</v>
      </c>
      <c r="AA521">
        <v>23.157896620943301</v>
      </c>
      <c r="AB521">
        <v>23.3454659677029</v>
      </c>
      <c r="AC521">
        <v>22.9563091857652</v>
      </c>
      <c r="AD521">
        <v>23.337969181148399</v>
      </c>
      <c r="AE521">
        <v>22.915193784483598</v>
      </c>
      <c r="AF521">
        <v>24.220295748869201</v>
      </c>
      <c r="AH521">
        <v>23.6045304917354</v>
      </c>
      <c r="AI521">
        <v>23.399103730092499</v>
      </c>
      <c r="AJ521">
        <v>23.834898562611599</v>
      </c>
      <c r="AK521">
        <v>23.4867999521652</v>
      </c>
      <c r="AL521" s="6">
        <f t="shared" si="248"/>
        <v>23.219150899172998</v>
      </c>
      <c r="AM521">
        <f t="shared" si="249"/>
        <v>23.413241927312701</v>
      </c>
      <c r="AN521">
        <f t="shared" si="250"/>
        <v>23.081072726893002</v>
      </c>
      <c r="AO521">
        <f t="shared" si="251"/>
        <v>23.157896620943301</v>
      </c>
      <c r="AP521">
        <f t="shared" si="252"/>
        <v>23.15088757673405</v>
      </c>
      <c r="AQ521">
        <f t="shared" si="253"/>
        <v>23.126581482816</v>
      </c>
      <c r="AR521">
        <f t="shared" si="254"/>
        <v>24.220295748869201</v>
      </c>
      <c r="AS521">
        <f t="shared" si="255"/>
        <v>23.501817110913947</v>
      </c>
      <c r="AT521">
        <f t="shared" si="256"/>
        <v>23.660849257388399</v>
      </c>
      <c r="AU521" s="6">
        <f t="shared" si="257"/>
        <v>23.237821851126231</v>
      </c>
      <c r="AV521">
        <f t="shared" si="258"/>
        <v>23.145121893497787</v>
      </c>
      <c r="AW521">
        <f t="shared" si="259"/>
        <v>23.794320705723852</v>
      </c>
      <c r="AX521" s="6">
        <f t="shared" si="260"/>
        <v>-9.2699957628443741E-2</v>
      </c>
      <c r="AY521">
        <f t="shared" si="261"/>
        <v>0.55649885459762061</v>
      </c>
      <c r="AZ521">
        <f t="shared" si="262"/>
        <v>0.64919881222606435</v>
      </c>
      <c r="BA521" s="6">
        <f t="shared" si="263"/>
        <v>0.43768250621131505</v>
      </c>
      <c r="BB521">
        <f t="shared" si="264"/>
        <v>0.10940679819068144</v>
      </c>
      <c r="BC521">
        <f t="shared" si="265"/>
        <v>9.6313093388919219E-2</v>
      </c>
      <c r="BD521" s="7">
        <f t="shared" si="266"/>
        <v>1</v>
      </c>
      <c r="BE521" s="6">
        <f t="shared" si="267"/>
        <v>0</v>
      </c>
      <c r="BF521">
        <f t="shared" si="268"/>
        <v>0</v>
      </c>
      <c r="BG521">
        <f t="shared" si="269"/>
        <v>0</v>
      </c>
      <c r="BH521" s="6">
        <f t="shared" si="270"/>
        <v>0</v>
      </c>
      <c r="BI521" s="14">
        <f t="shared" si="271"/>
        <v>0</v>
      </c>
      <c r="BJ521" s="6">
        <f t="shared" si="272"/>
        <v>-0.18238565736722964</v>
      </c>
      <c r="BK521" s="14">
        <f t="shared" si="273"/>
        <v>0.73128020732872079</v>
      </c>
      <c r="BL521" s="14">
        <f t="shared" si="274"/>
        <v>0.8122747536753756</v>
      </c>
      <c r="BM521" s="14">
        <f t="shared" si="275"/>
        <v>1</v>
      </c>
      <c r="BN521">
        <f t="shared" si="276"/>
        <v>0.45372310121228887</v>
      </c>
      <c r="BO521">
        <f t="shared" si="277"/>
        <v>0.45372310121228887</v>
      </c>
      <c r="BP521" s="14" t="str">
        <f t="shared" si="278"/>
        <v>NA</v>
      </c>
    </row>
    <row r="522" spans="1:68" x14ac:dyDescent="0.25">
      <c r="A522" t="s">
        <v>987</v>
      </c>
      <c r="B522" t="s">
        <v>985</v>
      </c>
      <c r="C522">
        <v>0</v>
      </c>
      <c r="D522">
        <v>0</v>
      </c>
      <c r="E522">
        <v>0</v>
      </c>
      <c r="F522" s="1">
        <v>5.1850900000000003E-11</v>
      </c>
      <c r="G522">
        <v>2</v>
      </c>
      <c r="H522">
        <v>0.27294000000000002</v>
      </c>
      <c r="I522">
        <v>1</v>
      </c>
      <c r="J522">
        <v>0.91272699999999996</v>
      </c>
      <c r="K522" t="s">
        <v>986</v>
      </c>
      <c r="L522">
        <v>171</v>
      </c>
      <c r="M522" t="s">
        <v>764</v>
      </c>
      <c r="N522">
        <v>6792</v>
      </c>
      <c r="O522" t="s">
        <v>988</v>
      </c>
      <c r="P522" t="s">
        <v>989</v>
      </c>
      <c r="Q522" t="s">
        <v>57</v>
      </c>
      <c r="R522" t="s">
        <v>990</v>
      </c>
      <c r="S522" t="s">
        <v>991</v>
      </c>
      <c r="U522">
        <v>19.289163926271801</v>
      </c>
      <c r="V522">
        <v>19.590362277714501</v>
      </c>
      <c r="W522">
        <v>19.153154787872101</v>
      </c>
      <c r="AB522">
        <v>19.611575041255701</v>
      </c>
      <c r="AD522">
        <v>19.996865136452001</v>
      </c>
      <c r="AG522">
        <v>19.723827176308699</v>
      </c>
      <c r="AH522">
        <v>19.903958480981899</v>
      </c>
      <c r="AI522">
        <v>19.753278605038599</v>
      </c>
      <c r="AL522" s="6">
        <f t="shared" si="248"/>
        <v>19.289163926271801</v>
      </c>
      <c r="AM522">
        <f t="shared" si="249"/>
        <v>19.371758532793301</v>
      </c>
      <c r="AN522" t="str">
        <f t="shared" si="250"/>
        <v>NA</v>
      </c>
      <c r="AO522" t="str">
        <f t="shared" si="251"/>
        <v>NA</v>
      </c>
      <c r="AP522">
        <f t="shared" si="252"/>
        <v>19.611575041255701</v>
      </c>
      <c r="AQ522">
        <f t="shared" si="253"/>
        <v>19.996865136452001</v>
      </c>
      <c r="AR522">
        <f t="shared" si="254"/>
        <v>19.723827176308699</v>
      </c>
      <c r="AS522">
        <f t="shared" si="255"/>
        <v>19.828618543010251</v>
      </c>
      <c r="AT522" t="str">
        <f t="shared" si="256"/>
        <v>NA</v>
      </c>
      <c r="AU522" s="6">
        <f t="shared" si="257"/>
        <v>19.330461229532553</v>
      </c>
      <c r="AV522">
        <f t="shared" si="258"/>
        <v>19.804220088853853</v>
      </c>
      <c r="AW522">
        <f t="shared" si="259"/>
        <v>19.776222859659477</v>
      </c>
      <c r="AX522" s="6">
        <f t="shared" si="260"/>
        <v>0.47375885932130046</v>
      </c>
      <c r="AY522">
        <f t="shared" si="261"/>
        <v>0.44576163012692405</v>
      </c>
      <c r="AZ522">
        <f t="shared" si="262"/>
        <v>-2.7997229194376416E-2</v>
      </c>
      <c r="BA522" s="6">
        <f t="shared" si="263"/>
        <v>0.23374381730343041</v>
      </c>
      <c r="BB522">
        <f t="shared" si="264"/>
        <v>2.4788501844289396E-2</v>
      </c>
      <c r="BC522">
        <f t="shared" si="265"/>
        <v>0.90899028465871246</v>
      </c>
      <c r="BD522" s="7">
        <f t="shared" si="266"/>
        <v>1</v>
      </c>
      <c r="BE522" s="6">
        <f t="shared" si="267"/>
        <v>0</v>
      </c>
      <c r="BF522">
        <f t="shared" si="268"/>
        <v>0</v>
      </c>
      <c r="BG522">
        <f t="shared" si="269"/>
        <v>0</v>
      </c>
      <c r="BH522" s="6">
        <f t="shared" si="270"/>
        <v>0</v>
      </c>
      <c r="BI522" s="14">
        <f t="shared" si="271"/>
        <v>0</v>
      </c>
      <c r="BJ522" s="6">
        <f t="shared" si="272"/>
        <v>0.54686831583403128</v>
      </c>
      <c r="BK522" s="14">
        <f t="shared" si="273"/>
        <v>0.84603877737241207</v>
      </c>
      <c r="BL522" s="14">
        <f t="shared" si="274"/>
        <v>-3.4062096444848124E-2</v>
      </c>
      <c r="BM522" s="14">
        <f t="shared" si="275"/>
        <v>1</v>
      </c>
      <c r="BN522">
        <f t="shared" si="276"/>
        <v>0.45294833225386505</v>
      </c>
      <c r="BO522">
        <f t="shared" si="277"/>
        <v>0.45294833225386505</v>
      </c>
      <c r="BP522" s="14" t="str">
        <f t="shared" si="278"/>
        <v>NA</v>
      </c>
    </row>
    <row r="523" spans="1:68" x14ac:dyDescent="0.25">
      <c r="A523" t="s">
        <v>1420</v>
      </c>
      <c r="B523" t="s">
        <v>1418</v>
      </c>
      <c r="C523">
        <v>0</v>
      </c>
      <c r="D523">
        <v>0</v>
      </c>
      <c r="E523">
        <v>0</v>
      </c>
      <c r="F523">
        <v>0</v>
      </c>
      <c r="G523">
        <v>3</v>
      </c>
      <c r="H523">
        <v>0.23835000000000001</v>
      </c>
      <c r="I523">
        <v>1</v>
      </c>
      <c r="J523">
        <v>1</v>
      </c>
      <c r="K523" t="s">
        <v>1419</v>
      </c>
      <c r="L523">
        <v>467</v>
      </c>
      <c r="M523" t="s">
        <v>764</v>
      </c>
      <c r="N523">
        <v>5295</v>
      </c>
      <c r="O523" t="s">
        <v>1421</v>
      </c>
      <c r="P523" t="s">
        <v>1422</v>
      </c>
      <c r="Q523" t="s">
        <v>57</v>
      </c>
      <c r="R523" t="s">
        <v>1423</v>
      </c>
      <c r="S523" t="s">
        <v>1424</v>
      </c>
      <c r="T523" s="6">
        <v>21.332408584297301</v>
      </c>
      <c r="U523">
        <v>21.3389957867325</v>
      </c>
      <c r="V523">
        <v>21.352589825727701</v>
      </c>
      <c r="W523">
        <v>20.401187271041199</v>
      </c>
      <c r="X523">
        <v>21.590089716481</v>
      </c>
      <c r="Y523">
        <v>21.318013944079802</v>
      </c>
      <c r="Z523">
        <v>21.3182181163384</v>
      </c>
      <c r="AA523">
        <v>21.504225970354302</v>
      </c>
      <c r="AB523">
        <v>21.780694430132399</v>
      </c>
      <c r="AC523">
        <v>21.316325763353898</v>
      </c>
      <c r="AD523">
        <v>21.608828730151799</v>
      </c>
      <c r="AE523">
        <v>21.180612289870702</v>
      </c>
      <c r="AF523">
        <v>21.8286461694438</v>
      </c>
      <c r="AG523">
        <v>21.300441827227001</v>
      </c>
      <c r="AH523">
        <v>21.724561010166902</v>
      </c>
      <c r="AI523">
        <v>21.893941125500302</v>
      </c>
      <c r="AJ523">
        <v>21.687555802075298</v>
      </c>
      <c r="AK523">
        <v>21.4164547635745</v>
      </c>
      <c r="AL523" s="6">
        <f t="shared" si="248"/>
        <v>21.335702185514901</v>
      </c>
      <c r="AM523">
        <f t="shared" si="249"/>
        <v>20.87688854838445</v>
      </c>
      <c r="AN523">
        <f t="shared" si="250"/>
        <v>21.454051830280399</v>
      </c>
      <c r="AO523">
        <f t="shared" si="251"/>
        <v>21.411222043346349</v>
      </c>
      <c r="AP523">
        <f t="shared" si="252"/>
        <v>21.548510096743151</v>
      </c>
      <c r="AQ523">
        <f t="shared" si="253"/>
        <v>21.394720510011251</v>
      </c>
      <c r="AR523">
        <f t="shared" si="254"/>
        <v>21.564543998335402</v>
      </c>
      <c r="AS523">
        <f t="shared" si="255"/>
        <v>21.8092510678336</v>
      </c>
      <c r="AT523">
        <f t="shared" si="256"/>
        <v>21.552005282824901</v>
      </c>
      <c r="AU523" s="6">
        <f t="shared" si="257"/>
        <v>21.222214188059915</v>
      </c>
      <c r="AV523">
        <f t="shared" si="258"/>
        <v>21.451484216700251</v>
      </c>
      <c r="AW523">
        <f t="shared" si="259"/>
        <v>21.641933449664634</v>
      </c>
      <c r="AX523" s="6">
        <f t="shared" si="260"/>
        <v>0.22927002864033597</v>
      </c>
      <c r="AY523">
        <f t="shared" si="261"/>
        <v>0.41971926160471895</v>
      </c>
      <c r="AZ523">
        <f t="shared" si="262"/>
        <v>0.19044923296438299</v>
      </c>
      <c r="BA523" s="6">
        <f t="shared" si="263"/>
        <v>0.32159167086181484</v>
      </c>
      <c r="BB523">
        <f t="shared" si="264"/>
        <v>0.12468577234398671</v>
      </c>
      <c r="BC523">
        <f t="shared" si="265"/>
        <v>0.1378808886266403</v>
      </c>
      <c r="BD523" s="7">
        <f t="shared" si="266"/>
        <v>1</v>
      </c>
      <c r="BE523" s="6">
        <f t="shared" si="267"/>
        <v>0</v>
      </c>
      <c r="BF523">
        <f t="shared" si="268"/>
        <v>0</v>
      </c>
      <c r="BG523">
        <f t="shared" si="269"/>
        <v>0</v>
      </c>
      <c r="BH523" s="6">
        <f t="shared" si="270"/>
        <v>0</v>
      </c>
      <c r="BI523" s="14">
        <f t="shared" si="271"/>
        <v>0</v>
      </c>
      <c r="BJ523" s="6">
        <f t="shared" si="272"/>
        <v>0.33609558822395974</v>
      </c>
      <c r="BK523" s="14">
        <f t="shared" si="273"/>
        <v>0.61603819944529803</v>
      </c>
      <c r="BL523" s="14">
        <f t="shared" si="274"/>
        <v>0.40482192273683032</v>
      </c>
      <c r="BM523" s="14">
        <f t="shared" si="275"/>
        <v>1</v>
      </c>
      <c r="BN523">
        <f t="shared" si="276"/>
        <v>0.4523185701353627</v>
      </c>
      <c r="BO523">
        <f t="shared" si="277"/>
        <v>0.4523185701353627</v>
      </c>
      <c r="BP523" s="14" t="str">
        <f t="shared" si="278"/>
        <v>NA</v>
      </c>
    </row>
    <row r="524" spans="1:68" x14ac:dyDescent="0.25">
      <c r="A524" t="s">
        <v>2363</v>
      </c>
      <c r="B524" t="s">
        <v>2361</v>
      </c>
      <c r="C524">
        <v>0</v>
      </c>
      <c r="D524">
        <v>0</v>
      </c>
      <c r="E524">
        <v>0</v>
      </c>
      <c r="F524" s="1">
        <v>1.2980899999999999E-26</v>
      </c>
      <c r="G524">
        <v>2</v>
      </c>
      <c r="H524">
        <v>-0.33272000000000002</v>
      </c>
      <c r="I524">
        <v>1</v>
      </c>
      <c r="J524">
        <v>0.99992099999999995</v>
      </c>
      <c r="K524" t="s">
        <v>2362</v>
      </c>
      <c r="L524">
        <v>199</v>
      </c>
      <c r="M524" t="s">
        <v>764</v>
      </c>
      <c r="N524">
        <v>8503</v>
      </c>
      <c r="O524" t="s">
        <v>2364</v>
      </c>
      <c r="P524" t="s">
        <v>2365</v>
      </c>
      <c r="Q524" t="s">
        <v>57</v>
      </c>
      <c r="R524" t="s">
        <v>1878</v>
      </c>
      <c r="S524" t="s">
        <v>2366</v>
      </c>
      <c r="T524" s="6">
        <v>21.332408584297301</v>
      </c>
      <c r="U524">
        <v>21.3389957867325</v>
      </c>
      <c r="V524">
        <v>21.352589825727701</v>
      </c>
      <c r="W524">
        <v>20.401187271041199</v>
      </c>
      <c r="X524">
        <v>21.590089716481</v>
      </c>
      <c r="Y524">
        <v>21.318013944079802</v>
      </c>
      <c r="Z524">
        <v>21.3182181163384</v>
      </c>
      <c r="AA524">
        <v>21.504225970354302</v>
      </c>
      <c r="AB524">
        <v>21.780694430132399</v>
      </c>
      <c r="AC524">
        <v>21.316325763353898</v>
      </c>
      <c r="AD524">
        <v>21.608828730151799</v>
      </c>
      <c r="AE524">
        <v>21.180612289870702</v>
      </c>
      <c r="AF524">
        <v>21.8286461694438</v>
      </c>
      <c r="AG524">
        <v>21.300441827227001</v>
      </c>
      <c r="AH524">
        <v>21.724561010166902</v>
      </c>
      <c r="AI524">
        <v>21.893941125500302</v>
      </c>
      <c r="AJ524">
        <v>21.687555802075298</v>
      </c>
      <c r="AK524">
        <v>21.4164547635745</v>
      </c>
      <c r="AL524" s="6">
        <f t="shared" si="248"/>
        <v>21.335702185514901</v>
      </c>
      <c r="AM524">
        <f t="shared" si="249"/>
        <v>20.87688854838445</v>
      </c>
      <c r="AN524">
        <f t="shared" si="250"/>
        <v>21.454051830280399</v>
      </c>
      <c r="AO524">
        <f t="shared" si="251"/>
        <v>21.411222043346349</v>
      </c>
      <c r="AP524">
        <f t="shared" si="252"/>
        <v>21.548510096743151</v>
      </c>
      <c r="AQ524">
        <f t="shared" si="253"/>
        <v>21.394720510011251</v>
      </c>
      <c r="AR524">
        <f t="shared" si="254"/>
        <v>21.564543998335402</v>
      </c>
      <c r="AS524">
        <f t="shared" si="255"/>
        <v>21.8092510678336</v>
      </c>
      <c r="AT524">
        <f t="shared" si="256"/>
        <v>21.552005282824901</v>
      </c>
      <c r="AU524" s="6">
        <f t="shared" si="257"/>
        <v>21.222214188059915</v>
      </c>
      <c r="AV524">
        <f t="shared" si="258"/>
        <v>21.451484216700251</v>
      </c>
      <c r="AW524">
        <f t="shared" si="259"/>
        <v>21.641933449664634</v>
      </c>
      <c r="AX524" s="6">
        <f t="shared" si="260"/>
        <v>0.22927002864033597</v>
      </c>
      <c r="AY524">
        <f t="shared" si="261"/>
        <v>0.41971926160471895</v>
      </c>
      <c r="AZ524">
        <f t="shared" si="262"/>
        <v>0.19044923296438299</v>
      </c>
      <c r="BA524" s="6">
        <f t="shared" si="263"/>
        <v>0.32159167086181484</v>
      </c>
      <c r="BB524">
        <f t="shared" si="264"/>
        <v>0.12468577234398671</v>
      </c>
      <c r="BC524">
        <f t="shared" si="265"/>
        <v>0.1378808886266403</v>
      </c>
      <c r="BD524" s="7">
        <f t="shared" si="266"/>
        <v>1</v>
      </c>
      <c r="BE524" s="6">
        <f t="shared" si="267"/>
        <v>0</v>
      </c>
      <c r="BF524">
        <f t="shared" si="268"/>
        <v>0</v>
      </c>
      <c r="BG524">
        <f t="shared" si="269"/>
        <v>0</v>
      </c>
      <c r="BH524" s="6">
        <f t="shared" si="270"/>
        <v>0</v>
      </c>
      <c r="BI524" s="14">
        <f t="shared" si="271"/>
        <v>0</v>
      </c>
      <c r="BJ524" s="6">
        <f t="shared" si="272"/>
        <v>0.33609558822395974</v>
      </c>
      <c r="BK524" s="14">
        <f t="shared" si="273"/>
        <v>0.61603819944529803</v>
      </c>
      <c r="BL524" s="14">
        <f t="shared" si="274"/>
        <v>0.40482192273683032</v>
      </c>
      <c r="BM524" s="14">
        <f t="shared" si="275"/>
        <v>1</v>
      </c>
      <c r="BN524">
        <f t="shared" si="276"/>
        <v>0.4523185701353627</v>
      </c>
      <c r="BO524">
        <f t="shared" si="277"/>
        <v>0.4523185701353627</v>
      </c>
      <c r="BP524" s="14" t="str">
        <f t="shared" si="278"/>
        <v>NA</v>
      </c>
    </row>
    <row r="525" spans="1:68" x14ac:dyDescent="0.25">
      <c r="A525" t="s">
        <v>900</v>
      </c>
      <c r="B525" t="s">
        <v>62</v>
      </c>
      <c r="C525">
        <v>0</v>
      </c>
      <c r="D525">
        <v>0</v>
      </c>
      <c r="E525">
        <v>0</v>
      </c>
      <c r="F525" s="1">
        <v>2.8436800000000001E-15</v>
      </c>
      <c r="G525">
        <v>3</v>
      </c>
      <c r="H525">
        <v>-0.15875</v>
      </c>
      <c r="I525">
        <v>1</v>
      </c>
      <c r="J525">
        <v>0.98007200000000005</v>
      </c>
      <c r="K525" t="s">
        <v>899</v>
      </c>
      <c r="L525" t="s">
        <v>898</v>
      </c>
      <c r="M525" t="s">
        <v>764</v>
      </c>
      <c r="N525" t="str">
        <f>"87 81"</f>
        <v>87 81</v>
      </c>
      <c r="O525" t="s">
        <v>66</v>
      </c>
      <c r="P525" t="s">
        <v>67</v>
      </c>
      <c r="Q525" t="s">
        <v>57</v>
      </c>
      <c r="R525" t="s">
        <v>68</v>
      </c>
      <c r="S525" t="s">
        <v>69</v>
      </c>
      <c r="T525" s="6">
        <v>17.341702857966801</v>
      </c>
      <c r="U525">
        <v>18.3396020653378</v>
      </c>
      <c r="V525">
        <v>17.186589160356402</v>
      </c>
      <c r="W525">
        <v>17.670062482029099</v>
      </c>
      <c r="Y525">
        <v>18.612712377301001</v>
      </c>
      <c r="AA525">
        <v>18.627178087171298</v>
      </c>
      <c r="AC525">
        <v>16.435744040499099</v>
      </c>
      <c r="AD525">
        <v>18.2889291402414</v>
      </c>
      <c r="AE525">
        <v>18.692638625788</v>
      </c>
      <c r="AF525">
        <v>18.569744066800698</v>
      </c>
      <c r="AK525">
        <v>18.871677741622602</v>
      </c>
      <c r="AL525" s="6">
        <f t="shared" si="248"/>
        <v>17.840652461652301</v>
      </c>
      <c r="AM525">
        <f t="shared" si="249"/>
        <v>17.42832582119275</v>
      </c>
      <c r="AN525">
        <f t="shared" si="250"/>
        <v>18.612712377301001</v>
      </c>
      <c r="AO525">
        <f t="shared" si="251"/>
        <v>18.627178087171298</v>
      </c>
      <c r="AP525">
        <f t="shared" si="252"/>
        <v>16.435744040499099</v>
      </c>
      <c r="AQ525">
        <f t="shared" si="253"/>
        <v>18.4907838830147</v>
      </c>
      <c r="AR525">
        <f t="shared" si="254"/>
        <v>18.569744066800698</v>
      </c>
      <c r="AS525" t="str">
        <f t="shared" si="255"/>
        <v>NA</v>
      </c>
      <c r="AT525">
        <f t="shared" si="256"/>
        <v>18.871677741622602</v>
      </c>
      <c r="AU525" s="6">
        <f t="shared" si="257"/>
        <v>17.96056355338202</v>
      </c>
      <c r="AV525">
        <f t="shared" si="258"/>
        <v>17.851235336895034</v>
      </c>
      <c r="AW525">
        <f t="shared" si="259"/>
        <v>18.72071090421165</v>
      </c>
      <c r="AX525" s="6">
        <f t="shared" si="260"/>
        <v>-0.10932821648698621</v>
      </c>
      <c r="AY525">
        <f t="shared" si="261"/>
        <v>0.76014735082963014</v>
      </c>
      <c r="AZ525">
        <f t="shared" si="262"/>
        <v>0.86947556731661635</v>
      </c>
      <c r="BA525" s="6">
        <f t="shared" si="263"/>
        <v>0.89886644882289446</v>
      </c>
      <c r="BB525">
        <f t="shared" si="264"/>
        <v>0.15062091797405658</v>
      </c>
      <c r="BC525">
        <f t="shared" si="265"/>
        <v>0.34451700163860582</v>
      </c>
      <c r="BD525" s="7">
        <f t="shared" si="266"/>
        <v>1</v>
      </c>
      <c r="BE525" s="6">
        <f t="shared" si="267"/>
        <v>0</v>
      </c>
      <c r="BF525">
        <f t="shared" si="268"/>
        <v>0</v>
      </c>
      <c r="BG525">
        <f t="shared" si="269"/>
        <v>0</v>
      </c>
      <c r="BH525" s="6">
        <f t="shared" si="270"/>
        <v>0</v>
      </c>
      <c r="BI525" s="14">
        <f t="shared" si="271"/>
        <v>0</v>
      </c>
      <c r="BJ525" s="6">
        <f t="shared" si="272"/>
        <v>-7.1150716479079154E-2</v>
      </c>
      <c r="BK525" s="14">
        <f t="shared" si="273"/>
        <v>0.79052407856454177</v>
      </c>
      <c r="BL525" s="14">
        <f t="shared" si="274"/>
        <v>0.63433746928393409</v>
      </c>
      <c r="BM525" s="14">
        <f t="shared" si="275"/>
        <v>1</v>
      </c>
      <c r="BN525">
        <f t="shared" si="276"/>
        <v>0.45123694378979895</v>
      </c>
      <c r="BO525">
        <f t="shared" si="277"/>
        <v>0.45123694378979895</v>
      </c>
      <c r="BP525" s="14" t="str">
        <f t="shared" si="278"/>
        <v>NA</v>
      </c>
    </row>
    <row r="526" spans="1:68" x14ac:dyDescent="0.25">
      <c r="A526" t="s">
        <v>1686</v>
      </c>
      <c r="B526" t="s">
        <v>599</v>
      </c>
      <c r="C526">
        <v>0</v>
      </c>
      <c r="D526">
        <v>0</v>
      </c>
      <c r="E526">
        <v>0</v>
      </c>
      <c r="F526" s="1">
        <v>4.3461999999999998E-41</v>
      </c>
      <c r="G526">
        <v>3</v>
      </c>
      <c r="H526">
        <v>-0.34865000000000002</v>
      </c>
      <c r="I526">
        <v>1</v>
      </c>
      <c r="J526">
        <v>1</v>
      </c>
      <c r="K526" t="s">
        <v>1685</v>
      </c>
      <c r="L526">
        <v>128</v>
      </c>
      <c r="M526" t="s">
        <v>764</v>
      </c>
      <c r="N526">
        <v>9564</v>
      </c>
      <c r="O526" t="s">
        <v>602</v>
      </c>
      <c r="P526" t="s">
        <v>603</v>
      </c>
      <c r="Q526" t="s">
        <v>57</v>
      </c>
      <c r="R526" t="s">
        <v>604</v>
      </c>
      <c r="S526" t="s">
        <v>605</v>
      </c>
      <c r="V526">
        <v>21.440612455532001</v>
      </c>
      <c r="W526">
        <v>21.685036711099201</v>
      </c>
      <c r="X526">
        <v>21.539173623429001</v>
      </c>
      <c r="Y526">
        <v>21.622693153085301</v>
      </c>
      <c r="Z526">
        <v>21.363669411364899</v>
      </c>
      <c r="AA526">
        <v>21.670313323229301</v>
      </c>
      <c r="AB526">
        <v>21.4202807439754</v>
      </c>
      <c r="AC526">
        <v>21.4356032764288</v>
      </c>
      <c r="AD526">
        <v>21.874402074394101</v>
      </c>
      <c r="AE526">
        <v>21.968843959654201</v>
      </c>
      <c r="AF526">
        <v>21.702133106058898</v>
      </c>
      <c r="AG526">
        <v>22.122646602869601</v>
      </c>
      <c r="AH526">
        <v>21.748782858500402</v>
      </c>
      <c r="AI526">
        <v>21.9470735970425</v>
      </c>
      <c r="AJ526">
        <v>22.114392116065201</v>
      </c>
      <c r="AK526">
        <v>22.198710468251502</v>
      </c>
      <c r="AL526" s="6" t="str">
        <f t="shared" si="248"/>
        <v>NA</v>
      </c>
      <c r="AM526">
        <f t="shared" si="249"/>
        <v>21.562824583315603</v>
      </c>
      <c r="AN526">
        <f t="shared" si="250"/>
        <v>21.580933388257151</v>
      </c>
      <c r="AO526">
        <f t="shared" si="251"/>
        <v>21.516991367297102</v>
      </c>
      <c r="AP526">
        <f t="shared" si="252"/>
        <v>21.427942010202102</v>
      </c>
      <c r="AQ526">
        <f t="shared" si="253"/>
        <v>21.921623017024153</v>
      </c>
      <c r="AR526">
        <f t="shared" si="254"/>
        <v>21.912389854464251</v>
      </c>
      <c r="AS526">
        <f t="shared" si="255"/>
        <v>21.847928227771451</v>
      </c>
      <c r="AT526">
        <f t="shared" si="256"/>
        <v>22.156551292158351</v>
      </c>
      <c r="AU526" s="6">
        <f t="shared" si="257"/>
        <v>21.571878985786377</v>
      </c>
      <c r="AV526">
        <f t="shared" si="258"/>
        <v>21.62218546484112</v>
      </c>
      <c r="AW526">
        <f t="shared" si="259"/>
        <v>21.972289791464686</v>
      </c>
      <c r="AX526" s="6">
        <f t="shared" si="260"/>
        <v>5.0306479054743392E-2</v>
      </c>
      <c r="AY526">
        <f t="shared" si="261"/>
        <v>0.40041080567830889</v>
      </c>
      <c r="AZ526">
        <f t="shared" si="262"/>
        <v>0.3501043266235655</v>
      </c>
      <c r="BA526" s="6">
        <f t="shared" si="263"/>
        <v>0.77218877612844095</v>
      </c>
      <c r="BB526">
        <f t="shared" si="264"/>
        <v>4.9740559940121339E-2</v>
      </c>
      <c r="BC526">
        <f t="shared" si="265"/>
        <v>0.13557764702641989</v>
      </c>
      <c r="BD526" s="7">
        <f t="shared" si="266"/>
        <v>1</v>
      </c>
      <c r="BE526" s="6">
        <f t="shared" si="267"/>
        <v>0</v>
      </c>
      <c r="BF526">
        <f t="shared" si="268"/>
        <v>0</v>
      </c>
      <c r="BG526">
        <f t="shared" si="269"/>
        <v>0</v>
      </c>
      <c r="BH526" s="6">
        <f t="shared" si="270"/>
        <v>0</v>
      </c>
      <c r="BI526" s="14">
        <f t="shared" si="271"/>
        <v>0</v>
      </c>
      <c r="BJ526" s="6">
        <f t="shared" si="272"/>
        <v>7.5154748087498863E-2</v>
      </c>
      <c r="BK526" s="14">
        <f t="shared" si="273"/>
        <v>0.7223926430234191</v>
      </c>
      <c r="BL526" s="14">
        <f t="shared" si="274"/>
        <v>0.55120296039865702</v>
      </c>
      <c r="BM526" s="14">
        <f t="shared" si="275"/>
        <v>1</v>
      </c>
      <c r="BN526">
        <f t="shared" si="276"/>
        <v>0.44958345050319171</v>
      </c>
      <c r="BO526">
        <f t="shared" si="277"/>
        <v>0.44958345050319171</v>
      </c>
      <c r="BP526" s="14" t="str">
        <f t="shared" si="278"/>
        <v>NA</v>
      </c>
    </row>
    <row r="527" spans="1:68" x14ac:dyDescent="0.25">
      <c r="A527" t="s">
        <v>2745</v>
      </c>
      <c r="B527" t="s">
        <v>2738</v>
      </c>
      <c r="C527">
        <v>0</v>
      </c>
      <c r="D527">
        <v>0</v>
      </c>
      <c r="E527">
        <v>0</v>
      </c>
      <c r="F527" s="1">
        <v>6.14956E-9</v>
      </c>
      <c r="G527">
        <v>2</v>
      </c>
      <c r="H527">
        <v>0.93110000000000004</v>
      </c>
      <c r="I527">
        <v>1</v>
      </c>
      <c r="J527">
        <v>1</v>
      </c>
      <c r="K527" t="s">
        <v>2744</v>
      </c>
      <c r="L527">
        <v>968</v>
      </c>
      <c r="M527" t="s">
        <v>764</v>
      </c>
      <c r="N527">
        <v>50618</v>
      </c>
      <c r="O527" t="s">
        <v>2741</v>
      </c>
      <c r="P527" t="s">
        <v>2742</v>
      </c>
      <c r="Q527" t="s">
        <v>57</v>
      </c>
      <c r="R527" t="s">
        <v>610</v>
      </c>
      <c r="S527" t="s">
        <v>2743</v>
      </c>
      <c r="T527" s="6">
        <v>19.498735985334701</v>
      </c>
      <c r="U527">
        <v>19.5307447593622</v>
      </c>
      <c r="V527">
        <v>20.155002340561801</v>
      </c>
      <c r="W527">
        <v>19.930557290005002</v>
      </c>
      <c r="Y527">
        <v>20.389427021939799</v>
      </c>
      <c r="Z527">
        <v>19.962153051739701</v>
      </c>
      <c r="AA527">
        <v>19.848713907572701</v>
      </c>
      <c r="AB527">
        <v>20.7240344134634</v>
      </c>
      <c r="AC527">
        <v>20.558941573079299</v>
      </c>
      <c r="AD527">
        <v>20.501934345897801</v>
      </c>
      <c r="AF527">
        <v>20.6926387557819</v>
      </c>
      <c r="AG527">
        <v>20.312324572949599</v>
      </c>
      <c r="AH527">
        <v>20.6511497178425</v>
      </c>
      <c r="AI527">
        <v>20.6538989333032</v>
      </c>
      <c r="AJ527">
        <v>20.567885862168701</v>
      </c>
      <c r="AK527">
        <v>20.368913088486</v>
      </c>
      <c r="AL527" s="6">
        <f t="shared" si="248"/>
        <v>19.514740372348449</v>
      </c>
      <c r="AM527">
        <f t="shared" si="249"/>
        <v>20.042779815283403</v>
      </c>
      <c r="AN527">
        <f t="shared" si="250"/>
        <v>20.389427021939799</v>
      </c>
      <c r="AO527">
        <f t="shared" si="251"/>
        <v>19.905433479656203</v>
      </c>
      <c r="AP527">
        <f t="shared" si="252"/>
        <v>20.641487993271348</v>
      </c>
      <c r="AQ527">
        <f t="shared" si="253"/>
        <v>20.501934345897801</v>
      </c>
      <c r="AR527">
        <f t="shared" si="254"/>
        <v>20.502481664365749</v>
      </c>
      <c r="AS527">
        <f t="shared" si="255"/>
        <v>20.652524325572848</v>
      </c>
      <c r="AT527">
        <f t="shared" si="256"/>
        <v>20.468399475327352</v>
      </c>
      <c r="AU527" s="6">
        <f t="shared" si="257"/>
        <v>19.982315736523883</v>
      </c>
      <c r="AV527">
        <f t="shared" si="258"/>
        <v>20.349618606275119</v>
      </c>
      <c r="AW527">
        <f t="shared" si="259"/>
        <v>20.54113515508865</v>
      </c>
      <c r="AX527" s="6">
        <f t="shared" si="260"/>
        <v>0.36730286975123505</v>
      </c>
      <c r="AY527">
        <f t="shared" si="261"/>
        <v>0.55881941856476658</v>
      </c>
      <c r="AZ527">
        <f t="shared" si="262"/>
        <v>0.19151654881353153</v>
      </c>
      <c r="BA527" s="6">
        <f t="shared" si="263"/>
        <v>0.34162086712807255</v>
      </c>
      <c r="BB527">
        <f t="shared" si="264"/>
        <v>0.15357814856011001</v>
      </c>
      <c r="BC527">
        <f t="shared" si="265"/>
        <v>0.48855665987550845</v>
      </c>
      <c r="BD527" s="7">
        <f t="shared" si="266"/>
        <v>1</v>
      </c>
      <c r="BE527" s="6">
        <f t="shared" si="267"/>
        <v>0</v>
      </c>
      <c r="BF527">
        <f t="shared" si="268"/>
        <v>0</v>
      </c>
      <c r="BG527">
        <f t="shared" si="269"/>
        <v>0</v>
      </c>
      <c r="BH527" s="6">
        <f t="shared" si="270"/>
        <v>0</v>
      </c>
      <c r="BI527" s="14">
        <f t="shared" si="271"/>
        <v>0</v>
      </c>
      <c r="BJ527" s="6">
        <f t="shared" si="272"/>
        <v>0.41392086671670708</v>
      </c>
      <c r="BK527" s="14">
        <f t="shared" si="273"/>
        <v>0.67431069701689283</v>
      </c>
      <c r="BL527" s="14">
        <f t="shared" si="274"/>
        <v>0.24408592235247081</v>
      </c>
      <c r="BM527" s="14">
        <f t="shared" si="275"/>
        <v>1</v>
      </c>
      <c r="BN527">
        <f t="shared" si="276"/>
        <v>0.44410582869535692</v>
      </c>
      <c r="BO527">
        <f t="shared" si="277"/>
        <v>0.44410582869535692</v>
      </c>
      <c r="BP527" s="14" t="str">
        <f t="shared" si="278"/>
        <v>NA</v>
      </c>
    </row>
    <row r="528" spans="1:68" x14ac:dyDescent="0.25">
      <c r="A528" t="s">
        <v>1855</v>
      </c>
      <c r="B528" t="s">
        <v>207</v>
      </c>
      <c r="C528">
        <v>0</v>
      </c>
      <c r="D528">
        <v>0</v>
      </c>
      <c r="E528">
        <v>0</v>
      </c>
      <c r="F528" s="1">
        <v>1.6633499999999999E-59</v>
      </c>
      <c r="G528">
        <v>3</v>
      </c>
      <c r="H528">
        <v>0.22683</v>
      </c>
      <c r="I528">
        <v>1</v>
      </c>
      <c r="J528">
        <v>0.97840899999999997</v>
      </c>
      <c r="K528" t="s">
        <v>1854</v>
      </c>
      <c r="L528">
        <v>334</v>
      </c>
      <c r="M528" t="s">
        <v>764</v>
      </c>
      <c r="N528">
        <v>5580</v>
      </c>
      <c r="O528" t="s">
        <v>210</v>
      </c>
      <c r="P528" t="s">
        <v>211</v>
      </c>
      <c r="Q528" t="s">
        <v>57</v>
      </c>
      <c r="R528" t="s">
        <v>212</v>
      </c>
      <c r="S528" t="s">
        <v>213</v>
      </c>
      <c r="U528">
        <v>20.782655132955899</v>
      </c>
      <c r="V528">
        <v>20.910421073244301</v>
      </c>
      <c r="W528">
        <v>20.718111958480801</v>
      </c>
      <c r="X528">
        <v>21.163891806235501</v>
      </c>
      <c r="Z528">
        <v>20.8521567731216</v>
      </c>
      <c r="AA528">
        <v>20.760643350048099</v>
      </c>
      <c r="AC528">
        <v>21.256293276512899</v>
      </c>
      <c r="AE528">
        <v>20.6337492034903</v>
      </c>
      <c r="AF528">
        <v>21.5263139140989</v>
      </c>
      <c r="AG528">
        <v>21.049028619790999</v>
      </c>
      <c r="AH528">
        <v>21.405126140063999</v>
      </c>
      <c r="AL528" s="6">
        <f t="shared" si="248"/>
        <v>20.782655132955899</v>
      </c>
      <c r="AM528">
        <f t="shared" si="249"/>
        <v>20.814266515862549</v>
      </c>
      <c r="AN528">
        <f t="shared" si="250"/>
        <v>21.163891806235501</v>
      </c>
      <c r="AO528">
        <f t="shared" si="251"/>
        <v>20.806400061584849</v>
      </c>
      <c r="AP528">
        <f t="shared" si="252"/>
        <v>21.256293276512899</v>
      </c>
      <c r="AQ528">
        <f t="shared" si="253"/>
        <v>20.6337492034903</v>
      </c>
      <c r="AR528">
        <f t="shared" si="254"/>
        <v>21.287671266944947</v>
      </c>
      <c r="AS528">
        <f t="shared" si="255"/>
        <v>21.405126140063999</v>
      </c>
      <c r="AT528" t="str">
        <f t="shared" si="256"/>
        <v>NA</v>
      </c>
      <c r="AU528" s="6">
        <f t="shared" si="257"/>
        <v>20.920271151684648</v>
      </c>
      <c r="AV528">
        <f t="shared" si="258"/>
        <v>20.898814180529346</v>
      </c>
      <c r="AW528">
        <f t="shared" si="259"/>
        <v>21.346398703504473</v>
      </c>
      <c r="AX528" s="6">
        <f t="shared" si="260"/>
        <v>-2.145697115530254E-2</v>
      </c>
      <c r="AY528">
        <f t="shared" si="261"/>
        <v>0.42612755181982465</v>
      </c>
      <c r="AZ528">
        <f t="shared" si="262"/>
        <v>0.44758452297512719</v>
      </c>
      <c r="BA528" s="6">
        <f t="shared" si="263"/>
        <v>0.92838585956473807</v>
      </c>
      <c r="BB528">
        <f t="shared" si="264"/>
        <v>5.8255832068559055E-2</v>
      </c>
      <c r="BC528">
        <f t="shared" si="265"/>
        <v>0.1280682787919363</v>
      </c>
      <c r="BD528" s="7">
        <f t="shared" si="266"/>
        <v>1</v>
      </c>
      <c r="BE528" s="6">
        <f t="shared" si="267"/>
        <v>0</v>
      </c>
      <c r="BF528">
        <f t="shared" si="268"/>
        <v>0</v>
      </c>
      <c r="BG528">
        <f t="shared" si="269"/>
        <v>0</v>
      </c>
      <c r="BH528" s="6">
        <f t="shared" si="270"/>
        <v>0</v>
      </c>
      <c r="BI528" s="14">
        <f t="shared" si="271"/>
        <v>0</v>
      </c>
      <c r="BJ528" s="6">
        <f t="shared" si="272"/>
        <v>-2.6314412015868149E-2</v>
      </c>
      <c r="BK528" s="14">
        <f t="shared" si="273"/>
        <v>0.72534329436856682</v>
      </c>
      <c r="BL528" s="14">
        <f t="shared" si="274"/>
        <v>0.63205643568449454</v>
      </c>
      <c r="BM528" s="14">
        <f t="shared" si="275"/>
        <v>1</v>
      </c>
      <c r="BN528">
        <f t="shared" si="276"/>
        <v>0.44369510601239776</v>
      </c>
      <c r="BO528">
        <f t="shared" si="277"/>
        <v>0.44369510601239776</v>
      </c>
      <c r="BP528" s="14" t="str">
        <f t="shared" si="278"/>
        <v>NA</v>
      </c>
    </row>
    <row r="529" spans="1:68" x14ac:dyDescent="0.25">
      <c r="A529" t="s">
        <v>2697</v>
      </c>
      <c r="B529" t="s">
        <v>437</v>
      </c>
      <c r="C529">
        <v>0</v>
      </c>
      <c r="D529">
        <v>0</v>
      </c>
      <c r="E529">
        <v>0</v>
      </c>
      <c r="F529" s="1">
        <v>1.9707099999999999E-67</v>
      </c>
      <c r="G529">
        <v>2</v>
      </c>
      <c r="H529">
        <v>0.75222</v>
      </c>
      <c r="I529">
        <v>1</v>
      </c>
      <c r="J529">
        <v>1</v>
      </c>
      <c r="K529" t="s">
        <v>2696</v>
      </c>
      <c r="L529">
        <v>417</v>
      </c>
      <c r="M529" t="s">
        <v>764</v>
      </c>
      <c r="N529">
        <v>55824</v>
      </c>
      <c r="O529" t="s">
        <v>440</v>
      </c>
      <c r="P529" t="s">
        <v>441</v>
      </c>
      <c r="Q529" t="s">
        <v>57</v>
      </c>
      <c r="R529" t="s">
        <v>442</v>
      </c>
      <c r="S529" t="s">
        <v>443</v>
      </c>
      <c r="T529" s="6">
        <v>21.268126870814498</v>
      </c>
      <c r="U529">
        <v>21.4919770672828</v>
      </c>
      <c r="V529">
        <v>21.5254730261811</v>
      </c>
      <c r="W529">
        <v>20.9333201344744</v>
      </c>
      <c r="X529">
        <v>21.8465025638532</v>
      </c>
      <c r="Y529">
        <v>21.2697848289998</v>
      </c>
      <c r="Z529">
        <v>21.412266819027</v>
      </c>
      <c r="AA529">
        <v>21.314047861881299</v>
      </c>
      <c r="AB529">
        <v>21.560240179702099</v>
      </c>
      <c r="AC529">
        <v>21.139335567412299</v>
      </c>
      <c r="AD529">
        <v>21.440402843575399</v>
      </c>
      <c r="AE529">
        <v>21.384462690118301</v>
      </c>
      <c r="AF529">
        <v>21.920938213056999</v>
      </c>
      <c r="AG529">
        <v>21.565836493322799</v>
      </c>
      <c r="AH529">
        <v>21.744827366067302</v>
      </c>
      <c r="AI529">
        <v>21.5540629064092</v>
      </c>
      <c r="AJ529">
        <v>21.781418066576801</v>
      </c>
      <c r="AK529">
        <v>21.446888098842301</v>
      </c>
      <c r="AL529" s="6">
        <f t="shared" si="248"/>
        <v>21.380051969048651</v>
      </c>
      <c r="AM529">
        <f t="shared" si="249"/>
        <v>21.229396580327752</v>
      </c>
      <c r="AN529">
        <f t="shared" si="250"/>
        <v>21.558143696426498</v>
      </c>
      <c r="AO529">
        <f t="shared" si="251"/>
        <v>21.363157340454151</v>
      </c>
      <c r="AP529">
        <f t="shared" si="252"/>
        <v>21.349787873557197</v>
      </c>
      <c r="AQ529">
        <f t="shared" si="253"/>
        <v>21.412432766846848</v>
      </c>
      <c r="AR529">
        <f t="shared" si="254"/>
        <v>21.743387353189899</v>
      </c>
      <c r="AS529">
        <f t="shared" si="255"/>
        <v>21.649445136238249</v>
      </c>
      <c r="AT529">
        <f t="shared" si="256"/>
        <v>21.614153082709549</v>
      </c>
      <c r="AU529" s="6">
        <f t="shared" si="257"/>
        <v>21.389197415267631</v>
      </c>
      <c r="AV529">
        <f t="shared" si="258"/>
        <v>21.375125993619395</v>
      </c>
      <c r="AW529">
        <f t="shared" si="259"/>
        <v>21.668995190712565</v>
      </c>
      <c r="AX529" s="6">
        <f t="shared" si="260"/>
        <v>-1.4071421648235827E-2</v>
      </c>
      <c r="AY529">
        <f t="shared" si="261"/>
        <v>0.27979777544493345</v>
      </c>
      <c r="AZ529">
        <f t="shared" si="262"/>
        <v>0.29386919709316928</v>
      </c>
      <c r="BA529" s="6">
        <f t="shared" si="263"/>
        <v>0.89697122496521176</v>
      </c>
      <c r="BB529">
        <f t="shared" si="264"/>
        <v>8.286112056564135E-2</v>
      </c>
      <c r="BC529">
        <f t="shared" si="265"/>
        <v>6.9841854385765999E-3</v>
      </c>
      <c r="BD529" s="7">
        <f t="shared" si="266"/>
        <v>1</v>
      </c>
      <c r="BE529" s="6">
        <f t="shared" si="267"/>
        <v>0</v>
      </c>
      <c r="BF529">
        <f t="shared" si="268"/>
        <v>0</v>
      </c>
      <c r="BG529">
        <f t="shared" si="269"/>
        <v>0</v>
      </c>
      <c r="BH529" s="6">
        <f t="shared" si="270"/>
        <v>0</v>
      </c>
      <c r="BI529" s="14">
        <f t="shared" si="271"/>
        <v>0</v>
      </c>
      <c r="BJ529" s="6">
        <f t="shared" si="272"/>
        <v>-2.5777383158680719E-2</v>
      </c>
      <c r="BK529" s="14">
        <f t="shared" si="273"/>
        <v>0.55013002042311432</v>
      </c>
      <c r="BL529" s="14">
        <f t="shared" si="274"/>
        <v>0.79595726648973653</v>
      </c>
      <c r="BM529" s="14">
        <f t="shared" si="275"/>
        <v>1</v>
      </c>
      <c r="BN529">
        <f t="shared" si="276"/>
        <v>0.44010330125139002</v>
      </c>
      <c r="BO529">
        <f t="shared" si="277"/>
        <v>0.44010330125139002</v>
      </c>
      <c r="BP529" s="14" t="str">
        <f t="shared" si="278"/>
        <v>NA</v>
      </c>
    </row>
    <row r="530" spans="1:68" x14ac:dyDescent="0.25">
      <c r="A530" t="s">
        <v>2548</v>
      </c>
      <c r="B530" t="s">
        <v>2546</v>
      </c>
      <c r="C530">
        <v>0</v>
      </c>
      <c r="D530">
        <v>0</v>
      </c>
      <c r="E530">
        <v>0</v>
      </c>
      <c r="F530">
        <v>2.4078399999999999E-4</v>
      </c>
      <c r="G530">
        <v>2</v>
      </c>
      <c r="H530">
        <v>0.94823999999999997</v>
      </c>
      <c r="I530">
        <v>1</v>
      </c>
      <c r="J530">
        <v>0.99996499999999999</v>
      </c>
      <c r="K530" t="s">
        <v>2547</v>
      </c>
      <c r="L530">
        <v>61</v>
      </c>
      <c r="M530" t="s">
        <v>764</v>
      </c>
      <c r="N530">
        <v>57418</v>
      </c>
      <c r="O530" t="s">
        <v>2549</v>
      </c>
      <c r="P530" t="s">
        <v>2550</v>
      </c>
      <c r="Q530" t="s">
        <v>57</v>
      </c>
      <c r="R530" t="s">
        <v>878</v>
      </c>
      <c r="S530" t="s">
        <v>2551</v>
      </c>
      <c r="T530" s="6">
        <v>17.849479975408901</v>
      </c>
      <c r="U530">
        <v>18.115546361732999</v>
      </c>
      <c r="X530">
        <v>18.426945764622399</v>
      </c>
      <c r="Y530">
        <v>18.889221634209601</v>
      </c>
      <c r="AA530">
        <v>18.910558390760301</v>
      </c>
      <c r="AB530">
        <v>18.395614094511998</v>
      </c>
      <c r="AC530">
        <v>18.806018597175999</v>
      </c>
      <c r="AD530">
        <v>18.678723915967801</v>
      </c>
      <c r="AE530">
        <v>19.277549924441701</v>
      </c>
      <c r="AF530">
        <v>18.9093029369044</v>
      </c>
      <c r="AH530">
        <v>18.9523271724761</v>
      </c>
      <c r="AI530">
        <v>19.144851536851899</v>
      </c>
      <c r="AJ530">
        <v>18.945435122068499</v>
      </c>
      <c r="AL530" s="6">
        <f t="shared" si="248"/>
        <v>17.98251316857095</v>
      </c>
      <c r="AM530" t="str">
        <f t="shared" si="249"/>
        <v>NA</v>
      </c>
      <c r="AN530">
        <f t="shared" si="250"/>
        <v>18.658083699416</v>
      </c>
      <c r="AO530">
        <f t="shared" si="251"/>
        <v>18.910558390760301</v>
      </c>
      <c r="AP530">
        <f t="shared" si="252"/>
        <v>18.600816345843999</v>
      </c>
      <c r="AQ530">
        <f t="shared" si="253"/>
        <v>18.978136920204751</v>
      </c>
      <c r="AR530">
        <f t="shared" si="254"/>
        <v>18.9093029369044</v>
      </c>
      <c r="AS530">
        <f t="shared" si="255"/>
        <v>19.048589354663999</v>
      </c>
      <c r="AT530">
        <f t="shared" si="256"/>
        <v>18.945435122068499</v>
      </c>
      <c r="AU530" s="6">
        <f t="shared" si="257"/>
        <v>18.320298433993475</v>
      </c>
      <c r="AV530">
        <f t="shared" si="258"/>
        <v>18.829837218936348</v>
      </c>
      <c r="AW530">
        <f t="shared" si="259"/>
        <v>18.967775804545635</v>
      </c>
      <c r="AX530" s="6">
        <f t="shared" si="260"/>
        <v>0.50953878494287252</v>
      </c>
      <c r="AY530">
        <f t="shared" si="261"/>
        <v>0.64747737055215993</v>
      </c>
      <c r="AZ530">
        <f t="shared" si="262"/>
        <v>0.1379385856092874</v>
      </c>
      <c r="BA530" s="6">
        <f t="shared" si="263"/>
        <v>0.35419983606104016</v>
      </c>
      <c r="BB530">
        <f t="shared" si="264"/>
        <v>0.30237282745013916</v>
      </c>
      <c r="BC530">
        <f t="shared" si="265"/>
        <v>0.35929839029713201</v>
      </c>
      <c r="BD530" s="7">
        <f t="shared" si="266"/>
        <v>1</v>
      </c>
      <c r="BE530" s="6">
        <f t="shared" si="267"/>
        <v>0</v>
      </c>
      <c r="BF530">
        <f t="shared" si="268"/>
        <v>0</v>
      </c>
      <c r="BG530">
        <f t="shared" si="269"/>
        <v>0</v>
      </c>
      <c r="BH530" s="6">
        <f t="shared" si="270"/>
        <v>0</v>
      </c>
      <c r="BI530" s="14">
        <f t="shared" si="271"/>
        <v>0</v>
      </c>
      <c r="BJ530" s="6">
        <f t="shared" si="272"/>
        <v>0.47924466097632035</v>
      </c>
      <c r="BK530" s="14">
        <f t="shared" si="273"/>
        <v>0.57994552092331964</v>
      </c>
      <c r="BL530" s="14">
        <f t="shared" si="274"/>
        <v>0.247628494094317</v>
      </c>
      <c r="BM530" s="14">
        <f t="shared" si="275"/>
        <v>1</v>
      </c>
      <c r="BN530">
        <f t="shared" si="276"/>
        <v>0.43560622533131893</v>
      </c>
      <c r="BO530">
        <f t="shared" si="277"/>
        <v>0.43560622533131893</v>
      </c>
      <c r="BP530" s="14" t="str">
        <f t="shared" si="278"/>
        <v>NA</v>
      </c>
    </row>
    <row r="531" spans="1:68" x14ac:dyDescent="0.25">
      <c r="A531" t="s">
        <v>2063</v>
      </c>
      <c r="B531" t="s">
        <v>2061</v>
      </c>
      <c r="C531">
        <v>0</v>
      </c>
      <c r="D531">
        <v>0</v>
      </c>
      <c r="E531">
        <v>0</v>
      </c>
      <c r="F531">
        <v>1.1032500000000001E-3</v>
      </c>
      <c r="G531">
        <v>2</v>
      </c>
      <c r="H531">
        <v>-0.76781999999999995</v>
      </c>
      <c r="I531">
        <v>1</v>
      </c>
      <c r="J531">
        <v>0.99946100000000004</v>
      </c>
      <c r="K531" t="s">
        <v>2062</v>
      </c>
      <c r="L531">
        <v>12</v>
      </c>
      <c r="M531" t="s">
        <v>764</v>
      </c>
      <c r="N531">
        <v>7458</v>
      </c>
      <c r="O531" t="s">
        <v>2064</v>
      </c>
      <c r="P531" t="s">
        <v>2065</v>
      </c>
      <c r="Q531" t="s">
        <v>57</v>
      </c>
      <c r="R531" t="s">
        <v>394</v>
      </c>
      <c r="S531" t="s">
        <v>2066</v>
      </c>
      <c r="T531" s="6">
        <v>18.904253362351799</v>
      </c>
      <c r="U531">
        <v>19.326871995043799</v>
      </c>
      <c r="V531">
        <v>19.501298565087399</v>
      </c>
      <c r="W531">
        <v>19.833294178054199</v>
      </c>
      <c r="X531">
        <v>19.636059829405699</v>
      </c>
      <c r="Y531">
        <v>19.5593551387121</v>
      </c>
      <c r="Z531">
        <v>18.9085754785661</v>
      </c>
      <c r="AA531">
        <v>18.9639610140343</v>
      </c>
      <c r="AB531">
        <v>19.770551745230001</v>
      </c>
      <c r="AC531">
        <v>19.9456605787645</v>
      </c>
      <c r="AD531">
        <v>19.774153245214201</v>
      </c>
      <c r="AE531">
        <v>19.750891133876799</v>
      </c>
      <c r="AF531">
        <v>19.264620057743102</v>
      </c>
      <c r="AG531">
        <v>20.097182081865199</v>
      </c>
      <c r="AH531">
        <v>20.140936873062401</v>
      </c>
      <c r="AI531">
        <v>20.021098048325602</v>
      </c>
      <c r="AJ531">
        <v>20.208376555384099</v>
      </c>
      <c r="AK531">
        <v>20.045372970645602</v>
      </c>
      <c r="AL531" s="6">
        <f t="shared" si="248"/>
        <v>19.115562678697799</v>
      </c>
      <c r="AM531">
        <f t="shared" si="249"/>
        <v>19.667296371570799</v>
      </c>
      <c r="AN531">
        <f t="shared" si="250"/>
        <v>19.597707484058901</v>
      </c>
      <c r="AO531">
        <f t="shared" si="251"/>
        <v>18.936268246300202</v>
      </c>
      <c r="AP531">
        <f t="shared" si="252"/>
        <v>19.858106161997249</v>
      </c>
      <c r="AQ531">
        <f t="shared" si="253"/>
        <v>19.7625221895455</v>
      </c>
      <c r="AR531">
        <f t="shared" si="254"/>
        <v>19.68090106980415</v>
      </c>
      <c r="AS531">
        <f t="shared" si="255"/>
        <v>20.081017460694</v>
      </c>
      <c r="AT531">
        <f t="shared" si="256"/>
        <v>20.12687476301485</v>
      </c>
      <c r="AU531" s="6">
        <f t="shared" si="257"/>
        <v>19.460188844775832</v>
      </c>
      <c r="AV531">
        <f t="shared" si="258"/>
        <v>19.518965532614317</v>
      </c>
      <c r="AW531">
        <f t="shared" si="259"/>
        <v>19.962931097837668</v>
      </c>
      <c r="AX531" s="6">
        <f t="shared" si="260"/>
        <v>5.8776687838484776E-2</v>
      </c>
      <c r="AY531">
        <f t="shared" si="261"/>
        <v>0.50274225306183595</v>
      </c>
      <c r="AZ531">
        <f t="shared" si="262"/>
        <v>0.44396556522335118</v>
      </c>
      <c r="BA531" s="6">
        <f t="shared" si="263"/>
        <v>0.87303773993351363</v>
      </c>
      <c r="BB531">
        <f t="shared" si="264"/>
        <v>9.0833810593762929E-2</v>
      </c>
      <c r="BC531">
        <f t="shared" si="265"/>
        <v>0.26870833684209383</v>
      </c>
      <c r="BD531" s="7">
        <f t="shared" si="266"/>
        <v>1</v>
      </c>
      <c r="BE531" s="6">
        <f t="shared" si="267"/>
        <v>0</v>
      </c>
      <c r="BF531">
        <f t="shared" si="268"/>
        <v>0</v>
      </c>
      <c r="BG531">
        <f t="shared" si="269"/>
        <v>0</v>
      </c>
      <c r="BH531" s="6">
        <f t="shared" si="270"/>
        <v>0</v>
      </c>
      <c r="BI531" s="14">
        <f t="shared" si="271"/>
        <v>0</v>
      </c>
      <c r="BJ531" s="6">
        <f t="shared" si="272"/>
        <v>5.8871758071242092E-2</v>
      </c>
      <c r="BK531" s="14">
        <f t="shared" si="273"/>
        <v>0.72369398367144711</v>
      </c>
      <c r="BL531" s="14">
        <f t="shared" si="274"/>
        <v>0.50336817625414376</v>
      </c>
      <c r="BM531" s="14">
        <f t="shared" si="275"/>
        <v>1</v>
      </c>
      <c r="BN531">
        <f t="shared" si="276"/>
        <v>0.42864463933227764</v>
      </c>
      <c r="BO531">
        <f t="shared" si="277"/>
        <v>0.42864463933227764</v>
      </c>
      <c r="BP531" s="14" t="str">
        <f t="shared" si="278"/>
        <v>NA</v>
      </c>
    </row>
    <row r="532" spans="1:68" x14ac:dyDescent="0.25">
      <c r="A532" t="s">
        <v>1223</v>
      </c>
      <c r="B532" t="s">
        <v>1221</v>
      </c>
      <c r="C532">
        <v>0</v>
      </c>
      <c r="D532">
        <v>0</v>
      </c>
      <c r="E532">
        <v>0</v>
      </c>
      <c r="F532" s="1">
        <v>2.8120800000000001E-20</v>
      </c>
      <c r="G532">
        <v>2</v>
      </c>
      <c r="H532">
        <v>0.11259</v>
      </c>
      <c r="I532">
        <v>1</v>
      </c>
      <c r="J532">
        <v>0.99704199999999998</v>
      </c>
      <c r="K532" t="s">
        <v>1222</v>
      </c>
      <c r="L532">
        <v>357</v>
      </c>
      <c r="M532" t="s">
        <v>764</v>
      </c>
      <c r="N532">
        <v>3178</v>
      </c>
      <c r="O532" t="s">
        <v>1224</v>
      </c>
      <c r="P532" t="s">
        <v>1225</v>
      </c>
      <c r="Q532" t="s">
        <v>57</v>
      </c>
      <c r="R532" t="s">
        <v>277</v>
      </c>
      <c r="S532" t="s">
        <v>1226</v>
      </c>
      <c r="T532" s="6">
        <v>20.57755869571</v>
      </c>
      <c r="X532">
        <v>20.712401124989299</v>
      </c>
      <c r="Z532">
        <v>20.99020707443</v>
      </c>
      <c r="AB532">
        <v>20.707116474087801</v>
      </c>
      <c r="AC532">
        <v>20.151423228447602</v>
      </c>
      <c r="AD532">
        <v>21.133954944658999</v>
      </c>
      <c r="AE532">
        <v>20.783443738842902</v>
      </c>
      <c r="AF532">
        <v>20.835828473227199</v>
      </c>
      <c r="AH532">
        <v>21.192481041785499</v>
      </c>
      <c r="AJ532">
        <v>21.485079885534802</v>
      </c>
      <c r="AK532">
        <v>20.732218387846501</v>
      </c>
      <c r="AL532" s="6">
        <f t="shared" si="248"/>
        <v>20.57755869571</v>
      </c>
      <c r="AM532" t="str">
        <f t="shared" si="249"/>
        <v>NA</v>
      </c>
      <c r="AN532">
        <f t="shared" si="250"/>
        <v>20.712401124989299</v>
      </c>
      <c r="AO532">
        <f t="shared" si="251"/>
        <v>20.99020707443</v>
      </c>
      <c r="AP532">
        <f t="shared" si="252"/>
        <v>20.429269851267701</v>
      </c>
      <c r="AQ532">
        <f t="shared" si="253"/>
        <v>20.95869934175095</v>
      </c>
      <c r="AR532">
        <f t="shared" si="254"/>
        <v>20.835828473227199</v>
      </c>
      <c r="AS532">
        <f t="shared" si="255"/>
        <v>21.192481041785499</v>
      </c>
      <c r="AT532">
        <f t="shared" si="256"/>
        <v>21.108649136690651</v>
      </c>
      <c r="AU532" s="6">
        <f t="shared" si="257"/>
        <v>20.644979910349647</v>
      </c>
      <c r="AV532">
        <f t="shared" si="258"/>
        <v>20.792725422482885</v>
      </c>
      <c r="AW532">
        <f t="shared" si="259"/>
        <v>21.045652883901116</v>
      </c>
      <c r="AX532" s="6">
        <f t="shared" si="260"/>
        <v>0.14774551213323761</v>
      </c>
      <c r="AY532">
        <f t="shared" si="261"/>
        <v>0.40067297355146891</v>
      </c>
      <c r="AZ532">
        <f t="shared" si="262"/>
        <v>0.2529274614182313</v>
      </c>
      <c r="BA532" s="6">
        <f t="shared" si="263"/>
        <v>0.51190789744891152</v>
      </c>
      <c r="BB532">
        <f t="shared" si="264"/>
        <v>5.1944665924211597E-2</v>
      </c>
      <c r="BC532">
        <f t="shared" si="265"/>
        <v>0.3115576479673634</v>
      </c>
      <c r="BD532" s="7">
        <f t="shared" si="266"/>
        <v>1</v>
      </c>
      <c r="BE532" s="6">
        <f t="shared" si="267"/>
        <v>0</v>
      </c>
      <c r="BF532">
        <f t="shared" si="268"/>
        <v>0</v>
      </c>
      <c r="BG532">
        <f t="shared" si="269"/>
        <v>0</v>
      </c>
      <c r="BH532" s="6">
        <f t="shared" si="270"/>
        <v>0</v>
      </c>
      <c r="BI532" s="14">
        <f t="shared" si="271"/>
        <v>0</v>
      </c>
      <c r="BJ532" s="6">
        <f t="shared" si="272"/>
        <v>0.20728145613567711</v>
      </c>
      <c r="BK532" s="14">
        <f t="shared" si="273"/>
        <v>0.71738972947952762</v>
      </c>
      <c r="BL532" s="14">
        <f t="shared" si="274"/>
        <v>0.35790786887388948</v>
      </c>
      <c r="BM532" s="14">
        <f t="shared" si="275"/>
        <v>1</v>
      </c>
      <c r="BN532">
        <f t="shared" si="276"/>
        <v>0.42752635149636475</v>
      </c>
      <c r="BO532">
        <f t="shared" si="277"/>
        <v>0.42752635149636475</v>
      </c>
      <c r="BP532" s="14" t="str">
        <f t="shared" si="278"/>
        <v>NA</v>
      </c>
    </row>
    <row r="533" spans="1:68" x14ac:dyDescent="0.25">
      <c r="A533" t="s">
        <v>2369</v>
      </c>
      <c r="B533" t="s">
        <v>2367</v>
      </c>
      <c r="C533">
        <v>0</v>
      </c>
      <c r="D533">
        <v>0</v>
      </c>
      <c r="E533">
        <v>0</v>
      </c>
      <c r="F533" s="1">
        <v>1.17536E-37</v>
      </c>
      <c r="G533">
        <v>2</v>
      </c>
      <c r="H533">
        <v>0.28863</v>
      </c>
      <c r="I533">
        <v>1</v>
      </c>
      <c r="J533">
        <v>0.99995999999999996</v>
      </c>
      <c r="K533" t="s">
        <v>2368</v>
      </c>
      <c r="L533">
        <v>264</v>
      </c>
      <c r="M533" t="s">
        <v>764</v>
      </c>
      <c r="N533" t="s">
        <v>2370</v>
      </c>
      <c r="O533" t="s">
        <v>2371</v>
      </c>
      <c r="P533" t="s">
        <v>37</v>
      </c>
      <c r="Q533" t="s">
        <v>57</v>
      </c>
      <c r="R533" t="s">
        <v>2372</v>
      </c>
      <c r="S533" t="s">
        <v>2373</v>
      </c>
      <c r="T533" s="6">
        <v>23.485915456402999</v>
      </c>
      <c r="U533">
        <v>23.661612814845601</v>
      </c>
      <c r="V533">
        <v>23.439652684984999</v>
      </c>
      <c r="W533">
        <v>23.408095727210998</v>
      </c>
      <c r="X533">
        <v>23.696187725574202</v>
      </c>
      <c r="Y533">
        <v>23.879737203781598</v>
      </c>
      <c r="Z533">
        <v>23.896423530965901</v>
      </c>
      <c r="AA533">
        <v>24.6846542155109</v>
      </c>
      <c r="AB533">
        <v>24.7030720230503</v>
      </c>
      <c r="AC533">
        <v>23.512395871510101</v>
      </c>
      <c r="AD533">
        <v>23.926057782856301</v>
      </c>
      <c r="AE533">
        <v>23.8566177460944</v>
      </c>
      <c r="AF533">
        <v>23.960038983213501</v>
      </c>
      <c r="AG533">
        <v>23.9403769480537</v>
      </c>
      <c r="AH533">
        <v>23.948621849796599</v>
      </c>
      <c r="AI533">
        <v>23.935665479015999</v>
      </c>
      <c r="AJ533">
        <v>23.972048825556701</v>
      </c>
      <c r="AK533">
        <v>24.020170136071499</v>
      </c>
      <c r="AL533" s="6">
        <f t="shared" si="248"/>
        <v>23.573764135624302</v>
      </c>
      <c r="AM533">
        <f t="shared" si="249"/>
        <v>23.423874206097999</v>
      </c>
      <c r="AN533">
        <f t="shared" si="250"/>
        <v>23.7879624646779</v>
      </c>
      <c r="AO533">
        <f t="shared" si="251"/>
        <v>24.2905388732384</v>
      </c>
      <c r="AP533">
        <f t="shared" si="252"/>
        <v>24.107733947280202</v>
      </c>
      <c r="AQ533">
        <f t="shared" si="253"/>
        <v>23.891337764475352</v>
      </c>
      <c r="AR533">
        <f t="shared" si="254"/>
        <v>23.950207965633602</v>
      </c>
      <c r="AS533">
        <f t="shared" si="255"/>
        <v>23.942143664406299</v>
      </c>
      <c r="AT533">
        <f t="shared" si="256"/>
        <v>23.996109480814098</v>
      </c>
      <c r="AU533" s="6">
        <f t="shared" si="257"/>
        <v>23.595200268800067</v>
      </c>
      <c r="AV533">
        <f t="shared" si="258"/>
        <v>24.096536861664649</v>
      </c>
      <c r="AW533">
        <f t="shared" si="259"/>
        <v>23.962820370284664</v>
      </c>
      <c r="AX533" s="6">
        <f t="shared" si="260"/>
        <v>0.50133659286458254</v>
      </c>
      <c r="AY533">
        <f t="shared" si="261"/>
        <v>0.36762010148459723</v>
      </c>
      <c r="AZ533">
        <f t="shared" si="262"/>
        <v>-0.13371649137998531</v>
      </c>
      <c r="BA533" s="6">
        <f t="shared" si="263"/>
        <v>3.3113755516781064E-2</v>
      </c>
      <c r="BB533">
        <f t="shared" si="264"/>
        <v>7.0160207924284387E-2</v>
      </c>
      <c r="BC533">
        <f t="shared" si="265"/>
        <v>0.36599704715248932</v>
      </c>
      <c r="BD533" s="7">
        <f t="shared" si="266"/>
        <v>1</v>
      </c>
      <c r="BE533" s="6">
        <f t="shared" si="267"/>
        <v>0</v>
      </c>
      <c r="BF533">
        <f t="shared" si="268"/>
        <v>0</v>
      </c>
      <c r="BG533">
        <f t="shared" si="269"/>
        <v>0</v>
      </c>
      <c r="BH533" s="6">
        <f t="shared" si="270"/>
        <v>0</v>
      </c>
      <c r="BI533" s="14">
        <f t="shared" si="271"/>
        <v>0</v>
      </c>
      <c r="BJ533" s="6">
        <f t="shared" si="272"/>
        <v>0.86137908446729405</v>
      </c>
      <c r="BK533" s="14">
        <f t="shared" si="273"/>
        <v>0.6513065272383266</v>
      </c>
      <c r="BL533" s="14">
        <f t="shared" si="274"/>
        <v>-0.24159935058918927</v>
      </c>
      <c r="BM533" s="14">
        <f t="shared" si="275"/>
        <v>1</v>
      </c>
      <c r="BN533">
        <f t="shared" si="276"/>
        <v>0.42369542037214375</v>
      </c>
      <c r="BO533">
        <f t="shared" si="277"/>
        <v>0.42369542037214375</v>
      </c>
      <c r="BP533" s="14" t="str">
        <f t="shared" si="278"/>
        <v>NA</v>
      </c>
    </row>
    <row r="534" spans="1:68" x14ac:dyDescent="0.25">
      <c r="A534" t="s">
        <v>1435</v>
      </c>
      <c r="B534" t="s">
        <v>144</v>
      </c>
      <c r="C534">
        <v>0</v>
      </c>
      <c r="D534">
        <v>0</v>
      </c>
      <c r="E534">
        <v>0</v>
      </c>
      <c r="F534" s="1">
        <v>5.0553599999999998E-35</v>
      </c>
      <c r="G534">
        <v>2</v>
      </c>
      <c r="H534">
        <v>3.8773</v>
      </c>
      <c r="I534">
        <v>1</v>
      </c>
      <c r="J534">
        <v>0.99981699999999996</v>
      </c>
      <c r="K534" t="s">
        <v>1434</v>
      </c>
      <c r="L534">
        <v>575</v>
      </c>
      <c r="M534" t="s">
        <v>764</v>
      </c>
      <c r="N534">
        <v>1969</v>
      </c>
      <c r="O534" t="s">
        <v>147</v>
      </c>
      <c r="P534" t="s">
        <v>148</v>
      </c>
      <c r="Q534" t="s">
        <v>57</v>
      </c>
      <c r="R534" t="s">
        <v>149</v>
      </c>
      <c r="S534" t="s">
        <v>150</v>
      </c>
      <c r="T534" s="6">
        <v>21.759790714592299</v>
      </c>
      <c r="U534">
        <v>21.8523349469897</v>
      </c>
      <c r="V534">
        <v>21.9700664656283</v>
      </c>
      <c r="W534">
        <v>21.819560734743298</v>
      </c>
      <c r="X534">
        <v>22.070011820202598</v>
      </c>
      <c r="Y534">
        <v>22.018385674173</v>
      </c>
      <c r="Z534">
        <v>22.0505229123326</v>
      </c>
      <c r="AA534">
        <v>22.063014773857201</v>
      </c>
      <c r="AB534">
        <v>22.123913581126001</v>
      </c>
      <c r="AC534">
        <v>22.156581782470202</v>
      </c>
      <c r="AD534">
        <v>22.009290108090301</v>
      </c>
      <c r="AE534">
        <v>22.073753250631</v>
      </c>
      <c r="AF534">
        <v>22.275239598229401</v>
      </c>
      <c r="AG534">
        <v>22.134836459999399</v>
      </c>
      <c r="AH534">
        <v>22.025464722842099</v>
      </c>
      <c r="AI534">
        <v>22.304806313685202</v>
      </c>
      <c r="AJ534">
        <v>22.207739082419199</v>
      </c>
      <c r="AK534">
        <v>22.085354861568099</v>
      </c>
      <c r="AL534" s="6">
        <f t="shared" si="248"/>
        <v>21.806062830790999</v>
      </c>
      <c r="AM534">
        <f t="shared" si="249"/>
        <v>21.894813600185799</v>
      </c>
      <c r="AN534">
        <f t="shared" si="250"/>
        <v>22.044198747187799</v>
      </c>
      <c r="AO534">
        <f t="shared" si="251"/>
        <v>22.0567688430949</v>
      </c>
      <c r="AP534">
        <f t="shared" si="252"/>
        <v>22.140247681798101</v>
      </c>
      <c r="AQ534">
        <f t="shared" si="253"/>
        <v>22.041521679360649</v>
      </c>
      <c r="AR534">
        <f t="shared" si="254"/>
        <v>22.205038029114398</v>
      </c>
      <c r="AS534">
        <f t="shared" si="255"/>
        <v>22.16513551826365</v>
      </c>
      <c r="AT534">
        <f t="shared" si="256"/>
        <v>22.146546971993651</v>
      </c>
      <c r="AU534" s="6">
        <f t="shared" si="257"/>
        <v>21.915025059388199</v>
      </c>
      <c r="AV534">
        <f t="shared" si="258"/>
        <v>22.079512734751216</v>
      </c>
      <c r="AW534">
        <f t="shared" si="259"/>
        <v>22.172240173123896</v>
      </c>
      <c r="AX534" s="6">
        <f t="shared" si="260"/>
        <v>0.16448767536301645</v>
      </c>
      <c r="AY534">
        <f t="shared" si="261"/>
        <v>0.25721511373569683</v>
      </c>
      <c r="AZ534">
        <f t="shared" si="262"/>
        <v>9.2727438372680382E-2</v>
      </c>
      <c r="BA534" s="6">
        <f t="shared" si="263"/>
        <v>0.12704122160345427</v>
      </c>
      <c r="BB534">
        <f t="shared" si="264"/>
        <v>5.8382881946857701E-2</v>
      </c>
      <c r="BC534">
        <f t="shared" si="265"/>
        <v>7.4181905236507251E-2</v>
      </c>
      <c r="BD534" s="7">
        <f t="shared" si="266"/>
        <v>1</v>
      </c>
      <c r="BE534" s="6">
        <f t="shared" si="267"/>
        <v>0</v>
      </c>
      <c r="BF534">
        <f t="shared" si="268"/>
        <v>0</v>
      </c>
      <c r="BG534">
        <f t="shared" si="269"/>
        <v>0</v>
      </c>
      <c r="BH534" s="6">
        <f t="shared" si="270"/>
        <v>0</v>
      </c>
      <c r="BI534" s="14">
        <f t="shared" si="271"/>
        <v>0</v>
      </c>
      <c r="BJ534" s="6">
        <f t="shared" si="272"/>
        <v>0.38391413060329538</v>
      </c>
      <c r="BK534" s="14">
        <f t="shared" si="273"/>
        <v>0.56332051970694885</v>
      </c>
      <c r="BL534" s="14">
        <f t="shared" si="274"/>
        <v>0.32365780407299222</v>
      </c>
      <c r="BM534" s="14">
        <f t="shared" si="275"/>
        <v>1</v>
      </c>
      <c r="BN534">
        <f t="shared" si="276"/>
        <v>0.4236308181277455</v>
      </c>
      <c r="BO534">
        <f t="shared" si="277"/>
        <v>0.4236308181277455</v>
      </c>
      <c r="BP534" s="14" t="str">
        <f t="shared" si="278"/>
        <v>NA</v>
      </c>
    </row>
    <row r="535" spans="1:68" x14ac:dyDescent="0.25">
      <c r="A535" t="s">
        <v>1588</v>
      </c>
      <c r="B535" t="s">
        <v>180</v>
      </c>
      <c r="C535">
        <v>0</v>
      </c>
      <c r="D535">
        <v>0</v>
      </c>
      <c r="E535">
        <v>0</v>
      </c>
      <c r="F535">
        <v>0</v>
      </c>
      <c r="G535">
        <v>2</v>
      </c>
      <c r="H535">
        <v>0.36531999999999998</v>
      </c>
      <c r="I535">
        <v>1</v>
      </c>
      <c r="J535">
        <v>0.99893299999999996</v>
      </c>
      <c r="K535" t="s">
        <v>1587</v>
      </c>
      <c r="L535">
        <v>118</v>
      </c>
      <c r="M535" t="s">
        <v>764</v>
      </c>
      <c r="N535">
        <v>5829</v>
      </c>
      <c r="O535" t="s">
        <v>183</v>
      </c>
      <c r="P535" t="s">
        <v>37</v>
      </c>
      <c r="Q535" t="s">
        <v>57</v>
      </c>
      <c r="R535" t="s">
        <v>184</v>
      </c>
      <c r="S535" t="s">
        <v>185</v>
      </c>
      <c r="T535" s="6">
        <v>22.532796391296799</v>
      </c>
      <c r="U535">
        <v>22.781970964888199</v>
      </c>
      <c r="V535">
        <v>22.904427624696702</v>
      </c>
      <c r="W535">
        <v>22.7825315542491</v>
      </c>
      <c r="X535">
        <v>22.965175431411001</v>
      </c>
      <c r="Y535">
        <v>22.8402046813673</v>
      </c>
      <c r="Z535">
        <v>22.512338960015999</v>
      </c>
      <c r="AA535">
        <v>22.306198230511999</v>
      </c>
      <c r="AB535">
        <v>23.089064654201501</v>
      </c>
      <c r="AC535">
        <v>22.9661418794003</v>
      </c>
      <c r="AD535">
        <v>23.301872368750502</v>
      </c>
      <c r="AE535">
        <v>22.7709799688209</v>
      </c>
      <c r="AF535">
        <v>23.282191941097899</v>
      </c>
      <c r="AG535">
        <v>22.9483224082195</v>
      </c>
      <c r="AH535">
        <v>23.474613462457199</v>
      </c>
      <c r="AI535">
        <v>23.1302484284803</v>
      </c>
      <c r="AJ535">
        <v>23.168657603800099</v>
      </c>
      <c r="AK535">
        <v>22.988551843383199</v>
      </c>
      <c r="AL535" s="6">
        <f t="shared" si="248"/>
        <v>22.657383678092501</v>
      </c>
      <c r="AM535">
        <f t="shared" si="249"/>
        <v>22.843479589472899</v>
      </c>
      <c r="AN535">
        <f t="shared" si="250"/>
        <v>22.902690056389151</v>
      </c>
      <c r="AO535">
        <f t="shared" si="251"/>
        <v>22.409268595263999</v>
      </c>
      <c r="AP535">
        <f t="shared" si="252"/>
        <v>23.027603266800902</v>
      </c>
      <c r="AQ535">
        <f t="shared" si="253"/>
        <v>23.036426168785702</v>
      </c>
      <c r="AR535">
        <f t="shared" si="254"/>
        <v>23.115257174658701</v>
      </c>
      <c r="AS535">
        <f t="shared" si="255"/>
        <v>23.30243094546875</v>
      </c>
      <c r="AT535">
        <f t="shared" si="256"/>
        <v>23.078604723591649</v>
      </c>
      <c r="AU535" s="6">
        <f t="shared" si="257"/>
        <v>22.801184441318185</v>
      </c>
      <c r="AV535">
        <f t="shared" si="258"/>
        <v>22.824432676950199</v>
      </c>
      <c r="AW535">
        <f t="shared" si="259"/>
        <v>23.165430947906369</v>
      </c>
      <c r="AX535" s="6">
        <f t="shared" si="260"/>
        <v>2.3248235632014058E-2</v>
      </c>
      <c r="AY535">
        <f t="shared" si="261"/>
        <v>0.36424650658818436</v>
      </c>
      <c r="AZ535">
        <f t="shared" si="262"/>
        <v>0.3409982709561703</v>
      </c>
      <c r="BA535" s="6">
        <f t="shared" si="263"/>
        <v>0.92385822974948228</v>
      </c>
      <c r="BB535">
        <f t="shared" si="264"/>
        <v>2.3019450192990176E-2</v>
      </c>
      <c r="BC535">
        <f t="shared" si="265"/>
        <v>0.23710947147602798</v>
      </c>
      <c r="BD535" s="7">
        <f t="shared" si="266"/>
        <v>1</v>
      </c>
      <c r="BE535" s="6">
        <f t="shared" si="267"/>
        <v>0</v>
      </c>
      <c r="BF535">
        <f t="shared" si="268"/>
        <v>0</v>
      </c>
      <c r="BG535">
        <f t="shared" si="269"/>
        <v>0</v>
      </c>
      <c r="BH535" s="6">
        <f t="shared" si="270"/>
        <v>0</v>
      </c>
      <c r="BI535" s="14">
        <f t="shared" si="271"/>
        <v>0</v>
      </c>
      <c r="BJ535" s="6">
        <f t="shared" si="272"/>
        <v>2.8277470700505299E-2</v>
      </c>
      <c r="BK535" s="14">
        <f t="shared" si="273"/>
        <v>0.77239963351186502</v>
      </c>
      <c r="BL535" s="14">
        <f t="shared" si="274"/>
        <v>0.46167233349713166</v>
      </c>
      <c r="BM535" s="14">
        <f t="shared" si="275"/>
        <v>1</v>
      </c>
      <c r="BN535">
        <f t="shared" si="276"/>
        <v>0.42078314590316729</v>
      </c>
      <c r="BO535">
        <f t="shared" si="277"/>
        <v>0.42078314590316729</v>
      </c>
      <c r="BP535" s="14" t="str">
        <f t="shared" si="278"/>
        <v>NA</v>
      </c>
    </row>
    <row r="536" spans="1:68" x14ac:dyDescent="0.25">
      <c r="A536" t="s">
        <v>1705</v>
      </c>
      <c r="B536" t="s">
        <v>1703</v>
      </c>
      <c r="C536">
        <v>0</v>
      </c>
      <c r="D536">
        <v>0</v>
      </c>
      <c r="E536">
        <v>0</v>
      </c>
      <c r="F536">
        <v>3.1901199999999997E-4</v>
      </c>
      <c r="G536">
        <v>2</v>
      </c>
      <c r="H536">
        <v>-0.30356</v>
      </c>
      <c r="I536">
        <v>1</v>
      </c>
      <c r="J536">
        <v>0.99958899999999995</v>
      </c>
      <c r="K536" t="s">
        <v>1704</v>
      </c>
      <c r="L536">
        <v>198</v>
      </c>
      <c r="M536" t="s">
        <v>764</v>
      </c>
      <c r="N536" t="str">
        <f>"60 71"</f>
        <v>60 71</v>
      </c>
      <c r="O536" t="s">
        <v>1706</v>
      </c>
      <c r="P536" t="s">
        <v>1707</v>
      </c>
      <c r="Q536" t="s">
        <v>57</v>
      </c>
      <c r="R536" t="s">
        <v>1708</v>
      </c>
      <c r="S536" t="s">
        <v>1709</v>
      </c>
      <c r="T536" s="6">
        <v>18.131373214300801</v>
      </c>
      <c r="V536">
        <v>18.309697448547801</v>
      </c>
      <c r="X536">
        <v>18.861568341261499</v>
      </c>
      <c r="Y536">
        <v>18.7991837250778</v>
      </c>
      <c r="Z536">
        <v>18.693297654153401</v>
      </c>
      <c r="AB536">
        <v>18.775297529155502</v>
      </c>
      <c r="AC536">
        <v>19.013884412057202</v>
      </c>
      <c r="AD536">
        <v>19.222724162294899</v>
      </c>
      <c r="AF536">
        <v>18.6036681987935</v>
      </c>
      <c r="AH536">
        <v>19.203620877268801</v>
      </c>
      <c r="AI536">
        <v>19.335895796502001</v>
      </c>
      <c r="AJ536">
        <v>18.798573168906</v>
      </c>
      <c r="AK536">
        <v>18.882991518288101</v>
      </c>
      <c r="AL536" s="6">
        <f t="shared" si="248"/>
        <v>18.131373214300801</v>
      </c>
      <c r="AM536">
        <f t="shared" si="249"/>
        <v>18.309697448547801</v>
      </c>
      <c r="AN536">
        <f t="shared" si="250"/>
        <v>18.830376033169649</v>
      </c>
      <c r="AO536">
        <f t="shared" si="251"/>
        <v>18.693297654153401</v>
      </c>
      <c r="AP536">
        <f t="shared" si="252"/>
        <v>18.894590970606352</v>
      </c>
      <c r="AQ536">
        <f t="shared" si="253"/>
        <v>19.222724162294899</v>
      </c>
      <c r="AR536">
        <f t="shared" si="254"/>
        <v>18.6036681987935</v>
      </c>
      <c r="AS536">
        <f t="shared" si="255"/>
        <v>19.269758336885403</v>
      </c>
      <c r="AT536">
        <f t="shared" si="256"/>
        <v>18.840782343597049</v>
      </c>
      <c r="AU536" s="6">
        <f t="shared" si="257"/>
        <v>18.423815565339417</v>
      </c>
      <c r="AV536">
        <f t="shared" si="258"/>
        <v>18.936870929018216</v>
      </c>
      <c r="AW536">
        <f t="shared" si="259"/>
        <v>18.904736293091982</v>
      </c>
      <c r="AX536" s="6">
        <f t="shared" si="260"/>
        <v>0.51305536367879867</v>
      </c>
      <c r="AY536">
        <f t="shared" si="261"/>
        <v>0.48092072775256511</v>
      </c>
      <c r="AZ536">
        <f t="shared" si="262"/>
        <v>-3.2134635926233557E-2</v>
      </c>
      <c r="BA536" s="6">
        <f t="shared" si="263"/>
        <v>0.12631883807822475</v>
      </c>
      <c r="BB536">
        <f t="shared" si="264"/>
        <v>0.16867953016195966</v>
      </c>
      <c r="BC536">
        <f t="shared" si="265"/>
        <v>0.90369978759437497</v>
      </c>
      <c r="BD536" s="7">
        <f t="shared" si="266"/>
        <v>1</v>
      </c>
      <c r="BE536" s="6">
        <f t="shared" si="267"/>
        <v>0</v>
      </c>
      <c r="BF536">
        <f t="shared" si="268"/>
        <v>0</v>
      </c>
      <c r="BG536">
        <f t="shared" si="269"/>
        <v>0</v>
      </c>
      <c r="BH536" s="6">
        <f t="shared" si="270"/>
        <v>0</v>
      </c>
      <c r="BI536" s="14">
        <f t="shared" si="271"/>
        <v>0</v>
      </c>
      <c r="BJ536" s="6">
        <f t="shared" si="272"/>
        <v>0.67896730357423585</v>
      </c>
      <c r="BK536" s="14">
        <f t="shared" si="273"/>
        <v>0.60968985675980181</v>
      </c>
      <c r="BL536" s="14">
        <f t="shared" si="274"/>
        <v>-3.7591846971103508E-2</v>
      </c>
      <c r="BM536" s="14">
        <f t="shared" si="275"/>
        <v>1</v>
      </c>
      <c r="BN536">
        <f t="shared" si="276"/>
        <v>0.4170217711209781</v>
      </c>
      <c r="BO536">
        <f t="shared" si="277"/>
        <v>0.4170217711209781</v>
      </c>
      <c r="BP536" s="14" t="str">
        <f t="shared" si="278"/>
        <v>NA</v>
      </c>
    </row>
    <row r="537" spans="1:68" x14ac:dyDescent="0.25">
      <c r="A537" t="s">
        <v>2533</v>
      </c>
      <c r="B537" t="s">
        <v>2531</v>
      </c>
      <c r="C537">
        <v>0</v>
      </c>
      <c r="D537">
        <v>0</v>
      </c>
      <c r="E537">
        <v>0</v>
      </c>
      <c r="F537" s="1">
        <v>1.7293799999999999E-14</v>
      </c>
      <c r="G537">
        <v>2</v>
      </c>
      <c r="H537">
        <v>0.90390999999999999</v>
      </c>
      <c r="I537">
        <v>1</v>
      </c>
      <c r="J537">
        <v>0.99999700000000002</v>
      </c>
      <c r="K537" t="s">
        <v>2532</v>
      </c>
      <c r="L537">
        <v>248</v>
      </c>
      <c r="M537" t="s">
        <v>764</v>
      </c>
      <c r="N537">
        <v>11331</v>
      </c>
      <c r="O537" t="s">
        <v>2534</v>
      </c>
      <c r="P537" t="s">
        <v>2535</v>
      </c>
      <c r="Q537" t="s">
        <v>57</v>
      </c>
      <c r="R537" t="s">
        <v>2536</v>
      </c>
      <c r="S537" t="s">
        <v>2537</v>
      </c>
      <c r="T537" s="6">
        <v>20.259332616597401</v>
      </c>
      <c r="U537">
        <v>20.229765478149801</v>
      </c>
      <c r="V537">
        <v>20.094008521123602</v>
      </c>
      <c r="X537">
        <v>20.4558652843535</v>
      </c>
      <c r="Y537">
        <v>20.207711307662301</v>
      </c>
      <c r="Z537">
        <v>20.515360311990801</v>
      </c>
      <c r="AA537">
        <v>20.413042927772501</v>
      </c>
      <c r="AB537">
        <v>20.121003682251601</v>
      </c>
      <c r="AC537">
        <v>20.129323233208201</v>
      </c>
      <c r="AD537">
        <v>20.266365644458102</v>
      </c>
      <c r="AE537">
        <v>20.105780437291099</v>
      </c>
      <c r="AF537">
        <v>20.803801158122599</v>
      </c>
      <c r="AG537">
        <v>20.373888560617601</v>
      </c>
      <c r="AH537">
        <v>20.4772166486548</v>
      </c>
      <c r="AI537">
        <v>20.553866990100499</v>
      </c>
      <c r="AJ537">
        <v>20.542891255742699</v>
      </c>
      <c r="AK537">
        <v>20.444939648662</v>
      </c>
      <c r="AL537" s="6">
        <f t="shared" si="248"/>
        <v>20.244549047373603</v>
      </c>
      <c r="AM537">
        <f t="shared" si="249"/>
        <v>20.094008521123602</v>
      </c>
      <c r="AN537">
        <f t="shared" si="250"/>
        <v>20.3317882960079</v>
      </c>
      <c r="AO537">
        <f t="shared" si="251"/>
        <v>20.464201619881649</v>
      </c>
      <c r="AP537">
        <f t="shared" si="252"/>
        <v>20.125163457729901</v>
      </c>
      <c r="AQ537">
        <f t="shared" si="253"/>
        <v>20.1860730408746</v>
      </c>
      <c r="AR537">
        <f t="shared" si="254"/>
        <v>20.588844859370099</v>
      </c>
      <c r="AS537">
        <f t="shared" si="255"/>
        <v>20.515541819377649</v>
      </c>
      <c r="AT537">
        <f t="shared" si="256"/>
        <v>20.493915452202351</v>
      </c>
      <c r="AU537" s="6">
        <f t="shared" si="257"/>
        <v>20.223448621501703</v>
      </c>
      <c r="AV537">
        <f t="shared" si="258"/>
        <v>20.258479372828717</v>
      </c>
      <c r="AW537">
        <f t="shared" si="259"/>
        <v>20.532767376983365</v>
      </c>
      <c r="AX537" s="6">
        <f t="shared" si="260"/>
        <v>3.5030751327013832E-2</v>
      </c>
      <c r="AY537">
        <f t="shared" si="261"/>
        <v>0.30931875548166232</v>
      </c>
      <c r="AZ537">
        <f t="shared" si="262"/>
        <v>0.27428800415464849</v>
      </c>
      <c r="BA537" s="6">
        <f t="shared" si="263"/>
        <v>0.79568962442615387</v>
      </c>
      <c r="BB537">
        <f t="shared" si="264"/>
        <v>3.252327313757862E-2</v>
      </c>
      <c r="BC537">
        <f t="shared" si="265"/>
        <v>0.11050155533768745</v>
      </c>
      <c r="BD537" s="7">
        <f t="shared" si="266"/>
        <v>1</v>
      </c>
      <c r="BE537" s="6">
        <f t="shared" si="267"/>
        <v>0</v>
      </c>
      <c r="BF537">
        <f t="shared" si="268"/>
        <v>0</v>
      </c>
      <c r="BG537">
        <f t="shared" si="269"/>
        <v>0</v>
      </c>
      <c r="BH537" s="6">
        <f t="shared" si="270"/>
        <v>0</v>
      </c>
      <c r="BI537" s="14">
        <f t="shared" si="271"/>
        <v>0</v>
      </c>
      <c r="BJ537" s="6">
        <f t="shared" si="272"/>
        <v>5.8966286448133245E-2</v>
      </c>
      <c r="BK537" s="14">
        <f t="shared" si="273"/>
        <v>0.67838501168921406</v>
      </c>
      <c r="BL537" s="14">
        <f t="shared" si="274"/>
        <v>0.51224269128945599</v>
      </c>
      <c r="BM537" s="14">
        <f t="shared" si="275"/>
        <v>1</v>
      </c>
      <c r="BN537">
        <f t="shared" si="276"/>
        <v>0.41653132980893443</v>
      </c>
      <c r="BO537">
        <f t="shared" si="277"/>
        <v>0.41653132980893443</v>
      </c>
      <c r="BP537" s="14" t="str">
        <f t="shared" si="278"/>
        <v>NA</v>
      </c>
    </row>
    <row r="538" spans="1:68" x14ac:dyDescent="0.25">
      <c r="A538" t="s">
        <v>1235</v>
      </c>
      <c r="B538" t="s">
        <v>1233</v>
      </c>
      <c r="C538">
        <v>0</v>
      </c>
      <c r="D538">
        <v>0</v>
      </c>
      <c r="E538">
        <v>0</v>
      </c>
      <c r="F538" s="1">
        <v>3.05064E-34</v>
      </c>
      <c r="G538">
        <v>3</v>
      </c>
      <c r="H538">
        <v>3.6818999999999998E-2</v>
      </c>
      <c r="I538">
        <v>1</v>
      </c>
      <c r="J538">
        <v>0.99983500000000003</v>
      </c>
      <c r="K538" t="s">
        <v>1234</v>
      </c>
      <c r="L538">
        <v>100</v>
      </c>
      <c r="M538" t="s">
        <v>764</v>
      </c>
      <c r="N538" t="s">
        <v>1236</v>
      </c>
      <c r="O538" t="s">
        <v>1237</v>
      </c>
      <c r="P538" t="s">
        <v>1238</v>
      </c>
      <c r="Q538" t="s">
        <v>57</v>
      </c>
      <c r="R538" t="s">
        <v>1239</v>
      </c>
      <c r="S538" t="s">
        <v>1240</v>
      </c>
      <c r="T538" s="6">
        <v>20.591572749232899</v>
      </c>
      <c r="U538">
        <v>20.5409651695254</v>
      </c>
      <c r="V538">
        <v>20.4427855744702</v>
      </c>
      <c r="W538">
        <v>20.1698427586382</v>
      </c>
      <c r="X538">
        <v>20.750788725561101</v>
      </c>
      <c r="Y538">
        <v>20.2745139588535</v>
      </c>
      <c r="Z538">
        <v>20.4816657127956</v>
      </c>
      <c r="AA538">
        <v>20.199368770763201</v>
      </c>
      <c r="AB538">
        <v>20.589289769570399</v>
      </c>
      <c r="AC538">
        <v>20.009273827751802</v>
      </c>
      <c r="AD538">
        <v>20.840150934802999</v>
      </c>
      <c r="AE538">
        <v>20.186132639055199</v>
      </c>
      <c r="AF538">
        <v>21.295945522817199</v>
      </c>
      <c r="AG538">
        <v>20.589408984722201</v>
      </c>
      <c r="AH538">
        <v>20.951675614433299</v>
      </c>
      <c r="AI538">
        <v>20.895178870659901</v>
      </c>
      <c r="AJ538">
        <v>20.778794800516302</v>
      </c>
      <c r="AK538">
        <v>20.392956835091699</v>
      </c>
      <c r="AL538" s="6">
        <f t="shared" si="248"/>
        <v>20.566268959379151</v>
      </c>
      <c r="AM538">
        <f t="shared" si="249"/>
        <v>20.306314166554202</v>
      </c>
      <c r="AN538">
        <f t="shared" si="250"/>
        <v>20.512651342207299</v>
      </c>
      <c r="AO538">
        <f t="shared" si="251"/>
        <v>20.340517241779402</v>
      </c>
      <c r="AP538">
        <f t="shared" si="252"/>
        <v>20.299281798661099</v>
      </c>
      <c r="AQ538">
        <f t="shared" si="253"/>
        <v>20.513141786929097</v>
      </c>
      <c r="AR538">
        <f t="shared" si="254"/>
        <v>20.942677253769702</v>
      </c>
      <c r="AS538">
        <f t="shared" si="255"/>
        <v>20.923427242546602</v>
      </c>
      <c r="AT538">
        <f t="shared" si="256"/>
        <v>20.585875817804002</v>
      </c>
      <c r="AU538" s="6">
        <f t="shared" si="257"/>
        <v>20.461744822713552</v>
      </c>
      <c r="AV538">
        <f t="shared" si="258"/>
        <v>20.3843136091232</v>
      </c>
      <c r="AW538">
        <f t="shared" si="259"/>
        <v>20.817326771373434</v>
      </c>
      <c r="AX538" s="6">
        <f t="shared" si="260"/>
        <v>-7.7431213590351433E-2</v>
      </c>
      <c r="AY538">
        <f t="shared" si="261"/>
        <v>0.35558194865988213</v>
      </c>
      <c r="AZ538">
        <f t="shared" si="262"/>
        <v>0.43301316225023356</v>
      </c>
      <c r="BA538" s="6">
        <f t="shared" si="263"/>
        <v>0.49465462570858953</v>
      </c>
      <c r="BB538">
        <f t="shared" si="264"/>
        <v>7.2567278021856474E-2</v>
      </c>
      <c r="BC538">
        <f t="shared" si="265"/>
        <v>4.3974154531644709E-2</v>
      </c>
      <c r="BD538" s="7">
        <f t="shared" si="266"/>
        <v>1</v>
      </c>
      <c r="BE538" s="6">
        <f t="shared" si="267"/>
        <v>0</v>
      </c>
      <c r="BF538">
        <f t="shared" si="268"/>
        <v>0</v>
      </c>
      <c r="BG538">
        <f t="shared" si="269"/>
        <v>0</v>
      </c>
      <c r="BH538" s="6">
        <f t="shared" si="270"/>
        <v>0</v>
      </c>
      <c r="BI538" s="14">
        <f t="shared" si="271"/>
        <v>0</v>
      </c>
      <c r="BJ538" s="6">
        <f t="shared" si="272"/>
        <v>-0.15385240117991944</v>
      </c>
      <c r="BK538" s="14">
        <f t="shared" si="273"/>
        <v>0.63647466138613462</v>
      </c>
      <c r="BL538" s="14">
        <f t="shared" si="274"/>
        <v>0.76649418903865452</v>
      </c>
      <c r="BM538" s="14">
        <f t="shared" si="275"/>
        <v>1</v>
      </c>
      <c r="BN538">
        <f t="shared" si="276"/>
        <v>0.4163721497482899</v>
      </c>
      <c r="BO538">
        <f t="shared" si="277"/>
        <v>0.4163721497482899</v>
      </c>
      <c r="BP538" s="14" t="str">
        <f t="shared" si="278"/>
        <v>NA</v>
      </c>
    </row>
    <row r="539" spans="1:68" x14ac:dyDescent="0.25">
      <c r="A539" t="s">
        <v>1212</v>
      </c>
      <c r="B539" t="s">
        <v>122</v>
      </c>
      <c r="C539">
        <v>0</v>
      </c>
      <c r="D539">
        <v>0</v>
      </c>
      <c r="E539">
        <v>0</v>
      </c>
      <c r="F539" s="1">
        <v>1.2269E-14</v>
      </c>
      <c r="G539">
        <v>2</v>
      </c>
      <c r="H539">
        <v>-0.17207</v>
      </c>
      <c r="I539">
        <v>1</v>
      </c>
      <c r="J539">
        <v>1</v>
      </c>
      <c r="K539" t="s">
        <v>1211</v>
      </c>
      <c r="L539">
        <v>117</v>
      </c>
      <c r="M539" t="s">
        <v>764</v>
      </c>
      <c r="N539">
        <v>7431</v>
      </c>
      <c r="O539" t="s">
        <v>125</v>
      </c>
      <c r="P539" t="s">
        <v>37</v>
      </c>
      <c r="Q539" t="s">
        <v>57</v>
      </c>
      <c r="R539" t="s">
        <v>126</v>
      </c>
      <c r="S539" t="s">
        <v>127</v>
      </c>
      <c r="T539" s="6">
        <v>20.796435925167401</v>
      </c>
      <c r="U539">
        <v>21.183205345420699</v>
      </c>
      <c r="V539">
        <v>21.194265172234999</v>
      </c>
      <c r="W539">
        <v>21.310845220182699</v>
      </c>
      <c r="X539">
        <v>21.771262728841599</v>
      </c>
      <c r="Y539">
        <v>21.771353080162601</v>
      </c>
      <c r="Z539">
        <v>21.781608803506899</v>
      </c>
      <c r="AA539">
        <v>21.852483037811002</v>
      </c>
      <c r="AB539">
        <v>21.952154410536401</v>
      </c>
      <c r="AC539">
        <v>22.095852734871599</v>
      </c>
      <c r="AD539">
        <v>22.127199638820802</v>
      </c>
      <c r="AE539">
        <v>22.123502954086302</v>
      </c>
      <c r="AF539">
        <v>21.804668365052098</v>
      </c>
      <c r="AG539">
        <v>21.757784415603702</v>
      </c>
      <c r="AH539">
        <v>21.8486642884207</v>
      </c>
      <c r="AI539">
        <v>22.091517970710001</v>
      </c>
      <c r="AJ539">
        <v>21.979690831551999</v>
      </c>
      <c r="AK539">
        <v>21.688714676748301</v>
      </c>
      <c r="AL539" s="6">
        <f t="shared" si="248"/>
        <v>20.989820635294052</v>
      </c>
      <c r="AM539">
        <f t="shared" si="249"/>
        <v>21.252555196208849</v>
      </c>
      <c r="AN539">
        <f t="shared" si="250"/>
        <v>21.771307904502102</v>
      </c>
      <c r="AO539">
        <f t="shared" si="251"/>
        <v>21.817045920658948</v>
      </c>
      <c r="AP539">
        <f t="shared" si="252"/>
        <v>22.024003572704</v>
      </c>
      <c r="AQ539">
        <f t="shared" si="253"/>
        <v>22.125351296453552</v>
      </c>
      <c r="AR539">
        <f t="shared" si="254"/>
        <v>21.781226390327902</v>
      </c>
      <c r="AS539">
        <f t="shared" si="255"/>
        <v>21.97009112956535</v>
      </c>
      <c r="AT539">
        <f t="shared" si="256"/>
        <v>21.834202754150148</v>
      </c>
      <c r="AU539" s="6">
        <f t="shared" si="257"/>
        <v>21.33789457866833</v>
      </c>
      <c r="AV539">
        <f t="shared" si="258"/>
        <v>21.988800263272168</v>
      </c>
      <c r="AW539">
        <f t="shared" si="259"/>
        <v>21.861840091347801</v>
      </c>
      <c r="AX539" s="6">
        <f t="shared" si="260"/>
        <v>0.65090568460383835</v>
      </c>
      <c r="AY539">
        <f t="shared" si="261"/>
        <v>0.52394551267947165</v>
      </c>
      <c r="AZ539">
        <f t="shared" si="262"/>
        <v>-0.1269601719243667</v>
      </c>
      <c r="BA539" s="6">
        <f t="shared" si="263"/>
        <v>9.0110743738980439E-2</v>
      </c>
      <c r="BB539">
        <f t="shared" si="264"/>
        <v>0.14328314130301636</v>
      </c>
      <c r="BC539">
        <f t="shared" si="265"/>
        <v>0.31192657829916703</v>
      </c>
      <c r="BD539" s="7">
        <f t="shared" si="266"/>
        <v>1</v>
      </c>
      <c r="BE539" s="6">
        <f t="shared" si="267"/>
        <v>0</v>
      </c>
      <c r="BF539">
        <f t="shared" si="268"/>
        <v>0</v>
      </c>
      <c r="BG539">
        <f t="shared" si="269"/>
        <v>0</v>
      </c>
      <c r="BH539" s="6">
        <f t="shared" si="270"/>
        <v>0</v>
      </c>
      <c r="BI539" s="14">
        <f t="shared" si="271"/>
        <v>0</v>
      </c>
      <c r="BJ539" s="6">
        <f t="shared" si="272"/>
        <v>0.82482838792867308</v>
      </c>
      <c r="BK539" s="14">
        <f t="shared" si="273"/>
        <v>0.66491186928413426</v>
      </c>
      <c r="BL539" s="14">
        <f t="shared" si="274"/>
        <v>-0.25344663474699186</v>
      </c>
      <c r="BM539" s="14">
        <f t="shared" si="275"/>
        <v>1</v>
      </c>
      <c r="BN539">
        <f t="shared" si="276"/>
        <v>0.41209787415527183</v>
      </c>
      <c r="BO539">
        <f t="shared" si="277"/>
        <v>0.41209787415527183</v>
      </c>
      <c r="BP539" s="14" t="str">
        <f t="shared" si="278"/>
        <v>NA</v>
      </c>
    </row>
    <row r="540" spans="1:68" x14ac:dyDescent="0.25">
      <c r="A540" t="s">
        <v>574</v>
      </c>
      <c r="B540" t="s">
        <v>144</v>
      </c>
      <c r="C540">
        <v>0</v>
      </c>
      <c r="D540">
        <v>0</v>
      </c>
      <c r="E540">
        <v>0</v>
      </c>
      <c r="F540" s="1">
        <v>4.3261499999999998E-190</v>
      </c>
      <c r="G540">
        <v>3</v>
      </c>
      <c r="H540">
        <v>0.36893999999999999</v>
      </c>
      <c r="I540" t="s">
        <v>71</v>
      </c>
      <c r="J540">
        <v>0.90709600000000001</v>
      </c>
      <c r="K540" t="s">
        <v>573</v>
      </c>
      <c r="L540">
        <v>771</v>
      </c>
      <c r="M540" t="s">
        <v>472</v>
      </c>
      <c r="N540">
        <v>1969</v>
      </c>
      <c r="O540" t="s">
        <v>147</v>
      </c>
      <c r="P540" t="s">
        <v>148</v>
      </c>
      <c r="Q540" t="s">
        <v>57</v>
      </c>
      <c r="R540" t="s">
        <v>149</v>
      </c>
      <c r="S540" t="s">
        <v>150</v>
      </c>
      <c r="U540">
        <v>29.778404716484701</v>
      </c>
      <c r="W540">
        <v>29.5091963881246</v>
      </c>
      <c r="Y540">
        <v>19.703939668622802</v>
      </c>
      <c r="AA540">
        <v>29.968528271215</v>
      </c>
      <c r="AB540">
        <v>29.6761167031711</v>
      </c>
      <c r="AC540">
        <v>29.7348047228623</v>
      </c>
      <c r="AD540">
        <v>30.004103169047099</v>
      </c>
      <c r="AE540">
        <v>29.991276817178299</v>
      </c>
      <c r="AF540">
        <v>30.0689927048785</v>
      </c>
      <c r="AG540">
        <v>19.541110136741601</v>
      </c>
      <c r="AL540" s="6">
        <f t="shared" si="248"/>
        <v>29.778404716484701</v>
      </c>
      <c r="AM540">
        <f t="shared" si="249"/>
        <v>29.5091963881246</v>
      </c>
      <c r="AN540">
        <f t="shared" si="250"/>
        <v>19.703939668622802</v>
      </c>
      <c r="AO540">
        <f t="shared" si="251"/>
        <v>29.968528271215</v>
      </c>
      <c r="AP540">
        <f t="shared" si="252"/>
        <v>29.705460713016699</v>
      </c>
      <c r="AQ540">
        <f t="shared" si="253"/>
        <v>29.997689993112701</v>
      </c>
      <c r="AR540">
        <f t="shared" si="254"/>
        <v>24.805051420810052</v>
      </c>
      <c r="AS540" t="str">
        <f t="shared" si="255"/>
        <v>NA</v>
      </c>
      <c r="AT540" t="str">
        <f t="shared" si="256"/>
        <v>NA</v>
      </c>
      <c r="AU540" s="6">
        <f t="shared" si="257"/>
        <v>26.330513591077366</v>
      </c>
      <c r="AV540">
        <f t="shared" si="258"/>
        <v>29.8905596591148</v>
      </c>
      <c r="AW540">
        <f t="shared" si="259"/>
        <v>24.805051420810052</v>
      </c>
      <c r="AX540" s="6">
        <f t="shared" si="260"/>
        <v>3.5600460680374333</v>
      </c>
      <c r="AY540">
        <f t="shared" si="261"/>
        <v>-1.5254621702673141</v>
      </c>
      <c r="AZ540">
        <f t="shared" si="262"/>
        <v>-5.0855082383047474</v>
      </c>
      <c r="BA540" s="6">
        <f t="shared" si="263"/>
        <v>0.39513921978621769</v>
      </c>
      <c r="BB540" t="str">
        <f t="shared" si="264"/>
        <v>NA</v>
      </c>
      <c r="BC540" t="str">
        <f t="shared" si="265"/>
        <v>NA</v>
      </c>
      <c r="BD540" s="7">
        <f t="shared" si="266"/>
        <v>1</v>
      </c>
      <c r="BE540" s="6">
        <f t="shared" si="267"/>
        <v>0</v>
      </c>
      <c r="BF540">
        <f t="shared" si="268"/>
        <v>0</v>
      </c>
      <c r="BG540">
        <f t="shared" si="269"/>
        <v>0</v>
      </c>
      <c r="BH540" s="6">
        <f t="shared" si="270"/>
        <v>0</v>
      </c>
      <c r="BI540" s="14">
        <f t="shared" si="271"/>
        <v>0</v>
      </c>
      <c r="BJ540" s="6">
        <f t="shared" si="272"/>
        <v>1.1981602921550745</v>
      </c>
      <c r="BK540" s="14">
        <f t="shared" si="273"/>
        <v>0</v>
      </c>
      <c r="BL540" s="14">
        <f t="shared" si="274"/>
        <v>0</v>
      </c>
      <c r="BM540" s="14">
        <f t="shared" si="275"/>
        <v>1</v>
      </c>
      <c r="BN540">
        <f t="shared" si="276"/>
        <v>0.39938676405169149</v>
      </c>
      <c r="BO540">
        <f t="shared" si="277"/>
        <v>0.39938676405169149</v>
      </c>
      <c r="BP540" s="14" t="str">
        <f t="shared" si="278"/>
        <v>NA</v>
      </c>
    </row>
    <row r="541" spans="1:68" x14ac:dyDescent="0.25">
      <c r="A541" t="s">
        <v>2438</v>
      </c>
      <c r="B541" t="s">
        <v>341</v>
      </c>
      <c r="C541">
        <v>0</v>
      </c>
      <c r="D541">
        <v>0</v>
      </c>
      <c r="E541">
        <v>0</v>
      </c>
      <c r="F541" s="1">
        <v>8.3575000000000003E-49</v>
      </c>
      <c r="G541">
        <v>2</v>
      </c>
      <c r="H541">
        <v>0.39918999999999999</v>
      </c>
      <c r="I541">
        <v>1</v>
      </c>
      <c r="J541">
        <v>0.99991799999999997</v>
      </c>
      <c r="K541" t="s">
        <v>2437</v>
      </c>
      <c r="L541">
        <v>721</v>
      </c>
      <c r="M541" t="s">
        <v>764</v>
      </c>
      <c r="N541">
        <v>55243</v>
      </c>
      <c r="O541" t="s">
        <v>344</v>
      </c>
      <c r="P541" t="s">
        <v>345</v>
      </c>
      <c r="Q541" t="s">
        <v>57</v>
      </c>
      <c r="R541" t="s">
        <v>346</v>
      </c>
      <c r="S541" t="s">
        <v>347</v>
      </c>
      <c r="T541" s="6">
        <v>21.1446043661917</v>
      </c>
      <c r="U541">
        <v>21.311446138890101</v>
      </c>
      <c r="V541">
        <v>21.321701115500399</v>
      </c>
      <c r="W541">
        <v>21.279567167010001</v>
      </c>
      <c r="X541">
        <v>21.710314101253701</v>
      </c>
      <c r="Y541">
        <v>21.775167248864101</v>
      </c>
      <c r="Z541">
        <v>21.3094817364282</v>
      </c>
      <c r="AA541">
        <v>21.352132211613</v>
      </c>
      <c r="AB541">
        <v>21.606529141747998</v>
      </c>
      <c r="AC541">
        <v>21.645923611020699</v>
      </c>
      <c r="AD541">
        <v>21.501740017362899</v>
      </c>
      <c r="AE541">
        <v>21.659780126569199</v>
      </c>
      <c r="AF541">
        <v>21.613907320650998</v>
      </c>
      <c r="AG541">
        <v>21.665768214548098</v>
      </c>
      <c r="AH541">
        <v>21.762720131200201</v>
      </c>
      <c r="AI541">
        <v>22.091067986288898</v>
      </c>
      <c r="AJ541">
        <v>21.798702658201702</v>
      </c>
      <c r="AK541">
        <v>21.732353782247898</v>
      </c>
      <c r="AL541" s="6">
        <f t="shared" si="248"/>
        <v>21.228025252540903</v>
      </c>
      <c r="AM541">
        <f t="shared" si="249"/>
        <v>21.300634141255202</v>
      </c>
      <c r="AN541">
        <f t="shared" si="250"/>
        <v>21.742740675058901</v>
      </c>
      <c r="AO541">
        <f t="shared" si="251"/>
        <v>21.3308069740206</v>
      </c>
      <c r="AP541">
        <f t="shared" si="252"/>
        <v>21.626226376384349</v>
      </c>
      <c r="AQ541">
        <f t="shared" si="253"/>
        <v>21.580760071966047</v>
      </c>
      <c r="AR541">
        <f t="shared" si="254"/>
        <v>21.639837767599548</v>
      </c>
      <c r="AS541">
        <f t="shared" si="255"/>
        <v>21.926894058744551</v>
      </c>
      <c r="AT541">
        <f t="shared" si="256"/>
        <v>21.765528220224802</v>
      </c>
      <c r="AU541" s="6">
        <f t="shared" si="257"/>
        <v>21.423800022951667</v>
      </c>
      <c r="AV541">
        <f t="shared" si="258"/>
        <v>21.512597807456999</v>
      </c>
      <c r="AW541">
        <f t="shared" si="259"/>
        <v>21.777420015522967</v>
      </c>
      <c r="AX541" s="6">
        <f t="shared" si="260"/>
        <v>8.8797784505331379E-2</v>
      </c>
      <c r="AY541">
        <f t="shared" si="261"/>
        <v>0.35361999257129995</v>
      </c>
      <c r="AZ541">
        <f t="shared" si="262"/>
        <v>0.26482220806596857</v>
      </c>
      <c r="BA541" s="6">
        <f t="shared" si="263"/>
        <v>0.66269686656360283</v>
      </c>
      <c r="BB541">
        <f t="shared" si="264"/>
        <v>0.14590738318370974</v>
      </c>
      <c r="BC541">
        <f t="shared" si="265"/>
        <v>9.9950200034465558E-2</v>
      </c>
      <c r="BD541" s="7">
        <f t="shared" si="266"/>
        <v>1</v>
      </c>
      <c r="BE541" s="6">
        <f t="shared" si="267"/>
        <v>0</v>
      </c>
      <c r="BF541">
        <f t="shared" si="268"/>
        <v>0</v>
      </c>
      <c r="BG541">
        <f t="shared" si="269"/>
        <v>0</v>
      </c>
      <c r="BH541" s="6">
        <f t="shared" si="270"/>
        <v>0</v>
      </c>
      <c r="BI541" s="14">
        <f t="shared" si="271"/>
        <v>0</v>
      </c>
      <c r="BJ541" s="6">
        <f t="shared" si="272"/>
        <v>0.12596364350149306</v>
      </c>
      <c r="BK541" s="14">
        <f t="shared" si="273"/>
        <v>0.54369016000293213</v>
      </c>
      <c r="BL541" s="14">
        <f t="shared" si="274"/>
        <v>0.51466445154371732</v>
      </c>
      <c r="BM541" s="14">
        <f t="shared" si="275"/>
        <v>1</v>
      </c>
      <c r="BN541">
        <f t="shared" si="276"/>
        <v>0.39477275168271414</v>
      </c>
      <c r="BO541">
        <f t="shared" si="277"/>
        <v>0.39477275168271414</v>
      </c>
      <c r="BP541" s="14" t="str">
        <f t="shared" si="278"/>
        <v>NA</v>
      </c>
    </row>
    <row r="542" spans="1:68" x14ac:dyDescent="0.25">
      <c r="A542" t="s">
        <v>529</v>
      </c>
      <c r="B542" t="s">
        <v>122</v>
      </c>
      <c r="C542">
        <v>0</v>
      </c>
      <c r="D542">
        <v>0</v>
      </c>
      <c r="E542">
        <v>0</v>
      </c>
      <c r="F542" s="1">
        <v>1.1272E-35</v>
      </c>
      <c r="G542">
        <v>2</v>
      </c>
      <c r="H542">
        <v>5.6832000000000001E-2</v>
      </c>
      <c r="I542" t="s">
        <v>71</v>
      </c>
      <c r="J542">
        <v>0.94747499999999996</v>
      </c>
      <c r="K542" t="s">
        <v>528</v>
      </c>
      <c r="L542">
        <v>63</v>
      </c>
      <c r="M542" t="s">
        <v>472</v>
      </c>
      <c r="N542">
        <v>7431</v>
      </c>
      <c r="O542" t="s">
        <v>125</v>
      </c>
      <c r="P542" t="s">
        <v>37</v>
      </c>
      <c r="Q542" t="s">
        <v>57</v>
      </c>
      <c r="R542" t="s">
        <v>126</v>
      </c>
      <c r="S542" t="s">
        <v>127</v>
      </c>
      <c r="U542">
        <v>24.813347263464301</v>
      </c>
      <c r="X542">
        <v>25.010307337514799</v>
      </c>
      <c r="Y542">
        <v>24.759673461770198</v>
      </c>
      <c r="Z542">
        <v>24.827471985810501</v>
      </c>
      <c r="AA542">
        <v>24.816627852386802</v>
      </c>
      <c r="AB542">
        <v>24.8117312061649</v>
      </c>
      <c r="AC542">
        <v>24.784957423209999</v>
      </c>
      <c r="AD542">
        <v>25.0050889239075</v>
      </c>
      <c r="AE542">
        <v>24.926857452804001</v>
      </c>
      <c r="AG542">
        <v>24.963007785378601</v>
      </c>
      <c r="AI542">
        <v>25.199733322847202</v>
      </c>
      <c r="AK542">
        <v>25.215152656309701</v>
      </c>
      <c r="AL542" s="6">
        <f t="shared" si="248"/>
        <v>24.813347263464301</v>
      </c>
      <c r="AM542" t="str">
        <f t="shared" si="249"/>
        <v>NA</v>
      </c>
      <c r="AN542">
        <f t="shared" si="250"/>
        <v>24.884990399642497</v>
      </c>
      <c r="AO542">
        <f t="shared" si="251"/>
        <v>24.822049919098653</v>
      </c>
      <c r="AP542">
        <f t="shared" si="252"/>
        <v>24.798344314687448</v>
      </c>
      <c r="AQ542">
        <f t="shared" si="253"/>
        <v>24.965973188355751</v>
      </c>
      <c r="AR542">
        <f t="shared" si="254"/>
        <v>24.963007785378601</v>
      </c>
      <c r="AS542">
        <f t="shared" si="255"/>
        <v>25.199733322847202</v>
      </c>
      <c r="AT542">
        <f t="shared" si="256"/>
        <v>25.215152656309701</v>
      </c>
      <c r="AU542" s="6">
        <f t="shared" si="257"/>
        <v>24.849168831553399</v>
      </c>
      <c r="AV542">
        <f t="shared" si="258"/>
        <v>24.862122474047283</v>
      </c>
      <c r="AW542">
        <f t="shared" si="259"/>
        <v>25.125964588178501</v>
      </c>
      <c r="AX542" s="6">
        <f t="shared" si="260"/>
        <v>1.2953642493883422E-2</v>
      </c>
      <c r="AY542">
        <f t="shared" si="261"/>
        <v>0.27679575662510203</v>
      </c>
      <c r="AZ542">
        <f t="shared" si="262"/>
        <v>0.26384211413121861</v>
      </c>
      <c r="BA542" s="6">
        <f t="shared" si="263"/>
        <v>0.8513154922777999</v>
      </c>
      <c r="BB542">
        <f t="shared" si="264"/>
        <v>6.2591488397651898E-2</v>
      </c>
      <c r="BC542">
        <f t="shared" si="265"/>
        <v>6.300217991870552E-2</v>
      </c>
      <c r="BD542" s="7">
        <f t="shared" si="266"/>
        <v>1</v>
      </c>
      <c r="BE542" s="6">
        <f t="shared" si="267"/>
        <v>0</v>
      </c>
      <c r="BF542">
        <f t="shared" si="268"/>
        <v>0</v>
      </c>
      <c r="BG542">
        <f t="shared" si="269"/>
        <v>0</v>
      </c>
      <c r="BH542" s="6">
        <f t="shared" si="270"/>
        <v>0</v>
      </c>
      <c r="BI542" s="14">
        <f t="shared" si="271"/>
        <v>0</v>
      </c>
      <c r="BJ542" s="6">
        <f t="shared" si="272"/>
        <v>3.0092892741598255E-2</v>
      </c>
      <c r="BK542" s="14">
        <f t="shared" si="273"/>
        <v>0.57716502313858542</v>
      </c>
      <c r="BL542" s="14">
        <f t="shared" si="274"/>
        <v>0.56283262431157643</v>
      </c>
      <c r="BM542" s="14">
        <f t="shared" si="275"/>
        <v>1</v>
      </c>
      <c r="BN542">
        <f t="shared" si="276"/>
        <v>0.39003018006392004</v>
      </c>
      <c r="BO542">
        <f t="shared" si="277"/>
        <v>0.39003018006392004</v>
      </c>
      <c r="BP542" s="14" t="str">
        <f t="shared" si="278"/>
        <v>NA</v>
      </c>
    </row>
    <row r="543" spans="1:68" x14ac:dyDescent="0.25">
      <c r="A543" t="s">
        <v>889</v>
      </c>
      <c r="B543" t="s">
        <v>887</v>
      </c>
      <c r="C543">
        <v>0</v>
      </c>
      <c r="D543">
        <v>0</v>
      </c>
      <c r="E543">
        <v>0</v>
      </c>
      <c r="F543" s="1">
        <v>3.5058600000000002E-12</v>
      </c>
      <c r="G543">
        <v>2</v>
      </c>
      <c r="H543">
        <v>-0.10135</v>
      </c>
      <c r="I543">
        <v>1</v>
      </c>
      <c r="J543">
        <v>0.99652799999999997</v>
      </c>
      <c r="K543" t="s">
        <v>888</v>
      </c>
      <c r="L543">
        <v>106</v>
      </c>
      <c r="M543" t="s">
        <v>764</v>
      </c>
      <c r="N543">
        <v>7165</v>
      </c>
      <c r="O543" t="s">
        <v>890</v>
      </c>
      <c r="P543" t="s">
        <v>891</v>
      </c>
      <c r="Q543" t="s">
        <v>57</v>
      </c>
      <c r="R543" t="s">
        <v>892</v>
      </c>
      <c r="S543" t="s">
        <v>893</v>
      </c>
      <c r="T543" s="6">
        <v>20.240470257268001</v>
      </c>
      <c r="U543">
        <v>20.099950905878</v>
      </c>
      <c r="V543">
        <v>20.145929740742702</v>
      </c>
      <c r="W543">
        <v>20.218060867381499</v>
      </c>
      <c r="X543">
        <v>19.9915745063802</v>
      </c>
      <c r="Y543">
        <v>19.921069288014301</v>
      </c>
      <c r="Z543">
        <v>20.031531199987601</v>
      </c>
      <c r="AB543">
        <v>20.449888521139901</v>
      </c>
      <c r="AC543">
        <v>20.505706696648101</v>
      </c>
      <c r="AD543">
        <v>20.133327876782399</v>
      </c>
      <c r="AE543">
        <v>20.316729512692</v>
      </c>
      <c r="AF543">
        <v>20.6613832624219</v>
      </c>
      <c r="AG543">
        <v>20.128017880748899</v>
      </c>
      <c r="AH543">
        <v>19.995714634716599</v>
      </c>
      <c r="AI543">
        <v>20.582576999847401</v>
      </c>
      <c r="AJ543">
        <v>20.595095314776099</v>
      </c>
      <c r="AK543">
        <v>20.487112910773099</v>
      </c>
      <c r="AL543" s="6">
        <f t="shared" si="248"/>
        <v>20.170210581573002</v>
      </c>
      <c r="AM543">
        <f t="shared" si="249"/>
        <v>20.181995304062099</v>
      </c>
      <c r="AN543">
        <f t="shared" si="250"/>
        <v>19.956321897197249</v>
      </c>
      <c r="AO543">
        <f t="shared" si="251"/>
        <v>20.031531199987601</v>
      </c>
      <c r="AP543">
        <f t="shared" si="252"/>
        <v>20.477797608894001</v>
      </c>
      <c r="AQ543">
        <f t="shared" si="253"/>
        <v>20.225028694737198</v>
      </c>
      <c r="AR543">
        <f t="shared" si="254"/>
        <v>20.3947005715854</v>
      </c>
      <c r="AS543">
        <f t="shared" si="255"/>
        <v>20.289145817281998</v>
      </c>
      <c r="AT543">
        <f t="shared" si="256"/>
        <v>20.541104112774597</v>
      </c>
      <c r="AU543" s="6">
        <f t="shared" si="257"/>
        <v>20.102842594277451</v>
      </c>
      <c r="AV543">
        <f t="shared" si="258"/>
        <v>20.244785834539602</v>
      </c>
      <c r="AW543">
        <f t="shared" si="259"/>
        <v>20.408316833880665</v>
      </c>
      <c r="AX543" s="6">
        <f t="shared" si="260"/>
        <v>0.14194324026215099</v>
      </c>
      <c r="AY543">
        <f t="shared" si="261"/>
        <v>0.30547423960321396</v>
      </c>
      <c r="AZ543">
        <f t="shared" si="262"/>
        <v>0.16353099934106297</v>
      </c>
      <c r="BA543" s="6">
        <f t="shared" si="263"/>
        <v>0.40645610479688271</v>
      </c>
      <c r="BB543">
        <f t="shared" si="264"/>
        <v>4.1927262316547156E-2</v>
      </c>
      <c r="BC543">
        <f t="shared" si="265"/>
        <v>0.34732786498076873</v>
      </c>
      <c r="BD543" s="7">
        <f t="shared" si="266"/>
        <v>1</v>
      </c>
      <c r="BE543" s="6">
        <f t="shared" si="267"/>
        <v>0</v>
      </c>
      <c r="BF543">
        <f t="shared" si="268"/>
        <v>0</v>
      </c>
      <c r="BG543">
        <f t="shared" si="269"/>
        <v>0</v>
      </c>
      <c r="BH543" s="6">
        <f t="shared" si="270"/>
        <v>0</v>
      </c>
      <c r="BI543" s="14">
        <f t="shared" si="271"/>
        <v>0</v>
      </c>
      <c r="BJ543" s="6">
        <f t="shared" si="272"/>
        <v>0.23557985757667177</v>
      </c>
      <c r="BK543" s="14">
        <f t="shared" si="273"/>
        <v>0.64868469420381825</v>
      </c>
      <c r="BL543" s="14">
        <f t="shared" si="274"/>
        <v>0.27404982721659543</v>
      </c>
      <c r="BM543" s="14">
        <f t="shared" si="275"/>
        <v>1</v>
      </c>
      <c r="BN543">
        <f t="shared" si="276"/>
        <v>0.3861047929990285</v>
      </c>
      <c r="BO543">
        <f t="shared" si="277"/>
        <v>0.3861047929990285</v>
      </c>
      <c r="BP543" s="14" t="str">
        <f t="shared" si="278"/>
        <v>NA</v>
      </c>
    </row>
    <row r="544" spans="1:68" x14ac:dyDescent="0.25">
      <c r="A544" t="s">
        <v>1279</v>
      </c>
      <c r="B544" t="s">
        <v>1272</v>
      </c>
      <c r="C544">
        <v>0</v>
      </c>
      <c r="D544">
        <v>0</v>
      </c>
      <c r="E544">
        <v>0</v>
      </c>
      <c r="F544">
        <v>6.6507800000000005E-4</v>
      </c>
      <c r="G544">
        <v>2</v>
      </c>
      <c r="H544">
        <v>1.4654</v>
      </c>
      <c r="I544">
        <v>1</v>
      </c>
      <c r="J544">
        <v>0.949824</v>
      </c>
      <c r="K544" t="s">
        <v>1278</v>
      </c>
      <c r="L544">
        <v>401</v>
      </c>
      <c r="M544" t="s">
        <v>764</v>
      </c>
      <c r="N544">
        <v>2539</v>
      </c>
      <c r="O544" t="s">
        <v>1275</v>
      </c>
      <c r="P544" t="s">
        <v>1276</v>
      </c>
      <c r="Q544" t="s">
        <v>57</v>
      </c>
      <c r="R544" t="s">
        <v>321</v>
      </c>
      <c r="S544" t="s">
        <v>1277</v>
      </c>
      <c r="U544">
        <v>20.579622181609601</v>
      </c>
      <c r="V544">
        <v>20.684545145447899</v>
      </c>
      <c r="W544">
        <v>20.664148971385199</v>
      </c>
      <c r="X544">
        <v>20.836159567944399</v>
      </c>
      <c r="Y544">
        <v>20.7236671868488</v>
      </c>
      <c r="AB544">
        <v>20.966898940350202</v>
      </c>
      <c r="AC544">
        <v>20.844884611656799</v>
      </c>
      <c r="AD544">
        <v>20.867857863972802</v>
      </c>
      <c r="AF544">
        <v>20.783807889719</v>
      </c>
      <c r="AG544">
        <v>20.7801441034199</v>
      </c>
      <c r="AH544">
        <v>21.081602269508299</v>
      </c>
      <c r="AI544">
        <v>20.8700101095056</v>
      </c>
      <c r="AJ544">
        <v>21.098013911865401</v>
      </c>
      <c r="AK544">
        <v>20.924728058680198</v>
      </c>
      <c r="AL544" s="6">
        <f t="shared" si="248"/>
        <v>20.579622181609601</v>
      </c>
      <c r="AM544">
        <f t="shared" si="249"/>
        <v>20.674347058416551</v>
      </c>
      <c r="AN544">
        <f t="shared" si="250"/>
        <v>20.7799133773966</v>
      </c>
      <c r="AO544" t="str">
        <f t="shared" si="251"/>
        <v>NA</v>
      </c>
      <c r="AP544">
        <f t="shared" si="252"/>
        <v>20.9058917760035</v>
      </c>
      <c r="AQ544">
        <f t="shared" si="253"/>
        <v>20.867857863972802</v>
      </c>
      <c r="AR544">
        <f t="shared" si="254"/>
        <v>20.78197599656945</v>
      </c>
      <c r="AS544">
        <f t="shared" si="255"/>
        <v>20.975806189506947</v>
      </c>
      <c r="AT544">
        <f t="shared" si="256"/>
        <v>21.011370985272798</v>
      </c>
      <c r="AU544" s="6">
        <f t="shared" si="257"/>
        <v>20.677960872474248</v>
      </c>
      <c r="AV544">
        <f t="shared" si="258"/>
        <v>20.886874819988151</v>
      </c>
      <c r="AW544">
        <f t="shared" si="259"/>
        <v>20.9230510571164</v>
      </c>
      <c r="AX544" s="6">
        <f t="shared" si="260"/>
        <v>0.2089139475139028</v>
      </c>
      <c r="AY544">
        <f t="shared" si="261"/>
        <v>0.2450901846421516</v>
      </c>
      <c r="AZ544">
        <f t="shared" si="262"/>
        <v>3.61762371282488E-2</v>
      </c>
      <c r="BA544" s="6">
        <f t="shared" si="263"/>
        <v>5.806196196739917E-2</v>
      </c>
      <c r="BB544">
        <f t="shared" si="264"/>
        <v>5.8299631409342821E-2</v>
      </c>
      <c r="BC544">
        <f t="shared" si="265"/>
        <v>0.66719953228685946</v>
      </c>
      <c r="BD544" s="7">
        <f t="shared" si="266"/>
        <v>1</v>
      </c>
      <c r="BE544" s="6">
        <f t="shared" si="267"/>
        <v>0</v>
      </c>
      <c r="BF544">
        <f t="shared" si="268"/>
        <v>0</v>
      </c>
      <c r="BG544">
        <f t="shared" si="269"/>
        <v>0</v>
      </c>
      <c r="BH544" s="6">
        <f t="shared" si="270"/>
        <v>0</v>
      </c>
      <c r="BI544" s="14">
        <f t="shared" si="271"/>
        <v>0</v>
      </c>
      <c r="BJ544" s="6">
        <f t="shared" si="272"/>
        <v>0.50817345764465682</v>
      </c>
      <c r="BK544" s="14">
        <f t="shared" si="273"/>
        <v>0.55002108576018627</v>
      </c>
      <c r="BL544" s="14">
        <f t="shared" si="274"/>
        <v>7.9735602275392933E-2</v>
      </c>
      <c r="BM544" s="14">
        <f t="shared" si="275"/>
        <v>1</v>
      </c>
      <c r="BN544">
        <f t="shared" si="276"/>
        <v>0.37931004856007872</v>
      </c>
      <c r="BO544">
        <f t="shared" si="277"/>
        <v>0.37931004856007872</v>
      </c>
      <c r="BP544" s="14" t="str">
        <f t="shared" si="278"/>
        <v>NA</v>
      </c>
    </row>
    <row r="545" spans="1:68" x14ac:dyDescent="0.25">
      <c r="A545" t="s">
        <v>2077</v>
      </c>
      <c r="B545" t="s">
        <v>2075</v>
      </c>
      <c r="C545">
        <v>0</v>
      </c>
      <c r="D545">
        <v>0</v>
      </c>
      <c r="E545">
        <v>0</v>
      </c>
      <c r="F545" s="1">
        <v>3.4900800000000001E-27</v>
      </c>
      <c r="G545">
        <v>3</v>
      </c>
      <c r="H545">
        <v>-0.94794</v>
      </c>
      <c r="I545">
        <v>1</v>
      </c>
      <c r="J545">
        <v>0.94157199999999996</v>
      </c>
      <c r="K545" t="s">
        <v>2076</v>
      </c>
      <c r="L545">
        <v>791</v>
      </c>
      <c r="M545" t="s">
        <v>764</v>
      </c>
      <c r="N545">
        <v>2045</v>
      </c>
      <c r="O545" t="s">
        <v>2078</v>
      </c>
      <c r="P545" t="s">
        <v>2079</v>
      </c>
      <c r="Q545" t="s">
        <v>57</v>
      </c>
      <c r="R545" t="s">
        <v>2080</v>
      </c>
      <c r="S545" t="s">
        <v>2081</v>
      </c>
      <c r="T545" s="6">
        <v>22.460349767283201</v>
      </c>
      <c r="U545">
        <v>22.2229930365746</v>
      </c>
      <c r="V545">
        <v>22.335853175449301</v>
      </c>
      <c r="W545">
        <v>22.340947936944598</v>
      </c>
      <c r="X545">
        <v>22.8024567327552</v>
      </c>
      <c r="Y545">
        <v>22.668788442574701</v>
      </c>
      <c r="Z545">
        <v>22.3795366297377</v>
      </c>
      <c r="AA545">
        <v>22.5462601877406</v>
      </c>
      <c r="AB545">
        <v>22.359598168504</v>
      </c>
      <c r="AC545">
        <v>22.032180801272499</v>
      </c>
      <c r="AD545">
        <v>22.789649057230701</v>
      </c>
      <c r="AE545">
        <v>22.6739837150295</v>
      </c>
      <c r="AF545">
        <v>22.7862734723412</v>
      </c>
      <c r="AG545">
        <v>22.747263420923201</v>
      </c>
      <c r="AH545">
        <v>22.664853049592601</v>
      </c>
      <c r="AI545">
        <v>22.690954845708099</v>
      </c>
      <c r="AJ545">
        <v>23.037703900851799</v>
      </c>
      <c r="AK545">
        <v>22.913815730812001</v>
      </c>
      <c r="AL545" s="6">
        <f t="shared" si="248"/>
        <v>22.341671401928899</v>
      </c>
      <c r="AM545">
        <f t="shared" si="249"/>
        <v>22.338400556196952</v>
      </c>
      <c r="AN545">
        <f t="shared" si="250"/>
        <v>22.735622587664949</v>
      </c>
      <c r="AO545">
        <f t="shared" si="251"/>
        <v>22.46289840873915</v>
      </c>
      <c r="AP545">
        <f t="shared" si="252"/>
        <v>22.195889484888248</v>
      </c>
      <c r="AQ545">
        <f t="shared" si="253"/>
        <v>22.731816386130099</v>
      </c>
      <c r="AR545">
        <f t="shared" si="254"/>
        <v>22.766768446632199</v>
      </c>
      <c r="AS545">
        <f t="shared" si="255"/>
        <v>22.67790394765035</v>
      </c>
      <c r="AT545">
        <f t="shared" si="256"/>
        <v>22.9757598158319</v>
      </c>
      <c r="AU545" s="6">
        <f t="shared" si="257"/>
        <v>22.471898181930268</v>
      </c>
      <c r="AV545">
        <f t="shared" si="258"/>
        <v>22.463534759919167</v>
      </c>
      <c r="AW545">
        <f t="shared" si="259"/>
        <v>22.806810736704819</v>
      </c>
      <c r="AX545" s="6">
        <f t="shared" si="260"/>
        <v>-8.3634220111008517E-3</v>
      </c>
      <c r="AY545">
        <f t="shared" si="261"/>
        <v>0.33491255477455084</v>
      </c>
      <c r="AZ545">
        <f t="shared" si="262"/>
        <v>0.34327597678565169</v>
      </c>
      <c r="BA545" s="6">
        <f t="shared" si="263"/>
        <v>0.96920135897265247</v>
      </c>
      <c r="BB545">
        <f t="shared" si="264"/>
        <v>0.11244740487308241</v>
      </c>
      <c r="BC545">
        <f t="shared" si="265"/>
        <v>0.14442592458826553</v>
      </c>
      <c r="BD545" s="7">
        <f t="shared" si="266"/>
        <v>1</v>
      </c>
      <c r="BE545" s="6">
        <f t="shared" si="267"/>
        <v>0</v>
      </c>
      <c r="BF545">
        <f t="shared" si="268"/>
        <v>0</v>
      </c>
      <c r="BG545">
        <f t="shared" si="269"/>
        <v>0</v>
      </c>
      <c r="BH545" s="6">
        <f t="shared" si="270"/>
        <v>0</v>
      </c>
      <c r="BI545" s="14">
        <f t="shared" si="271"/>
        <v>0</v>
      </c>
      <c r="BJ545" s="6">
        <f t="shared" si="272"/>
        <v>-1.0659518323258194E-2</v>
      </c>
      <c r="BK545" s="14">
        <f t="shared" si="273"/>
        <v>0.56378094032116777</v>
      </c>
      <c r="BL545" s="14">
        <f t="shared" si="274"/>
        <v>0.53709741178897408</v>
      </c>
      <c r="BM545" s="14">
        <f t="shared" si="275"/>
        <v>1</v>
      </c>
      <c r="BN545">
        <f t="shared" si="276"/>
        <v>0.36340627792896124</v>
      </c>
      <c r="BO545">
        <f t="shared" si="277"/>
        <v>0.36340627792896124</v>
      </c>
      <c r="BP545" s="14" t="str">
        <f t="shared" si="278"/>
        <v>NA</v>
      </c>
    </row>
    <row r="546" spans="1:68" x14ac:dyDescent="0.25">
      <c r="A546" t="s">
        <v>2701</v>
      </c>
      <c r="B546" t="s">
        <v>437</v>
      </c>
      <c r="C546">
        <v>0</v>
      </c>
      <c r="D546">
        <v>0</v>
      </c>
      <c r="E546">
        <v>0</v>
      </c>
      <c r="F546" s="1">
        <v>4.7256899999999998E-195</v>
      </c>
      <c r="G546">
        <v>2</v>
      </c>
      <c r="H546">
        <v>-0.67374999999999996</v>
      </c>
      <c r="I546">
        <v>1</v>
      </c>
      <c r="J546">
        <v>0.999969</v>
      </c>
      <c r="K546" t="s">
        <v>2700</v>
      </c>
      <c r="L546">
        <v>359</v>
      </c>
      <c r="M546" t="s">
        <v>764</v>
      </c>
      <c r="N546">
        <v>55824</v>
      </c>
      <c r="O546" t="s">
        <v>440</v>
      </c>
      <c r="P546" t="s">
        <v>441</v>
      </c>
      <c r="Q546" t="s">
        <v>57</v>
      </c>
      <c r="R546" t="s">
        <v>442</v>
      </c>
      <c r="S546" t="s">
        <v>443</v>
      </c>
      <c r="T546" s="6">
        <v>22.7716903699333</v>
      </c>
      <c r="U546">
        <v>22.9142091429392</v>
      </c>
      <c r="V546">
        <v>23.219964647374798</v>
      </c>
      <c r="W546">
        <v>22.919681109186602</v>
      </c>
      <c r="X546">
        <v>23.334891804879302</v>
      </c>
      <c r="Y546">
        <v>23.073850426287201</v>
      </c>
      <c r="Z546">
        <v>23.092513395248702</v>
      </c>
      <c r="AA546">
        <v>22.950059525807401</v>
      </c>
      <c r="AB546">
        <v>23.685452761720502</v>
      </c>
      <c r="AC546">
        <v>23.513009131897999</v>
      </c>
      <c r="AD546">
        <v>23.463760830524599</v>
      </c>
      <c r="AE546">
        <v>23.169319254822401</v>
      </c>
      <c r="AF546">
        <v>23.401574051661498</v>
      </c>
      <c r="AG546">
        <v>23.194493994747202</v>
      </c>
      <c r="AH546">
        <v>23.491999152258</v>
      </c>
      <c r="AI546">
        <v>23.270224512909198</v>
      </c>
      <c r="AJ546">
        <v>23.6064630484791</v>
      </c>
      <c r="AK546">
        <v>23.227908749017701</v>
      </c>
      <c r="AL546" s="6">
        <f t="shared" si="248"/>
        <v>22.842949756436248</v>
      </c>
      <c r="AM546">
        <f t="shared" si="249"/>
        <v>23.0698228782807</v>
      </c>
      <c r="AN546">
        <f t="shared" si="250"/>
        <v>23.20437111558325</v>
      </c>
      <c r="AO546">
        <f t="shared" si="251"/>
        <v>23.021286460528053</v>
      </c>
      <c r="AP546">
        <f t="shared" si="252"/>
        <v>23.59923094680925</v>
      </c>
      <c r="AQ546">
        <f t="shared" si="253"/>
        <v>23.316540042673502</v>
      </c>
      <c r="AR546">
        <f t="shared" si="254"/>
        <v>23.298034023204352</v>
      </c>
      <c r="AS546">
        <f t="shared" si="255"/>
        <v>23.381111832583599</v>
      </c>
      <c r="AT546">
        <f t="shared" si="256"/>
        <v>23.4171858987484</v>
      </c>
      <c r="AU546" s="6">
        <f t="shared" si="257"/>
        <v>23.03904791676673</v>
      </c>
      <c r="AV546">
        <f t="shared" si="258"/>
        <v>23.312352483336934</v>
      </c>
      <c r="AW546">
        <f t="shared" si="259"/>
        <v>23.365443918178784</v>
      </c>
      <c r="AX546" s="6">
        <f t="shared" si="260"/>
        <v>0.27330456657020363</v>
      </c>
      <c r="AY546">
        <f t="shared" si="261"/>
        <v>0.32639600141205349</v>
      </c>
      <c r="AZ546">
        <f t="shared" si="262"/>
        <v>5.3091434841849861E-2</v>
      </c>
      <c r="BA546" s="6">
        <f t="shared" si="263"/>
        <v>0.25056990704002202</v>
      </c>
      <c r="BB546">
        <f t="shared" si="264"/>
        <v>7.811547552798738E-2</v>
      </c>
      <c r="BC546">
        <f t="shared" si="265"/>
        <v>0.78285747699119168</v>
      </c>
      <c r="BD546" s="7">
        <f t="shared" si="266"/>
        <v>1</v>
      </c>
      <c r="BE546" s="6">
        <f t="shared" si="267"/>
        <v>0</v>
      </c>
      <c r="BF546">
        <f t="shared" si="268"/>
        <v>0</v>
      </c>
      <c r="BG546">
        <f t="shared" si="269"/>
        <v>0</v>
      </c>
      <c r="BH546" s="6">
        <f t="shared" si="270"/>
        <v>0</v>
      </c>
      <c r="BI546" s="14">
        <f t="shared" si="271"/>
        <v>0</v>
      </c>
      <c r="BJ546" s="6">
        <f t="shared" si="272"/>
        <v>0.40530910823800698</v>
      </c>
      <c r="BK546" s="14">
        <f t="shared" si="273"/>
        <v>0.60117068234721927</v>
      </c>
      <c r="BL546" s="14">
        <f t="shared" si="274"/>
        <v>7.5130139105554272E-2</v>
      </c>
      <c r="BM546" s="14">
        <f t="shared" si="275"/>
        <v>1</v>
      </c>
      <c r="BN546">
        <f t="shared" si="276"/>
        <v>0.36053664323026019</v>
      </c>
      <c r="BO546">
        <f t="shared" si="277"/>
        <v>0.36053664323026019</v>
      </c>
      <c r="BP546" s="14" t="str">
        <f t="shared" si="278"/>
        <v>NA</v>
      </c>
    </row>
    <row r="547" spans="1:68" x14ac:dyDescent="0.25">
      <c r="A547" t="s">
        <v>1721</v>
      </c>
      <c r="B547" t="s">
        <v>1719</v>
      </c>
      <c r="C547">
        <v>0</v>
      </c>
      <c r="D547">
        <v>0</v>
      </c>
      <c r="E547">
        <v>0</v>
      </c>
      <c r="F547">
        <v>1.33252E-3</v>
      </c>
      <c r="G547">
        <v>2</v>
      </c>
      <c r="H547">
        <v>0.50521000000000005</v>
      </c>
      <c r="I547">
        <v>1</v>
      </c>
      <c r="J547">
        <v>0.99972000000000005</v>
      </c>
      <c r="K547" t="s">
        <v>1720</v>
      </c>
      <c r="L547">
        <v>59</v>
      </c>
      <c r="M547" t="s">
        <v>764</v>
      </c>
      <c r="N547">
        <v>6138</v>
      </c>
      <c r="O547" t="s">
        <v>1722</v>
      </c>
      <c r="P547" t="s">
        <v>1723</v>
      </c>
      <c r="Q547" t="s">
        <v>57</v>
      </c>
      <c r="R547" t="s">
        <v>1724</v>
      </c>
      <c r="S547" t="s">
        <v>1725</v>
      </c>
      <c r="T547" s="6">
        <v>18.9921695995303</v>
      </c>
      <c r="U547">
        <v>19.245746718438099</v>
      </c>
      <c r="V547">
        <v>19.525382559011</v>
      </c>
      <c r="W547">
        <v>19.131967082300601</v>
      </c>
      <c r="X547">
        <v>19.686061109015299</v>
      </c>
      <c r="Y547">
        <v>19.989293904206399</v>
      </c>
      <c r="AA547">
        <v>19.931296801412898</v>
      </c>
      <c r="AB547">
        <v>19.498399532022599</v>
      </c>
      <c r="AC547">
        <v>19.2651269893658</v>
      </c>
      <c r="AD547">
        <v>19.789294831667501</v>
      </c>
      <c r="AE547">
        <v>19.7463599290137</v>
      </c>
      <c r="AF547">
        <v>19.4690208385102</v>
      </c>
      <c r="AG547">
        <v>19.874013632541001</v>
      </c>
      <c r="AH547">
        <v>20.015483378995501</v>
      </c>
      <c r="AI547">
        <v>19.9677415050568</v>
      </c>
      <c r="AK547">
        <v>19.771908491976699</v>
      </c>
      <c r="AL547" s="6">
        <f t="shared" si="248"/>
        <v>19.118958158984199</v>
      </c>
      <c r="AM547">
        <f t="shared" si="249"/>
        <v>19.328674820655799</v>
      </c>
      <c r="AN547">
        <f t="shared" si="250"/>
        <v>19.837677506610849</v>
      </c>
      <c r="AO547">
        <f t="shared" si="251"/>
        <v>19.931296801412898</v>
      </c>
      <c r="AP547">
        <f t="shared" si="252"/>
        <v>19.3817632606942</v>
      </c>
      <c r="AQ547">
        <f t="shared" si="253"/>
        <v>19.767827380340599</v>
      </c>
      <c r="AR547">
        <f t="shared" si="254"/>
        <v>19.671517235525599</v>
      </c>
      <c r="AS547">
        <f t="shared" si="255"/>
        <v>19.991612442026153</v>
      </c>
      <c r="AT547">
        <f t="shared" si="256"/>
        <v>19.771908491976699</v>
      </c>
      <c r="AU547" s="6">
        <f t="shared" si="257"/>
        <v>19.428436828750282</v>
      </c>
      <c r="AV547">
        <f t="shared" si="258"/>
        <v>19.693629147482564</v>
      </c>
      <c r="AW547">
        <f t="shared" si="259"/>
        <v>19.811679389842819</v>
      </c>
      <c r="AX547" s="6">
        <f t="shared" si="260"/>
        <v>0.26519231873228222</v>
      </c>
      <c r="AY547">
        <f t="shared" si="261"/>
        <v>0.38324256109253696</v>
      </c>
      <c r="AZ547">
        <f t="shared" si="262"/>
        <v>0.11805024236025474</v>
      </c>
      <c r="BA547" s="6">
        <f t="shared" si="263"/>
        <v>0.38276861888206937</v>
      </c>
      <c r="BB547">
        <f t="shared" si="264"/>
        <v>0.20707542978349031</v>
      </c>
      <c r="BC547">
        <f t="shared" si="265"/>
        <v>0.57258516558086636</v>
      </c>
      <c r="BD547" s="7">
        <f t="shared" si="266"/>
        <v>1</v>
      </c>
      <c r="BE547" s="6">
        <f t="shared" si="267"/>
        <v>0</v>
      </c>
      <c r="BF547">
        <f t="shared" si="268"/>
        <v>0</v>
      </c>
      <c r="BG547">
        <f t="shared" si="269"/>
        <v>0</v>
      </c>
      <c r="BH547" s="6">
        <f t="shared" si="270"/>
        <v>0</v>
      </c>
      <c r="BI547" s="14">
        <f t="shared" si="271"/>
        <v>0</v>
      </c>
      <c r="BJ547" s="6">
        <f t="shared" si="272"/>
        <v>0.33256891466307115</v>
      </c>
      <c r="BK547" s="14">
        <f t="shared" si="273"/>
        <v>0.511945932449965</v>
      </c>
      <c r="BL547" s="14">
        <f t="shared" si="274"/>
        <v>0.16907701145778814</v>
      </c>
      <c r="BM547" s="14">
        <f t="shared" si="275"/>
        <v>1</v>
      </c>
      <c r="BN547">
        <f t="shared" si="276"/>
        <v>0.33786395285694143</v>
      </c>
      <c r="BO547">
        <f t="shared" si="277"/>
        <v>0.33786395285694143</v>
      </c>
      <c r="BP547" s="14" t="str">
        <f t="shared" si="278"/>
        <v>NA</v>
      </c>
    </row>
    <row r="548" spans="1:68" x14ac:dyDescent="0.25">
      <c r="A548" t="s">
        <v>1157</v>
      </c>
      <c r="B548" t="s">
        <v>510</v>
      </c>
      <c r="C548">
        <v>0</v>
      </c>
      <c r="D548">
        <v>0</v>
      </c>
      <c r="E548">
        <v>0</v>
      </c>
      <c r="F548" s="1">
        <v>3.3434500000000001E-41</v>
      </c>
      <c r="G548">
        <v>2</v>
      </c>
      <c r="H548">
        <v>0.1421</v>
      </c>
      <c r="I548">
        <v>1</v>
      </c>
      <c r="J548">
        <v>0.863649</v>
      </c>
      <c r="K548" t="s">
        <v>1156</v>
      </c>
      <c r="L548">
        <v>223</v>
      </c>
      <c r="M548" t="s">
        <v>764</v>
      </c>
      <c r="N548" t="s">
        <v>1151</v>
      </c>
      <c r="O548" t="s">
        <v>1152</v>
      </c>
      <c r="P548" t="s">
        <v>1153</v>
      </c>
      <c r="Q548" t="s">
        <v>57</v>
      </c>
      <c r="R548" t="s">
        <v>1154</v>
      </c>
      <c r="S548" t="s">
        <v>1155</v>
      </c>
      <c r="U548">
        <v>21.3127800500666</v>
      </c>
      <c r="V548">
        <v>21.663817896995099</v>
      </c>
      <c r="W548">
        <v>21.2163883927469</v>
      </c>
      <c r="X548">
        <v>21.807797267941499</v>
      </c>
      <c r="Z548">
        <v>22.029579584605099</v>
      </c>
      <c r="AB548">
        <v>21.841564481381301</v>
      </c>
      <c r="AC548">
        <v>21.754962085506499</v>
      </c>
      <c r="AD548">
        <v>21.996210032042601</v>
      </c>
      <c r="AE548">
        <v>21.766821599827502</v>
      </c>
      <c r="AF548">
        <v>21.828456677745599</v>
      </c>
      <c r="AH548">
        <v>21.966813921791399</v>
      </c>
      <c r="AJ548">
        <v>21.8854827666134</v>
      </c>
      <c r="AK548">
        <v>21.5817189633491</v>
      </c>
      <c r="AL548" s="6">
        <f t="shared" si="248"/>
        <v>21.3127800500666</v>
      </c>
      <c r="AM548">
        <f t="shared" si="249"/>
        <v>21.440103144870999</v>
      </c>
      <c r="AN548">
        <f t="shared" si="250"/>
        <v>21.807797267941499</v>
      </c>
      <c r="AO548">
        <f t="shared" si="251"/>
        <v>22.029579584605099</v>
      </c>
      <c r="AP548">
        <f t="shared" si="252"/>
        <v>21.798263283443902</v>
      </c>
      <c r="AQ548">
        <f t="shared" si="253"/>
        <v>21.881515815935053</v>
      </c>
      <c r="AR548">
        <f t="shared" si="254"/>
        <v>21.828456677745599</v>
      </c>
      <c r="AS548">
        <f t="shared" si="255"/>
        <v>21.966813921791399</v>
      </c>
      <c r="AT548">
        <f t="shared" si="256"/>
        <v>21.733600864981248</v>
      </c>
      <c r="AU548" s="6">
        <f t="shared" si="257"/>
        <v>21.520226820959696</v>
      </c>
      <c r="AV548">
        <f t="shared" si="258"/>
        <v>21.903119561328015</v>
      </c>
      <c r="AW548">
        <f t="shared" si="259"/>
        <v>21.842957154839414</v>
      </c>
      <c r="AX548" s="6">
        <f t="shared" si="260"/>
        <v>0.38289274036831955</v>
      </c>
      <c r="AY548">
        <f t="shared" si="261"/>
        <v>0.3227303338797185</v>
      </c>
      <c r="AZ548">
        <f t="shared" si="262"/>
        <v>-6.016240648860105E-2</v>
      </c>
      <c r="BA548" s="6">
        <f t="shared" si="263"/>
        <v>0.10685324862414794</v>
      </c>
      <c r="BB548">
        <f t="shared" si="264"/>
        <v>0.14885988189243748</v>
      </c>
      <c r="BC548">
        <f t="shared" si="265"/>
        <v>0.56372820722524675</v>
      </c>
      <c r="BD548" s="7">
        <f t="shared" si="266"/>
        <v>1</v>
      </c>
      <c r="BE548" s="6">
        <f t="shared" si="267"/>
        <v>0</v>
      </c>
      <c r="BF548">
        <f t="shared" si="268"/>
        <v>0</v>
      </c>
      <c r="BG548">
        <f t="shared" si="269"/>
        <v>0</v>
      </c>
      <c r="BH548" s="6">
        <f t="shared" si="270"/>
        <v>0</v>
      </c>
      <c r="BI548" s="14">
        <f t="shared" si="271"/>
        <v>0</v>
      </c>
      <c r="BJ548" s="6">
        <f t="shared" si="272"/>
        <v>0.60981155071177817</v>
      </c>
      <c r="BK548" s="14">
        <f t="shared" si="273"/>
        <v>0.51669114442543929</v>
      </c>
      <c r="BL548" s="14">
        <f t="shared" si="274"/>
        <v>-0.12237745673844003</v>
      </c>
      <c r="BM548" s="14">
        <f t="shared" si="275"/>
        <v>1</v>
      </c>
      <c r="BN548">
        <f t="shared" si="276"/>
        <v>0.33470841279959246</v>
      </c>
      <c r="BO548">
        <f t="shared" si="277"/>
        <v>0.33470841279959246</v>
      </c>
      <c r="BP548" s="14" t="str">
        <f t="shared" si="278"/>
        <v>NA</v>
      </c>
    </row>
    <row r="549" spans="1:68" x14ac:dyDescent="0.25">
      <c r="A549" t="s">
        <v>191</v>
      </c>
      <c r="B549" t="s">
        <v>180</v>
      </c>
      <c r="C549">
        <v>0</v>
      </c>
      <c r="D549">
        <v>0</v>
      </c>
      <c r="E549">
        <v>0</v>
      </c>
      <c r="F549" s="1">
        <v>8.1489499999999999E-7</v>
      </c>
      <c r="G549">
        <v>3</v>
      </c>
      <c r="H549">
        <v>0.11229</v>
      </c>
      <c r="I549">
        <v>1</v>
      </c>
      <c r="J549">
        <v>0.67741099999999999</v>
      </c>
      <c r="K549" t="s">
        <v>190</v>
      </c>
      <c r="L549">
        <v>119</v>
      </c>
      <c r="M549" t="s">
        <v>39</v>
      </c>
      <c r="N549">
        <v>5829</v>
      </c>
      <c r="O549" t="s">
        <v>183</v>
      </c>
      <c r="P549" t="s">
        <v>37</v>
      </c>
      <c r="Q549" t="s">
        <v>57</v>
      </c>
      <c r="R549" t="s">
        <v>184</v>
      </c>
      <c r="S549" t="s">
        <v>185</v>
      </c>
      <c r="T549" s="6">
        <v>21.873127414081001</v>
      </c>
      <c r="W549">
        <v>22.4454062300447</v>
      </c>
      <c r="X549">
        <v>22.5650783836975</v>
      </c>
      <c r="Z549">
        <v>22.242593311534801</v>
      </c>
      <c r="AA549">
        <v>21.919930920508101</v>
      </c>
      <c r="AC549">
        <v>22.701537304298899</v>
      </c>
      <c r="AE549">
        <v>22.485629843223901</v>
      </c>
      <c r="AG549">
        <v>22.7159324665936</v>
      </c>
      <c r="AH549">
        <v>22.824599729611599</v>
      </c>
      <c r="AI549">
        <v>22.7443838464091</v>
      </c>
      <c r="AJ549">
        <v>22.486657328359801</v>
      </c>
      <c r="AK549">
        <v>22.5165464766357</v>
      </c>
      <c r="AL549" s="6">
        <f t="shared" si="248"/>
        <v>21.873127414081001</v>
      </c>
      <c r="AM549">
        <f t="shared" si="249"/>
        <v>22.4454062300447</v>
      </c>
      <c r="AN549">
        <f t="shared" si="250"/>
        <v>22.5650783836975</v>
      </c>
      <c r="AO549">
        <f t="shared" si="251"/>
        <v>22.081262116021449</v>
      </c>
      <c r="AP549">
        <f t="shared" si="252"/>
        <v>22.701537304298899</v>
      </c>
      <c r="AQ549">
        <f t="shared" si="253"/>
        <v>22.485629843223901</v>
      </c>
      <c r="AR549">
        <f t="shared" si="254"/>
        <v>22.7159324665936</v>
      </c>
      <c r="AS549">
        <f t="shared" si="255"/>
        <v>22.784491788010349</v>
      </c>
      <c r="AT549">
        <f t="shared" si="256"/>
        <v>22.50160190249775</v>
      </c>
      <c r="AU549" s="6">
        <f t="shared" si="257"/>
        <v>22.294537342607736</v>
      </c>
      <c r="AV549">
        <f t="shared" si="258"/>
        <v>22.422809754514748</v>
      </c>
      <c r="AW549">
        <f t="shared" si="259"/>
        <v>22.667342052367232</v>
      </c>
      <c r="AX549" s="6">
        <f t="shared" si="260"/>
        <v>0.12827241190701244</v>
      </c>
      <c r="AY549">
        <f t="shared" si="261"/>
        <v>0.37280470975949598</v>
      </c>
      <c r="AZ549">
        <f t="shared" si="262"/>
        <v>0.24453229785248354</v>
      </c>
      <c r="BA549" s="6">
        <f t="shared" si="263"/>
        <v>0.67168249844284778</v>
      </c>
      <c r="BB549">
        <f t="shared" si="264"/>
        <v>0.21620147289679476</v>
      </c>
      <c r="BC549">
        <f t="shared" si="265"/>
        <v>0.31472455628911644</v>
      </c>
      <c r="BD549" s="7">
        <f t="shared" si="266"/>
        <v>1</v>
      </c>
      <c r="BE549" s="6">
        <f t="shared" si="267"/>
        <v>0</v>
      </c>
      <c r="BF549">
        <f t="shared" si="268"/>
        <v>0</v>
      </c>
      <c r="BG549">
        <f t="shared" si="269"/>
        <v>0</v>
      </c>
      <c r="BH549" s="6">
        <f t="shared" si="270"/>
        <v>0</v>
      </c>
      <c r="BI549" s="14">
        <f t="shared" si="271"/>
        <v>0</v>
      </c>
      <c r="BJ549" s="6">
        <f t="shared" si="272"/>
        <v>0.14889622707070321</v>
      </c>
      <c r="BK549" s="14">
        <f t="shared" si="273"/>
        <v>0.49796368197575441</v>
      </c>
      <c r="BL549" s="14">
        <f t="shared" si="274"/>
        <v>0.35038860818252726</v>
      </c>
      <c r="BM549" s="14">
        <f t="shared" si="275"/>
        <v>1</v>
      </c>
      <c r="BN549">
        <f t="shared" si="276"/>
        <v>0.33241617240966165</v>
      </c>
      <c r="BO549">
        <f t="shared" si="277"/>
        <v>0.33241617240966165</v>
      </c>
      <c r="BP549" s="14" t="str">
        <f t="shared" si="278"/>
        <v>NA</v>
      </c>
    </row>
    <row r="550" spans="1:68" x14ac:dyDescent="0.25">
      <c r="A550" t="s">
        <v>2308</v>
      </c>
      <c r="B550" t="s">
        <v>323</v>
      </c>
      <c r="C550">
        <v>0</v>
      </c>
      <c r="D550">
        <v>0</v>
      </c>
      <c r="E550">
        <v>0</v>
      </c>
      <c r="F550">
        <v>3.1036300000000002E-4</v>
      </c>
      <c r="G550">
        <v>2</v>
      </c>
      <c r="H550">
        <v>-0.31417</v>
      </c>
      <c r="I550">
        <v>1</v>
      </c>
      <c r="J550">
        <v>0.77621399999999996</v>
      </c>
      <c r="K550" t="s">
        <v>2307</v>
      </c>
      <c r="L550">
        <v>388</v>
      </c>
      <c r="M550" t="s">
        <v>764</v>
      </c>
      <c r="N550">
        <v>56288</v>
      </c>
      <c r="O550" t="s">
        <v>326</v>
      </c>
      <c r="P550" t="s">
        <v>327</v>
      </c>
      <c r="Q550" t="s">
        <v>57</v>
      </c>
      <c r="R550" t="s">
        <v>328</v>
      </c>
      <c r="S550" t="s">
        <v>329</v>
      </c>
      <c r="T550" s="6">
        <v>20.0898823576788</v>
      </c>
      <c r="V550">
        <v>19.874933404171799</v>
      </c>
      <c r="W550">
        <v>20.1416601851362</v>
      </c>
      <c r="X550">
        <v>20.125552407135899</v>
      </c>
      <c r="Y550">
        <v>19.927590894934301</v>
      </c>
      <c r="AA550">
        <v>19.956043013367701</v>
      </c>
      <c r="AC550">
        <v>19.6663996844255</v>
      </c>
      <c r="AE550">
        <v>19.792693044470401</v>
      </c>
      <c r="AF550">
        <v>20.3097898273715</v>
      </c>
      <c r="AJ550">
        <v>20.454997242201699</v>
      </c>
      <c r="AK550">
        <v>20.017733783412702</v>
      </c>
      <c r="AL550" s="6">
        <f t="shared" si="248"/>
        <v>20.0898823576788</v>
      </c>
      <c r="AM550">
        <f t="shared" si="249"/>
        <v>20.008296794654001</v>
      </c>
      <c r="AN550">
        <f t="shared" si="250"/>
        <v>20.026571651035098</v>
      </c>
      <c r="AO550">
        <f t="shared" si="251"/>
        <v>19.956043013367701</v>
      </c>
      <c r="AP550">
        <f t="shared" si="252"/>
        <v>19.6663996844255</v>
      </c>
      <c r="AQ550">
        <f t="shared" si="253"/>
        <v>19.792693044470401</v>
      </c>
      <c r="AR550">
        <f t="shared" si="254"/>
        <v>20.3097898273715</v>
      </c>
      <c r="AS550" t="str">
        <f t="shared" si="255"/>
        <v>NA</v>
      </c>
      <c r="AT550">
        <f t="shared" si="256"/>
        <v>20.2363655128072</v>
      </c>
      <c r="AU550" s="6">
        <f t="shared" si="257"/>
        <v>20.041583601122635</v>
      </c>
      <c r="AV550">
        <f t="shared" si="258"/>
        <v>19.805045247421202</v>
      </c>
      <c r="AW550">
        <f t="shared" si="259"/>
        <v>20.27307767008935</v>
      </c>
      <c r="AX550" s="6">
        <f t="shared" si="260"/>
        <v>-0.23653835370143383</v>
      </c>
      <c r="AY550">
        <f t="shared" si="261"/>
        <v>0.23149406896671465</v>
      </c>
      <c r="AZ550">
        <f t="shared" si="262"/>
        <v>0.46803242266814848</v>
      </c>
      <c r="BA550" s="6">
        <f t="shared" si="263"/>
        <v>9.5913177050876028E-2</v>
      </c>
      <c r="BB550">
        <f t="shared" si="264"/>
        <v>3.7947426818294813E-2</v>
      </c>
      <c r="BC550">
        <f t="shared" si="265"/>
        <v>1.9528854615875717E-2</v>
      </c>
      <c r="BD550" s="7">
        <f t="shared" si="266"/>
        <v>1</v>
      </c>
      <c r="BE550" s="6">
        <f t="shared" si="267"/>
        <v>0</v>
      </c>
      <c r="BF550">
        <f t="shared" si="268"/>
        <v>0</v>
      </c>
      <c r="BG550">
        <f t="shared" si="269"/>
        <v>0</v>
      </c>
      <c r="BH550" s="6">
        <f t="shared" si="270"/>
        <v>0</v>
      </c>
      <c r="BI550" s="14">
        <f t="shared" si="271"/>
        <v>0</v>
      </c>
      <c r="BJ550" s="6">
        <f t="shared" si="272"/>
        <v>-0.49073907145138579</v>
      </c>
      <c r="BK550" s="14">
        <f t="shared" si="273"/>
        <v>0.57350750928077643</v>
      </c>
      <c r="BL550" s="14">
        <f t="shared" si="274"/>
        <v>0.89443763974250579</v>
      </c>
      <c r="BM550" s="14">
        <f t="shared" si="275"/>
        <v>1</v>
      </c>
      <c r="BN550">
        <f t="shared" si="276"/>
        <v>0.32573535919063218</v>
      </c>
      <c r="BO550">
        <f t="shared" si="277"/>
        <v>0.32573535919063218</v>
      </c>
      <c r="BP550" s="14" t="str">
        <f t="shared" si="278"/>
        <v>NA</v>
      </c>
    </row>
    <row r="551" spans="1:68" x14ac:dyDescent="0.25">
      <c r="A551" t="s">
        <v>1875</v>
      </c>
      <c r="B551" t="s">
        <v>1873</v>
      </c>
      <c r="C551">
        <v>0</v>
      </c>
      <c r="D551">
        <v>0</v>
      </c>
      <c r="E551">
        <v>0</v>
      </c>
      <c r="F551" s="1">
        <v>5.4244199999999998E-7</v>
      </c>
      <c r="G551">
        <v>2</v>
      </c>
      <c r="H551">
        <v>-0.1129</v>
      </c>
      <c r="I551">
        <v>1</v>
      </c>
      <c r="J551">
        <v>0.99596600000000002</v>
      </c>
      <c r="K551" t="s">
        <v>1874</v>
      </c>
      <c r="L551">
        <v>194</v>
      </c>
      <c r="M551" t="s">
        <v>764</v>
      </c>
      <c r="N551">
        <v>5052</v>
      </c>
      <c r="O551" t="s">
        <v>1876</v>
      </c>
      <c r="P551" t="s">
        <v>1877</v>
      </c>
      <c r="Q551" t="s">
        <v>57</v>
      </c>
      <c r="R551" t="s">
        <v>1878</v>
      </c>
      <c r="S551" t="s">
        <v>1879</v>
      </c>
      <c r="T551" s="6">
        <v>20.917611794961601</v>
      </c>
      <c r="U551">
        <v>21.385243014832401</v>
      </c>
      <c r="V551">
        <v>21.1664568297433</v>
      </c>
      <c r="W551">
        <v>21.339753535194799</v>
      </c>
      <c r="X551">
        <v>20.862783023229099</v>
      </c>
      <c r="Y551">
        <v>21.029358165521401</v>
      </c>
      <c r="Z551">
        <v>18.655982728015399</v>
      </c>
      <c r="AF551">
        <v>21.261409066332799</v>
      </c>
      <c r="AG551">
        <v>21.638648278988299</v>
      </c>
      <c r="AH551">
        <v>21.579600798511802</v>
      </c>
      <c r="AI551">
        <v>21.821737097990901</v>
      </c>
      <c r="AJ551">
        <v>21.7538384621147</v>
      </c>
      <c r="AK551">
        <v>21.6791239763823</v>
      </c>
      <c r="AL551" s="6">
        <f t="shared" si="248"/>
        <v>21.151427404896999</v>
      </c>
      <c r="AM551">
        <f t="shared" si="249"/>
        <v>21.253105182469049</v>
      </c>
      <c r="AN551">
        <f t="shared" si="250"/>
        <v>20.94607059437525</v>
      </c>
      <c r="AO551">
        <f t="shared" si="251"/>
        <v>18.655982728015399</v>
      </c>
      <c r="AP551" t="str">
        <f t="shared" si="252"/>
        <v>NA</v>
      </c>
      <c r="AQ551" t="str">
        <f t="shared" si="253"/>
        <v>NA</v>
      </c>
      <c r="AR551">
        <f t="shared" si="254"/>
        <v>21.450028672660551</v>
      </c>
      <c r="AS551">
        <f t="shared" si="255"/>
        <v>21.700668948251352</v>
      </c>
      <c r="AT551">
        <f t="shared" si="256"/>
        <v>21.7164812192485</v>
      </c>
      <c r="AU551" s="6">
        <f t="shared" si="257"/>
        <v>21.116867727247101</v>
      </c>
      <c r="AV551">
        <f t="shared" si="258"/>
        <v>18.655982728015399</v>
      </c>
      <c r="AW551">
        <f t="shared" si="259"/>
        <v>21.622392946720129</v>
      </c>
      <c r="AX551" s="6">
        <f t="shared" si="260"/>
        <v>-2.4608849992317019</v>
      </c>
      <c r="AY551">
        <f t="shared" si="261"/>
        <v>0.50552521947302864</v>
      </c>
      <c r="AZ551">
        <f t="shared" si="262"/>
        <v>2.9664102187047305</v>
      </c>
      <c r="BA551" s="6" t="str">
        <f t="shared" si="263"/>
        <v>NA</v>
      </c>
      <c r="BB551">
        <f t="shared" si="264"/>
        <v>1.5576487531848513E-2</v>
      </c>
      <c r="BC551" t="str">
        <f t="shared" si="265"/>
        <v>NA</v>
      </c>
      <c r="BD551" s="7">
        <f t="shared" si="266"/>
        <v>1</v>
      </c>
      <c r="BE551" s="6">
        <f t="shared" si="267"/>
        <v>0</v>
      </c>
      <c r="BF551">
        <f t="shared" si="268"/>
        <v>0</v>
      </c>
      <c r="BG551">
        <f t="shared" si="269"/>
        <v>0</v>
      </c>
      <c r="BH551" s="6">
        <f t="shared" si="270"/>
        <v>0</v>
      </c>
      <c r="BI551" s="14">
        <f t="shared" si="271"/>
        <v>0</v>
      </c>
      <c r="BJ551" s="6">
        <f t="shared" si="272"/>
        <v>0</v>
      </c>
      <c r="BK551" s="14">
        <f t="shared" si="273"/>
        <v>0.95590388462450626</v>
      </c>
      <c r="BL551" s="14">
        <f t="shared" si="274"/>
        <v>0</v>
      </c>
      <c r="BM551" s="14">
        <f t="shared" si="275"/>
        <v>1</v>
      </c>
      <c r="BN551">
        <f t="shared" si="276"/>
        <v>0.31863462820816874</v>
      </c>
      <c r="BO551">
        <f t="shared" si="277"/>
        <v>0.31863462820816874</v>
      </c>
      <c r="BP551" s="14" t="str">
        <f t="shared" si="278"/>
        <v>NA</v>
      </c>
    </row>
    <row r="552" spans="1:68" x14ac:dyDescent="0.25">
      <c r="A552" t="s">
        <v>1150</v>
      </c>
      <c r="B552" t="s">
        <v>510</v>
      </c>
      <c r="C552">
        <v>0</v>
      </c>
      <c r="D552">
        <v>0</v>
      </c>
      <c r="E552">
        <v>0</v>
      </c>
      <c r="F552" s="1">
        <v>3.3092299999999999E-220</v>
      </c>
      <c r="G552">
        <v>2</v>
      </c>
      <c r="H552">
        <v>5.0345000000000001E-2</v>
      </c>
      <c r="I552">
        <v>1</v>
      </c>
      <c r="J552">
        <v>0.999915</v>
      </c>
      <c r="K552" t="s">
        <v>1149</v>
      </c>
      <c r="L552">
        <v>222</v>
      </c>
      <c r="M552" t="s">
        <v>764</v>
      </c>
      <c r="N552" t="s">
        <v>1151</v>
      </c>
      <c r="O552" t="s">
        <v>1152</v>
      </c>
      <c r="P552" t="s">
        <v>1153</v>
      </c>
      <c r="Q552" t="s">
        <v>57</v>
      </c>
      <c r="R552" t="s">
        <v>1154</v>
      </c>
      <c r="S552" t="s">
        <v>1155</v>
      </c>
      <c r="T552" s="6">
        <v>23.532674171175501</v>
      </c>
      <c r="U552">
        <v>23.628308190581699</v>
      </c>
      <c r="V552">
        <v>23.533726857057498</v>
      </c>
      <c r="W552">
        <v>23.271118499850498</v>
      </c>
      <c r="X552">
        <v>23.817580698386202</v>
      </c>
      <c r="Y552">
        <v>23.658136706300098</v>
      </c>
      <c r="Z552">
        <v>24.160755997968501</v>
      </c>
      <c r="AA552">
        <v>23.9826897470933</v>
      </c>
      <c r="AB552">
        <v>23.832039972959301</v>
      </c>
      <c r="AC552">
        <v>23.806879089296501</v>
      </c>
      <c r="AD552">
        <v>24.055731248160001</v>
      </c>
      <c r="AF552">
        <v>24.001284487090601</v>
      </c>
      <c r="AG552">
        <v>23.702379911957099</v>
      </c>
      <c r="AH552">
        <v>23.960643296967898</v>
      </c>
      <c r="AI552">
        <v>23.814013989152699</v>
      </c>
      <c r="AJ552">
        <v>23.903772253870301</v>
      </c>
      <c r="AK552">
        <v>23.5947724082699</v>
      </c>
      <c r="AL552" s="6">
        <f t="shared" si="248"/>
        <v>23.5804911808786</v>
      </c>
      <c r="AM552">
        <f t="shared" si="249"/>
        <v>23.402422678453998</v>
      </c>
      <c r="AN552">
        <f t="shared" si="250"/>
        <v>23.73785870234315</v>
      </c>
      <c r="AO552">
        <f t="shared" si="251"/>
        <v>24.071722872530898</v>
      </c>
      <c r="AP552">
        <f t="shared" si="252"/>
        <v>23.819459531127901</v>
      </c>
      <c r="AQ552">
        <f t="shared" si="253"/>
        <v>24.055731248160001</v>
      </c>
      <c r="AR552">
        <f t="shared" si="254"/>
        <v>23.851832199523848</v>
      </c>
      <c r="AS552">
        <f t="shared" si="255"/>
        <v>23.8873286430603</v>
      </c>
      <c r="AT552">
        <f t="shared" si="256"/>
        <v>23.749272331070102</v>
      </c>
      <c r="AU552" s="6">
        <f t="shared" si="257"/>
        <v>23.573590853891915</v>
      </c>
      <c r="AV552">
        <f t="shared" si="258"/>
        <v>23.982304550606269</v>
      </c>
      <c r="AW552">
        <f t="shared" si="259"/>
        <v>23.829477724551413</v>
      </c>
      <c r="AX552" s="6">
        <f t="shared" si="260"/>
        <v>0.40871369671435431</v>
      </c>
      <c r="AY552">
        <f t="shared" si="261"/>
        <v>0.25588687065949856</v>
      </c>
      <c r="AZ552">
        <f t="shared" si="262"/>
        <v>-0.15282682605485576</v>
      </c>
      <c r="BA552" s="6">
        <f t="shared" si="263"/>
        <v>3.3409406863330458E-2</v>
      </c>
      <c r="BB552">
        <f t="shared" si="264"/>
        <v>0.10273691111863532</v>
      </c>
      <c r="BC552">
        <f t="shared" si="265"/>
        <v>0.19433973482553876</v>
      </c>
      <c r="BD552" s="7">
        <f t="shared" si="266"/>
        <v>1</v>
      </c>
      <c r="BE552" s="6">
        <f t="shared" si="267"/>
        <v>0</v>
      </c>
      <c r="BF552">
        <f t="shared" si="268"/>
        <v>0</v>
      </c>
      <c r="BG552">
        <f t="shared" si="269"/>
        <v>0</v>
      </c>
      <c r="BH552" s="6">
        <f t="shared" si="270"/>
        <v>0</v>
      </c>
      <c r="BI552" s="14">
        <f t="shared" si="271"/>
        <v>0</v>
      </c>
      <c r="BJ552" s="6">
        <f t="shared" si="272"/>
        <v>0.77673357962641554</v>
      </c>
      <c r="BK552" s="14">
        <f t="shared" si="273"/>
        <v>0.50287792973825052</v>
      </c>
      <c r="BL552" s="14">
        <f t="shared" si="274"/>
        <v>-0.32973758008228415</v>
      </c>
      <c r="BM552" s="14">
        <f t="shared" si="275"/>
        <v>1</v>
      </c>
      <c r="BN552">
        <f t="shared" si="276"/>
        <v>0.3166246430941273</v>
      </c>
      <c r="BO552">
        <f t="shared" si="277"/>
        <v>0.3166246430941273</v>
      </c>
      <c r="BP552" s="14" t="str">
        <f t="shared" si="278"/>
        <v>NA</v>
      </c>
    </row>
    <row r="553" spans="1:68" x14ac:dyDescent="0.25">
      <c r="A553" t="s">
        <v>1538</v>
      </c>
      <c r="B553" t="s">
        <v>165</v>
      </c>
      <c r="C553">
        <v>0</v>
      </c>
      <c r="D553">
        <v>0</v>
      </c>
      <c r="E553">
        <v>0</v>
      </c>
      <c r="F553">
        <v>6.3443600000000003E-3</v>
      </c>
      <c r="G553">
        <v>1</v>
      </c>
      <c r="H553">
        <v>-0.27871000000000001</v>
      </c>
      <c r="I553" t="s">
        <v>37</v>
      </c>
      <c r="J553">
        <v>1</v>
      </c>
      <c r="K553" t="s">
        <v>1537</v>
      </c>
      <c r="L553">
        <v>915</v>
      </c>
      <c r="M553" t="s">
        <v>764</v>
      </c>
      <c r="N553">
        <v>3572</v>
      </c>
      <c r="O553" t="s">
        <v>168</v>
      </c>
      <c r="P553" t="s">
        <v>169</v>
      </c>
      <c r="Q553" t="s">
        <v>57</v>
      </c>
      <c r="R553" t="s">
        <v>170</v>
      </c>
      <c r="S553" t="s">
        <v>171</v>
      </c>
      <c r="T553" s="6">
        <v>19.2232633618904</v>
      </c>
      <c r="V553">
        <v>19.1822653423392</v>
      </c>
      <c r="W553">
        <v>18.863481233393301</v>
      </c>
      <c r="X553">
        <v>19.197140255895199</v>
      </c>
      <c r="Y553">
        <v>19.198187164600899</v>
      </c>
      <c r="Z553">
        <v>19.2697219441499</v>
      </c>
      <c r="AB553">
        <v>19.065113199082099</v>
      </c>
      <c r="AC553">
        <v>19.0841337613194</v>
      </c>
      <c r="AD553">
        <v>19.6997147746827</v>
      </c>
      <c r="AE553">
        <v>19.530169693187801</v>
      </c>
      <c r="AF553">
        <v>19.4542120565193</v>
      </c>
      <c r="AG553">
        <v>19.282198515446598</v>
      </c>
      <c r="AH553">
        <v>19.522802983264999</v>
      </c>
      <c r="AI553">
        <v>19.601176918412801</v>
      </c>
      <c r="AJ553">
        <v>19.424983913993302</v>
      </c>
      <c r="AK553">
        <v>19.164791600544</v>
      </c>
      <c r="AL553" s="6">
        <f t="shared" si="248"/>
        <v>19.2232633618904</v>
      </c>
      <c r="AM553">
        <f t="shared" si="249"/>
        <v>19.022873287866251</v>
      </c>
      <c r="AN553">
        <f t="shared" si="250"/>
        <v>19.197663710248051</v>
      </c>
      <c r="AO553">
        <f t="shared" si="251"/>
        <v>19.2697219441499</v>
      </c>
      <c r="AP553">
        <f t="shared" si="252"/>
        <v>19.074623480200749</v>
      </c>
      <c r="AQ553">
        <f t="shared" si="253"/>
        <v>19.614942233935253</v>
      </c>
      <c r="AR553">
        <f t="shared" si="254"/>
        <v>19.368205285982949</v>
      </c>
      <c r="AS553">
        <f t="shared" si="255"/>
        <v>19.5619899508389</v>
      </c>
      <c r="AT553">
        <f t="shared" si="256"/>
        <v>19.294887757268651</v>
      </c>
      <c r="AU553" s="6">
        <f t="shared" si="257"/>
        <v>19.1479334533349</v>
      </c>
      <c r="AV553">
        <f t="shared" si="258"/>
        <v>19.319762552761969</v>
      </c>
      <c r="AW553">
        <f t="shared" si="259"/>
        <v>19.408360998030165</v>
      </c>
      <c r="AX553" s="6">
        <f t="shared" si="260"/>
        <v>0.17182909942706814</v>
      </c>
      <c r="AY553">
        <f t="shared" si="261"/>
        <v>0.26042754469526486</v>
      </c>
      <c r="AZ553">
        <f t="shared" si="262"/>
        <v>8.8598445268196713E-2</v>
      </c>
      <c r="BA553" s="6">
        <f t="shared" si="263"/>
        <v>0.39633426679232237</v>
      </c>
      <c r="BB553">
        <f t="shared" si="264"/>
        <v>6.5599390132200897E-2</v>
      </c>
      <c r="BC553">
        <f t="shared" si="265"/>
        <v>0.65144650913515767</v>
      </c>
      <c r="BD553" s="7">
        <f t="shared" si="266"/>
        <v>1</v>
      </c>
      <c r="BE553" s="6">
        <f t="shared" si="267"/>
        <v>0</v>
      </c>
      <c r="BF553">
        <f t="shared" si="268"/>
        <v>0</v>
      </c>
      <c r="BG553">
        <f t="shared" si="269"/>
        <v>0</v>
      </c>
      <c r="BH553" s="6">
        <f t="shared" si="270"/>
        <v>0</v>
      </c>
      <c r="BI553" s="14">
        <f t="shared" si="271"/>
        <v>0</v>
      </c>
      <c r="BJ553" s="6">
        <f t="shared" si="272"/>
        <v>0.26280165407695583</v>
      </c>
      <c r="BK553" s="14">
        <f t="shared" si="273"/>
        <v>0.55507826451744946</v>
      </c>
      <c r="BL553" s="14">
        <f t="shared" si="274"/>
        <v>0.12841359892646315</v>
      </c>
      <c r="BM553" s="14">
        <f t="shared" si="275"/>
        <v>1</v>
      </c>
      <c r="BN553">
        <f t="shared" si="276"/>
        <v>0.31543117250695613</v>
      </c>
      <c r="BO553">
        <f t="shared" si="277"/>
        <v>0.31543117250695613</v>
      </c>
      <c r="BP553" s="14" t="str">
        <f t="shared" si="278"/>
        <v>NA</v>
      </c>
    </row>
    <row r="554" spans="1:68" x14ac:dyDescent="0.25">
      <c r="A554" t="s">
        <v>2703</v>
      </c>
      <c r="B554" t="s">
        <v>437</v>
      </c>
      <c r="C554">
        <v>0</v>
      </c>
      <c r="D554">
        <v>0</v>
      </c>
      <c r="E554">
        <v>0</v>
      </c>
      <c r="F554" s="1">
        <v>1.3852199999999999E-239</v>
      </c>
      <c r="G554">
        <v>3</v>
      </c>
      <c r="H554">
        <v>-3.1588999999999999E-2</v>
      </c>
      <c r="I554">
        <v>1</v>
      </c>
      <c r="J554">
        <v>0.99575000000000002</v>
      </c>
      <c r="K554" t="s">
        <v>2702</v>
      </c>
      <c r="L554">
        <v>317</v>
      </c>
      <c r="M554" t="s">
        <v>764</v>
      </c>
      <c r="N554">
        <v>55824</v>
      </c>
      <c r="O554" t="s">
        <v>440</v>
      </c>
      <c r="P554" t="s">
        <v>441</v>
      </c>
      <c r="Q554" t="s">
        <v>57</v>
      </c>
      <c r="R554" t="s">
        <v>442</v>
      </c>
      <c r="S554" t="s">
        <v>443</v>
      </c>
      <c r="T554" s="6">
        <v>23.158068465305199</v>
      </c>
      <c r="U554">
        <v>24.1786496750148</v>
      </c>
      <c r="V554">
        <v>23.627178211679201</v>
      </c>
      <c r="W554">
        <v>23.5928675669978</v>
      </c>
      <c r="X554">
        <v>23.316671909726001</v>
      </c>
      <c r="Y554">
        <v>23.111327927659499</v>
      </c>
      <c r="Z554">
        <v>23.502081798846099</v>
      </c>
      <c r="AA554">
        <v>23.331356330023301</v>
      </c>
      <c r="AB554">
        <v>23.619248439589999</v>
      </c>
      <c r="AC554">
        <v>23.0127643677327</v>
      </c>
      <c r="AD554">
        <v>23.123494374686</v>
      </c>
      <c r="AE554">
        <v>22.910688878275501</v>
      </c>
      <c r="AF554">
        <v>24.106712956974501</v>
      </c>
      <c r="AG554">
        <v>23.369831520560702</v>
      </c>
      <c r="AH554">
        <v>23.696247459658601</v>
      </c>
      <c r="AI554">
        <v>23.9016853274106</v>
      </c>
      <c r="AJ554">
        <v>23.778188753441601</v>
      </c>
      <c r="AK554">
        <v>23.828914623201602</v>
      </c>
      <c r="AL554" s="6">
        <f t="shared" si="248"/>
        <v>23.668359070160001</v>
      </c>
      <c r="AM554">
        <f t="shared" si="249"/>
        <v>23.610022889338502</v>
      </c>
      <c r="AN554">
        <f t="shared" si="250"/>
        <v>23.21399991869275</v>
      </c>
      <c r="AO554">
        <f t="shared" si="251"/>
        <v>23.416719064434702</v>
      </c>
      <c r="AP554">
        <f t="shared" si="252"/>
        <v>23.316006403661348</v>
      </c>
      <c r="AQ554">
        <f t="shared" si="253"/>
        <v>23.017091626480749</v>
      </c>
      <c r="AR554">
        <f t="shared" si="254"/>
        <v>23.7382722387676</v>
      </c>
      <c r="AS554">
        <f t="shared" si="255"/>
        <v>23.798966393534599</v>
      </c>
      <c r="AT554">
        <f t="shared" si="256"/>
        <v>23.803551688321601</v>
      </c>
      <c r="AU554" s="6">
        <f t="shared" si="257"/>
        <v>23.497460626063752</v>
      </c>
      <c r="AV554">
        <f t="shared" si="258"/>
        <v>23.249939031525599</v>
      </c>
      <c r="AW554">
        <f t="shared" si="259"/>
        <v>23.780263440207932</v>
      </c>
      <c r="AX554" s="6">
        <f t="shared" si="260"/>
        <v>-0.24752159453815281</v>
      </c>
      <c r="AY554">
        <f t="shared" si="261"/>
        <v>0.28280281414417985</v>
      </c>
      <c r="AZ554">
        <f t="shared" si="262"/>
        <v>0.53032440868233266</v>
      </c>
      <c r="BA554" s="6">
        <f t="shared" si="263"/>
        <v>0.25699401802794319</v>
      </c>
      <c r="BB554">
        <f t="shared" si="264"/>
        <v>0.18369571149904049</v>
      </c>
      <c r="BC554">
        <f t="shared" si="265"/>
        <v>4.3915342568730191E-2</v>
      </c>
      <c r="BD554" s="7">
        <f t="shared" si="266"/>
        <v>1</v>
      </c>
      <c r="BE554" s="6">
        <f t="shared" si="267"/>
        <v>0</v>
      </c>
      <c r="BF554">
        <f t="shared" si="268"/>
        <v>0</v>
      </c>
      <c r="BG554">
        <f t="shared" si="269"/>
        <v>0</v>
      </c>
      <c r="BH554" s="6">
        <f t="shared" si="270"/>
        <v>0</v>
      </c>
      <c r="BI554" s="14">
        <f t="shared" si="271"/>
        <v>0</v>
      </c>
      <c r="BJ554" s="6">
        <f t="shared" si="272"/>
        <v>-0.38217377768411376</v>
      </c>
      <c r="BK554" s="14">
        <f t="shared" si="273"/>
        <v>0.45619608588348187</v>
      </c>
      <c r="BL554" s="14">
        <f t="shared" si="274"/>
        <v>0.84844193753978836</v>
      </c>
      <c r="BM554" s="14">
        <f t="shared" si="275"/>
        <v>1</v>
      </c>
      <c r="BN554">
        <f t="shared" si="276"/>
        <v>0.30748808191305216</v>
      </c>
      <c r="BO554">
        <f t="shared" si="277"/>
        <v>0.30748808191305216</v>
      </c>
      <c r="BP554" s="14" t="str">
        <f t="shared" si="278"/>
        <v>NA</v>
      </c>
    </row>
    <row r="555" spans="1:68" x14ac:dyDescent="0.25">
      <c r="A555" t="s">
        <v>2060</v>
      </c>
      <c r="B555" t="s">
        <v>2048</v>
      </c>
      <c r="C555">
        <v>0</v>
      </c>
      <c r="D555">
        <v>0</v>
      </c>
      <c r="E555">
        <v>0</v>
      </c>
      <c r="F555" s="1">
        <v>6.29311E-36</v>
      </c>
      <c r="G555">
        <v>3</v>
      </c>
      <c r="H555">
        <v>0.96816999999999998</v>
      </c>
      <c r="I555">
        <v>1</v>
      </c>
      <c r="J555">
        <v>0.63106200000000001</v>
      </c>
      <c r="K555" t="s">
        <v>2059</v>
      </c>
      <c r="L555">
        <v>421</v>
      </c>
      <c r="M555" t="s">
        <v>764</v>
      </c>
      <c r="N555">
        <v>2017</v>
      </c>
      <c r="O555" t="s">
        <v>2051</v>
      </c>
      <c r="P555" t="s">
        <v>2052</v>
      </c>
      <c r="Q555" t="s">
        <v>57</v>
      </c>
      <c r="R555" t="s">
        <v>2053</v>
      </c>
      <c r="S555" t="s">
        <v>2054</v>
      </c>
      <c r="T555" s="6">
        <v>21.055684109885799</v>
      </c>
      <c r="U555">
        <v>21.400048869444799</v>
      </c>
      <c r="V555">
        <v>21.442242601535099</v>
      </c>
      <c r="X555">
        <v>21.788333524362301</v>
      </c>
      <c r="Z555">
        <v>21.547624511416199</v>
      </c>
      <c r="AB555">
        <v>21.757064383014999</v>
      </c>
      <c r="AD555">
        <v>21.1272311321801</v>
      </c>
      <c r="AF555">
        <v>21.819093279102901</v>
      </c>
      <c r="AI555">
        <v>21.778571393335501</v>
      </c>
      <c r="AL555" s="6">
        <f t="shared" si="248"/>
        <v>21.227866489665299</v>
      </c>
      <c r="AM555">
        <f t="shared" si="249"/>
        <v>21.442242601535099</v>
      </c>
      <c r="AN555">
        <f t="shared" si="250"/>
        <v>21.788333524362301</v>
      </c>
      <c r="AO555">
        <f t="shared" si="251"/>
        <v>21.547624511416199</v>
      </c>
      <c r="AP555">
        <f t="shared" si="252"/>
        <v>21.757064383014999</v>
      </c>
      <c r="AQ555">
        <f t="shared" si="253"/>
        <v>21.1272311321801</v>
      </c>
      <c r="AR555">
        <f t="shared" si="254"/>
        <v>21.819093279102901</v>
      </c>
      <c r="AS555">
        <f t="shared" si="255"/>
        <v>21.778571393335501</v>
      </c>
      <c r="AT555" t="str">
        <f t="shared" si="256"/>
        <v>NA</v>
      </c>
      <c r="AU555" s="6">
        <f t="shared" si="257"/>
        <v>21.4861475385209</v>
      </c>
      <c r="AV555">
        <f t="shared" si="258"/>
        <v>21.477306675537097</v>
      </c>
      <c r="AW555">
        <f t="shared" si="259"/>
        <v>21.798832336219199</v>
      </c>
      <c r="AX555" s="6">
        <f t="shared" si="260"/>
        <v>-8.8408629838028219E-3</v>
      </c>
      <c r="AY555">
        <f t="shared" si="261"/>
        <v>0.31268479769829938</v>
      </c>
      <c r="AZ555">
        <f t="shared" si="262"/>
        <v>0.3215256606821022</v>
      </c>
      <c r="BA555" s="6">
        <f t="shared" si="263"/>
        <v>0.97317559616075</v>
      </c>
      <c r="BB555">
        <f t="shared" si="264"/>
        <v>0.19396550053316294</v>
      </c>
      <c r="BC555">
        <f t="shared" si="265"/>
        <v>0.22358961298316885</v>
      </c>
      <c r="BD555" s="7">
        <f t="shared" si="266"/>
        <v>1</v>
      </c>
      <c r="BE555" s="6">
        <f t="shared" si="267"/>
        <v>0</v>
      </c>
      <c r="BF555">
        <f t="shared" si="268"/>
        <v>0</v>
      </c>
      <c r="BG555">
        <f t="shared" si="269"/>
        <v>0</v>
      </c>
      <c r="BH555" s="6">
        <f t="shared" si="270"/>
        <v>0</v>
      </c>
      <c r="BI555" s="14">
        <f t="shared" si="271"/>
        <v>0</v>
      </c>
      <c r="BJ555" s="6">
        <f t="shared" si="272"/>
        <v>-1.0217626734326885E-2</v>
      </c>
      <c r="BK555" s="14">
        <f t="shared" si="273"/>
        <v>0.47192978639711397</v>
      </c>
      <c r="BL555" s="14">
        <f t="shared" si="274"/>
        <v>0.457348878131911</v>
      </c>
      <c r="BM555" s="14">
        <f t="shared" si="275"/>
        <v>1</v>
      </c>
      <c r="BN555">
        <f t="shared" si="276"/>
        <v>0.30635367926489937</v>
      </c>
      <c r="BO555">
        <f t="shared" si="277"/>
        <v>0.30635367926489937</v>
      </c>
      <c r="BP555" s="14" t="str">
        <f t="shared" si="278"/>
        <v>NA</v>
      </c>
    </row>
    <row r="556" spans="1:68" x14ac:dyDescent="0.25">
      <c r="A556" t="s">
        <v>2279</v>
      </c>
      <c r="B556" t="s">
        <v>2271</v>
      </c>
      <c r="C556">
        <v>0</v>
      </c>
      <c r="D556">
        <v>0</v>
      </c>
      <c r="E556">
        <v>0</v>
      </c>
      <c r="F556" s="1">
        <v>5.0049000000000004E-9</v>
      </c>
      <c r="G556">
        <v>2</v>
      </c>
      <c r="H556">
        <v>0.47746</v>
      </c>
      <c r="I556">
        <v>1</v>
      </c>
      <c r="J556">
        <v>0.99994300000000003</v>
      </c>
      <c r="K556" t="s">
        <v>2278</v>
      </c>
      <c r="L556">
        <v>243</v>
      </c>
      <c r="M556" t="s">
        <v>764</v>
      </c>
      <c r="N556">
        <v>64398</v>
      </c>
      <c r="O556" t="s">
        <v>2274</v>
      </c>
      <c r="P556" t="s">
        <v>2275</v>
      </c>
      <c r="Q556" t="s">
        <v>57</v>
      </c>
      <c r="R556" t="s">
        <v>2276</v>
      </c>
      <c r="S556" t="s">
        <v>2277</v>
      </c>
      <c r="U556">
        <v>19.427645009576199</v>
      </c>
      <c r="V556">
        <v>19.554046317263001</v>
      </c>
      <c r="W556">
        <v>19.184313394767099</v>
      </c>
      <c r="X556">
        <v>19.740929384158299</v>
      </c>
      <c r="Z556">
        <v>19.5378927150891</v>
      </c>
      <c r="AC556">
        <v>19.172866942952801</v>
      </c>
      <c r="AD556">
        <v>19.830635896916199</v>
      </c>
      <c r="AE556">
        <v>19.5465513431148</v>
      </c>
      <c r="AF556">
        <v>19.8703667297479</v>
      </c>
      <c r="AH556">
        <v>19.698091804379999</v>
      </c>
      <c r="AI556">
        <v>19.656528922965499</v>
      </c>
      <c r="AJ556">
        <v>19.794243534235299</v>
      </c>
      <c r="AL556" s="6">
        <f t="shared" si="248"/>
        <v>19.427645009576199</v>
      </c>
      <c r="AM556">
        <f t="shared" si="249"/>
        <v>19.369179856015052</v>
      </c>
      <c r="AN556">
        <f t="shared" si="250"/>
        <v>19.740929384158299</v>
      </c>
      <c r="AO556">
        <f t="shared" si="251"/>
        <v>19.5378927150891</v>
      </c>
      <c r="AP556">
        <f t="shared" si="252"/>
        <v>19.172866942952801</v>
      </c>
      <c r="AQ556">
        <f t="shared" si="253"/>
        <v>19.688593620015499</v>
      </c>
      <c r="AR556">
        <f t="shared" si="254"/>
        <v>19.8703667297479</v>
      </c>
      <c r="AS556">
        <f t="shared" si="255"/>
        <v>19.677310363672749</v>
      </c>
      <c r="AT556">
        <f t="shared" si="256"/>
        <v>19.794243534235299</v>
      </c>
      <c r="AU556" s="6">
        <f t="shared" si="257"/>
        <v>19.512584749916517</v>
      </c>
      <c r="AV556">
        <f t="shared" si="258"/>
        <v>19.466451092685801</v>
      </c>
      <c r="AW556">
        <f t="shared" si="259"/>
        <v>19.78064020921865</v>
      </c>
      <c r="AX556" s="6">
        <f t="shared" si="260"/>
        <v>-4.6133657230715386E-2</v>
      </c>
      <c r="AY556">
        <f t="shared" si="261"/>
        <v>0.2680554593021327</v>
      </c>
      <c r="AZ556">
        <f t="shared" si="262"/>
        <v>0.31418911653284809</v>
      </c>
      <c r="BA556" s="6">
        <f t="shared" si="263"/>
        <v>0.82253010021730899</v>
      </c>
      <c r="BB556">
        <f t="shared" si="264"/>
        <v>0.13119445170147204</v>
      </c>
      <c r="BC556">
        <f t="shared" si="265"/>
        <v>0.1665614475303446</v>
      </c>
      <c r="BD556" s="7">
        <f t="shared" si="266"/>
        <v>1</v>
      </c>
      <c r="BE556" s="6">
        <f t="shared" si="267"/>
        <v>0</v>
      </c>
      <c r="BF556">
        <f t="shared" si="268"/>
        <v>0</v>
      </c>
      <c r="BG556">
        <f t="shared" si="269"/>
        <v>0</v>
      </c>
      <c r="BH556" s="6">
        <f t="shared" si="270"/>
        <v>0</v>
      </c>
      <c r="BI556" s="14">
        <f t="shared" si="271"/>
        <v>0</v>
      </c>
      <c r="BJ556" s="6">
        <f t="shared" si="272"/>
        <v>-6.2564828664201017E-2</v>
      </c>
      <c r="BK556" s="14">
        <f t="shared" si="273"/>
        <v>0.48625875225586251</v>
      </c>
      <c r="BL556" s="14">
        <f t="shared" si="274"/>
        <v>0.49454304602897559</v>
      </c>
      <c r="BM556" s="14">
        <f t="shared" si="275"/>
        <v>1</v>
      </c>
      <c r="BN556">
        <f t="shared" si="276"/>
        <v>0.3060789898735457</v>
      </c>
      <c r="BO556">
        <f t="shared" si="277"/>
        <v>0.3060789898735457</v>
      </c>
      <c r="BP556" s="14" t="str">
        <f t="shared" si="278"/>
        <v>NA</v>
      </c>
    </row>
    <row r="557" spans="1:68" x14ac:dyDescent="0.25">
      <c r="A557" t="s">
        <v>1320</v>
      </c>
      <c r="B557" t="s">
        <v>1318</v>
      </c>
      <c r="C557">
        <v>0</v>
      </c>
      <c r="D557">
        <v>0</v>
      </c>
      <c r="E557">
        <v>0</v>
      </c>
      <c r="F557" s="1">
        <v>1.43682E-120</v>
      </c>
      <c r="G557">
        <v>3</v>
      </c>
      <c r="H557">
        <v>0.54325999999999997</v>
      </c>
      <c r="I557">
        <v>1</v>
      </c>
      <c r="J557">
        <v>0.99990999999999997</v>
      </c>
      <c r="K557" t="s">
        <v>1319</v>
      </c>
      <c r="L557">
        <v>798</v>
      </c>
      <c r="M557" t="s">
        <v>764</v>
      </c>
      <c r="N557">
        <v>5786</v>
      </c>
      <c r="O557" t="s">
        <v>1321</v>
      </c>
      <c r="P557" t="s">
        <v>1322</v>
      </c>
      <c r="Q557" t="s">
        <v>57</v>
      </c>
      <c r="R557" t="s">
        <v>1323</v>
      </c>
      <c r="S557" t="s">
        <v>1324</v>
      </c>
      <c r="T557" s="6">
        <v>23.379263830644</v>
      </c>
      <c r="U557">
        <v>24.303787429226301</v>
      </c>
      <c r="V557">
        <v>23.682382994363699</v>
      </c>
      <c r="W557">
        <v>24.133346426158901</v>
      </c>
      <c r="X557">
        <v>23.989110183950999</v>
      </c>
      <c r="Y557">
        <v>24.351736020377899</v>
      </c>
      <c r="Z557">
        <v>24.477718528279301</v>
      </c>
      <c r="AA557">
        <v>24.819984086063101</v>
      </c>
      <c r="AB557">
        <v>23.543272750761101</v>
      </c>
      <c r="AC557">
        <v>24.119031470957299</v>
      </c>
      <c r="AD557">
        <v>24.129669778648999</v>
      </c>
      <c r="AE557">
        <v>24.414187392524902</v>
      </c>
      <c r="AF557">
        <v>23.857674085708702</v>
      </c>
      <c r="AG557">
        <v>24.252861412807601</v>
      </c>
      <c r="AH557">
        <v>23.899957794551501</v>
      </c>
      <c r="AI557">
        <v>24.693135768579499</v>
      </c>
      <c r="AJ557">
        <v>24.447758686186202</v>
      </c>
      <c r="AK557">
        <v>24.601662783177002</v>
      </c>
      <c r="AL557" s="6">
        <f t="shared" si="248"/>
        <v>23.841525629935148</v>
      </c>
      <c r="AM557">
        <f t="shared" si="249"/>
        <v>23.9078647102613</v>
      </c>
      <c r="AN557">
        <f t="shared" si="250"/>
        <v>24.170423102164449</v>
      </c>
      <c r="AO557">
        <f t="shared" si="251"/>
        <v>24.648851307171199</v>
      </c>
      <c r="AP557">
        <f t="shared" si="252"/>
        <v>23.8311521108592</v>
      </c>
      <c r="AQ557">
        <f t="shared" si="253"/>
        <v>24.271928585586949</v>
      </c>
      <c r="AR557">
        <f t="shared" si="254"/>
        <v>24.055267749258149</v>
      </c>
      <c r="AS557">
        <f t="shared" si="255"/>
        <v>24.2965467815655</v>
      </c>
      <c r="AT557">
        <f t="shared" si="256"/>
        <v>24.524710734681602</v>
      </c>
      <c r="AU557" s="6">
        <f t="shared" si="257"/>
        <v>23.97327114745363</v>
      </c>
      <c r="AV557">
        <f t="shared" si="258"/>
        <v>24.250644001205785</v>
      </c>
      <c r="AW557">
        <f t="shared" si="259"/>
        <v>24.29217508850175</v>
      </c>
      <c r="AX557" s="6">
        <f t="shared" si="260"/>
        <v>0.27737285375215492</v>
      </c>
      <c r="AY557">
        <f t="shared" si="261"/>
        <v>0.31890394104812003</v>
      </c>
      <c r="AZ557">
        <f t="shared" si="262"/>
        <v>4.1531087295965108E-2</v>
      </c>
      <c r="BA557" s="6">
        <f t="shared" si="263"/>
        <v>0.36693976524416533</v>
      </c>
      <c r="BB557">
        <f t="shared" si="264"/>
        <v>0.13769147744073507</v>
      </c>
      <c r="BC557">
        <f t="shared" si="265"/>
        <v>0.88796646756499997</v>
      </c>
      <c r="BD557" s="7">
        <f t="shared" si="266"/>
        <v>1</v>
      </c>
      <c r="BE557" s="6">
        <f t="shared" si="267"/>
        <v>0</v>
      </c>
      <c r="BF557">
        <f t="shared" si="268"/>
        <v>0</v>
      </c>
      <c r="BG557">
        <f t="shared" si="269"/>
        <v>0</v>
      </c>
      <c r="BH557" s="6">
        <f t="shared" si="270"/>
        <v>0</v>
      </c>
      <c r="BI557" s="14">
        <f t="shared" si="271"/>
        <v>0</v>
      </c>
      <c r="BJ557" s="6">
        <f t="shared" si="272"/>
        <v>0.34751919191462344</v>
      </c>
      <c r="BK557" s="14">
        <f t="shared" si="273"/>
        <v>0.52402856046508928</v>
      </c>
      <c r="BL557" s="14">
        <f t="shared" si="274"/>
        <v>4.6294132810300315E-2</v>
      </c>
      <c r="BM557" s="14">
        <f t="shared" si="275"/>
        <v>1</v>
      </c>
      <c r="BN557">
        <f t="shared" si="276"/>
        <v>0.30594729506333768</v>
      </c>
      <c r="BO557">
        <f t="shared" si="277"/>
        <v>0.30594729506333768</v>
      </c>
      <c r="BP557" s="14" t="str">
        <f t="shared" si="278"/>
        <v>NA</v>
      </c>
    </row>
    <row r="558" spans="1:68" x14ac:dyDescent="0.25">
      <c r="A558" t="s">
        <v>520</v>
      </c>
      <c r="B558" t="s">
        <v>518</v>
      </c>
      <c r="C558">
        <v>0</v>
      </c>
      <c r="D558">
        <v>0</v>
      </c>
      <c r="E558">
        <v>0</v>
      </c>
      <c r="F558" s="1">
        <v>2.5993599999999999E-176</v>
      </c>
      <c r="G558">
        <v>2</v>
      </c>
      <c r="H558">
        <v>-0.10537000000000001</v>
      </c>
      <c r="I558">
        <v>1</v>
      </c>
      <c r="J558">
        <v>0.97769600000000001</v>
      </c>
      <c r="K558" t="s">
        <v>519</v>
      </c>
      <c r="L558">
        <v>398</v>
      </c>
      <c r="M558" t="s">
        <v>472</v>
      </c>
      <c r="N558" t="s">
        <v>521</v>
      </c>
      <c r="O558" t="s">
        <v>522</v>
      </c>
      <c r="P558" t="s">
        <v>523</v>
      </c>
      <c r="Q558" t="s">
        <v>57</v>
      </c>
      <c r="R558" t="s">
        <v>524</v>
      </c>
      <c r="S558" t="s">
        <v>525</v>
      </c>
      <c r="T558" s="6">
        <v>24.536510432685201</v>
      </c>
      <c r="U558">
        <v>24.2167437868683</v>
      </c>
      <c r="V558">
        <v>24.6525616920201</v>
      </c>
      <c r="X558">
        <v>24.698669847532798</v>
      </c>
      <c r="Z558">
        <v>24.762148022096401</v>
      </c>
      <c r="AB558">
        <v>24.757973486440701</v>
      </c>
      <c r="AC558">
        <v>24.540820689252101</v>
      </c>
      <c r="AD558">
        <v>25.1164042499679</v>
      </c>
      <c r="AE558">
        <v>24.637577528313901</v>
      </c>
      <c r="AF558">
        <v>24.926625695157501</v>
      </c>
      <c r="AG558">
        <v>24.650872289407001</v>
      </c>
      <c r="AH558">
        <v>24.854330848456399</v>
      </c>
      <c r="AI558">
        <v>24.5068197704007</v>
      </c>
      <c r="AJ558">
        <v>25.3973452638742</v>
      </c>
      <c r="AK558">
        <v>24.5766189344784</v>
      </c>
      <c r="AL558" s="6">
        <f t="shared" si="248"/>
        <v>24.376627109776749</v>
      </c>
      <c r="AM558">
        <f t="shared" si="249"/>
        <v>24.6525616920201</v>
      </c>
      <c r="AN558">
        <f t="shared" si="250"/>
        <v>24.698669847532798</v>
      </c>
      <c r="AO558">
        <f t="shared" si="251"/>
        <v>24.762148022096401</v>
      </c>
      <c r="AP558">
        <f t="shared" si="252"/>
        <v>24.649397087846403</v>
      </c>
      <c r="AQ558">
        <f t="shared" si="253"/>
        <v>24.876990889140899</v>
      </c>
      <c r="AR558">
        <f t="shared" si="254"/>
        <v>24.788748992282251</v>
      </c>
      <c r="AS558">
        <f t="shared" si="255"/>
        <v>24.680575309428548</v>
      </c>
      <c r="AT558">
        <f t="shared" si="256"/>
        <v>24.986982099176302</v>
      </c>
      <c r="AU558" s="6">
        <f t="shared" si="257"/>
        <v>24.575952883109881</v>
      </c>
      <c r="AV558">
        <f t="shared" si="258"/>
        <v>24.762845333027901</v>
      </c>
      <c r="AW558">
        <f t="shared" si="259"/>
        <v>24.8187688002957</v>
      </c>
      <c r="AX558" s="6">
        <f t="shared" si="260"/>
        <v>0.18689244991801957</v>
      </c>
      <c r="AY558">
        <f t="shared" si="261"/>
        <v>0.24281591718581907</v>
      </c>
      <c r="AZ558">
        <f t="shared" si="262"/>
        <v>5.5923467267799509E-2</v>
      </c>
      <c r="BA558" s="6">
        <f t="shared" si="263"/>
        <v>0.20589492157130621</v>
      </c>
      <c r="BB558">
        <f t="shared" si="264"/>
        <v>0.14683669041174105</v>
      </c>
      <c r="BC558">
        <f t="shared" si="265"/>
        <v>0.64372770320002459</v>
      </c>
      <c r="BD558" s="7">
        <f t="shared" si="266"/>
        <v>1</v>
      </c>
      <c r="BE558" s="6">
        <f t="shared" si="267"/>
        <v>0</v>
      </c>
      <c r="BF558">
        <f t="shared" si="268"/>
        <v>0</v>
      </c>
      <c r="BG558">
        <f t="shared" si="269"/>
        <v>0</v>
      </c>
      <c r="BH558" s="6">
        <f t="shared" si="270"/>
        <v>0</v>
      </c>
      <c r="BI558" s="14">
        <f t="shared" si="271"/>
        <v>0</v>
      </c>
      <c r="BJ558" s="6">
        <f t="shared" si="272"/>
        <v>0.35815422491130589</v>
      </c>
      <c r="BK558" s="14">
        <f t="shared" si="273"/>
        <v>0.44978419698674038</v>
      </c>
      <c r="BL558" s="14">
        <f t="shared" si="274"/>
        <v>0.1034313118756021</v>
      </c>
      <c r="BM558" s="14">
        <f t="shared" si="275"/>
        <v>1</v>
      </c>
      <c r="BN558">
        <f t="shared" si="276"/>
        <v>0.30378991125788279</v>
      </c>
      <c r="BO558">
        <f t="shared" si="277"/>
        <v>0.30378991125788279</v>
      </c>
      <c r="BP558" s="14" t="str">
        <f t="shared" si="278"/>
        <v>NA</v>
      </c>
    </row>
    <row r="559" spans="1:68" x14ac:dyDescent="0.25">
      <c r="A559" t="s">
        <v>1591</v>
      </c>
      <c r="B559" t="s">
        <v>1589</v>
      </c>
      <c r="C559">
        <v>0</v>
      </c>
      <c r="D559">
        <v>0</v>
      </c>
      <c r="E559">
        <v>0</v>
      </c>
      <c r="F559">
        <v>5.1839399999999997E-3</v>
      </c>
      <c r="G559">
        <v>2</v>
      </c>
      <c r="H559">
        <v>0.81230999999999998</v>
      </c>
      <c r="I559">
        <v>1</v>
      </c>
      <c r="J559">
        <v>0.99928899999999998</v>
      </c>
      <c r="K559" t="s">
        <v>1590</v>
      </c>
      <c r="L559">
        <v>3096</v>
      </c>
      <c r="M559" t="s">
        <v>764</v>
      </c>
      <c r="N559">
        <v>1063</v>
      </c>
      <c r="O559" t="s">
        <v>1592</v>
      </c>
      <c r="P559" t="s">
        <v>1593</v>
      </c>
      <c r="Q559" t="s">
        <v>57</v>
      </c>
      <c r="R559" t="s">
        <v>1594</v>
      </c>
      <c r="S559" t="s">
        <v>1595</v>
      </c>
      <c r="W559">
        <v>19.407194609373299</v>
      </c>
      <c r="X559">
        <v>17.5542352923922</v>
      </c>
      <c r="AD559">
        <v>18.004099739158899</v>
      </c>
      <c r="AI559">
        <v>20.177585932982801</v>
      </c>
      <c r="AJ559">
        <v>20.087779108783099</v>
      </c>
      <c r="AL559" s="6" t="str">
        <f t="shared" si="248"/>
        <v>NA</v>
      </c>
      <c r="AM559">
        <f t="shared" si="249"/>
        <v>19.407194609373299</v>
      </c>
      <c r="AN559">
        <f t="shared" si="250"/>
        <v>17.5542352923922</v>
      </c>
      <c r="AO559" t="str">
        <f t="shared" si="251"/>
        <v>NA</v>
      </c>
      <c r="AP559" t="str">
        <f t="shared" si="252"/>
        <v>NA</v>
      </c>
      <c r="AQ559">
        <f t="shared" si="253"/>
        <v>18.004099739158899</v>
      </c>
      <c r="AR559" t="str">
        <f t="shared" si="254"/>
        <v>NA</v>
      </c>
      <c r="AS559">
        <f t="shared" si="255"/>
        <v>20.177585932982801</v>
      </c>
      <c r="AT559">
        <f t="shared" si="256"/>
        <v>20.087779108783099</v>
      </c>
      <c r="AU559" s="6">
        <f t="shared" si="257"/>
        <v>18.480714950882749</v>
      </c>
      <c r="AV559">
        <f t="shared" si="258"/>
        <v>18.004099739158899</v>
      </c>
      <c r="AW559">
        <f t="shared" si="259"/>
        <v>20.132682520882952</v>
      </c>
      <c r="AX559" s="6">
        <f t="shared" si="260"/>
        <v>-0.4766152117238498</v>
      </c>
      <c r="AY559">
        <f t="shared" si="261"/>
        <v>1.6519675700002026</v>
      </c>
      <c r="AZ559">
        <f t="shared" si="262"/>
        <v>2.1285827817240524</v>
      </c>
      <c r="BA559" s="6" t="str">
        <f t="shared" si="263"/>
        <v>NA</v>
      </c>
      <c r="BB559">
        <f t="shared" si="264"/>
        <v>0.32483368227603354</v>
      </c>
      <c r="BC559" t="str">
        <f t="shared" si="265"/>
        <v>NA</v>
      </c>
      <c r="BD559" s="7">
        <f t="shared" si="266"/>
        <v>1</v>
      </c>
      <c r="BE559" s="6">
        <f t="shared" si="267"/>
        <v>0</v>
      </c>
      <c r="BF559">
        <f t="shared" si="268"/>
        <v>0</v>
      </c>
      <c r="BG559">
        <f t="shared" si="269"/>
        <v>0</v>
      </c>
      <c r="BH559" s="6">
        <f t="shared" si="270"/>
        <v>0</v>
      </c>
      <c r="BI559" s="14">
        <f t="shared" si="271"/>
        <v>0</v>
      </c>
      <c r="BJ559" s="6">
        <f t="shared" si="272"/>
        <v>0</v>
      </c>
      <c r="BK559" s="14">
        <f t="shared" si="273"/>
        <v>0.89817598491360506</v>
      </c>
      <c r="BL559" s="14">
        <f t="shared" si="274"/>
        <v>0</v>
      </c>
      <c r="BM559" s="14">
        <f t="shared" si="275"/>
        <v>1</v>
      </c>
      <c r="BN559">
        <f t="shared" si="276"/>
        <v>0.29939199497120167</v>
      </c>
      <c r="BO559">
        <f t="shared" si="277"/>
        <v>0.29939199497120167</v>
      </c>
      <c r="BP559" s="14" t="str">
        <f t="shared" si="278"/>
        <v>NA</v>
      </c>
    </row>
    <row r="560" spans="1:68" x14ac:dyDescent="0.25">
      <c r="A560" t="s">
        <v>2139</v>
      </c>
      <c r="B560" t="s">
        <v>272</v>
      </c>
      <c r="C560">
        <v>0</v>
      </c>
      <c r="D560">
        <v>0</v>
      </c>
      <c r="E560">
        <v>0</v>
      </c>
      <c r="F560" s="1">
        <v>1.3497099999999999E-189</v>
      </c>
      <c r="G560">
        <v>2</v>
      </c>
      <c r="H560">
        <v>0.38643</v>
      </c>
      <c r="I560">
        <v>1</v>
      </c>
      <c r="J560">
        <v>0.999803</v>
      </c>
      <c r="K560" t="s">
        <v>2138</v>
      </c>
      <c r="L560">
        <v>483</v>
      </c>
      <c r="M560" t="s">
        <v>764</v>
      </c>
      <c r="N560">
        <v>23371</v>
      </c>
      <c r="O560" t="s">
        <v>275</v>
      </c>
      <c r="P560" t="s">
        <v>276</v>
      </c>
      <c r="Q560" t="s">
        <v>57</v>
      </c>
      <c r="R560" t="s">
        <v>277</v>
      </c>
      <c r="S560" t="s">
        <v>278</v>
      </c>
      <c r="T560" s="6">
        <v>23.1112493771146</v>
      </c>
      <c r="U560">
        <v>23.6796826729896</v>
      </c>
      <c r="V560">
        <v>23.3022611673717</v>
      </c>
      <c r="W560">
        <v>23.143633386074502</v>
      </c>
      <c r="X560">
        <v>23.612376934272501</v>
      </c>
      <c r="Y560">
        <v>23.787534007064501</v>
      </c>
      <c r="Z560">
        <v>23.9292134660835</v>
      </c>
      <c r="AA560">
        <v>23.837753314584301</v>
      </c>
      <c r="AB560">
        <v>23.844964906404201</v>
      </c>
      <c r="AC560">
        <v>23.939710141098502</v>
      </c>
      <c r="AD560">
        <v>23.971496543680001</v>
      </c>
      <c r="AE560">
        <v>23.980529174365302</v>
      </c>
      <c r="AF560">
        <v>23.808083940361801</v>
      </c>
      <c r="AG560">
        <v>23.744156728311101</v>
      </c>
      <c r="AH560">
        <v>23.844936392184</v>
      </c>
      <c r="AI560">
        <v>23.781195846555701</v>
      </c>
      <c r="AJ560">
        <v>23.730558867330299</v>
      </c>
      <c r="AK560">
        <v>23.855263371849802</v>
      </c>
      <c r="AL560" s="6">
        <f t="shared" si="248"/>
        <v>23.395466025052102</v>
      </c>
      <c r="AM560">
        <f t="shared" si="249"/>
        <v>23.222947276723101</v>
      </c>
      <c r="AN560">
        <f t="shared" si="250"/>
        <v>23.699955470668499</v>
      </c>
      <c r="AO560">
        <f t="shared" si="251"/>
        <v>23.8834833903339</v>
      </c>
      <c r="AP560">
        <f t="shared" si="252"/>
        <v>23.892337523751351</v>
      </c>
      <c r="AQ560">
        <f t="shared" si="253"/>
        <v>23.976012859022653</v>
      </c>
      <c r="AR560">
        <f t="shared" si="254"/>
        <v>23.776120334336451</v>
      </c>
      <c r="AS560">
        <f t="shared" si="255"/>
        <v>23.81306611936985</v>
      </c>
      <c r="AT560">
        <f t="shared" si="256"/>
        <v>23.792911119590052</v>
      </c>
      <c r="AU560" s="6">
        <f t="shared" si="257"/>
        <v>23.439456257481236</v>
      </c>
      <c r="AV560">
        <f t="shared" si="258"/>
        <v>23.917277924369301</v>
      </c>
      <c r="AW560">
        <f t="shared" si="259"/>
        <v>23.794032524432122</v>
      </c>
      <c r="AX560" s="6">
        <f t="shared" si="260"/>
        <v>0.47782166688806527</v>
      </c>
      <c r="AY560">
        <f t="shared" si="261"/>
        <v>0.35457626695088607</v>
      </c>
      <c r="AZ560">
        <f t="shared" si="262"/>
        <v>-0.1232453999371792</v>
      </c>
      <c r="BA560" s="6">
        <f t="shared" si="263"/>
        <v>6.9846215426539057E-2</v>
      </c>
      <c r="BB560">
        <f t="shared" si="264"/>
        <v>0.12524640889118493</v>
      </c>
      <c r="BC560">
        <f t="shared" si="265"/>
        <v>4.0108762704637937E-2</v>
      </c>
      <c r="BD560" s="7">
        <f t="shared" si="266"/>
        <v>1</v>
      </c>
      <c r="BE560" s="6">
        <f t="shared" si="267"/>
        <v>0</v>
      </c>
      <c r="BF560">
        <f t="shared" si="268"/>
        <v>0</v>
      </c>
      <c r="BG560">
        <f t="shared" si="269"/>
        <v>0</v>
      </c>
      <c r="BH560" s="6">
        <f t="shared" si="270"/>
        <v>0</v>
      </c>
      <c r="BI560" s="14">
        <f t="shared" si="271"/>
        <v>0</v>
      </c>
      <c r="BJ560" s="6">
        <f t="shared" si="272"/>
        <v>0.74316456871048087</v>
      </c>
      <c r="BK560" s="14">
        <f t="shared" si="273"/>
        <v>0.56560676980888513</v>
      </c>
      <c r="BL560" s="14">
        <f t="shared" si="274"/>
        <v>-0.41490280237636373</v>
      </c>
      <c r="BM560" s="14">
        <f t="shared" si="275"/>
        <v>1</v>
      </c>
      <c r="BN560">
        <f t="shared" si="276"/>
        <v>0.29795617871433411</v>
      </c>
      <c r="BO560">
        <f t="shared" si="277"/>
        <v>0.29795617871433411</v>
      </c>
      <c r="BP560" s="14" t="str">
        <f t="shared" si="278"/>
        <v>NA</v>
      </c>
    </row>
    <row r="561" spans="1:68" x14ac:dyDescent="0.25">
      <c r="A561" t="s">
        <v>1439</v>
      </c>
      <c r="B561" t="s">
        <v>144</v>
      </c>
      <c r="C561">
        <v>0</v>
      </c>
      <c r="D561">
        <v>0</v>
      </c>
      <c r="E561">
        <v>0</v>
      </c>
      <c r="F561" s="1">
        <v>1.5722E-176</v>
      </c>
      <c r="G561">
        <v>3</v>
      </c>
      <c r="H561">
        <v>0.23216000000000001</v>
      </c>
      <c r="I561" t="s">
        <v>71</v>
      </c>
      <c r="J561">
        <v>0.97462099999999996</v>
      </c>
      <c r="K561" t="s">
        <v>1438</v>
      </c>
      <c r="L561">
        <v>594</v>
      </c>
      <c r="M561" t="s">
        <v>764</v>
      </c>
      <c r="N561">
        <v>1969</v>
      </c>
      <c r="O561" t="s">
        <v>147</v>
      </c>
      <c r="P561" t="s">
        <v>148</v>
      </c>
      <c r="Q561" t="s">
        <v>57</v>
      </c>
      <c r="R561" t="s">
        <v>149</v>
      </c>
      <c r="S561" t="s">
        <v>150</v>
      </c>
      <c r="T561" s="6">
        <v>26.634623229715601</v>
      </c>
      <c r="U561">
        <v>26.546413947944799</v>
      </c>
      <c r="V561">
        <v>26.6144764858402</v>
      </c>
      <c r="W561">
        <v>25.839456379717401</v>
      </c>
      <c r="X561">
        <v>26.8131929079705</v>
      </c>
      <c r="Y561">
        <v>26.383227839538499</v>
      </c>
      <c r="Z561">
        <v>26.891595489337799</v>
      </c>
      <c r="AA561">
        <v>26.409186638165998</v>
      </c>
      <c r="AB561">
        <v>26.721137166807701</v>
      </c>
      <c r="AC561">
        <v>26.4961262966868</v>
      </c>
      <c r="AD561">
        <v>26.790544183616198</v>
      </c>
      <c r="AE561">
        <v>26.4438396794996</v>
      </c>
      <c r="AF561">
        <v>27.171454627447901</v>
      </c>
      <c r="AG561">
        <v>26.687801386130602</v>
      </c>
      <c r="AH561">
        <v>26.789043251209101</v>
      </c>
      <c r="AI561">
        <v>26.787024433270201</v>
      </c>
      <c r="AJ561">
        <v>26.606231874423099</v>
      </c>
      <c r="AK561">
        <v>26.388880644315599</v>
      </c>
      <c r="AL561" s="6">
        <f t="shared" si="248"/>
        <v>26.5905185888302</v>
      </c>
      <c r="AM561">
        <f t="shared" si="249"/>
        <v>26.226966432778802</v>
      </c>
      <c r="AN561">
        <f t="shared" si="250"/>
        <v>26.598210373754497</v>
      </c>
      <c r="AO561">
        <f t="shared" si="251"/>
        <v>26.650391063751897</v>
      </c>
      <c r="AP561">
        <f t="shared" si="252"/>
        <v>26.608631731747252</v>
      </c>
      <c r="AQ561">
        <f t="shared" si="253"/>
        <v>26.617191931557898</v>
      </c>
      <c r="AR561">
        <f t="shared" si="254"/>
        <v>26.929628006789251</v>
      </c>
      <c r="AS561">
        <f t="shared" si="255"/>
        <v>26.788033842239649</v>
      </c>
      <c r="AT561">
        <f t="shared" si="256"/>
        <v>26.497556259369347</v>
      </c>
      <c r="AU561" s="6">
        <f t="shared" si="257"/>
        <v>26.471898465121168</v>
      </c>
      <c r="AV561">
        <f t="shared" si="258"/>
        <v>26.625404909019014</v>
      </c>
      <c r="AW561">
        <f t="shared" si="259"/>
        <v>26.738406036132748</v>
      </c>
      <c r="AX561" s="6">
        <f t="shared" si="260"/>
        <v>0.15350644389784662</v>
      </c>
      <c r="AY561">
        <f t="shared" si="261"/>
        <v>0.26650757101158007</v>
      </c>
      <c r="AZ561">
        <f t="shared" si="262"/>
        <v>0.11300112711373345</v>
      </c>
      <c r="BA561" s="6">
        <f t="shared" si="263"/>
        <v>0.33649088099058688</v>
      </c>
      <c r="BB561">
        <f t="shared" si="264"/>
        <v>0.20580364060178871</v>
      </c>
      <c r="BC561">
        <f t="shared" si="265"/>
        <v>0.46830710089186517</v>
      </c>
      <c r="BD561" s="7">
        <f t="shared" si="266"/>
        <v>1</v>
      </c>
      <c r="BE561" s="6">
        <f t="shared" si="267"/>
        <v>0</v>
      </c>
      <c r="BF561">
        <f t="shared" si="268"/>
        <v>0</v>
      </c>
      <c r="BG561">
        <f t="shared" si="269"/>
        <v>0</v>
      </c>
      <c r="BH561" s="6">
        <f t="shared" si="270"/>
        <v>0</v>
      </c>
      <c r="BI561" s="14">
        <f t="shared" si="271"/>
        <v>0</v>
      </c>
      <c r="BJ561" s="6">
        <f t="shared" si="272"/>
        <v>0.26946733885260982</v>
      </c>
      <c r="BK561" s="14">
        <f t="shared" si="273"/>
        <v>0.42774987927886493</v>
      </c>
      <c r="BL561" s="14">
        <f t="shared" si="274"/>
        <v>0.1929518006938386</v>
      </c>
      <c r="BM561" s="14">
        <f t="shared" si="275"/>
        <v>1</v>
      </c>
      <c r="BN561">
        <f t="shared" si="276"/>
        <v>0.29672300627510445</v>
      </c>
      <c r="BO561">
        <f t="shared" si="277"/>
        <v>0.29672300627510445</v>
      </c>
      <c r="BP561" s="14" t="str">
        <f t="shared" si="278"/>
        <v>NA</v>
      </c>
    </row>
    <row r="562" spans="1:68" x14ac:dyDescent="0.25">
      <c r="A562" t="s">
        <v>2432</v>
      </c>
      <c r="B562" t="s">
        <v>341</v>
      </c>
      <c r="C562">
        <v>0</v>
      </c>
      <c r="D562">
        <v>0</v>
      </c>
      <c r="E562">
        <v>0</v>
      </c>
      <c r="F562" s="1">
        <v>2.0280300000000001E-32</v>
      </c>
      <c r="G562">
        <v>2</v>
      </c>
      <c r="H562">
        <v>0.21812000000000001</v>
      </c>
      <c r="I562">
        <v>1</v>
      </c>
      <c r="J562">
        <v>0.95964099999999997</v>
      </c>
      <c r="K562" t="s">
        <v>2431</v>
      </c>
      <c r="L562">
        <v>745</v>
      </c>
      <c r="M562" t="s">
        <v>764</v>
      </c>
      <c r="N562">
        <v>55243</v>
      </c>
      <c r="O562" t="s">
        <v>344</v>
      </c>
      <c r="P562" t="s">
        <v>345</v>
      </c>
      <c r="Q562" t="s">
        <v>57</v>
      </c>
      <c r="R562" t="s">
        <v>346</v>
      </c>
      <c r="S562" t="s">
        <v>347</v>
      </c>
      <c r="T562" s="6">
        <v>18.580980434568101</v>
      </c>
      <c r="U562">
        <v>20.877365995249001</v>
      </c>
      <c r="V562">
        <v>21.1482032451487</v>
      </c>
      <c r="W562">
        <v>18.467910797083299</v>
      </c>
      <c r="X562">
        <v>21.328102639216599</v>
      </c>
      <c r="Y562">
        <v>21.248456643626401</v>
      </c>
      <c r="Z562">
        <v>18.406487160042101</v>
      </c>
      <c r="AA562">
        <v>17.8474046619693</v>
      </c>
      <c r="AB562">
        <v>21.166872100089201</v>
      </c>
      <c r="AC562">
        <v>21.0202897293061</v>
      </c>
      <c r="AD562">
        <v>21.015700884160601</v>
      </c>
      <c r="AG562">
        <v>20.8565292669225</v>
      </c>
      <c r="AI562">
        <v>20.8620144044251</v>
      </c>
      <c r="AJ562">
        <v>20.778693810348798</v>
      </c>
      <c r="AK562">
        <v>20.9827873595586</v>
      </c>
      <c r="AL562" s="6">
        <f t="shared" si="248"/>
        <v>19.729173214908549</v>
      </c>
      <c r="AM562">
        <f t="shared" si="249"/>
        <v>19.808057021115999</v>
      </c>
      <c r="AN562">
        <f t="shared" si="250"/>
        <v>21.2882796414215</v>
      </c>
      <c r="AO562">
        <f t="shared" si="251"/>
        <v>18.126945911005699</v>
      </c>
      <c r="AP562">
        <f t="shared" si="252"/>
        <v>21.09358091469765</v>
      </c>
      <c r="AQ562">
        <f t="shared" si="253"/>
        <v>21.015700884160601</v>
      </c>
      <c r="AR562">
        <f t="shared" si="254"/>
        <v>20.8565292669225</v>
      </c>
      <c r="AS562">
        <f t="shared" si="255"/>
        <v>20.8620144044251</v>
      </c>
      <c r="AT562">
        <f t="shared" si="256"/>
        <v>20.880740584953699</v>
      </c>
      <c r="AU562" s="6">
        <f t="shared" si="257"/>
        <v>20.275169959148684</v>
      </c>
      <c r="AV562">
        <f t="shared" si="258"/>
        <v>20.078742569954649</v>
      </c>
      <c r="AW562">
        <f t="shared" si="259"/>
        <v>20.866428085433768</v>
      </c>
      <c r="AX562" s="6">
        <f t="shared" si="260"/>
        <v>-0.19642738919403513</v>
      </c>
      <c r="AY562">
        <f t="shared" si="261"/>
        <v>0.59125812628508356</v>
      </c>
      <c r="AZ562">
        <f t="shared" si="262"/>
        <v>0.78768551547911869</v>
      </c>
      <c r="BA562" s="6">
        <f t="shared" si="263"/>
        <v>0.86963196998046444</v>
      </c>
      <c r="BB562">
        <f t="shared" si="264"/>
        <v>0.36383774281350573</v>
      </c>
      <c r="BC562">
        <f t="shared" si="265"/>
        <v>0.50441773948813073</v>
      </c>
      <c r="BD562" s="7">
        <f t="shared" si="266"/>
        <v>1</v>
      </c>
      <c r="BE562" s="6">
        <f t="shared" si="267"/>
        <v>0</v>
      </c>
      <c r="BF562">
        <f t="shared" si="268"/>
        <v>0</v>
      </c>
      <c r="BG562">
        <f t="shared" si="269"/>
        <v>0</v>
      </c>
      <c r="BH562" s="6">
        <f t="shared" si="270"/>
        <v>0</v>
      </c>
      <c r="BI562" s="14">
        <f t="shared" si="271"/>
        <v>0</v>
      </c>
      <c r="BJ562" s="6">
        <f t="shared" si="272"/>
        <v>-0.10916121061851812</v>
      </c>
      <c r="BK562" s="14">
        <f t="shared" si="273"/>
        <v>0.50952611488847332</v>
      </c>
      <c r="BL562" s="14">
        <f t="shared" si="274"/>
        <v>0.48384680958764192</v>
      </c>
      <c r="BM562" s="14">
        <f t="shared" si="275"/>
        <v>1</v>
      </c>
      <c r="BN562">
        <f t="shared" si="276"/>
        <v>0.29473723795253237</v>
      </c>
      <c r="BO562">
        <f t="shared" si="277"/>
        <v>0.29473723795253237</v>
      </c>
      <c r="BP562" s="14" t="str">
        <f t="shared" si="278"/>
        <v>NA</v>
      </c>
    </row>
    <row r="563" spans="1:68" x14ac:dyDescent="0.25">
      <c r="A563" t="s">
        <v>1515</v>
      </c>
      <c r="B563" t="s">
        <v>158</v>
      </c>
      <c r="C563">
        <v>0</v>
      </c>
      <c r="D563">
        <v>0</v>
      </c>
      <c r="E563">
        <v>0</v>
      </c>
      <c r="F563" s="1">
        <v>7.5286600000000002E-6</v>
      </c>
      <c r="G563">
        <v>2</v>
      </c>
      <c r="H563">
        <v>0.35725000000000001</v>
      </c>
      <c r="I563">
        <v>1</v>
      </c>
      <c r="J563">
        <v>0.994641</v>
      </c>
      <c r="K563" t="s">
        <v>1514</v>
      </c>
      <c r="L563">
        <v>632</v>
      </c>
      <c r="M563" t="s">
        <v>764</v>
      </c>
      <c r="N563">
        <v>3667</v>
      </c>
      <c r="O563" t="s">
        <v>161</v>
      </c>
      <c r="P563" t="s">
        <v>162</v>
      </c>
      <c r="Q563" t="s">
        <v>57</v>
      </c>
      <c r="R563" t="s">
        <v>163</v>
      </c>
      <c r="S563" t="s">
        <v>164</v>
      </c>
      <c r="T563" s="6">
        <v>21.850275994590898</v>
      </c>
      <c r="V563">
        <v>21.293044442498299</v>
      </c>
      <c r="W563">
        <v>21.5617150792405</v>
      </c>
      <c r="Y563">
        <v>21.641767452825299</v>
      </c>
      <c r="AB563">
        <v>21.865123556343999</v>
      </c>
      <c r="AD563">
        <v>21.792729935077599</v>
      </c>
      <c r="AH563">
        <v>21.942913436956498</v>
      </c>
      <c r="AI563">
        <v>21.879473867366102</v>
      </c>
      <c r="AJ563">
        <v>21.842261986347001</v>
      </c>
      <c r="AL563" s="6">
        <f t="shared" si="248"/>
        <v>21.850275994590898</v>
      </c>
      <c r="AM563">
        <f t="shared" si="249"/>
        <v>21.4273797608694</v>
      </c>
      <c r="AN563">
        <f t="shared" si="250"/>
        <v>21.641767452825299</v>
      </c>
      <c r="AO563" t="str">
        <f t="shared" si="251"/>
        <v>NA</v>
      </c>
      <c r="AP563">
        <f t="shared" si="252"/>
        <v>21.865123556343999</v>
      </c>
      <c r="AQ563">
        <f t="shared" si="253"/>
        <v>21.792729935077599</v>
      </c>
      <c r="AR563" t="str">
        <f t="shared" si="254"/>
        <v>NA</v>
      </c>
      <c r="AS563">
        <f t="shared" si="255"/>
        <v>21.911193652161302</v>
      </c>
      <c r="AT563">
        <f t="shared" si="256"/>
        <v>21.842261986347001</v>
      </c>
      <c r="AU563" s="6">
        <f t="shared" si="257"/>
        <v>21.639807736095197</v>
      </c>
      <c r="AV563">
        <f t="shared" si="258"/>
        <v>21.828926745710799</v>
      </c>
      <c r="AW563">
        <f t="shared" si="259"/>
        <v>21.87672781925415</v>
      </c>
      <c r="AX563" s="6">
        <f t="shared" si="260"/>
        <v>0.18911900961560235</v>
      </c>
      <c r="AY563">
        <f t="shared" si="261"/>
        <v>0.23692008315895308</v>
      </c>
      <c r="AZ563">
        <f t="shared" si="262"/>
        <v>4.7801073543350725E-2</v>
      </c>
      <c r="BA563" s="6">
        <f t="shared" si="263"/>
        <v>0.25859945948692104</v>
      </c>
      <c r="BB563">
        <f t="shared" si="264"/>
        <v>0.18583571646603433</v>
      </c>
      <c r="BC563">
        <f t="shared" si="265"/>
        <v>0.44001416159078521</v>
      </c>
      <c r="BD563" s="7">
        <f t="shared" si="266"/>
        <v>1</v>
      </c>
      <c r="BE563" s="6">
        <f t="shared" si="267"/>
        <v>0</v>
      </c>
      <c r="BF563">
        <f t="shared" si="268"/>
        <v>0</v>
      </c>
      <c r="BG563">
        <f t="shared" si="269"/>
        <v>0</v>
      </c>
      <c r="BH563" s="6">
        <f t="shared" si="270"/>
        <v>0</v>
      </c>
      <c r="BI563" s="14">
        <f t="shared" si="271"/>
        <v>0</v>
      </c>
      <c r="BJ563" s="6">
        <f t="shared" si="272"/>
        <v>0.3332915902665044</v>
      </c>
      <c r="BK563" s="14">
        <f t="shared" si="273"/>
        <v>0.41612254678561739</v>
      </c>
      <c r="BL563" s="14">
        <f t="shared" si="274"/>
        <v>0.13054760312777894</v>
      </c>
      <c r="BM563" s="14">
        <f t="shared" si="275"/>
        <v>1</v>
      </c>
      <c r="BN563">
        <f t="shared" si="276"/>
        <v>0.29332058005996692</v>
      </c>
      <c r="BO563">
        <f t="shared" si="277"/>
        <v>0.29332058005996692</v>
      </c>
      <c r="BP563" s="14" t="str">
        <f t="shared" si="278"/>
        <v>NA</v>
      </c>
    </row>
    <row r="564" spans="1:68" x14ac:dyDescent="0.25">
      <c r="A564" t="s">
        <v>1542</v>
      </c>
      <c r="B564" t="s">
        <v>575</v>
      </c>
      <c r="C564">
        <v>0</v>
      </c>
      <c r="D564">
        <v>0</v>
      </c>
      <c r="E564">
        <v>0</v>
      </c>
      <c r="F564" s="1">
        <v>4.17834E-117</v>
      </c>
      <c r="G564">
        <v>3</v>
      </c>
      <c r="H564">
        <v>-0.46182000000000001</v>
      </c>
      <c r="I564">
        <v>1</v>
      </c>
      <c r="J564">
        <v>0.99999800000000005</v>
      </c>
      <c r="K564" t="s">
        <v>1541</v>
      </c>
      <c r="L564">
        <v>705</v>
      </c>
      <c r="M564" t="s">
        <v>764</v>
      </c>
      <c r="N564">
        <v>6774</v>
      </c>
      <c r="O564" t="s">
        <v>578</v>
      </c>
      <c r="P564" t="s">
        <v>579</v>
      </c>
      <c r="Q564" t="s">
        <v>57</v>
      </c>
      <c r="R564" t="s">
        <v>580</v>
      </c>
      <c r="S564" t="s">
        <v>581</v>
      </c>
      <c r="T564" s="6">
        <v>26.134561247582401</v>
      </c>
      <c r="U564">
        <v>26.302705774884799</v>
      </c>
      <c r="V564">
        <v>26.4924208159735</v>
      </c>
      <c r="W564">
        <v>25.460320862219199</v>
      </c>
      <c r="X564">
        <v>26.4764039506464</v>
      </c>
      <c r="Y564">
        <v>26.3025891502142</v>
      </c>
      <c r="Z564">
        <v>26.473321924674298</v>
      </c>
      <c r="AA564">
        <v>26.1754596029776</v>
      </c>
      <c r="AB564">
        <v>26.637161861170899</v>
      </c>
      <c r="AC564">
        <v>26.035573740497099</v>
      </c>
      <c r="AD564">
        <v>27.078366327103399</v>
      </c>
      <c r="AE564">
        <v>26.701250665590099</v>
      </c>
      <c r="AF564">
        <v>26.448235543766401</v>
      </c>
      <c r="AG564">
        <v>26.182434824748999</v>
      </c>
      <c r="AH564">
        <v>26.879399050803102</v>
      </c>
      <c r="AI564">
        <v>26.5384575781734</v>
      </c>
      <c r="AJ564">
        <v>26.515722524198299</v>
      </c>
      <c r="AK564">
        <v>26.307245576352301</v>
      </c>
      <c r="AL564" s="6">
        <f t="shared" si="248"/>
        <v>26.218633511233598</v>
      </c>
      <c r="AM564">
        <f t="shared" si="249"/>
        <v>25.976370839096347</v>
      </c>
      <c r="AN564">
        <f t="shared" si="250"/>
        <v>26.389496550430302</v>
      </c>
      <c r="AO564">
        <f t="shared" si="251"/>
        <v>26.324390763825949</v>
      </c>
      <c r="AP564">
        <f t="shared" si="252"/>
        <v>26.336367800833997</v>
      </c>
      <c r="AQ564">
        <f t="shared" si="253"/>
        <v>26.889808496346749</v>
      </c>
      <c r="AR564">
        <f t="shared" si="254"/>
        <v>26.315335184257698</v>
      </c>
      <c r="AS564">
        <f t="shared" si="255"/>
        <v>26.708928314488251</v>
      </c>
      <c r="AT564">
        <f t="shared" si="256"/>
        <v>26.411484050275298</v>
      </c>
      <c r="AU564" s="6">
        <f t="shared" si="257"/>
        <v>26.19483363358675</v>
      </c>
      <c r="AV564">
        <f t="shared" si="258"/>
        <v>26.516855687002231</v>
      </c>
      <c r="AW564">
        <f t="shared" si="259"/>
        <v>26.478582516340413</v>
      </c>
      <c r="AX564" s="6">
        <f t="shared" si="260"/>
        <v>0.32202205341548051</v>
      </c>
      <c r="AY564">
        <f t="shared" si="261"/>
        <v>0.28374888275366317</v>
      </c>
      <c r="AZ564">
        <f t="shared" si="262"/>
        <v>-3.8273170661817346E-2</v>
      </c>
      <c r="BA564" s="6">
        <f t="shared" si="263"/>
        <v>0.23169002723058604</v>
      </c>
      <c r="BB564">
        <f t="shared" si="264"/>
        <v>0.16752514288310838</v>
      </c>
      <c r="BC564">
        <f t="shared" si="265"/>
        <v>0.87232269363557724</v>
      </c>
      <c r="BD564" s="7">
        <f t="shared" si="266"/>
        <v>1</v>
      </c>
      <c r="BE564" s="6">
        <f t="shared" si="267"/>
        <v>0</v>
      </c>
      <c r="BF564">
        <f t="shared" si="268"/>
        <v>0</v>
      </c>
      <c r="BG564">
        <f t="shared" si="269"/>
        <v>0</v>
      </c>
      <c r="BH564" s="6">
        <f t="shared" si="270"/>
        <v>0</v>
      </c>
      <c r="BI564" s="14">
        <f t="shared" si="271"/>
        <v>0</v>
      </c>
      <c r="BJ564" s="6">
        <f t="shared" si="272"/>
        <v>0.45223206685156347</v>
      </c>
      <c r="BK564" s="14">
        <f t="shared" si="273"/>
        <v>0.46921896162849697</v>
      </c>
      <c r="BL564" s="14">
        <f t="shared" si="274"/>
        <v>-4.764947810092842E-2</v>
      </c>
      <c r="BM564" s="14">
        <f t="shared" si="275"/>
        <v>1</v>
      </c>
      <c r="BN564">
        <f t="shared" si="276"/>
        <v>0.29126718345971064</v>
      </c>
      <c r="BO564">
        <f t="shared" si="277"/>
        <v>0.29126718345971064</v>
      </c>
      <c r="BP564" s="14" t="str">
        <f t="shared" si="278"/>
        <v>NA</v>
      </c>
    </row>
    <row r="565" spans="1:68" x14ac:dyDescent="0.25">
      <c r="A565" t="s">
        <v>1666</v>
      </c>
      <c r="B565" t="s">
        <v>582</v>
      </c>
      <c r="C565">
        <v>0</v>
      </c>
      <c r="D565">
        <v>0</v>
      </c>
      <c r="E565">
        <v>0</v>
      </c>
      <c r="F565" s="1">
        <v>5.2499499999999998E-56</v>
      </c>
      <c r="G565">
        <v>2</v>
      </c>
      <c r="H565">
        <v>-6.1652999999999999E-2</v>
      </c>
      <c r="I565">
        <v>1</v>
      </c>
      <c r="J565">
        <v>0.56120300000000001</v>
      </c>
      <c r="K565" t="s">
        <v>1665</v>
      </c>
      <c r="L565">
        <v>833</v>
      </c>
      <c r="M565" t="s">
        <v>764</v>
      </c>
      <c r="N565" t="s">
        <v>592</v>
      </c>
      <c r="O565" t="s">
        <v>593</v>
      </c>
      <c r="P565" t="s">
        <v>594</v>
      </c>
      <c r="Q565" t="s">
        <v>57</v>
      </c>
      <c r="R565" t="s">
        <v>595</v>
      </c>
      <c r="S565" t="s">
        <v>596</v>
      </c>
      <c r="AA565">
        <v>24.469674929835101</v>
      </c>
      <c r="AC565">
        <v>24.447342364526001</v>
      </c>
      <c r="AG565">
        <v>24.766440651708301</v>
      </c>
      <c r="AI565">
        <v>24.7491119142305</v>
      </c>
      <c r="AL565" s="6" t="str">
        <f t="shared" si="248"/>
        <v>NA</v>
      </c>
      <c r="AM565" t="str">
        <f t="shared" si="249"/>
        <v>NA</v>
      </c>
      <c r="AN565" t="str">
        <f t="shared" si="250"/>
        <v>NA</v>
      </c>
      <c r="AO565">
        <f t="shared" si="251"/>
        <v>24.469674929835101</v>
      </c>
      <c r="AP565">
        <f t="shared" si="252"/>
        <v>24.447342364526001</v>
      </c>
      <c r="AQ565" t="str">
        <f t="shared" si="253"/>
        <v>NA</v>
      </c>
      <c r="AR565">
        <f t="shared" si="254"/>
        <v>24.766440651708301</v>
      </c>
      <c r="AS565">
        <f t="shared" si="255"/>
        <v>24.7491119142305</v>
      </c>
      <c r="AT565" t="str">
        <f t="shared" si="256"/>
        <v>NA</v>
      </c>
      <c r="AU565" s="6" t="str">
        <f t="shared" si="257"/>
        <v>NA</v>
      </c>
      <c r="AV565">
        <f t="shared" si="258"/>
        <v>24.458508647180551</v>
      </c>
      <c r="AW565">
        <f t="shared" si="259"/>
        <v>24.757776282969402</v>
      </c>
      <c r="AX565" s="6" t="str">
        <f t="shared" si="260"/>
        <v>NA</v>
      </c>
      <c r="AY565" t="str">
        <f t="shared" si="261"/>
        <v>NA</v>
      </c>
      <c r="AZ565">
        <f t="shared" si="262"/>
        <v>0.29926763578885129</v>
      </c>
      <c r="BA565" s="6" t="str">
        <f t="shared" si="263"/>
        <v>NA</v>
      </c>
      <c r="BB565" t="str">
        <f t="shared" si="264"/>
        <v>NA</v>
      </c>
      <c r="BC565">
        <f t="shared" si="265"/>
        <v>2.9455784642883477E-3</v>
      </c>
      <c r="BD565" s="7">
        <f t="shared" si="266"/>
        <v>1</v>
      </c>
      <c r="BE565" s="6">
        <f t="shared" si="267"/>
        <v>0</v>
      </c>
      <c r="BF565">
        <f t="shared" si="268"/>
        <v>0</v>
      </c>
      <c r="BG565">
        <f t="shared" si="269"/>
        <v>0</v>
      </c>
      <c r="BH565" s="6">
        <f t="shared" si="270"/>
        <v>0</v>
      </c>
      <c r="BI565" s="14">
        <f t="shared" si="271"/>
        <v>0</v>
      </c>
      <c r="BJ565" s="6">
        <f t="shared" si="272"/>
        <v>0</v>
      </c>
      <c r="BK565" s="14">
        <f t="shared" si="273"/>
        <v>0</v>
      </c>
      <c r="BL565" s="14">
        <f t="shared" si="274"/>
        <v>0.87028462719535971</v>
      </c>
      <c r="BM565" s="14">
        <f t="shared" si="275"/>
        <v>1</v>
      </c>
      <c r="BN565">
        <f t="shared" si="276"/>
        <v>0.29009487573178655</v>
      </c>
      <c r="BO565">
        <f t="shared" si="277"/>
        <v>0.29009487573178655</v>
      </c>
      <c r="BP565" s="14" t="str">
        <f t="shared" si="278"/>
        <v>NA</v>
      </c>
    </row>
    <row r="566" spans="1:68" x14ac:dyDescent="0.25">
      <c r="A566" t="s">
        <v>643</v>
      </c>
      <c r="B566" t="s">
        <v>230</v>
      </c>
      <c r="C566">
        <v>0</v>
      </c>
      <c r="D566">
        <v>0</v>
      </c>
      <c r="E566">
        <v>0</v>
      </c>
      <c r="F566" s="1">
        <v>6.0993199999999997E-41</v>
      </c>
      <c r="G566">
        <v>2</v>
      </c>
      <c r="H566">
        <v>0.59009</v>
      </c>
      <c r="I566">
        <v>1</v>
      </c>
      <c r="J566">
        <v>0.88138000000000005</v>
      </c>
      <c r="K566" t="s">
        <v>642</v>
      </c>
      <c r="L566">
        <v>161</v>
      </c>
      <c r="M566" t="s">
        <v>472</v>
      </c>
      <c r="N566">
        <v>79026</v>
      </c>
      <c r="O566" t="s">
        <v>233</v>
      </c>
      <c r="P566" t="s">
        <v>234</v>
      </c>
      <c r="Q566" t="s">
        <v>57</v>
      </c>
      <c r="R566" t="s">
        <v>235</v>
      </c>
      <c r="S566" t="s">
        <v>236</v>
      </c>
      <c r="T566" s="6">
        <v>22.0900010189036</v>
      </c>
      <c r="V566">
        <v>22.505921463165301</v>
      </c>
      <c r="W566">
        <v>22.405379809539799</v>
      </c>
      <c r="X566">
        <v>22.187166278195999</v>
      </c>
      <c r="Y566">
        <v>17.074212401310898</v>
      </c>
      <c r="Z566">
        <v>22.255642101421699</v>
      </c>
      <c r="AB566">
        <v>21.909045262184002</v>
      </c>
      <c r="AC566">
        <v>21.8369126051231</v>
      </c>
      <c r="AD566">
        <v>22.232746467470001</v>
      </c>
      <c r="AE566">
        <v>17.472650654112101</v>
      </c>
      <c r="AG566">
        <v>22.022098586485299</v>
      </c>
      <c r="AH566">
        <v>22.010200418922601</v>
      </c>
      <c r="AI566">
        <v>21.960586201054699</v>
      </c>
      <c r="AJ566">
        <v>22.192089227803201</v>
      </c>
      <c r="AK566">
        <v>21.862997773990401</v>
      </c>
      <c r="AL566" s="6">
        <f t="shared" si="248"/>
        <v>22.0900010189036</v>
      </c>
      <c r="AM566">
        <f t="shared" si="249"/>
        <v>22.455650636352551</v>
      </c>
      <c r="AN566">
        <f t="shared" si="250"/>
        <v>19.630689339753449</v>
      </c>
      <c r="AO566">
        <f t="shared" si="251"/>
        <v>22.255642101421699</v>
      </c>
      <c r="AP566">
        <f t="shared" si="252"/>
        <v>21.872978933653549</v>
      </c>
      <c r="AQ566">
        <f t="shared" si="253"/>
        <v>19.852698560791051</v>
      </c>
      <c r="AR566">
        <f t="shared" si="254"/>
        <v>22.022098586485299</v>
      </c>
      <c r="AS566">
        <f t="shared" si="255"/>
        <v>21.985393309988652</v>
      </c>
      <c r="AT566">
        <f t="shared" si="256"/>
        <v>22.027543500896801</v>
      </c>
      <c r="AU566" s="6">
        <f t="shared" si="257"/>
        <v>21.392113665003198</v>
      </c>
      <c r="AV566">
        <f t="shared" si="258"/>
        <v>21.327106531955433</v>
      </c>
      <c r="AW566">
        <f t="shared" si="259"/>
        <v>22.011678465790251</v>
      </c>
      <c r="AX566" s="6">
        <f t="shared" si="260"/>
        <v>-6.5007133047764398E-2</v>
      </c>
      <c r="AY566">
        <f t="shared" si="261"/>
        <v>0.61956480078705312</v>
      </c>
      <c r="AZ566">
        <f t="shared" si="262"/>
        <v>0.68457193383481751</v>
      </c>
      <c r="BA566" s="6">
        <f t="shared" si="263"/>
        <v>0.95802384586499523</v>
      </c>
      <c r="BB566">
        <f t="shared" si="264"/>
        <v>0.55717734968752941</v>
      </c>
      <c r="BC566">
        <f t="shared" si="265"/>
        <v>0.45538887147327078</v>
      </c>
      <c r="BD566" s="7">
        <f t="shared" si="266"/>
        <v>1</v>
      </c>
      <c r="BE566" s="6">
        <f t="shared" si="267"/>
        <v>0</v>
      </c>
      <c r="BF566">
        <f t="shared" si="268"/>
        <v>0</v>
      </c>
      <c r="BG566">
        <f t="shared" si="269"/>
        <v>0</v>
      </c>
      <c r="BH566" s="6">
        <f t="shared" si="270"/>
        <v>0</v>
      </c>
      <c r="BI566" s="14">
        <f t="shared" si="271"/>
        <v>0</v>
      </c>
      <c r="BJ566" s="6">
        <f t="shared" si="272"/>
        <v>-3.4794713711014308E-2</v>
      </c>
      <c r="BK566" s="14">
        <f t="shared" si="273"/>
        <v>0.39670330923107106</v>
      </c>
      <c r="BL566" s="14">
        <f t="shared" si="274"/>
        <v>0.48359260944338106</v>
      </c>
      <c r="BM566" s="14">
        <f t="shared" si="275"/>
        <v>1</v>
      </c>
      <c r="BN566">
        <f t="shared" si="276"/>
        <v>0.28183373498781261</v>
      </c>
      <c r="BO566">
        <f t="shared" si="277"/>
        <v>0.28183373498781261</v>
      </c>
      <c r="BP566" s="14" t="str">
        <f t="shared" si="278"/>
        <v>NA</v>
      </c>
    </row>
    <row r="567" spans="1:68" x14ac:dyDescent="0.25">
      <c r="A567" t="s">
        <v>2287</v>
      </c>
      <c r="B567" t="s">
        <v>2285</v>
      </c>
      <c r="C567">
        <v>0</v>
      </c>
      <c r="D567">
        <v>0</v>
      </c>
      <c r="E567">
        <v>0</v>
      </c>
      <c r="F567" s="1">
        <v>9.1433099999999997E-84</v>
      </c>
      <c r="G567">
        <v>2</v>
      </c>
      <c r="H567">
        <v>0.53932000000000002</v>
      </c>
      <c r="I567">
        <v>1</v>
      </c>
      <c r="J567">
        <v>1</v>
      </c>
      <c r="K567" t="s">
        <v>2286</v>
      </c>
      <c r="L567">
        <v>122</v>
      </c>
      <c r="M567" t="s">
        <v>764</v>
      </c>
      <c r="N567">
        <v>221496</v>
      </c>
      <c r="O567" t="s">
        <v>2288</v>
      </c>
      <c r="P567" t="s">
        <v>2289</v>
      </c>
      <c r="Q567" t="s">
        <v>57</v>
      </c>
      <c r="R567" t="s">
        <v>658</v>
      </c>
      <c r="S567" t="s">
        <v>2290</v>
      </c>
      <c r="T567" s="6">
        <v>21.9189483415736</v>
      </c>
      <c r="U567">
        <v>22.097940702526301</v>
      </c>
      <c r="V567">
        <v>21.791304088163599</v>
      </c>
      <c r="W567">
        <v>21.487693956241301</v>
      </c>
      <c r="X567">
        <v>21.5526322430124</v>
      </c>
      <c r="Y567">
        <v>21.526152919014301</v>
      </c>
      <c r="Z567">
        <v>22.381850358136202</v>
      </c>
      <c r="AA567">
        <v>22.174376170562699</v>
      </c>
      <c r="AB567">
        <v>22.359470149219199</v>
      </c>
      <c r="AC567">
        <v>22.394632986228402</v>
      </c>
      <c r="AD567">
        <v>22.1518675647505</v>
      </c>
      <c r="AE567">
        <v>21.910606340299299</v>
      </c>
      <c r="AF567">
        <v>22.1393896411101</v>
      </c>
      <c r="AG567">
        <v>21.889536817614299</v>
      </c>
      <c r="AH567">
        <v>22.197693455705799</v>
      </c>
      <c r="AI567">
        <v>22.215105414534499</v>
      </c>
      <c r="AJ567">
        <v>21.770896260875201</v>
      </c>
      <c r="AK567">
        <v>21.796890226648902</v>
      </c>
      <c r="AL567" s="6">
        <f t="shared" si="248"/>
        <v>22.008444522049949</v>
      </c>
      <c r="AM567">
        <f t="shared" si="249"/>
        <v>21.63949902220245</v>
      </c>
      <c r="AN567">
        <f t="shared" si="250"/>
        <v>21.539392581013352</v>
      </c>
      <c r="AO567">
        <f t="shared" si="251"/>
        <v>22.27811326434945</v>
      </c>
      <c r="AP567">
        <f t="shared" si="252"/>
        <v>22.3770515677238</v>
      </c>
      <c r="AQ567">
        <f t="shared" si="253"/>
        <v>22.0312369525249</v>
      </c>
      <c r="AR567">
        <f t="shared" si="254"/>
        <v>22.0144632293622</v>
      </c>
      <c r="AS567">
        <f t="shared" si="255"/>
        <v>22.206399435120147</v>
      </c>
      <c r="AT567">
        <f t="shared" si="256"/>
        <v>21.783893243762051</v>
      </c>
      <c r="AU567" s="6">
        <f t="shared" si="257"/>
        <v>21.729112041755247</v>
      </c>
      <c r="AV567">
        <f t="shared" si="258"/>
        <v>22.228800594866055</v>
      </c>
      <c r="AW567">
        <f t="shared" si="259"/>
        <v>22.001585302748129</v>
      </c>
      <c r="AX567" s="6">
        <f t="shared" si="260"/>
        <v>0.49968855311080773</v>
      </c>
      <c r="AY567">
        <f t="shared" si="261"/>
        <v>0.27247326099288216</v>
      </c>
      <c r="AZ567">
        <f t="shared" si="262"/>
        <v>-0.22721529211792557</v>
      </c>
      <c r="BA567" s="6">
        <f t="shared" si="263"/>
        <v>5.2282550126741358E-2</v>
      </c>
      <c r="BB567">
        <f t="shared" si="264"/>
        <v>0.22200414982245362</v>
      </c>
      <c r="BC567">
        <f t="shared" si="265"/>
        <v>0.22975537393267206</v>
      </c>
      <c r="BD567" s="7">
        <f t="shared" si="266"/>
        <v>1</v>
      </c>
      <c r="BE567" s="6">
        <f t="shared" si="267"/>
        <v>0</v>
      </c>
      <c r="BF567">
        <f t="shared" si="268"/>
        <v>0</v>
      </c>
      <c r="BG567">
        <f t="shared" si="269"/>
        <v>0</v>
      </c>
      <c r="BH567" s="6">
        <f t="shared" si="270"/>
        <v>0</v>
      </c>
      <c r="BI567" s="14">
        <f t="shared" si="271"/>
        <v>0</v>
      </c>
      <c r="BJ567" s="6">
        <f t="shared" si="272"/>
        <v>0.80026399078241361</v>
      </c>
      <c r="BK567" s="14">
        <f t="shared" si="273"/>
        <v>0.42201791977633168</v>
      </c>
      <c r="BL567" s="14">
        <f t="shared" si="274"/>
        <v>-0.38095958513300304</v>
      </c>
      <c r="BM567" s="14">
        <f t="shared" si="275"/>
        <v>1</v>
      </c>
      <c r="BN567">
        <f t="shared" si="276"/>
        <v>0.28044077514191407</v>
      </c>
      <c r="BO567">
        <f t="shared" si="277"/>
        <v>0.28044077514191407</v>
      </c>
      <c r="BP567" s="14" t="str">
        <f t="shared" si="278"/>
        <v>NA</v>
      </c>
    </row>
    <row r="568" spans="1:68" x14ac:dyDescent="0.25">
      <c r="A568" t="s">
        <v>1764</v>
      </c>
      <c r="B568" t="s">
        <v>1762</v>
      </c>
      <c r="C568">
        <v>0</v>
      </c>
      <c r="D568">
        <v>0</v>
      </c>
      <c r="E568">
        <v>0</v>
      </c>
      <c r="F568" s="1">
        <v>3.5380600000000001E-7</v>
      </c>
      <c r="G568">
        <v>2</v>
      </c>
      <c r="H568">
        <v>0.96557000000000004</v>
      </c>
      <c r="I568">
        <v>1</v>
      </c>
      <c r="J568">
        <v>0.99999700000000002</v>
      </c>
      <c r="K568" t="s">
        <v>1763</v>
      </c>
      <c r="L568">
        <v>89</v>
      </c>
      <c r="M568" t="s">
        <v>764</v>
      </c>
      <c r="N568" t="s">
        <v>1765</v>
      </c>
      <c r="O568" t="s">
        <v>1766</v>
      </c>
      <c r="P568" t="s">
        <v>1767</v>
      </c>
      <c r="Q568" t="s">
        <v>57</v>
      </c>
      <c r="R568" t="s">
        <v>1768</v>
      </c>
      <c r="S568" t="s">
        <v>1769</v>
      </c>
      <c r="T568" s="6">
        <v>19.601661800476599</v>
      </c>
      <c r="W568">
        <v>19.729761144660699</v>
      </c>
      <c r="Z568">
        <v>20.275780178788899</v>
      </c>
      <c r="AF568">
        <v>19.727973172190399</v>
      </c>
      <c r="AG568">
        <v>20.534455446961701</v>
      </c>
      <c r="AH568">
        <v>20.222385235453</v>
      </c>
      <c r="AJ568">
        <v>19.952776001320501</v>
      </c>
      <c r="AK568">
        <v>20.349731342250401</v>
      </c>
      <c r="AL568" s="6">
        <f t="shared" si="248"/>
        <v>19.601661800476599</v>
      </c>
      <c r="AM568">
        <f t="shared" si="249"/>
        <v>19.729761144660699</v>
      </c>
      <c r="AN568" t="str">
        <f t="shared" si="250"/>
        <v>NA</v>
      </c>
      <c r="AO568">
        <f t="shared" si="251"/>
        <v>20.275780178788899</v>
      </c>
      <c r="AP568" t="str">
        <f t="shared" si="252"/>
        <v>NA</v>
      </c>
      <c r="AQ568" t="str">
        <f t="shared" si="253"/>
        <v>NA</v>
      </c>
      <c r="AR568">
        <f t="shared" si="254"/>
        <v>20.131214309576052</v>
      </c>
      <c r="AS568">
        <f t="shared" si="255"/>
        <v>20.222385235453</v>
      </c>
      <c r="AT568">
        <f t="shared" si="256"/>
        <v>20.151253671785451</v>
      </c>
      <c r="AU568" s="6">
        <f t="shared" si="257"/>
        <v>19.665711472568649</v>
      </c>
      <c r="AV568">
        <f t="shared" si="258"/>
        <v>20.275780178788899</v>
      </c>
      <c r="AW568">
        <f t="shared" si="259"/>
        <v>20.168284405604837</v>
      </c>
      <c r="AX568" s="6">
        <f t="shared" si="260"/>
        <v>0.61006870622025033</v>
      </c>
      <c r="AY568">
        <f t="shared" si="261"/>
        <v>0.50257293303618766</v>
      </c>
      <c r="AZ568">
        <f t="shared" si="262"/>
        <v>-0.10749577318406267</v>
      </c>
      <c r="BA568" s="6" t="str">
        <f t="shared" si="263"/>
        <v>NA</v>
      </c>
      <c r="BB568">
        <f t="shared" si="264"/>
        <v>4.6035781371320486E-2</v>
      </c>
      <c r="BC568" t="str">
        <f t="shared" si="265"/>
        <v>NA</v>
      </c>
      <c r="BD568" s="7">
        <f t="shared" si="266"/>
        <v>1</v>
      </c>
      <c r="BE568" s="6">
        <f t="shared" si="267"/>
        <v>0</v>
      </c>
      <c r="BF568">
        <f t="shared" si="268"/>
        <v>0</v>
      </c>
      <c r="BG568">
        <f t="shared" si="269"/>
        <v>0</v>
      </c>
      <c r="BH568" s="6">
        <f t="shared" si="270"/>
        <v>0</v>
      </c>
      <c r="BI568" s="14">
        <f t="shared" si="271"/>
        <v>0</v>
      </c>
      <c r="BJ568" s="6">
        <f t="shared" si="272"/>
        <v>0</v>
      </c>
      <c r="BK568" s="14">
        <f t="shared" si="273"/>
        <v>0.81969018919480463</v>
      </c>
      <c r="BL568" s="14">
        <f t="shared" si="274"/>
        <v>0</v>
      </c>
      <c r="BM568" s="14">
        <f t="shared" si="275"/>
        <v>1</v>
      </c>
      <c r="BN568">
        <f t="shared" si="276"/>
        <v>0.27323006306493486</v>
      </c>
      <c r="BO568">
        <f t="shared" si="277"/>
        <v>0.27323006306493486</v>
      </c>
      <c r="BP568" s="14" t="str">
        <f t="shared" si="278"/>
        <v>NA</v>
      </c>
    </row>
    <row r="569" spans="1:68" x14ac:dyDescent="0.25">
      <c r="A569" t="s">
        <v>2263</v>
      </c>
      <c r="B569" t="s">
        <v>2261</v>
      </c>
      <c r="C569">
        <v>0</v>
      </c>
      <c r="D569">
        <v>0</v>
      </c>
      <c r="E569">
        <v>0</v>
      </c>
      <c r="F569">
        <v>1.4414499999999999E-3</v>
      </c>
      <c r="G569">
        <v>2</v>
      </c>
      <c r="H569">
        <v>1.2275</v>
      </c>
      <c r="I569">
        <v>1</v>
      </c>
      <c r="J569">
        <v>1</v>
      </c>
      <c r="K569" t="s">
        <v>2262</v>
      </c>
      <c r="L569">
        <v>659</v>
      </c>
      <c r="M569" t="s">
        <v>764</v>
      </c>
      <c r="N569">
        <v>150468</v>
      </c>
      <c r="O569" t="s">
        <v>2264</v>
      </c>
      <c r="P569" t="s">
        <v>37</v>
      </c>
      <c r="Q569" t="s">
        <v>57</v>
      </c>
      <c r="R569" t="s">
        <v>2265</v>
      </c>
      <c r="S569" t="s">
        <v>2266</v>
      </c>
      <c r="V569">
        <v>19.549782890956699</v>
      </c>
      <c r="Y569">
        <v>19.0760252704751</v>
      </c>
      <c r="AC569">
        <v>20.4057977085887</v>
      </c>
      <c r="AD569">
        <v>20.604401202986399</v>
      </c>
      <c r="AF569">
        <v>20.166763151121302</v>
      </c>
      <c r="AG569">
        <v>19.794553534360301</v>
      </c>
      <c r="AK569">
        <v>19.527901097676899</v>
      </c>
      <c r="AL569" s="6" t="str">
        <f t="shared" si="248"/>
        <v>NA</v>
      </c>
      <c r="AM569">
        <f t="shared" si="249"/>
        <v>19.549782890956699</v>
      </c>
      <c r="AN569">
        <f t="shared" si="250"/>
        <v>19.0760252704751</v>
      </c>
      <c r="AO569" t="str">
        <f t="shared" si="251"/>
        <v>NA</v>
      </c>
      <c r="AP569">
        <f t="shared" si="252"/>
        <v>20.4057977085887</v>
      </c>
      <c r="AQ569">
        <f t="shared" si="253"/>
        <v>20.604401202986399</v>
      </c>
      <c r="AR569">
        <f t="shared" si="254"/>
        <v>19.980658342740803</v>
      </c>
      <c r="AS569" t="str">
        <f t="shared" si="255"/>
        <v>NA</v>
      </c>
      <c r="AT569">
        <f t="shared" si="256"/>
        <v>19.527901097676899</v>
      </c>
      <c r="AU569" s="6">
        <f t="shared" si="257"/>
        <v>19.312904080715899</v>
      </c>
      <c r="AV569">
        <f t="shared" si="258"/>
        <v>20.505099455787551</v>
      </c>
      <c r="AW569">
        <f t="shared" si="259"/>
        <v>19.754279720208849</v>
      </c>
      <c r="AX569" s="6">
        <f t="shared" si="260"/>
        <v>1.1921953750716519</v>
      </c>
      <c r="AY569">
        <f t="shared" si="261"/>
        <v>0.44137563949295</v>
      </c>
      <c r="AZ569">
        <f t="shared" si="262"/>
        <v>-0.75081973557870185</v>
      </c>
      <c r="BA569" s="6">
        <f t="shared" si="263"/>
        <v>8.7404011838490836E-2</v>
      </c>
      <c r="BB569">
        <f t="shared" si="264"/>
        <v>0.31052266393340888</v>
      </c>
      <c r="BC569">
        <f t="shared" si="265"/>
        <v>0.14530960661954584</v>
      </c>
      <c r="BD569" s="7">
        <f t="shared" si="266"/>
        <v>1</v>
      </c>
      <c r="BE569" s="6">
        <f t="shared" si="267"/>
        <v>0</v>
      </c>
      <c r="BF569">
        <f t="shared" si="268"/>
        <v>0</v>
      </c>
      <c r="BG569">
        <f t="shared" si="269"/>
        <v>0</v>
      </c>
      <c r="BH569" s="6">
        <f t="shared" si="270"/>
        <v>0</v>
      </c>
      <c r="BI569" s="14">
        <f t="shared" si="271"/>
        <v>0</v>
      </c>
      <c r="BJ569" s="6">
        <f t="shared" si="272"/>
        <v>1.1233438515013017</v>
      </c>
      <c r="BK569" s="14">
        <f t="shared" si="273"/>
        <v>0.4734740152057198</v>
      </c>
      <c r="BL569" s="14">
        <f t="shared" si="274"/>
        <v>-0.79307373670517556</v>
      </c>
      <c r="BM569" s="14">
        <f t="shared" si="275"/>
        <v>1</v>
      </c>
      <c r="BN569">
        <f t="shared" si="276"/>
        <v>0.26791471000061529</v>
      </c>
      <c r="BO569">
        <f t="shared" si="277"/>
        <v>0.26791471000061529</v>
      </c>
      <c r="BP569" s="14" t="str">
        <f t="shared" si="278"/>
        <v>NA</v>
      </c>
    </row>
    <row r="570" spans="1:68" x14ac:dyDescent="0.25">
      <c r="A570" t="s">
        <v>1184</v>
      </c>
      <c r="B570" t="s">
        <v>518</v>
      </c>
      <c r="C570">
        <v>0</v>
      </c>
      <c r="D570">
        <v>0</v>
      </c>
      <c r="E570">
        <v>0</v>
      </c>
      <c r="F570" s="1">
        <v>1.13319E-130</v>
      </c>
      <c r="G570">
        <v>2</v>
      </c>
      <c r="H570">
        <v>6.8291000000000004E-2</v>
      </c>
      <c r="I570">
        <v>1</v>
      </c>
      <c r="J570">
        <v>0.99927999999999995</v>
      </c>
      <c r="K570" t="s">
        <v>1183</v>
      </c>
      <c r="L570">
        <v>397</v>
      </c>
      <c r="M570" t="s">
        <v>764</v>
      </c>
      <c r="N570" t="s">
        <v>521</v>
      </c>
      <c r="O570" t="s">
        <v>522</v>
      </c>
      <c r="P570" t="s">
        <v>523</v>
      </c>
      <c r="Q570" t="s">
        <v>57</v>
      </c>
      <c r="R570" t="s">
        <v>524</v>
      </c>
      <c r="S570" t="s">
        <v>525</v>
      </c>
      <c r="T570" s="6">
        <v>26.027517715801402</v>
      </c>
      <c r="U570">
        <v>26.0051705977193</v>
      </c>
      <c r="V570">
        <v>25.906180217414999</v>
      </c>
      <c r="W570">
        <v>25.9403026938298</v>
      </c>
      <c r="X570">
        <v>26.5503454887277</v>
      </c>
      <c r="Y570">
        <v>26.4602226766428</v>
      </c>
      <c r="Z570">
        <v>26.0765241326169</v>
      </c>
      <c r="AA570">
        <v>26.036960050563</v>
      </c>
      <c r="AB570">
        <v>26.378759266737099</v>
      </c>
      <c r="AC570">
        <v>26.2348990706991</v>
      </c>
      <c r="AD570">
        <v>26.723122202712801</v>
      </c>
      <c r="AE570">
        <v>26.541528431735699</v>
      </c>
      <c r="AF570">
        <v>26.201327740239499</v>
      </c>
      <c r="AG570">
        <v>26.313491422517298</v>
      </c>
      <c r="AH570">
        <v>26.397912126384899</v>
      </c>
      <c r="AI570">
        <v>26.324344324731399</v>
      </c>
      <c r="AJ570">
        <v>26.781877907770902</v>
      </c>
      <c r="AK570">
        <v>26.587839613399101</v>
      </c>
      <c r="AL570" s="6">
        <f t="shared" si="248"/>
        <v>26.016344156760351</v>
      </c>
      <c r="AM570">
        <f t="shared" si="249"/>
        <v>25.923241455622399</v>
      </c>
      <c r="AN570">
        <f t="shared" si="250"/>
        <v>26.50528408268525</v>
      </c>
      <c r="AO570">
        <f t="shared" si="251"/>
        <v>26.05674209158995</v>
      </c>
      <c r="AP570">
        <f t="shared" si="252"/>
        <v>26.3068291687181</v>
      </c>
      <c r="AQ570">
        <f t="shared" si="253"/>
        <v>26.63232531722425</v>
      </c>
      <c r="AR570">
        <f t="shared" si="254"/>
        <v>26.257409581378397</v>
      </c>
      <c r="AS570">
        <f t="shared" si="255"/>
        <v>26.361128225558147</v>
      </c>
      <c r="AT570">
        <f t="shared" si="256"/>
        <v>26.684858760585001</v>
      </c>
      <c r="AU570" s="6">
        <f t="shared" si="257"/>
        <v>26.148289898356001</v>
      </c>
      <c r="AV570">
        <f t="shared" si="258"/>
        <v>26.331965525844101</v>
      </c>
      <c r="AW570">
        <f t="shared" si="259"/>
        <v>26.434465522507182</v>
      </c>
      <c r="AX570" s="6">
        <f t="shared" si="260"/>
        <v>0.18367562748809974</v>
      </c>
      <c r="AY570">
        <f t="shared" si="261"/>
        <v>0.28617562415118059</v>
      </c>
      <c r="AZ570">
        <f t="shared" si="262"/>
        <v>0.10249999666308085</v>
      </c>
      <c r="BA570" s="6">
        <f t="shared" si="263"/>
        <v>0.49646245897715602</v>
      </c>
      <c r="BB570">
        <f t="shared" si="264"/>
        <v>0.27311435434138526</v>
      </c>
      <c r="BC570">
        <f t="shared" si="265"/>
        <v>0.65340856881669462</v>
      </c>
      <c r="BD570" s="7">
        <f t="shared" si="266"/>
        <v>1</v>
      </c>
      <c r="BE570" s="6">
        <f t="shared" si="267"/>
        <v>0</v>
      </c>
      <c r="BF570">
        <f t="shared" si="268"/>
        <v>0</v>
      </c>
      <c r="BG570">
        <f t="shared" si="269"/>
        <v>0</v>
      </c>
      <c r="BH570" s="6">
        <f t="shared" si="270"/>
        <v>0</v>
      </c>
      <c r="BI570" s="14">
        <f t="shared" si="271"/>
        <v>0</v>
      </c>
      <c r="BJ570" s="6">
        <f t="shared" si="272"/>
        <v>0.23634350791720513</v>
      </c>
      <c r="BK570" s="14">
        <f t="shared" si="273"/>
        <v>0.40162726123628989</v>
      </c>
      <c r="BL570" s="14">
        <f t="shared" si="274"/>
        <v>0.13763558684766447</v>
      </c>
      <c r="BM570" s="14">
        <f t="shared" si="275"/>
        <v>1</v>
      </c>
      <c r="BN570">
        <f t="shared" si="276"/>
        <v>0.25853545200038647</v>
      </c>
      <c r="BO570">
        <f t="shared" si="277"/>
        <v>0.25853545200038647</v>
      </c>
      <c r="BP570" s="14" t="str">
        <f t="shared" si="278"/>
        <v>NA</v>
      </c>
    </row>
    <row r="571" spans="1:68" x14ac:dyDescent="0.25">
      <c r="A571" t="s">
        <v>1917</v>
      </c>
      <c r="B571" t="s">
        <v>230</v>
      </c>
      <c r="C571">
        <v>0</v>
      </c>
      <c r="D571">
        <v>0</v>
      </c>
      <c r="E571">
        <v>0</v>
      </c>
      <c r="F571">
        <v>2.90747E-4</v>
      </c>
      <c r="G571">
        <v>2</v>
      </c>
      <c r="H571">
        <v>1.5243</v>
      </c>
      <c r="I571">
        <v>1</v>
      </c>
      <c r="J571">
        <v>0.96394500000000005</v>
      </c>
      <c r="K571" t="s">
        <v>1916</v>
      </c>
      <c r="L571">
        <v>160</v>
      </c>
      <c r="M571" t="s">
        <v>764</v>
      </c>
      <c r="N571">
        <v>79026</v>
      </c>
      <c r="O571" t="s">
        <v>233</v>
      </c>
      <c r="P571" t="s">
        <v>234</v>
      </c>
      <c r="Q571" t="s">
        <v>57</v>
      </c>
      <c r="R571" t="s">
        <v>235</v>
      </c>
      <c r="S571" t="s">
        <v>236</v>
      </c>
      <c r="T571" s="6">
        <v>19.201848631753801</v>
      </c>
      <c r="X571">
        <v>19.827105631175499</v>
      </c>
      <c r="Y571">
        <v>19.641743913799999</v>
      </c>
      <c r="Z571">
        <v>19.810862450568798</v>
      </c>
      <c r="AB571">
        <v>19.468187028204401</v>
      </c>
      <c r="AD571">
        <v>19.791172429484298</v>
      </c>
      <c r="AF571">
        <v>19.607626819089202</v>
      </c>
      <c r="AG571">
        <v>19.593844541221799</v>
      </c>
      <c r="AH571">
        <v>19.880959010218898</v>
      </c>
      <c r="AI571">
        <v>19.824392548545902</v>
      </c>
      <c r="AJ571">
        <v>19.867371628767799</v>
      </c>
      <c r="AK571">
        <v>19.988353451027098</v>
      </c>
      <c r="AL571" s="6">
        <f t="shared" si="248"/>
        <v>19.201848631753801</v>
      </c>
      <c r="AM571" t="str">
        <f t="shared" si="249"/>
        <v>NA</v>
      </c>
      <c r="AN571">
        <f t="shared" si="250"/>
        <v>19.734424772487749</v>
      </c>
      <c r="AO571">
        <f t="shared" si="251"/>
        <v>19.810862450568798</v>
      </c>
      <c r="AP571">
        <f t="shared" si="252"/>
        <v>19.468187028204401</v>
      </c>
      <c r="AQ571">
        <f t="shared" si="253"/>
        <v>19.791172429484298</v>
      </c>
      <c r="AR571">
        <f t="shared" si="254"/>
        <v>19.600735680155502</v>
      </c>
      <c r="AS571">
        <f t="shared" si="255"/>
        <v>19.852675779382402</v>
      </c>
      <c r="AT571">
        <f t="shared" si="256"/>
        <v>19.927862539897447</v>
      </c>
      <c r="AU571" s="6">
        <f t="shared" si="257"/>
        <v>19.468136702120773</v>
      </c>
      <c r="AV571">
        <f t="shared" si="258"/>
        <v>19.690073969419167</v>
      </c>
      <c r="AW571">
        <f t="shared" si="259"/>
        <v>19.793757999811785</v>
      </c>
      <c r="AX571" s="6">
        <f t="shared" si="260"/>
        <v>0.22193726729839369</v>
      </c>
      <c r="AY571">
        <f t="shared" si="261"/>
        <v>0.32562129769101134</v>
      </c>
      <c r="AZ571">
        <f t="shared" si="262"/>
        <v>0.10368403039261764</v>
      </c>
      <c r="BA571" s="6">
        <f t="shared" si="263"/>
        <v>0.55296066530712484</v>
      </c>
      <c r="BB571">
        <f t="shared" si="264"/>
        <v>0.42191807694370154</v>
      </c>
      <c r="BC571">
        <f t="shared" si="265"/>
        <v>0.52464602603225852</v>
      </c>
      <c r="BD571" s="7">
        <f t="shared" si="266"/>
        <v>1</v>
      </c>
      <c r="BE571" s="6">
        <f t="shared" si="267"/>
        <v>0</v>
      </c>
      <c r="BF571">
        <f t="shared" si="268"/>
        <v>0</v>
      </c>
      <c r="BG571">
        <f t="shared" si="269"/>
        <v>0</v>
      </c>
      <c r="BH571" s="6">
        <f t="shared" si="270"/>
        <v>0</v>
      </c>
      <c r="BI571" s="14">
        <f t="shared" si="271"/>
        <v>0</v>
      </c>
      <c r="BJ571" s="6">
        <f t="shared" si="272"/>
        <v>0.23896806786207764</v>
      </c>
      <c r="BK571" s="14">
        <f t="shared" si="273"/>
        <v>0.34933322440725034</v>
      </c>
      <c r="BL571" s="14">
        <f t="shared" si="274"/>
        <v>0.17042705765306196</v>
      </c>
      <c r="BM571" s="14">
        <f t="shared" si="275"/>
        <v>1</v>
      </c>
      <c r="BN571">
        <f t="shared" si="276"/>
        <v>0.25290944997413001</v>
      </c>
      <c r="BO571">
        <f t="shared" si="277"/>
        <v>0.25290944997413001</v>
      </c>
      <c r="BP571" s="14" t="str">
        <f t="shared" si="278"/>
        <v>NA</v>
      </c>
    </row>
    <row r="572" spans="1:68" x14ac:dyDescent="0.25">
      <c r="A572" t="s">
        <v>1572</v>
      </c>
      <c r="B572" t="s">
        <v>1570</v>
      </c>
      <c r="C572">
        <v>0</v>
      </c>
      <c r="D572">
        <v>0</v>
      </c>
      <c r="E572">
        <v>0</v>
      </c>
      <c r="F572" s="1">
        <v>1.45264E-5</v>
      </c>
      <c r="G572">
        <v>2</v>
      </c>
      <c r="H572">
        <v>0.39137</v>
      </c>
      <c r="I572">
        <v>1</v>
      </c>
      <c r="J572">
        <v>1</v>
      </c>
      <c r="K572" t="s">
        <v>1571</v>
      </c>
      <c r="L572">
        <v>12</v>
      </c>
      <c r="M572" t="s">
        <v>764</v>
      </c>
      <c r="N572">
        <v>6204</v>
      </c>
      <c r="O572" t="s">
        <v>1573</v>
      </c>
      <c r="P572" t="s">
        <v>1574</v>
      </c>
      <c r="Q572" t="s">
        <v>57</v>
      </c>
      <c r="R572" t="s">
        <v>658</v>
      </c>
      <c r="S572" t="s">
        <v>1575</v>
      </c>
      <c r="T572" s="6">
        <v>20.907898085712102</v>
      </c>
      <c r="U572">
        <v>21.7435207924111</v>
      </c>
      <c r="V572">
        <v>21.253394049702202</v>
      </c>
      <c r="W572">
        <v>21.829319976271101</v>
      </c>
      <c r="X572">
        <v>21.954855402507999</v>
      </c>
      <c r="Y572">
        <v>22.2249241800831</v>
      </c>
      <c r="Z572">
        <v>21.565928962934699</v>
      </c>
      <c r="AA572">
        <v>21.813024271649802</v>
      </c>
      <c r="AB572">
        <v>21.5673834277049</v>
      </c>
      <c r="AC572">
        <v>22.105871604012499</v>
      </c>
      <c r="AD572">
        <v>21.822521040781201</v>
      </c>
      <c r="AE572">
        <v>22.217021792746699</v>
      </c>
      <c r="AF572">
        <v>21.7371275134666</v>
      </c>
      <c r="AG572">
        <v>22.211391873897</v>
      </c>
      <c r="AH572">
        <v>21.885422838430699</v>
      </c>
      <c r="AI572">
        <v>22.4147951773577</v>
      </c>
      <c r="AJ572">
        <v>21.474020412026999</v>
      </c>
      <c r="AK572">
        <v>21.9266226026702</v>
      </c>
      <c r="AL572" s="6">
        <f t="shared" si="248"/>
        <v>21.325709439061601</v>
      </c>
      <c r="AM572">
        <f t="shared" si="249"/>
        <v>21.541357012986651</v>
      </c>
      <c r="AN572">
        <f t="shared" si="250"/>
        <v>22.089889791295548</v>
      </c>
      <c r="AO572">
        <f t="shared" si="251"/>
        <v>21.68947661729225</v>
      </c>
      <c r="AP572">
        <f t="shared" si="252"/>
        <v>21.836627515858702</v>
      </c>
      <c r="AQ572">
        <f t="shared" si="253"/>
        <v>22.019771416763952</v>
      </c>
      <c r="AR572">
        <f t="shared" si="254"/>
        <v>21.974259693681802</v>
      </c>
      <c r="AS572">
        <f t="shared" si="255"/>
        <v>22.150109007894201</v>
      </c>
      <c r="AT572">
        <f t="shared" si="256"/>
        <v>21.700321507348598</v>
      </c>
      <c r="AU572" s="6">
        <f t="shared" si="257"/>
        <v>21.652318747781266</v>
      </c>
      <c r="AV572">
        <f t="shared" si="258"/>
        <v>21.848625183304971</v>
      </c>
      <c r="AW572">
        <f t="shared" si="259"/>
        <v>21.941563402974868</v>
      </c>
      <c r="AX572" s="6">
        <f t="shared" si="260"/>
        <v>0.19630643552370586</v>
      </c>
      <c r="AY572">
        <f t="shared" si="261"/>
        <v>0.28924465519360254</v>
      </c>
      <c r="AZ572">
        <f t="shared" si="262"/>
        <v>9.2938219669896682E-2</v>
      </c>
      <c r="BA572" s="6">
        <f t="shared" si="263"/>
        <v>0.49053802221917608</v>
      </c>
      <c r="BB572">
        <f t="shared" si="264"/>
        <v>0.34644865237085282</v>
      </c>
      <c r="BC572">
        <f t="shared" si="265"/>
        <v>0.59963255631050438</v>
      </c>
      <c r="BD572" s="7">
        <f t="shared" si="266"/>
        <v>1</v>
      </c>
      <c r="BE572" s="6">
        <f t="shared" si="267"/>
        <v>0</v>
      </c>
      <c r="BF572">
        <f t="shared" si="268"/>
        <v>0</v>
      </c>
      <c r="BG572">
        <f t="shared" si="269"/>
        <v>0</v>
      </c>
      <c r="BH572" s="6">
        <f t="shared" si="270"/>
        <v>0</v>
      </c>
      <c r="BI572" s="14">
        <f t="shared" si="271"/>
        <v>0</v>
      </c>
      <c r="BJ572" s="6">
        <f t="shared" si="272"/>
        <v>0.24642025979428686</v>
      </c>
      <c r="BK572" s="14">
        <f t="shared" si="273"/>
        <v>0.36490682985975248</v>
      </c>
      <c r="BL572" s="14">
        <f t="shared" si="274"/>
        <v>0.14367655923882283</v>
      </c>
      <c r="BM572" s="14">
        <f t="shared" si="275"/>
        <v>1</v>
      </c>
      <c r="BN572">
        <f t="shared" si="276"/>
        <v>0.25166788296428738</v>
      </c>
      <c r="BO572">
        <f t="shared" si="277"/>
        <v>0.25166788296428738</v>
      </c>
      <c r="BP572" s="14" t="str">
        <f t="shared" si="278"/>
        <v>NA</v>
      </c>
    </row>
    <row r="573" spans="1:68" x14ac:dyDescent="0.25">
      <c r="A573" t="s">
        <v>2831</v>
      </c>
      <c r="B573" t="s">
        <v>2829</v>
      </c>
      <c r="C573">
        <v>0</v>
      </c>
      <c r="D573">
        <v>0</v>
      </c>
      <c r="E573">
        <v>0</v>
      </c>
      <c r="F573" s="1">
        <v>1.34617E-5</v>
      </c>
      <c r="G573">
        <v>2</v>
      </c>
      <c r="H573">
        <v>0.17221</v>
      </c>
      <c r="I573">
        <v>1</v>
      </c>
      <c r="J573">
        <v>1</v>
      </c>
      <c r="K573" t="s">
        <v>2830</v>
      </c>
      <c r="L573">
        <v>122</v>
      </c>
      <c r="M573" t="s">
        <v>764</v>
      </c>
      <c r="N573">
        <v>5303</v>
      </c>
      <c r="O573" t="s">
        <v>2832</v>
      </c>
      <c r="P573" t="s">
        <v>2833</v>
      </c>
      <c r="Q573" t="s">
        <v>57</v>
      </c>
      <c r="R573" t="s">
        <v>2834</v>
      </c>
      <c r="S573" t="s">
        <v>2835</v>
      </c>
      <c r="T573" s="6">
        <v>18.201163286798799</v>
      </c>
      <c r="U573">
        <v>18.945118437264501</v>
      </c>
      <c r="V573">
        <v>18.607875545690899</v>
      </c>
      <c r="W573">
        <v>18.482539061530399</v>
      </c>
      <c r="Y573">
        <v>18.741569875149899</v>
      </c>
      <c r="AA573">
        <v>18.728543624671701</v>
      </c>
      <c r="AB573">
        <v>19.083601199716899</v>
      </c>
      <c r="AC573">
        <v>19.095420392108199</v>
      </c>
      <c r="AD573">
        <v>18.743762821190298</v>
      </c>
      <c r="AE573">
        <v>18.936801990012999</v>
      </c>
      <c r="AF573">
        <v>18.923140475956799</v>
      </c>
      <c r="AG573">
        <v>18.978898223987301</v>
      </c>
      <c r="AH573">
        <v>19.1254825096864</v>
      </c>
      <c r="AI573">
        <v>18.642593983771398</v>
      </c>
      <c r="AJ573">
        <v>18.379812034476199</v>
      </c>
      <c r="AK573">
        <v>18.8258185365003</v>
      </c>
      <c r="AL573" s="6">
        <f t="shared" si="248"/>
        <v>18.57314086203165</v>
      </c>
      <c r="AM573">
        <f t="shared" si="249"/>
        <v>18.545207303610649</v>
      </c>
      <c r="AN573">
        <f t="shared" si="250"/>
        <v>18.741569875149899</v>
      </c>
      <c r="AO573">
        <f t="shared" si="251"/>
        <v>18.728543624671701</v>
      </c>
      <c r="AP573">
        <f t="shared" si="252"/>
        <v>19.089510795912549</v>
      </c>
      <c r="AQ573">
        <f t="shared" si="253"/>
        <v>18.840282405601648</v>
      </c>
      <c r="AR573">
        <f t="shared" si="254"/>
        <v>18.95101934997205</v>
      </c>
      <c r="AS573">
        <f t="shared" si="255"/>
        <v>18.884038246728899</v>
      </c>
      <c r="AT573">
        <f t="shared" si="256"/>
        <v>18.602815285488248</v>
      </c>
      <c r="AU573" s="6">
        <f t="shared" si="257"/>
        <v>18.619972680264066</v>
      </c>
      <c r="AV573">
        <f t="shared" si="258"/>
        <v>18.886112275395298</v>
      </c>
      <c r="AW573">
        <f t="shared" si="259"/>
        <v>18.812624294063067</v>
      </c>
      <c r="AX573" s="6">
        <f t="shared" si="260"/>
        <v>0.2661395951312322</v>
      </c>
      <c r="AY573">
        <f t="shared" si="261"/>
        <v>0.19265161379900064</v>
      </c>
      <c r="AZ573">
        <f t="shared" si="262"/>
        <v>-7.3487981332231556E-2</v>
      </c>
      <c r="BA573" s="6">
        <f t="shared" si="263"/>
        <v>0.11386703246083801</v>
      </c>
      <c r="BB573">
        <f t="shared" si="264"/>
        <v>0.20998267584611729</v>
      </c>
      <c r="BC573">
        <f t="shared" si="265"/>
        <v>0.65168102571246944</v>
      </c>
      <c r="BD573" s="7">
        <f t="shared" si="266"/>
        <v>1</v>
      </c>
      <c r="BE573" s="6">
        <f t="shared" si="267"/>
        <v>0</v>
      </c>
      <c r="BF573">
        <f t="shared" si="268"/>
        <v>0</v>
      </c>
      <c r="BG573">
        <f t="shared" si="269"/>
        <v>0</v>
      </c>
      <c r="BH573" s="6">
        <f t="shared" si="270"/>
        <v>0</v>
      </c>
      <c r="BI573" s="14">
        <f t="shared" si="271"/>
        <v>0</v>
      </c>
      <c r="BJ573" s="6">
        <f t="shared" si="272"/>
        <v>0.5011285798986429</v>
      </c>
      <c r="BK573" s="14">
        <f t="shared" si="273"/>
        <v>0.36136193655447862</v>
      </c>
      <c r="BL573" s="14">
        <f t="shared" si="274"/>
        <v>-0.11690246721664811</v>
      </c>
      <c r="BM573" s="14">
        <f t="shared" si="275"/>
        <v>1</v>
      </c>
      <c r="BN573">
        <f t="shared" si="276"/>
        <v>0.24852934974549115</v>
      </c>
      <c r="BO573">
        <f t="shared" si="277"/>
        <v>0.24852934974549115</v>
      </c>
      <c r="BP573" s="14" t="str">
        <f t="shared" si="278"/>
        <v>NA</v>
      </c>
    </row>
    <row r="574" spans="1:68" x14ac:dyDescent="0.25">
      <c r="A574" t="s">
        <v>239</v>
      </c>
      <c r="B574" t="s">
        <v>237</v>
      </c>
      <c r="C574">
        <v>0</v>
      </c>
      <c r="D574">
        <v>0</v>
      </c>
      <c r="E574">
        <v>0</v>
      </c>
      <c r="F574" s="1">
        <v>6.8058799999999998E-7</v>
      </c>
      <c r="G574">
        <v>2</v>
      </c>
      <c r="H574">
        <v>0.51517000000000002</v>
      </c>
      <c r="I574">
        <v>1</v>
      </c>
      <c r="J574">
        <v>0.99309400000000003</v>
      </c>
      <c r="K574" t="s">
        <v>238</v>
      </c>
      <c r="L574">
        <v>381</v>
      </c>
      <c r="M574" t="s">
        <v>39</v>
      </c>
      <c r="N574">
        <v>6949</v>
      </c>
      <c r="O574" t="s">
        <v>240</v>
      </c>
      <c r="P574" t="s">
        <v>241</v>
      </c>
      <c r="Q574" t="s">
        <v>57</v>
      </c>
      <c r="R574" t="s">
        <v>242</v>
      </c>
      <c r="S574" t="s">
        <v>243</v>
      </c>
      <c r="T574" s="6">
        <v>19.466252751566898</v>
      </c>
      <c r="U574">
        <v>19.425206358862599</v>
      </c>
      <c r="V574">
        <v>19.345911616552399</v>
      </c>
      <c r="W574">
        <v>18.714693559810598</v>
      </c>
      <c r="X574">
        <v>20.103824478686899</v>
      </c>
      <c r="AB574">
        <v>19.924951653092801</v>
      </c>
      <c r="AC574">
        <v>19.225085973491701</v>
      </c>
      <c r="AE574">
        <v>19.2903957145699</v>
      </c>
      <c r="AG574">
        <v>20.135181472650899</v>
      </c>
      <c r="AH574">
        <v>20.225943904156502</v>
      </c>
      <c r="AK574">
        <v>19.2621559736011</v>
      </c>
      <c r="AL574" s="6">
        <f t="shared" si="248"/>
        <v>19.445729555214747</v>
      </c>
      <c r="AM574">
        <f t="shared" si="249"/>
        <v>19.030302588181499</v>
      </c>
      <c r="AN574">
        <f t="shared" si="250"/>
        <v>20.103824478686899</v>
      </c>
      <c r="AO574" t="str">
        <f t="shared" si="251"/>
        <v>NA</v>
      </c>
      <c r="AP574">
        <f t="shared" si="252"/>
        <v>19.575018813292253</v>
      </c>
      <c r="AQ574">
        <f t="shared" si="253"/>
        <v>19.2903957145699</v>
      </c>
      <c r="AR574">
        <f t="shared" si="254"/>
        <v>20.135181472650899</v>
      </c>
      <c r="AS574">
        <f t="shared" si="255"/>
        <v>20.225943904156502</v>
      </c>
      <c r="AT574">
        <f t="shared" si="256"/>
        <v>19.2621559736011</v>
      </c>
      <c r="AU574" s="6">
        <f t="shared" si="257"/>
        <v>19.526618874027715</v>
      </c>
      <c r="AV574">
        <f t="shared" si="258"/>
        <v>19.432707263931079</v>
      </c>
      <c r="AW574">
        <f t="shared" si="259"/>
        <v>19.874427116802835</v>
      </c>
      <c r="AX574" s="6">
        <f t="shared" si="260"/>
        <v>-9.3911610096636622E-2</v>
      </c>
      <c r="AY574">
        <f t="shared" si="261"/>
        <v>0.34780824277511968</v>
      </c>
      <c r="AZ574">
        <f t="shared" si="262"/>
        <v>0.4417198528717563</v>
      </c>
      <c r="BA574" s="6">
        <f t="shared" si="263"/>
        <v>0.80415534935960165</v>
      </c>
      <c r="BB574">
        <f t="shared" si="264"/>
        <v>0.47186166735251572</v>
      </c>
      <c r="BC574">
        <f t="shared" si="265"/>
        <v>0.29207194853626445</v>
      </c>
      <c r="BD574" s="7">
        <f t="shared" si="266"/>
        <v>1</v>
      </c>
      <c r="BE574" s="6">
        <f t="shared" si="267"/>
        <v>0</v>
      </c>
      <c r="BF574">
        <f t="shared" si="268"/>
        <v>0</v>
      </c>
      <c r="BG574">
        <f t="shared" si="269"/>
        <v>0</v>
      </c>
      <c r="BH574" s="6">
        <f t="shared" si="270"/>
        <v>0</v>
      </c>
      <c r="BI574" s="14">
        <f t="shared" si="271"/>
        <v>0</v>
      </c>
      <c r="BJ574" s="6">
        <f t="shared" si="272"/>
        <v>-9.4285084776699432E-2</v>
      </c>
      <c r="BK574" s="14">
        <f t="shared" si="273"/>
        <v>0.336823301919845</v>
      </c>
      <c r="BL574" s="14">
        <f t="shared" si="274"/>
        <v>0.48590507888309836</v>
      </c>
      <c r="BM574" s="14">
        <f t="shared" si="275"/>
        <v>1</v>
      </c>
      <c r="BN574">
        <f t="shared" si="276"/>
        <v>0.24281443200874797</v>
      </c>
      <c r="BO574">
        <f t="shared" si="277"/>
        <v>0.24281443200874797</v>
      </c>
      <c r="BP574" s="14" t="str">
        <f t="shared" si="278"/>
        <v>NA</v>
      </c>
    </row>
    <row r="575" spans="1:68" x14ac:dyDescent="0.25">
      <c r="A575" t="s">
        <v>129</v>
      </c>
      <c r="B575" t="s">
        <v>122</v>
      </c>
      <c r="C575">
        <v>0</v>
      </c>
      <c r="D575">
        <v>0</v>
      </c>
      <c r="E575">
        <v>0</v>
      </c>
      <c r="F575" s="1">
        <v>2.7639800000000002E-13</v>
      </c>
      <c r="G575">
        <v>2</v>
      </c>
      <c r="H575">
        <v>-0.50963000000000003</v>
      </c>
      <c r="I575" t="s">
        <v>71</v>
      </c>
      <c r="J575">
        <v>0.80733500000000002</v>
      </c>
      <c r="K575" t="s">
        <v>128</v>
      </c>
      <c r="L575">
        <v>56</v>
      </c>
      <c r="M575" t="s">
        <v>39</v>
      </c>
      <c r="N575">
        <v>7431</v>
      </c>
      <c r="O575" t="s">
        <v>125</v>
      </c>
      <c r="P575" t="s">
        <v>37</v>
      </c>
      <c r="Q575" t="s">
        <v>57</v>
      </c>
      <c r="R575" t="s">
        <v>126</v>
      </c>
      <c r="S575" t="s">
        <v>127</v>
      </c>
      <c r="T575" s="6">
        <v>19.6899860317017</v>
      </c>
      <c r="V575">
        <v>20.384793726969999</v>
      </c>
      <c r="W575">
        <v>18.8094145650259</v>
      </c>
      <c r="X575">
        <v>19.941949026632699</v>
      </c>
      <c r="Y575">
        <v>20.529464483200201</v>
      </c>
      <c r="Z575">
        <v>19.9619545090695</v>
      </c>
      <c r="AA575">
        <v>20.156401118497399</v>
      </c>
      <c r="AB575">
        <v>19.867363266798701</v>
      </c>
      <c r="AC575">
        <v>19.481546048264999</v>
      </c>
      <c r="AE575">
        <v>17.630759382187499</v>
      </c>
      <c r="AF575">
        <v>20.3478352439056</v>
      </c>
      <c r="AH575">
        <v>20.045547451063101</v>
      </c>
      <c r="AL575" s="6">
        <f t="shared" si="248"/>
        <v>19.6899860317017</v>
      </c>
      <c r="AM575">
        <f t="shared" si="249"/>
        <v>19.59710414599795</v>
      </c>
      <c r="AN575">
        <f t="shared" si="250"/>
        <v>20.23570675491645</v>
      </c>
      <c r="AO575">
        <f t="shared" si="251"/>
        <v>20.05917781378345</v>
      </c>
      <c r="AP575">
        <f t="shared" si="252"/>
        <v>19.67445465753185</v>
      </c>
      <c r="AQ575">
        <f t="shared" si="253"/>
        <v>17.630759382187499</v>
      </c>
      <c r="AR575">
        <f t="shared" si="254"/>
        <v>20.3478352439056</v>
      </c>
      <c r="AS575">
        <f t="shared" si="255"/>
        <v>20.045547451063101</v>
      </c>
      <c r="AT575" t="str">
        <f t="shared" si="256"/>
        <v>NA</v>
      </c>
      <c r="AU575" s="6">
        <f t="shared" si="257"/>
        <v>19.840932310872034</v>
      </c>
      <c r="AV575">
        <f t="shared" si="258"/>
        <v>19.121463951167602</v>
      </c>
      <c r="AW575">
        <f t="shared" si="259"/>
        <v>20.19669134748435</v>
      </c>
      <c r="AX575" s="6">
        <f t="shared" si="260"/>
        <v>-0.71946835970443246</v>
      </c>
      <c r="AY575">
        <f t="shared" si="261"/>
        <v>0.35575903661231578</v>
      </c>
      <c r="AZ575">
        <f t="shared" si="262"/>
        <v>1.0752273963167482</v>
      </c>
      <c r="BA575" s="6">
        <f t="shared" si="263"/>
        <v>0.44302768695870581</v>
      </c>
      <c r="BB575">
        <f t="shared" si="264"/>
        <v>0.25036424561625903</v>
      </c>
      <c r="BC575">
        <f t="shared" si="265"/>
        <v>0.28826412958769088</v>
      </c>
      <c r="BD575" s="7">
        <f t="shared" si="266"/>
        <v>1</v>
      </c>
      <c r="BE575" s="6">
        <f t="shared" si="267"/>
        <v>0</v>
      </c>
      <c r="BF575">
        <f t="shared" si="268"/>
        <v>0</v>
      </c>
      <c r="BG575">
        <f t="shared" si="269"/>
        <v>0</v>
      </c>
      <c r="BH575" s="6">
        <f t="shared" si="270"/>
        <v>0</v>
      </c>
      <c r="BI575" s="14">
        <f t="shared" si="271"/>
        <v>0</v>
      </c>
      <c r="BJ575" s="6">
        <f t="shared" si="272"/>
        <v>-0.50436276950499348</v>
      </c>
      <c r="BK575" s="14">
        <f t="shared" si="273"/>
        <v>0.46256171095177701</v>
      </c>
      <c r="BL575" s="14">
        <f t="shared" si="274"/>
        <v>0.76213380873473147</v>
      </c>
      <c r="BM575" s="14">
        <f t="shared" si="275"/>
        <v>1</v>
      </c>
      <c r="BN575">
        <f t="shared" si="276"/>
        <v>0.24011091672717166</v>
      </c>
      <c r="BO575">
        <f t="shared" si="277"/>
        <v>0.24011091672717166</v>
      </c>
      <c r="BP575" s="14" t="str">
        <f t="shared" si="278"/>
        <v>NA</v>
      </c>
    </row>
    <row r="576" spans="1:68" x14ac:dyDescent="0.25">
      <c r="A576" t="s">
        <v>925</v>
      </c>
      <c r="B576" t="s">
        <v>923</v>
      </c>
      <c r="C576">
        <v>0</v>
      </c>
      <c r="D576">
        <v>0</v>
      </c>
      <c r="E576">
        <v>0</v>
      </c>
      <c r="F576" s="1">
        <v>3.1224000000000001E-52</v>
      </c>
      <c r="G576">
        <v>3</v>
      </c>
      <c r="H576">
        <v>0.68949000000000005</v>
      </c>
      <c r="I576">
        <v>1</v>
      </c>
      <c r="J576">
        <v>1</v>
      </c>
      <c r="K576" t="s">
        <v>924</v>
      </c>
      <c r="L576">
        <v>570</v>
      </c>
      <c r="M576" t="s">
        <v>764</v>
      </c>
      <c r="N576">
        <v>3717</v>
      </c>
      <c r="O576" t="s">
        <v>926</v>
      </c>
      <c r="P576" t="s">
        <v>927</v>
      </c>
      <c r="Q576" t="s">
        <v>57</v>
      </c>
      <c r="R576" t="s">
        <v>928</v>
      </c>
      <c r="S576" t="s">
        <v>929</v>
      </c>
      <c r="T576" s="6">
        <v>21.183202379032299</v>
      </c>
      <c r="U576">
        <v>21.153891354471501</v>
      </c>
      <c r="V576">
        <v>21.152036561234599</v>
      </c>
      <c r="W576">
        <v>21.083791484099201</v>
      </c>
      <c r="X576">
        <v>21.2420394124631</v>
      </c>
      <c r="Y576">
        <v>20.694121377455598</v>
      </c>
      <c r="Z576">
        <v>21.023957597271</v>
      </c>
      <c r="AA576">
        <v>21.2139196536146</v>
      </c>
      <c r="AB576">
        <v>20.9841300564932</v>
      </c>
      <c r="AC576">
        <v>20.8200424747073</v>
      </c>
      <c r="AD576">
        <v>21.317662127691602</v>
      </c>
      <c r="AE576">
        <v>21.261192059280599</v>
      </c>
      <c r="AF576">
        <v>21.460767683868902</v>
      </c>
      <c r="AG576">
        <v>21.272821634446601</v>
      </c>
      <c r="AH576">
        <v>21.286455604253899</v>
      </c>
      <c r="AI576">
        <v>21.458779518190099</v>
      </c>
      <c r="AJ576">
        <v>21.0405494749103</v>
      </c>
      <c r="AK576">
        <v>21.145562384124499</v>
      </c>
      <c r="AL576" s="6">
        <f t="shared" si="248"/>
        <v>21.1685468667519</v>
      </c>
      <c r="AM576">
        <f t="shared" si="249"/>
        <v>21.117914022666902</v>
      </c>
      <c r="AN576">
        <f t="shared" si="250"/>
        <v>20.968080394959351</v>
      </c>
      <c r="AO576">
        <f t="shared" si="251"/>
        <v>21.118938625442802</v>
      </c>
      <c r="AP576">
        <f t="shared" si="252"/>
        <v>20.90208626560025</v>
      </c>
      <c r="AQ576">
        <f t="shared" si="253"/>
        <v>21.289427093486101</v>
      </c>
      <c r="AR576">
        <f t="shared" si="254"/>
        <v>21.366794659157751</v>
      </c>
      <c r="AS576">
        <f t="shared" si="255"/>
        <v>21.372617561222</v>
      </c>
      <c r="AT576">
        <f t="shared" si="256"/>
        <v>21.093055929517398</v>
      </c>
      <c r="AU576" s="6">
        <f t="shared" si="257"/>
        <v>21.084847094792718</v>
      </c>
      <c r="AV576">
        <f t="shared" si="258"/>
        <v>21.103483994843049</v>
      </c>
      <c r="AW576">
        <f t="shared" si="259"/>
        <v>21.277489383299049</v>
      </c>
      <c r="AX576" s="6">
        <f t="shared" si="260"/>
        <v>1.8636900050331917E-2</v>
      </c>
      <c r="AY576">
        <f t="shared" si="261"/>
        <v>0.19264228850633103</v>
      </c>
      <c r="AZ576">
        <f t="shared" si="262"/>
        <v>0.17400538845599911</v>
      </c>
      <c r="BA576" s="6">
        <f t="shared" si="263"/>
        <v>0.89263836313890987</v>
      </c>
      <c r="BB576">
        <f t="shared" si="264"/>
        <v>0.16667161180645138</v>
      </c>
      <c r="BC576">
        <f t="shared" si="265"/>
        <v>0.29904092326425097</v>
      </c>
      <c r="BD576" s="7">
        <f t="shared" si="266"/>
        <v>1</v>
      </c>
      <c r="BE576" s="6">
        <f t="shared" si="267"/>
        <v>0</v>
      </c>
      <c r="BF576">
        <f t="shared" si="268"/>
        <v>0</v>
      </c>
      <c r="BG576">
        <f t="shared" si="269"/>
        <v>0</v>
      </c>
      <c r="BH576" s="6">
        <f t="shared" si="270"/>
        <v>0</v>
      </c>
      <c r="BI576" s="14">
        <f t="shared" si="271"/>
        <v>0</v>
      </c>
      <c r="BJ576" s="6">
        <f t="shared" si="272"/>
        <v>3.0319216477386647E-2</v>
      </c>
      <c r="BK576" s="14">
        <f t="shared" si="273"/>
        <v>0.38717225539685568</v>
      </c>
      <c r="BL576" s="14">
        <f t="shared" si="274"/>
        <v>0.3020359188447872</v>
      </c>
      <c r="BM576" s="14">
        <f t="shared" si="275"/>
        <v>1</v>
      </c>
      <c r="BN576">
        <f t="shared" si="276"/>
        <v>0.23984246357300987</v>
      </c>
      <c r="BO576">
        <f t="shared" si="277"/>
        <v>0.23984246357300987</v>
      </c>
      <c r="BP576" s="14" t="str">
        <f t="shared" si="278"/>
        <v>NA</v>
      </c>
    </row>
    <row r="577" spans="1:68" x14ac:dyDescent="0.25">
      <c r="A577" t="s">
        <v>439</v>
      </c>
      <c r="B577" t="s">
        <v>437</v>
      </c>
      <c r="C577">
        <v>0</v>
      </c>
      <c r="D577">
        <v>0</v>
      </c>
      <c r="E577">
        <v>0</v>
      </c>
      <c r="F577" s="1">
        <v>9.0704500000000005E-6</v>
      </c>
      <c r="G577">
        <v>2</v>
      </c>
      <c r="H577">
        <v>1.1540999999999999</v>
      </c>
      <c r="I577">
        <v>2</v>
      </c>
      <c r="J577">
        <v>1</v>
      </c>
      <c r="K577" t="s">
        <v>438</v>
      </c>
      <c r="L577">
        <v>229</v>
      </c>
      <c r="M577" t="s">
        <v>39</v>
      </c>
      <c r="N577">
        <v>55824</v>
      </c>
      <c r="O577" t="s">
        <v>440</v>
      </c>
      <c r="P577" t="s">
        <v>441</v>
      </c>
      <c r="Q577" t="s">
        <v>57</v>
      </c>
      <c r="R577" t="s">
        <v>442</v>
      </c>
      <c r="S577" t="s">
        <v>443</v>
      </c>
      <c r="T577" s="6">
        <v>19.9252401804568</v>
      </c>
      <c r="W577">
        <v>19.8198952670488</v>
      </c>
      <c r="X577">
        <v>20.0742936985963</v>
      </c>
      <c r="Y577">
        <v>19.745386821087699</v>
      </c>
      <c r="AB577">
        <v>20.4271728073536</v>
      </c>
      <c r="AC577">
        <v>20.282426614687701</v>
      </c>
      <c r="AD577">
        <v>20.318269171611799</v>
      </c>
      <c r="AE577">
        <v>20.2708609875367</v>
      </c>
      <c r="AH577">
        <v>20.404619735818301</v>
      </c>
      <c r="AI577">
        <v>20.004850133815001</v>
      </c>
      <c r="AK577">
        <v>19.6587236889394</v>
      </c>
      <c r="AL577" s="6">
        <f t="shared" si="248"/>
        <v>19.9252401804568</v>
      </c>
      <c r="AM577">
        <f t="shared" si="249"/>
        <v>19.8198952670488</v>
      </c>
      <c r="AN577">
        <f t="shared" si="250"/>
        <v>19.909840259841999</v>
      </c>
      <c r="AO577" t="str">
        <f t="shared" si="251"/>
        <v>NA</v>
      </c>
      <c r="AP577">
        <f t="shared" si="252"/>
        <v>20.35479971102065</v>
      </c>
      <c r="AQ577">
        <f t="shared" si="253"/>
        <v>20.294565079574248</v>
      </c>
      <c r="AR577" t="str">
        <f t="shared" si="254"/>
        <v>NA</v>
      </c>
      <c r="AS577">
        <f t="shared" si="255"/>
        <v>20.204734934816649</v>
      </c>
      <c r="AT577">
        <f t="shared" si="256"/>
        <v>19.6587236889394</v>
      </c>
      <c r="AU577" s="6">
        <f t="shared" si="257"/>
        <v>19.884991902449201</v>
      </c>
      <c r="AV577">
        <f t="shared" si="258"/>
        <v>20.324682395297451</v>
      </c>
      <c r="AW577">
        <f t="shared" si="259"/>
        <v>19.931729311878023</v>
      </c>
      <c r="AX577" s="6">
        <f t="shared" si="260"/>
        <v>0.4396904928482499</v>
      </c>
      <c r="AY577">
        <f t="shared" si="261"/>
        <v>4.6737409428821763E-2</v>
      </c>
      <c r="AZ577">
        <f t="shared" si="262"/>
        <v>-0.39295308341942814</v>
      </c>
      <c r="BA577" s="6">
        <f t="shared" si="263"/>
        <v>2.9121214015063687E-3</v>
      </c>
      <c r="BB577">
        <f t="shared" si="264"/>
        <v>0.89221511129428799</v>
      </c>
      <c r="BC577">
        <f t="shared" si="265"/>
        <v>0.38429771389569362</v>
      </c>
      <c r="BD577" s="7">
        <f t="shared" si="266"/>
        <v>1</v>
      </c>
      <c r="BE577" s="6">
        <f t="shared" si="267"/>
        <v>0</v>
      </c>
      <c r="BF577">
        <f t="shared" si="268"/>
        <v>0</v>
      </c>
      <c r="BG577">
        <f t="shared" si="269"/>
        <v>0</v>
      </c>
      <c r="BH577" s="6">
        <f t="shared" si="270"/>
        <v>0</v>
      </c>
      <c r="BI577" s="14">
        <f t="shared" si="271"/>
        <v>0</v>
      </c>
      <c r="BJ577" s="6">
        <f t="shared" si="272"/>
        <v>1.055918076955972</v>
      </c>
      <c r="BK577" s="14">
        <f t="shared" si="273"/>
        <v>4.8113654755725418E-2</v>
      </c>
      <c r="BL577" s="14">
        <f t="shared" si="274"/>
        <v>-0.40398770805677131</v>
      </c>
      <c r="BM577" s="14">
        <f t="shared" si="275"/>
        <v>1</v>
      </c>
      <c r="BN577">
        <f t="shared" si="276"/>
        <v>0.23334800788497537</v>
      </c>
      <c r="BO577">
        <f t="shared" si="277"/>
        <v>0.23334800788497537</v>
      </c>
      <c r="BP577" s="14" t="str">
        <f t="shared" si="278"/>
        <v>NA</v>
      </c>
    </row>
    <row r="578" spans="1:68" x14ac:dyDescent="0.25">
      <c r="A578" t="s">
        <v>1386</v>
      </c>
      <c r="B578" t="s">
        <v>1384</v>
      </c>
      <c r="C578">
        <v>0</v>
      </c>
      <c r="D578">
        <v>0</v>
      </c>
      <c r="E578">
        <v>0</v>
      </c>
      <c r="F578" s="1">
        <v>1.19336E-11</v>
      </c>
      <c r="G578">
        <v>2</v>
      </c>
      <c r="H578">
        <v>-0.74206000000000005</v>
      </c>
      <c r="I578">
        <v>1</v>
      </c>
      <c r="J578">
        <v>0.987012</v>
      </c>
      <c r="K578" t="s">
        <v>1385</v>
      </c>
      <c r="L578">
        <v>696</v>
      </c>
      <c r="M578" t="s">
        <v>764</v>
      </c>
      <c r="N578">
        <v>5791</v>
      </c>
      <c r="O578" t="s">
        <v>1387</v>
      </c>
      <c r="P578" t="s">
        <v>1388</v>
      </c>
      <c r="Q578" t="s">
        <v>57</v>
      </c>
      <c r="R578" t="s">
        <v>1389</v>
      </c>
      <c r="S578" t="s">
        <v>1390</v>
      </c>
      <c r="T578" s="6">
        <v>19.084632522211699</v>
      </c>
      <c r="V578">
        <v>19.9139729772665</v>
      </c>
      <c r="W578">
        <v>20.730837601404101</v>
      </c>
      <c r="X578">
        <v>20.600875621360601</v>
      </c>
      <c r="Y578">
        <v>20.7012541985439</v>
      </c>
      <c r="AB578">
        <v>19.626607706388601</v>
      </c>
      <c r="AC578">
        <v>20.289316288911898</v>
      </c>
      <c r="AE578">
        <v>20.718542857964501</v>
      </c>
      <c r="AF578">
        <v>19.840910047342199</v>
      </c>
      <c r="AG578">
        <v>20.426241864222099</v>
      </c>
      <c r="AI578">
        <v>20.702077129438202</v>
      </c>
      <c r="AK578">
        <v>20.471543440731299</v>
      </c>
      <c r="AL578" s="6">
        <f t="shared" si="248"/>
        <v>19.084632522211699</v>
      </c>
      <c r="AM578">
        <f t="shared" si="249"/>
        <v>20.3224052893353</v>
      </c>
      <c r="AN578">
        <f t="shared" si="250"/>
        <v>20.65106490995225</v>
      </c>
      <c r="AO578" t="str">
        <f t="shared" si="251"/>
        <v>NA</v>
      </c>
      <c r="AP578">
        <f t="shared" si="252"/>
        <v>19.957961997650251</v>
      </c>
      <c r="AQ578">
        <f t="shared" si="253"/>
        <v>20.718542857964501</v>
      </c>
      <c r="AR578">
        <f t="shared" si="254"/>
        <v>20.133575955782149</v>
      </c>
      <c r="AS578">
        <f t="shared" si="255"/>
        <v>20.702077129438202</v>
      </c>
      <c r="AT578">
        <f t="shared" si="256"/>
        <v>20.471543440731299</v>
      </c>
      <c r="AU578" s="6">
        <f t="shared" si="257"/>
        <v>20.019367573833083</v>
      </c>
      <c r="AV578">
        <f t="shared" si="258"/>
        <v>20.338252427807376</v>
      </c>
      <c r="AW578">
        <f t="shared" si="259"/>
        <v>20.435732175317217</v>
      </c>
      <c r="AX578" s="6">
        <f t="shared" si="260"/>
        <v>0.31888485397429278</v>
      </c>
      <c r="AY578">
        <f t="shared" si="261"/>
        <v>0.41636460148413335</v>
      </c>
      <c r="AZ578">
        <f t="shared" si="262"/>
        <v>9.7479747509840564E-2</v>
      </c>
      <c r="BA578" s="6">
        <f t="shared" si="263"/>
        <v>0.63773222331245016</v>
      </c>
      <c r="BB578">
        <f t="shared" si="264"/>
        <v>0.48136039475593451</v>
      </c>
      <c r="BC578">
        <f t="shared" si="265"/>
        <v>0.84404952569061953</v>
      </c>
      <c r="BD578" s="7">
        <f t="shared" si="266"/>
        <v>1</v>
      </c>
      <c r="BE578" s="6">
        <f t="shared" si="267"/>
        <v>0</v>
      </c>
      <c r="BF578">
        <f t="shared" si="268"/>
        <v>0</v>
      </c>
      <c r="BG578">
        <f t="shared" si="269"/>
        <v>0</v>
      </c>
      <c r="BH578" s="6">
        <f t="shared" si="270"/>
        <v>0</v>
      </c>
      <c r="BI578" s="14">
        <f t="shared" si="271"/>
        <v>0</v>
      </c>
      <c r="BJ578" s="6">
        <f t="shared" si="272"/>
        <v>0.24959540770319691</v>
      </c>
      <c r="BK578" s="14">
        <f t="shared" si="273"/>
        <v>0.36360432374906521</v>
      </c>
      <c r="BL578" s="14">
        <f t="shared" si="274"/>
        <v>8.4720927618953584E-2</v>
      </c>
      <c r="BM578" s="14">
        <f t="shared" si="275"/>
        <v>1</v>
      </c>
      <c r="BN578">
        <f t="shared" si="276"/>
        <v>0.23264021969040524</v>
      </c>
      <c r="BO578">
        <f t="shared" si="277"/>
        <v>0.23264021969040524</v>
      </c>
      <c r="BP578" s="14" t="str">
        <f t="shared" si="278"/>
        <v>NA</v>
      </c>
    </row>
    <row r="579" spans="1:68" x14ac:dyDescent="0.25">
      <c r="A579" t="s">
        <v>631</v>
      </c>
      <c r="B579" t="s">
        <v>629</v>
      </c>
      <c r="C579">
        <v>0</v>
      </c>
      <c r="D579">
        <v>0</v>
      </c>
      <c r="E579">
        <v>0</v>
      </c>
      <c r="F579" s="1">
        <v>1.6661900000000001E-190</v>
      </c>
      <c r="G579">
        <v>3</v>
      </c>
      <c r="H579">
        <v>9.5050999999999997E-2</v>
      </c>
      <c r="I579">
        <v>1</v>
      </c>
      <c r="J579">
        <v>0.60540499999999997</v>
      </c>
      <c r="K579" t="s">
        <v>630</v>
      </c>
      <c r="L579">
        <v>517</v>
      </c>
      <c r="M579" t="s">
        <v>472</v>
      </c>
      <c r="N579">
        <v>10188</v>
      </c>
      <c r="O579" t="s">
        <v>632</v>
      </c>
      <c r="P579" t="s">
        <v>633</v>
      </c>
      <c r="Q579" t="s">
        <v>57</v>
      </c>
      <c r="R579" t="s">
        <v>494</v>
      </c>
      <c r="S579" t="s">
        <v>634</v>
      </c>
      <c r="T579" s="6">
        <v>23.821521891191502</v>
      </c>
      <c r="U579">
        <v>24.016955709115301</v>
      </c>
      <c r="V579">
        <v>23.922860456020501</v>
      </c>
      <c r="W579">
        <v>23.448232636327599</v>
      </c>
      <c r="X579">
        <v>24.2980853541583</v>
      </c>
      <c r="Y579">
        <v>23.884345462243999</v>
      </c>
      <c r="Z579">
        <v>24.356599635207498</v>
      </c>
      <c r="AA579">
        <v>24.0854251965382</v>
      </c>
      <c r="AB579">
        <v>24.306105598309699</v>
      </c>
      <c r="AC579">
        <v>23.985944253232599</v>
      </c>
      <c r="AD579">
        <v>24.4392363736143</v>
      </c>
      <c r="AE579">
        <v>24.239998749393799</v>
      </c>
      <c r="AF579">
        <v>24.2657016314818</v>
      </c>
      <c r="AG579">
        <v>23.968480812097901</v>
      </c>
      <c r="AH579">
        <v>24.144974849128801</v>
      </c>
      <c r="AI579">
        <v>24.185945583837601</v>
      </c>
      <c r="AJ579">
        <v>24.1044545704904</v>
      </c>
      <c r="AK579">
        <v>24.012943443171899</v>
      </c>
      <c r="AL579" s="6">
        <f t="shared" si="248"/>
        <v>23.919238800153401</v>
      </c>
      <c r="AM579">
        <f t="shared" si="249"/>
        <v>23.685546546174052</v>
      </c>
      <c r="AN579">
        <f t="shared" si="250"/>
        <v>24.091215408201151</v>
      </c>
      <c r="AO579">
        <f t="shared" si="251"/>
        <v>24.221012415872849</v>
      </c>
      <c r="AP579">
        <f t="shared" si="252"/>
        <v>24.146024925771151</v>
      </c>
      <c r="AQ579">
        <f t="shared" si="253"/>
        <v>24.339617561504049</v>
      </c>
      <c r="AR579">
        <f t="shared" si="254"/>
        <v>24.117091221789849</v>
      </c>
      <c r="AS579">
        <f t="shared" si="255"/>
        <v>24.165460216483201</v>
      </c>
      <c r="AT579">
        <f t="shared" si="256"/>
        <v>24.058699006831148</v>
      </c>
      <c r="AU579" s="6">
        <f t="shared" si="257"/>
        <v>23.8986669181762</v>
      </c>
      <c r="AV579">
        <f t="shared" si="258"/>
        <v>24.235551634382684</v>
      </c>
      <c r="AW579">
        <f t="shared" si="259"/>
        <v>24.113750148368066</v>
      </c>
      <c r="AX579" s="6">
        <f t="shared" si="260"/>
        <v>0.33688471620648386</v>
      </c>
      <c r="AY579">
        <f t="shared" si="261"/>
        <v>0.21508323019186548</v>
      </c>
      <c r="AZ579">
        <f t="shared" si="262"/>
        <v>-0.12180148601461838</v>
      </c>
      <c r="BA579" s="6">
        <f t="shared" si="263"/>
        <v>8.5138506762896915E-2</v>
      </c>
      <c r="BB579">
        <f t="shared" si="264"/>
        <v>0.20339658420120491</v>
      </c>
      <c r="BC579">
        <f t="shared" si="265"/>
        <v>0.15130274379245745</v>
      </c>
      <c r="BD579" s="7">
        <f t="shared" si="266"/>
        <v>1</v>
      </c>
      <c r="BE579" s="6">
        <f t="shared" si="267"/>
        <v>0</v>
      </c>
      <c r="BF579">
        <f t="shared" si="268"/>
        <v>0</v>
      </c>
      <c r="BG579">
        <f t="shared" si="269"/>
        <v>0</v>
      </c>
      <c r="BH579" s="6">
        <f t="shared" si="270"/>
        <v>0</v>
      </c>
      <c r="BI579" s="14">
        <f t="shared" si="271"/>
        <v>0</v>
      </c>
      <c r="BJ579" s="6">
        <f t="shared" si="272"/>
        <v>0.60035338688673512</v>
      </c>
      <c r="BK579" s="14">
        <f t="shared" si="273"/>
        <v>0.38569895102587004</v>
      </c>
      <c r="BL579" s="14">
        <f t="shared" si="274"/>
        <v>-0.3160630918951764</v>
      </c>
      <c r="BM579" s="14">
        <f t="shared" si="275"/>
        <v>1</v>
      </c>
      <c r="BN579">
        <f t="shared" si="276"/>
        <v>0.22332974867247626</v>
      </c>
      <c r="BO579">
        <f t="shared" si="277"/>
        <v>0.22332974867247626</v>
      </c>
      <c r="BP579" s="14" t="str">
        <f t="shared" si="278"/>
        <v>NA</v>
      </c>
    </row>
    <row r="580" spans="1:68" x14ac:dyDescent="0.25">
      <c r="A580" t="s">
        <v>795</v>
      </c>
      <c r="B580" t="s">
        <v>793</v>
      </c>
      <c r="C580">
        <v>0</v>
      </c>
      <c r="D580">
        <v>0</v>
      </c>
      <c r="E580">
        <v>0</v>
      </c>
      <c r="F580" s="1">
        <v>2.3216600000000001E-46</v>
      </c>
      <c r="G580">
        <v>3</v>
      </c>
      <c r="H580">
        <v>0.33485999999999999</v>
      </c>
      <c r="I580">
        <v>1</v>
      </c>
      <c r="J580">
        <v>0.97445400000000004</v>
      </c>
      <c r="K580" t="s">
        <v>794</v>
      </c>
      <c r="L580">
        <v>139</v>
      </c>
      <c r="M580" t="s">
        <v>764</v>
      </c>
      <c r="N580">
        <v>8773</v>
      </c>
      <c r="O580" t="s">
        <v>796</v>
      </c>
      <c r="P580" t="s">
        <v>797</v>
      </c>
      <c r="Q580" t="s">
        <v>57</v>
      </c>
      <c r="R580" t="s">
        <v>798</v>
      </c>
      <c r="S580" t="s">
        <v>799</v>
      </c>
      <c r="T580" s="6">
        <v>21.426149766652099</v>
      </c>
      <c r="V580">
        <v>22.2879695860053</v>
      </c>
      <c r="W580">
        <v>21.321256824481601</v>
      </c>
      <c r="X580">
        <v>21.6052452646672</v>
      </c>
      <c r="Z580">
        <v>21.8542154724075</v>
      </c>
      <c r="AB580">
        <v>22.009666813431501</v>
      </c>
      <c r="AC580">
        <v>21.9150512326875</v>
      </c>
      <c r="AD580">
        <v>22.212168618172299</v>
      </c>
      <c r="AF580">
        <v>21.552879583930501</v>
      </c>
      <c r="AH580">
        <v>22.025826981485899</v>
      </c>
      <c r="AJ580">
        <v>21.829692467240601</v>
      </c>
      <c r="AL580" s="6">
        <f t="shared" si="248"/>
        <v>21.426149766652099</v>
      </c>
      <c r="AM580">
        <f t="shared" si="249"/>
        <v>21.804613205243449</v>
      </c>
      <c r="AN580">
        <f t="shared" si="250"/>
        <v>21.6052452646672</v>
      </c>
      <c r="AO580">
        <f t="shared" si="251"/>
        <v>21.8542154724075</v>
      </c>
      <c r="AP580">
        <f t="shared" si="252"/>
        <v>21.962359023059498</v>
      </c>
      <c r="AQ580">
        <f t="shared" si="253"/>
        <v>22.212168618172299</v>
      </c>
      <c r="AR580">
        <f t="shared" si="254"/>
        <v>21.552879583930501</v>
      </c>
      <c r="AS580">
        <f t="shared" si="255"/>
        <v>22.025826981485899</v>
      </c>
      <c r="AT580">
        <f t="shared" si="256"/>
        <v>21.829692467240601</v>
      </c>
      <c r="AU580" s="6">
        <f t="shared" si="257"/>
        <v>21.612002745520915</v>
      </c>
      <c r="AV580">
        <f t="shared" si="258"/>
        <v>22.009581037879766</v>
      </c>
      <c r="AW580">
        <f t="shared" si="259"/>
        <v>21.802799677552333</v>
      </c>
      <c r="AX580" s="6">
        <f t="shared" si="260"/>
        <v>0.39757829235885112</v>
      </c>
      <c r="AY580">
        <f t="shared" si="261"/>
        <v>0.19079693203141801</v>
      </c>
      <c r="AZ580">
        <f t="shared" si="262"/>
        <v>-0.20678136032743311</v>
      </c>
      <c r="BA580" s="6">
        <f t="shared" si="263"/>
        <v>5.9401170280330873E-2</v>
      </c>
      <c r="BB580">
        <f t="shared" si="264"/>
        <v>0.34068924376595899</v>
      </c>
      <c r="BC580">
        <f t="shared" si="265"/>
        <v>0.30275402973874255</v>
      </c>
      <c r="BD580" s="7">
        <f t="shared" si="266"/>
        <v>1</v>
      </c>
      <c r="BE580" s="6">
        <f t="shared" si="267"/>
        <v>0</v>
      </c>
      <c r="BF580">
        <f t="shared" si="268"/>
        <v>0</v>
      </c>
      <c r="BG580">
        <f t="shared" si="269"/>
        <v>0</v>
      </c>
      <c r="BH580" s="6">
        <f t="shared" si="270"/>
        <v>0</v>
      </c>
      <c r="BI580" s="14">
        <f t="shared" si="271"/>
        <v>0</v>
      </c>
      <c r="BJ580" s="6">
        <f t="shared" si="272"/>
        <v>0.69822094604227236</v>
      </c>
      <c r="BK580" s="14">
        <f t="shared" si="273"/>
        <v>0.29870483478761611</v>
      </c>
      <c r="BL580" s="14">
        <f t="shared" si="274"/>
        <v>-0.32756820611804099</v>
      </c>
      <c r="BM580" s="14">
        <f t="shared" si="275"/>
        <v>1</v>
      </c>
      <c r="BN580">
        <f t="shared" si="276"/>
        <v>0.2231191915706158</v>
      </c>
      <c r="BO580">
        <f t="shared" si="277"/>
        <v>0.2231191915706158</v>
      </c>
      <c r="BP580" s="14" t="str">
        <f t="shared" si="278"/>
        <v>NA</v>
      </c>
    </row>
    <row r="581" spans="1:68" x14ac:dyDescent="0.25">
      <c r="A581" t="s">
        <v>2091</v>
      </c>
      <c r="B581" t="s">
        <v>258</v>
      </c>
      <c r="C581">
        <v>0</v>
      </c>
      <c r="D581">
        <v>0</v>
      </c>
      <c r="E581">
        <v>0</v>
      </c>
      <c r="F581" s="1">
        <v>1.00993E-62</v>
      </c>
      <c r="G581">
        <v>3</v>
      </c>
      <c r="H581">
        <v>1.1783999999999999</v>
      </c>
      <c r="I581">
        <v>1</v>
      </c>
      <c r="J581">
        <v>0.96109900000000004</v>
      </c>
      <c r="K581" t="s">
        <v>2090</v>
      </c>
      <c r="L581">
        <v>246</v>
      </c>
      <c r="M581" t="s">
        <v>764</v>
      </c>
      <c r="N581">
        <v>6461</v>
      </c>
      <c r="O581" t="s">
        <v>261</v>
      </c>
      <c r="P581" t="s">
        <v>262</v>
      </c>
      <c r="Q581" t="s">
        <v>57</v>
      </c>
      <c r="R581" t="s">
        <v>263</v>
      </c>
      <c r="S581" t="s">
        <v>264</v>
      </c>
      <c r="T581" s="6">
        <v>21.904744534844198</v>
      </c>
      <c r="U581">
        <v>21.855180547825601</v>
      </c>
      <c r="V581">
        <v>21.802372103952901</v>
      </c>
      <c r="W581">
        <v>22.111283758455901</v>
      </c>
      <c r="X581">
        <v>22.1473140079903</v>
      </c>
      <c r="Y581">
        <v>22.0773138109044</v>
      </c>
      <c r="Z581">
        <v>21.769660680337498</v>
      </c>
      <c r="AB581">
        <v>21.839625269184001</v>
      </c>
      <c r="AC581">
        <v>21.536628696303499</v>
      </c>
      <c r="AD581">
        <v>21.570383842317799</v>
      </c>
      <c r="AE581">
        <v>21.839897821130201</v>
      </c>
      <c r="AF581">
        <v>22.41934478908</v>
      </c>
      <c r="AG581">
        <v>22.3171546653695</v>
      </c>
      <c r="AH581">
        <v>22.071205625430402</v>
      </c>
      <c r="AI581">
        <v>22.304651072511</v>
      </c>
      <c r="AJ581">
        <v>22.074101066457899</v>
      </c>
      <c r="AK581">
        <v>21.986140945664399</v>
      </c>
      <c r="AL581" s="6">
        <f t="shared" ref="AL581:AL647" si="279">IF(COUNTA(T581:U581),AVERAGE(T581:U581),"NA")</f>
        <v>21.879962541334898</v>
      </c>
      <c r="AM581">
        <f t="shared" ref="AM581:AM647" si="280">IF(COUNTA(V581:W581),AVERAGE(V581:W581),"NA")</f>
        <v>21.956827931204401</v>
      </c>
      <c r="AN581">
        <f t="shared" ref="AN581:AN647" si="281">IF(COUNTA(X581:Y581),AVERAGE(X581:Y581),"NA")</f>
        <v>22.112313909447352</v>
      </c>
      <c r="AO581">
        <f t="shared" ref="AO581:AO647" si="282">IF(COUNTA(Z581:AA581),AVERAGE(Z581:AA581),"NA")</f>
        <v>21.769660680337498</v>
      </c>
      <c r="AP581">
        <f t="shared" ref="AP581:AP647" si="283">IF(COUNTA(AB581:AC581),AVERAGE(AB581:AC581),"NA")</f>
        <v>21.68812698274375</v>
      </c>
      <c r="AQ581">
        <f t="shared" ref="AQ581:AQ647" si="284">IF(COUNTA(AD581:AE581),AVERAGE(AD581:AE581),"NA")</f>
        <v>21.705140831724002</v>
      </c>
      <c r="AR581">
        <f t="shared" ref="AR581:AR647" si="285">IF(COUNTA(AF581:AG581),AVERAGE(AF581:AG581),"NA")</f>
        <v>22.36824972722475</v>
      </c>
      <c r="AS581">
        <f t="shared" ref="AS581:AS647" si="286">IF(COUNTA(AH581:AI581),AVERAGE(AH581:AI581),"NA")</f>
        <v>22.187928348970701</v>
      </c>
      <c r="AT581">
        <f t="shared" ref="AT581:AT647" si="287">IF(COUNTA(AJ581:AK581),AVERAGE(AJ581:AK581),"NA")</f>
        <v>22.030121006061151</v>
      </c>
      <c r="AU581" s="6">
        <f t="shared" ref="AU581:AU647" si="288">IF(COUNTIF(AL581:AN581,"&lt;&gt;NA"),AVERAGE(AL581:AN581),"NA")</f>
        <v>21.983034793995547</v>
      </c>
      <c r="AV581">
        <f t="shared" ref="AV581:AV647" si="289">IF(COUNTIF(AO581:AQ581,"&lt;&gt;NA"),AVERAGE(AO581:AQ581),"NA")</f>
        <v>21.720976164935081</v>
      </c>
      <c r="AW581">
        <f t="shared" ref="AW581:AW647" si="290">IF(COUNTIF(AR581:AT581,"&lt;&gt;NA"),AVERAGE(AR581:AT581),"NA")</f>
        <v>22.195433027418868</v>
      </c>
      <c r="AX581" s="6">
        <f t="shared" ref="AX581:AX647" si="291">IF(AND(AU581&lt;&gt;"NA",AV581&lt;&gt;"NA"),AV581-AU581,"NA")</f>
        <v>-0.26205862906046562</v>
      </c>
      <c r="AY581">
        <f t="shared" ref="AY581:AY647" si="292">IF(AND(AU581&lt;&gt;"NA",AW581&lt;&gt;"NA"),AW581-AU581,"NA")</f>
        <v>0.21239823342332187</v>
      </c>
      <c r="AZ581">
        <f t="shared" ref="AZ581:AZ647" si="293">IF(AND(AV581&lt;&gt;"NA",AW581&lt;&gt;"NA"),AW581-AV581,"NA")</f>
        <v>0.47445686248378749</v>
      </c>
      <c r="BA581" s="6">
        <f t="shared" ref="BA581:BA647" si="294">IF(AND(COUNTIF(AL581:AN581,"&lt;&gt;NA")&gt;=2,COUNTIF(AO581:AQ581,"&lt;&gt;NA")&gt;=2),TTEST(AL581:AN581,AO581:AQ581,2,3),"NA")</f>
        <v>4.8533013184415823E-2</v>
      </c>
      <c r="BB581">
        <f t="shared" ref="BB581:BB647" si="295">IF(AND(COUNTIF(AL581:AN581,"&lt;&gt;NA")&gt;=2,COUNTIF(AR581:AT581,"&lt;&gt;NA")&gt;=2),TTEST(AL581:AN581,AR581:AT581,2,3),"NA")</f>
        <v>0.15776369219173197</v>
      </c>
      <c r="BC581">
        <f t="shared" ref="BC581:BC647" si="296">IF(AND(COUNTIF(AO581:AQ581,"&lt;&gt;NA")&gt;=2,COUNTIF(AR581:AT581,"&lt;&gt;NA")&gt;=2),TTEST(AO581:AQ581,AR581:AT581,2,3),"NA")</f>
        <v>3.3281359116149739E-2</v>
      </c>
      <c r="BD581" s="7">
        <f t="shared" ref="BD581:BD647" si="297">IF(OR(D581,AND(C581,N581="---")),0,1)</f>
        <v>1</v>
      </c>
      <c r="BE581" s="6">
        <f t="shared" ref="BE581:BE644" si="298">IF(AND(BD581,AX581&lt;&gt;"NA",BA581&lt;&gt;"NA"),IF(AND(ABS(AX581)&gt;=LOG(1.5,2),BA581&lt;0.05),1,0),0)</f>
        <v>0</v>
      </c>
      <c r="BF581">
        <f t="shared" ref="BF581:BF647" si="299">IF(AND(BD581,AY581&lt;&gt;"NA",BB581&lt;&gt;"NA"),IF(AND(ABS(AY581)&gt;=LOG(1.5,2),BB581&lt;0.05),1,0),0)</f>
        <v>0</v>
      </c>
      <c r="BG581">
        <f t="shared" ref="BG581:BG647" si="300">IF(AND(BD581,AZ581&lt;&gt;"NA",BC581&lt;&gt;"NA"),IF(AND(ABS(AZ581)&gt;=LOG(1.5,2),BC581&lt;0.05),1,0),0)</f>
        <v>0</v>
      </c>
      <c r="BH581" s="6">
        <f t="shared" ref="BH581:BH644" si="301">COUNTIF(BE581:BG581,"&gt;0")</f>
        <v>0</v>
      </c>
      <c r="BI581" s="14">
        <f t="shared" ref="BI581:BI644" si="302">IF(BH581,1,0)</f>
        <v>0</v>
      </c>
      <c r="BJ581" s="6">
        <f t="shared" ref="BJ581:BJ647" si="303">IF(AND(AX581&lt;&gt;"NA",BA581&lt;&gt;"NA"),SIGN(AX581)*SQRT(ABS(AX581)*-LOG10(BA581)),0)</f>
        <v>-0.58680088230776262</v>
      </c>
      <c r="BK581" s="14">
        <f t="shared" ref="BK581:BK647" si="304">IF(AND(AY581&lt;&gt;"NA",BB581&lt;&gt;"NA"),SIGN(AY581)*SQRT(ABS(AY581)*-LOG10(BB581)),0)</f>
        <v>0.41272494875546306</v>
      </c>
      <c r="BL581" s="14">
        <f t="shared" ref="BL581:BL647" si="305">IF(AND(AZ581&lt;&gt;"NA",BC581&lt;&gt;"NA"),SIGN(AZ581)*SQRT(ABS(AZ581)*-LOG10(BC581)),0)</f>
        <v>0.83734810659438086</v>
      </c>
      <c r="BM581" s="14">
        <f t="shared" ref="BM581:BM644" si="306">SIGN(BN581)</f>
        <v>1</v>
      </c>
      <c r="BN581">
        <f t="shared" ref="BN581:BN647" si="307">AVERAGE(BJ581:BL581)</f>
        <v>0.22109072434736043</v>
      </c>
      <c r="BO581">
        <f t="shared" ref="BO581:BO644" si="308">ABS(BN581)</f>
        <v>0.22109072434736043</v>
      </c>
      <c r="BP581" s="14" t="str">
        <f t="shared" ref="BP581:BP647" si="309">IF(AND(BI581, BA581&lt;&gt;"NA",BB581&lt;&gt;"NA"),IF(AZ581&lt;&gt;"NA",IF(ABS(AZ581)&gt;=LOG(1.5,2),IF(SIGN(AX581)&gt;0,IF(SIGN(AX581)&lt;&gt;SIGN(AY581),"2_Increasing_Opposite",IF(SIGN(AZ581)&lt;&gt;SIGN(AY581),"1_Increasing_Attenuated","3_Increasing_Ramp")),IF(SIGN(AX581)&lt;0,IF(SIGN(AX581)&lt;&gt;SIGN(AY581),"2_Decreasing_Opposite",IF(SIGN(AZ581)&lt;&gt;SIGN(AX581),"1_Decreasing_Attenuated","3_Decreasing_Ramp")),"Uncertain")),IF(AX581&lt;0,IF(AY581&lt;0,"4_Decreasing_Stable","2_Decreasing_Opposite"),IF(AY581&gt;0,"4_Increasing_Stable","2_Increasing_Opposite"))),"NA"),"NA")</f>
        <v>NA</v>
      </c>
    </row>
    <row r="582" spans="1:68" x14ac:dyDescent="0.25">
      <c r="A582" t="s">
        <v>2450</v>
      </c>
      <c r="B582" t="s">
        <v>702</v>
      </c>
      <c r="C582">
        <v>0</v>
      </c>
      <c r="D582">
        <v>0</v>
      </c>
      <c r="E582">
        <v>0</v>
      </c>
      <c r="F582" s="1">
        <v>1.8264E-42</v>
      </c>
      <c r="G582">
        <v>2</v>
      </c>
      <c r="H582">
        <v>0.15178</v>
      </c>
      <c r="I582">
        <v>1</v>
      </c>
      <c r="J582">
        <v>0.974333</v>
      </c>
      <c r="K582" t="s">
        <v>2449</v>
      </c>
      <c r="L582">
        <v>565</v>
      </c>
      <c r="M582" t="s">
        <v>764</v>
      </c>
      <c r="N582">
        <v>131566</v>
      </c>
      <c r="O582" t="s">
        <v>705</v>
      </c>
      <c r="P582" t="s">
        <v>706</v>
      </c>
      <c r="Q582" t="s">
        <v>57</v>
      </c>
      <c r="R582" t="s">
        <v>707</v>
      </c>
      <c r="S582" t="s">
        <v>708</v>
      </c>
      <c r="T582" s="6">
        <v>19.704691006105101</v>
      </c>
      <c r="U582">
        <v>20.4074937787442</v>
      </c>
      <c r="V582">
        <v>20.1886015002808</v>
      </c>
      <c r="W582">
        <v>20.466431440970201</v>
      </c>
      <c r="X582">
        <v>20.0828815648572</v>
      </c>
      <c r="Y582">
        <v>20.546789424765102</v>
      </c>
      <c r="Z582">
        <v>20.078581485079098</v>
      </c>
      <c r="AA582">
        <v>20.336452391031301</v>
      </c>
      <c r="AB582">
        <v>20.031732671543399</v>
      </c>
      <c r="AC582">
        <v>20.081834055479799</v>
      </c>
      <c r="AD582">
        <v>19.850641637890099</v>
      </c>
      <c r="AE582">
        <v>20.3512449624445</v>
      </c>
      <c r="AF582">
        <v>20.2332722016613</v>
      </c>
      <c r="AG582">
        <v>20.250702284700001</v>
      </c>
      <c r="AH582">
        <v>20.278296665196098</v>
      </c>
      <c r="AI582">
        <v>20.529099084951799</v>
      </c>
      <c r="AJ582">
        <v>20.636699183060902</v>
      </c>
      <c r="AK582">
        <v>20.508868817072301</v>
      </c>
      <c r="AL582" s="6">
        <f t="shared" si="279"/>
        <v>20.056092392424652</v>
      </c>
      <c r="AM582">
        <f t="shared" si="280"/>
        <v>20.3275164706255</v>
      </c>
      <c r="AN582">
        <f t="shared" si="281"/>
        <v>20.314835494811149</v>
      </c>
      <c r="AO582">
        <f t="shared" si="282"/>
        <v>20.2075169380552</v>
      </c>
      <c r="AP582">
        <f t="shared" si="283"/>
        <v>20.056783363511599</v>
      </c>
      <c r="AQ582">
        <f t="shared" si="284"/>
        <v>20.100943300167302</v>
      </c>
      <c r="AR582">
        <f t="shared" si="285"/>
        <v>20.241987243180652</v>
      </c>
      <c r="AS582">
        <f t="shared" si="286"/>
        <v>20.403697875073949</v>
      </c>
      <c r="AT582">
        <f t="shared" si="287"/>
        <v>20.572784000066601</v>
      </c>
      <c r="AU582" s="6">
        <f t="shared" si="288"/>
        <v>20.232814785953767</v>
      </c>
      <c r="AV582">
        <f t="shared" si="289"/>
        <v>20.1217478672447</v>
      </c>
      <c r="AW582">
        <f t="shared" si="290"/>
        <v>20.406156372773737</v>
      </c>
      <c r="AX582" s="6">
        <f t="shared" si="291"/>
        <v>-0.11106691870906715</v>
      </c>
      <c r="AY582">
        <f t="shared" si="292"/>
        <v>0.17334158681996925</v>
      </c>
      <c r="AZ582">
        <f t="shared" si="293"/>
        <v>0.2844085055290364</v>
      </c>
      <c r="BA582" s="6">
        <f t="shared" si="294"/>
        <v>0.34503196818327841</v>
      </c>
      <c r="BB582">
        <f t="shared" si="295"/>
        <v>0.25414431935948384</v>
      </c>
      <c r="BC582">
        <f t="shared" si="296"/>
        <v>7.8586218669803698E-2</v>
      </c>
      <c r="BD582" s="7">
        <f t="shared" si="297"/>
        <v>1</v>
      </c>
      <c r="BE582" s="6">
        <f t="shared" si="298"/>
        <v>0</v>
      </c>
      <c r="BF582">
        <f t="shared" si="299"/>
        <v>0</v>
      </c>
      <c r="BG582">
        <f t="shared" si="300"/>
        <v>0</v>
      </c>
      <c r="BH582" s="6">
        <f t="shared" si="301"/>
        <v>0</v>
      </c>
      <c r="BI582" s="14">
        <f t="shared" si="302"/>
        <v>0</v>
      </c>
      <c r="BJ582" s="6">
        <f t="shared" si="303"/>
        <v>-0.22655802702903727</v>
      </c>
      <c r="BK582" s="14">
        <f t="shared" si="304"/>
        <v>0.32112973440354098</v>
      </c>
      <c r="BL582" s="14">
        <f t="shared" si="305"/>
        <v>0.56051126811204177</v>
      </c>
      <c r="BM582" s="14">
        <f t="shared" si="306"/>
        <v>1</v>
      </c>
      <c r="BN582">
        <f t="shared" si="307"/>
        <v>0.21836099182884849</v>
      </c>
      <c r="BO582">
        <f t="shared" si="308"/>
        <v>0.21836099182884849</v>
      </c>
      <c r="BP582" s="14" t="str">
        <f t="shared" si="309"/>
        <v>NA</v>
      </c>
    </row>
    <row r="583" spans="1:68" x14ac:dyDescent="0.25">
      <c r="A583" t="s">
        <v>2217</v>
      </c>
      <c r="B583" t="s">
        <v>668</v>
      </c>
      <c r="C583">
        <v>0</v>
      </c>
      <c r="D583">
        <v>0</v>
      </c>
      <c r="E583">
        <v>0</v>
      </c>
      <c r="F583" s="1">
        <v>2.7983699999999998E-27</v>
      </c>
      <c r="G583">
        <v>2</v>
      </c>
      <c r="H583">
        <v>-0.84763999999999995</v>
      </c>
      <c r="I583">
        <v>1</v>
      </c>
      <c r="J583">
        <v>0.70798399999999995</v>
      </c>
      <c r="K583" t="s">
        <v>2216</v>
      </c>
      <c r="L583">
        <v>1172</v>
      </c>
      <c r="M583" t="s">
        <v>764</v>
      </c>
      <c r="N583">
        <v>57211</v>
      </c>
      <c r="O583" t="s">
        <v>671</v>
      </c>
      <c r="P583" t="s">
        <v>672</v>
      </c>
      <c r="Q583" t="s">
        <v>57</v>
      </c>
      <c r="R583" t="s">
        <v>673</v>
      </c>
      <c r="S583" t="s">
        <v>674</v>
      </c>
      <c r="T583" s="6">
        <v>20.914452627020101</v>
      </c>
      <c r="U583">
        <v>20.712260738345201</v>
      </c>
      <c r="V583">
        <v>21.1853223865321</v>
      </c>
      <c r="W583">
        <v>20.4522908529025</v>
      </c>
      <c r="X583">
        <v>21.313053052343399</v>
      </c>
      <c r="Y583">
        <v>20.9837518072225</v>
      </c>
      <c r="Z583">
        <v>21.1917269728585</v>
      </c>
      <c r="AA583">
        <v>20.753796184651701</v>
      </c>
      <c r="AB583">
        <v>21.141612431673501</v>
      </c>
      <c r="AC583">
        <v>20.726689878181201</v>
      </c>
      <c r="AD583">
        <v>20.9826621988075</v>
      </c>
      <c r="AE583">
        <v>20.972854966887901</v>
      </c>
      <c r="AF583">
        <v>21.182727919820099</v>
      </c>
      <c r="AH583">
        <v>20.905748914134701</v>
      </c>
      <c r="AI583">
        <v>20.8595858909569</v>
      </c>
      <c r="AJ583">
        <v>21.2974219348595</v>
      </c>
      <c r="AL583" s="6">
        <f t="shared" si="279"/>
        <v>20.813356682682652</v>
      </c>
      <c r="AM583">
        <f t="shared" si="280"/>
        <v>20.8188066197173</v>
      </c>
      <c r="AN583">
        <f t="shared" si="281"/>
        <v>21.148402429782948</v>
      </c>
      <c r="AO583">
        <f t="shared" si="282"/>
        <v>20.972761578755101</v>
      </c>
      <c r="AP583">
        <f t="shared" si="283"/>
        <v>20.934151154927349</v>
      </c>
      <c r="AQ583">
        <f t="shared" si="284"/>
        <v>20.977758582847699</v>
      </c>
      <c r="AR583">
        <f t="shared" si="285"/>
        <v>21.182727919820099</v>
      </c>
      <c r="AS583">
        <f t="shared" si="286"/>
        <v>20.882667402545799</v>
      </c>
      <c r="AT583">
        <f t="shared" si="287"/>
        <v>21.2974219348595</v>
      </c>
      <c r="AU583" s="6">
        <f t="shared" si="288"/>
        <v>20.926855244060967</v>
      </c>
      <c r="AV583">
        <f t="shared" si="289"/>
        <v>20.96155710551005</v>
      </c>
      <c r="AW583">
        <f t="shared" si="290"/>
        <v>21.120939085741799</v>
      </c>
      <c r="AX583" s="6">
        <f t="shared" si="291"/>
        <v>3.4701861449082827E-2</v>
      </c>
      <c r="AY583">
        <f t="shared" si="292"/>
        <v>0.19408384168083259</v>
      </c>
      <c r="AZ583">
        <f t="shared" si="293"/>
        <v>0.15938198023174976</v>
      </c>
      <c r="BA583" s="6">
        <f t="shared" si="294"/>
        <v>0.78454253846180455</v>
      </c>
      <c r="BB583">
        <f t="shared" si="295"/>
        <v>0.30802301166857693</v>
      </c>
      <c r="BC583">
        <f t="shared" si="296"/>
        <v>0.32599767579440742</v>
      </c>
      <c r="BD583" s="7">
        <f t="shared" si="297"/>
        <v>1</v>
      </c>
      <c r="BE583" s="6">
        <f t="shared" si="298"/>
        <v>0</v>
      </c>
      <c r="BF583">
        <f t="shared" si="299"/>
        <v>0</v>
      </c>
      <c r="BG583">
        <f t="shared" si="300"/>
        <v>0</v>
      </c>
      <c r="BH583" s="6">
        <f t="shared" si="301"/>
        <v>0</v>
      </c>
      <c r="BI583" s="14">
        <f t="shared" si="302"/>
        <v>0</v>
      </c>
      <c r="BJ583" s="6">
        <f t="shared" si="303"/>
        <v>6.0473165484226023E-2</v>
      </c>
      <c r="BK583" s="14">
        <f t="shared" si="304"/>
        <v>0.31505197104535276</v>
      </c>
      <c r="BL583" s="14">
        <f t="shared" si="305"/>
        <v>0.27854054702555919</v>
      </c>
      <c r="BM583" s="14">
        <f t="shared" si="306"/>
        <v>1</v>
      </c>
      <c r="BN583">
        <f t="shared" si="307"/>
        <v>0.21802189451837931</v>
      </c>
      <c r="BO583">
        <f t="shared" si="308"/>
        <v>0.21802189451837931</v>
      </c>
      <c r="BP583" s="14" t="str">
        <f t="shared" si="309"/>
        <v>NA</v>
      </c>
    </row>
    <row r="584" spans="1:68" x14ac:dyDescent="0.25">
      <c r="A584" t="s">
        <v>568</v>
      </c>
      <c r="B584" t="s">
        <v>144</v>
      </c>
      <c r="C584">
        <v>0</v>
      </c>
      <c r="D584">
        <v>0</v>
      </c>
      <c r="E584">
        <v>0</v>
      </c>
      <c r="F584" s="1">
        <v>2.2861400000000001E-7</v>
      </c>
      <c r="G584">
        <v>3</v>
      </c>
      <c r="H584">
        <v>-0.66764000000000001</v>
      </c>
      <c r="I584">
        <v>1</v>
      </c>
      <c r="J584">
        <v>0.53145799999999999</v>
      </c>
      <c r="K584" t="s">
        <v>567</v>
      </c>
      <c r="L584">
        <v>931</v>
      </c>
      <c r="M584" t="s">
        <v>472</v>
      </c>
      <c r="N584">
        <v>1969</v>
      </c>
      <c r="O584" t="s">
        <v>147</v>
      </c>
      <c r="P584" t="s">
        <v>148</v>
      </c>
      <c r="Q584" t="s">
        <v>57</v>
      </c>
      <c r="R584" t="s">
        <v>149</v>
      </c>
      <c r="S584" t="s">
        <v>150</v>
      </c>
      <c r="V584">
        <v>19.723340494453701</v>
      </c>
      <c r="Z584">
        <v>19.4460956021653</v>
      </c>
      <c r="AA584">
        <v>19.558570999943999</v>
      </c>
      <c r="AC584">
        <v>19.4716865877148</v>
      </c>
      <c r="AD584">
        <v>19.351409451368198</v>
      </c>
      <c r="AE584">
        <v>19.7450274131876</v>
      </c>
      <c r="AF584">
        <v>19.893647848248101</v>
      </c>
      <c r="AG584">
        <v>19.985828937223701</v>
      </c>
      <c r="AH584">
        <v>20.272646633241902</v>
      </c>
      <c r="AI584">
        <v>20.196601504086601</v>
      </c>
      <c r="AJ584">
        <v>19.830861824987998</v>
      </c>
      <c r="AK584">
        <v>19.513130470895099</v>
      </c>
      <c r="AL584" s="6" t="str">
        <f t="shared" si="279"/>
        <v>NA</v>
      </c>
      <c r="AM584">
        <f t="shared" si="280"/>
        <v>19.723340494453701</v>
      </c>
      <c r="AN584" t="str">
        <f t="shared" si="281"/>
        <v>NA</v>
      </c>
      <c r="AO584">
        <f t="shared" si="282"/>
        <v>19.502333301054648</v>
      </c>
      <c r="AP584">
        <f t="shared" si="283"/>
        <v>19.4716865877148</v>
      </c>
      <c r="AQ584">
        <f t="shared" si="284"/>
        <v>19.548218432277899</v>
      </c>
      <c r="AR584">
        <f t="shared" si="285"/>
        <v>19.939738392735901</v>
      </c>
      <c r="AS584">
        <f t="shared" si="286"/>
        <v>20.234624068664253</v>
      </c>
      <c r="AT584">
        <f t="shared" si="287"/>
        <v>19.671996147941549</v>
      </c>
      <c r="AU584" s="6">
        <f t="shared" si="288"/>
        <v>19.723340494453701</v>
      </c>
      <c r="AV584">
        <f t="shared" si="289"/>
        <v>19.50741277368245</v>
      </c>
      <c r="AW584">
        <f t="shared" si="290"/>
        <v>19.948786203113901</v>
      </c>
      <c r="AX584" s="6">
        <f t="shared" si="291"/>
        <v>-0.21592772077125133</v>
      </c>
      <c r="AY584">
        <f t="shared" si="292"/>
        <v>0.22544570866019953</v>
      </c>
      <c r="AZ584">
        <f t="shared" si="293"/>
        <v>0.44137342943145086</v>
      </c>
      <c r="BA584" s="6" t="str">
        <f t="shared" si="294"/>
        <v>NA</v>
      </c>
      <c r="BB584" t="str">
        <f t="shared" si="295"/>
        <v>NA</v>
      </c>
      <c r="BC584">
        <f t="shared" si="296"/>
        <v>0.11040106276700204</v>
      </c>
      <c r="BD584" s="7">
        <f t="shared" si="297"/>
        <v>1</v>
      </c>
      <c r="BE584" s="6">
        <f t="shared" si="298"/>
        <v>0</v>
      </c>
      <c r="BF584">
        <f t="shared" si="299"/>
        <v>0</v>
      </c>
      <c r="BG584">
        <f t="shared" si="300"/>
        <v>0</v>
      </c>
      <c r="BH584" s="6">
        <f t="shared" si="301"/>
        <v>0</v>
      </c>
      <c r="BI584" s="14">
        <f t="shared" si="302"/>
        <v>0</v>
      </c>
      <c r="BJ584" s="6">
        <f t="shared" si="303"/>
        <v>0</v>
      </c>
      <c r="BK584" s="14">
        <f t="shared" si="304"/>
        <v>0</v>
      </c>
      <c r="BL584" s="14">
        <f t="shared" si="305"/>
        <v>0.64992782436909691</v>
      </c>
      <c r="BM584" s="14">
        <f t="shared" si="306"/>
        <v>1</v>
      </c>
      <c r="BN584">
        <f t="shared" si="307"/>
        <v>0.21664260812303229</v>
      </c>
      <c r="BO584">
        <f t="shared" si="308"/>
        <v>0.21664260812303229</v>
      </c>
      <c r="BP584" s="14" t="str">
        <f t="shared" si="309"/>
        <v>NA</v>
      </c>
    </row>
    <row r="585" spans="1:68" x14ac:dyDescent="0.25">
      <c r="A585" t="s">
        <v>2440</v>
      </c>
      <c r="B585" t="s">
        <v>341</v>
      </c>
      <c r="C585">
        <v>0</v>
      </c>
      <c r="D585">
        <v>0</v>
      </c>
      <c r="E585">
        <v>0</v>
      </c>
      <c r="F585" s="1">
        <v>1.04294E-14</v>
      </c>
      <c r="G585">
        <v>2</v>
      </c>
      <c r="H585">
        <v>-0.98045000000000004</v>
      </c>
      <c r="I585">
        <v>1</v>
      </c>
      <c r="J585">
        <v>0.99999000000000005</v>
      </c>
      <c r="K585" t="s">
        <v>2439</v>
      </c>
      <c r="L585">
        <v>724</v>
      </c>
      <c r="M585" t="s">
        <v>764</v>
      </c>
      <c r="N585">
        <v>55243</v>
      </c>
      <c r="O585" t="s">
        <v>344</v>
      </c>
      <c r="P585" t="s">
        <v>345</v>
      </c>
      <c r="Q585" t="s">
        <v>57</v>
      </c>
      <c r="R585" t="s">
        <v>346</v>
      </c>
      <c r="S585" t="s">
        <v>347</v>
      </c>
      <c r="V585">
        <v>20.530980823553101</v>
      </c>
      <c r="W585">
        <v>20.375439894600198</v>
      </c>
      <c r="Y585">
        <v>20.8586007383207</v>
      </c>
      <c r="AA585">
        <v>20.4893134902653</v>
      </c>
      <c r="AB585">
        <v>20.7056209167167</v>
      </c>
      <c r="AC585">
        <v>20.751182731097199</v>
      </c>
      <c r="AD585">
        <v>20.614950627810899</v>
      </c>
      <c r="AF585">
        <v>20.6613832624219</v>
      </c>
      <c r="AH585">
        <v>20.9395614163791</v>
      </c>
      <c r="AI585">
        <v>21.030872302004699</v>
      </c>
      <c r="AK585">
        <v>20.885209568358</v>
      </c>
      <c r="AL585" s="6" t="str">
        <f t="shared" si="279"/>
        <v>NA</v>
      </c>
      <c r="AM585">
        <f t="shared" si="280"/>
        <v>20.45321035907665</v>
      </c>
      <c r="AN585">
        <f t="shared" si="281"/>
        <v>20.8586007383207</v>
      </c>
      <c r="AO585">
        <f t="shared" si="282"/>
        <v>20.4893134902653</v>
      </c>
      <c r="AP585">
        <f t="shared" si="283"/>
        <v>20.72840182390695</v>
      </c>
      <c r="AQ585">
        <f t="shared" si="284"/>
        <v>20.614950627810899</v>
      </c>
      <c r="AR585">
        <f t="shared" si="285"/>
        <v>20.6613832624219</v>
      </c>
      <c r="AS585">
        <f t="shared" si="286"/>
        <v>20.985216859191901</v>
      </c>
      <c r="AT585">
        <f t="shared" si="287"/>
        <v>20.885209568358</v>
      </c>
      <c r="AU585" s="6">
        <f t="shared" si="288"/>
        <v>20.655905548698676</v>
      </c>
      <c r="AV585">
        <f t="shared" si="289"/>
        <v>20.610888647327716</v>
      </c>
      <c r="AW585">
        <f t="shared" si="290"/>
        <v>20.843936563323933</v>
      </c>
      <c r="AX585" s="6">
        <f t="shared" si="291"/>
        <v>-4.5016901370960483E-2</v>
      </c>
      <c r="AY585">
        <f t="shared" si="292"/>
        <v>0.18803101462525618</v>
      </c>
      <c r="AZ585">
        <f t="shared" si="293"/>
        <v>0.23304791599621666</v>
      </c>
      <c r="BA585" s="6">
        <f t="shared" si="294"/>
        <v>0.86275893233350331</v>
      </c>
      <c r="BB585">
        <f t="shared" si="295"/>
        <v>0.51653863961928459</v>
      </c>
      <c r="BC585">
        <f t="shared" si="296"/>
        <v>0.1265899686660896</v>
      </c>
      <c r="BD585" s="7">
        <f t="shared" si="297"/>
        <v>1</v>
      </c>
      <c r="BE585" s="6">
        <f t="shared" si="298"/>
        <v>0</v>
      </c>
      <c r="BF585">
        <f t="shared" si="299"/>
        <v>0</v>
      </c>
      <c r="BG585">
        <f t="shared" si="300"/>
        <v>0</v>
      </c>
      <c r="BH585" s="6">
        <f t="shared" si="301"/>
        <v>0</v>
      </c>
      <c r="BI585" s="14">
        <f t="shared" si="302"/>
        <v>0</v>
      </c>
      <c r="BJ585" s="6">
        <f t="shared" si="303"/>
        <v>-5.3722040736972156E-2</v>
      </c>
      <c r="BK585" s="14">
        <f t="shared" si="304"/>
        <v>0.23226185415799022</v>
      </c>
      <c r="BL585" s="14">
        <f t="shared" si="305"/>
        <v>0.4573663458438505</v>
      </c>
      <c r="BM585" s="14">
        <f t="shared" si="306"/>
        <v>1</v>
      </c>
      <c r="BN585">
        <f t="shared" si="307"/>
        <v>0.21196871975495621</v>
      </c>
      <c r="BO585">
        <f t="shared" si="308"/>
        <v>0.21196871975495621</v>
      </c>
      <c r="BP585" s="14" t="str">
        <f t="shared" si="309"/>
        <v>NA</v>
      </c>
    </row>
    <row r="586" spans="1:68" x14ac:dyDescent="0.25">
      <c r="A586" t="s">
        <v>531</v>
      </c>
      <c r="B586" t="s">
        <v>122</v>
      </c>
      <c r="C586">
        <v>0</v>
      </c>
      <c r="D586">
        <v>0</v>
      </c>
      <c r="E586">
        <v>0</v>
      </c>
      <c r="F586" s="1">
        <v>3.19706E-46</v>
      </c>
      <c r="G586">
        <v>2</v>
      </c>
      <c r="H586">
        <v>-0.13450000000000001</v>
      </c>
      <c r="I586">
        <v>1</v>
      </c>
      <c r="J586">
        <v>0.59771600000000003</v>
      </c>
      <c r="K586" t="s">
        <v>530</v>
      </c>
      <c r="L586">
        <v>37</v>
      </c>
      <c r="M586" t="s">
        <v>472</v>
      </c>
      <c r="N586">
        <v>7431</v>
      </c>
      <c r="O586" t="s">
        <v>125</v>
      </c>
      <c r="P586" t="s">
        <v>37</v>
      </c>
      <c r="Q586" t="s">
        <v>57</v>
      </c>
      <c r="R586" t="s">
        <v>126</v>
      </c>
      <c r="S586" t="s">
        <v>127</v>
      </c>
      <c r="AC586">
        <v>21.0725451480352</v>
      </c>
      <c r="AE586">
        <v>20.9410969167491</v>
      </c>
      <c r="AF586">
        <v>21.539339544265601</v>
      </c>
      <c r="AG586">
        <v>21.114733210528001</v>
      </c>
      <c r="AI586">
        <v>21.1903636107475</v>
      </c>
      <c r="AJ586">
        <v>21.586582457524798</v>
      </c>
      <c r="AL586" s="6" t="str">
        <f t="shared" si="279"/>
        <v>NA</v>
      </c>
      <c r="AM586" t="str">
        <f t="shared" si="280"/>
        <v>NA</v>
      </c>
      <c r="AN586" t="str">
        <f t="shared" si="281"/>
        <v>NA</v>
      </c>
      <c r="AO586" t="str">
        <f t="shared" si="282"/>
        <v>NA</v>
      </c>
      <c r="AP586">
        <f t="shared" si="283"/>
        <v>21.0725451480352</v>
      </c>
      <c r="AQ586">
        <f t="shared" si="284"/>
        <v>20.9410969167491</v>
      </c>
      <c r="AR586">
        <f t="shared" si="285"/>
        <v>21.327036377396801</v>
      </c>
      <c r="AS586">
        <f t="shared" si="286"/>
        <v>21.1903636107475</v>
      </c>
      <c r="AT586">
        <f t="shared" si="287"/>
        <v>21.586582457524798</v>
      </c>
      <c r="AU586" s="6" t="str">
        <f t="shared" si="288"/>
        <v>NA</v>
      </c>
      <c r="AV586">
        <f t="shared" si="289"/>
        <v>21.00682103239215</v>
      </c>
      <c r="AW586">
        <f t="shared" si="290"/>
        <v>21.367994148556367</v>
      </c>
      <c r="AX586" s="6" t="str">
        <f t="shared" si="291"/>
        <v>NA</v>
      </c>
      <c r="AY586" t="str">
        <f t="shared" si="292"/>
        <v>NA</v>
      </c>
      <c r="AZ586">
        <f t="shared" si="293"/>
        <v>0.36117311616421688</v>
      </c>
      <c r="BA586" s="6" t="str">
        <f t="shared" si="294"/>
        <v>NA</v>
      </c>
      <c r="BB586" t="str">
        <f t="shared" si="295"/>
        <v>NA</v>
      </c>
      <c r="BC586">
        <f t="shared" si="296"/>
        <v>7.6426504067851064E-2</v>
      </c>
      <c r="BD586" s="7">
        <f t="shared" si="297"/>
        <v>1</v>
      </c>
      <c r="BE586" s="6">
        <f t="shared" si="298"/>
        <v>0</v>
      </c>
      <c r="BF586">
        <f t="shared" si="299"/>
        <v>0</v>
      </c>
      <c r="BG586">
        <f t="shared" si="300"/>
        <v>0</v>
      </c>
      <c r="BH586" s="6">
        <f t="shared" si="301"/>
        <v>0</v>
      </c>
      <c r="BI586" s="14">
        <f t="shared" si="302"/>
        <v>0</v>
      </c>
      <c r="BJ586" s="6">
        <f t="shared" si="303"/>
        <v>0</v>
      </c>
      <c r="BK586" s="14">
        <f t="shared" si="304"/>
        <v>0</v>
      </c>
      <c r="BL586" s="14">
        <f t="shared" si="305"/>
        <v>0.63509231340830274</v>
      </c>
      <c r="BM586" s="14">
        <f t="shared" si="306"/>
        <v>1</v>
      </c>
      <c r="BN586">
        <f t="shared" si="307"/>
        <v>0.21169743780276759</v>
      </c>
      <c r="BO586">
        <f t="shared" si="308"/>
        <v>0.21169743780276759</v>
      </c>
      <c r="BP586" s="14" t="str">
        <f t="shared" si="309"/>
        <v>NA</v>
      </c>
    </row>
    <row r="587" spans="1:68" x14ac:dyDescent="0.25">
      <c r="A587" t="s">
        <v>1266</v>
      </c>
      <c r="B587" t="s">
        <v>1264</v>
      </c>
      <c r="C587">
        <v>0</v>
      </c>
      <c r="D587">
        <v>0</v>
      </c>
      <c r="E587">
        <v>0</v>
      </c>
      <c r="F587" s="1">
        <v>2.8554699999999999E-24</v>
      </c>
      <c r="G587">
        <v>2</v>
      </c>
      <c r="H587">
        <v>0.36299999999999999</v>
      </c>
      <c r="I587" t="s">
        <v>71</v>
      </c>
      <c r="J587">
        <v>1</v>
      </c>
      <c r="K587" t="s">
        <v>1265</v>
      </c>
      <c r="L587">
        <v>653</v>
      </c>
      <c r="M587" t="s">
        <v>764</v>
      </c>
      <c r="N587">
        <v>2260</v>
      </c>
      <c r="O587" t="s">
        <v>1267</v>
      </c>
      <c r="P587" t="s">
        <v>1268</v>
      </c>
      <c r="Q587" t="s">
        <v>57</v>
      </c>
      <c r="R587" t="s">
        <v>1269</v>
      </c>
      <c r="S587" t="s">
        <v>1270</v>
      </c>
      <c r="T587" s="6">
        <v>22.5226167213075</v>
      </c>
      <c r="U587">
        <v>22.479778192702199</v>
      </c>
      <c r="V587">
        <v>22.523315346861501</v>
      </c>
      <c r="W587">
        <v>22.100141392153901</v>
      </c>
      <c r="X587">
        <v>21.839909216995199</v>
      </c>
      <c r="Y587">
        <v>21.703060107139802</v>
      </c>
      <c r="Z587">
        <v>22.433323574336601</v>
      </c>
      <c r="AA587">
        <v>21.788990875325499</v>
      </c>
      <c r="AB587">
        <v>22.6420417889159</v>
      </c>
      <c r="AC587">
        <v>22.6070915520706</v>
      </c>
      <c r="AD587">
        <v>22.630542652898701</v>
      </c>
      <c r="AE587">
        <v>22.3064359648255</v>
      </c>
      <c r="AF587">
        <v>22.793645038322001</v>
      </c>
      <c r="AG587">
        <v>22.566887304419499</v>
      </c>
      <c r="AH587">
        <v>22.671035239029099</v>
      </c>
      <c r="AI587">
        <v>22.6515510295825</v>
      </c>
      <c r="AJ587">
        <v>22.468865636964299</v>
      </c>
      <c r="AK587">
        <v>21.599938634616201</v>
      </c>
      <c r="AL587" s="6">
        <f t="shared" si="279"/>
        <v>22.501197457004849</v>
      </c>
      <c r="AM587">
        <f t="shared" si="280"/>
        <v>22.311728369507701</v>
      </c>
      <c r="AN587">
        <f t="shared" si="281"/>
        <v>21.7714846620675</v>
      </c>
      <c r="AO587">
        <f t="shared" si="282"/>
        <v>22.11115722483105</v>
      </c>
      <c r="AP587">
        <f t="shared" si="283"/>
        <v>22.624566670493252</v>
      </c>
      <c r="AQ587">
        <f t="shared" si="284"/>
        <v>22.4684893088621</v>
      </c>
      <c r="AR587">
        <f t="shared" si="285"/>
        <v>22.68026617137075</v>
      </c>
      <c r="AS587">
        <f t="shared" si="286"/>
        <v>22.661293134305801</v>
      </c>
      <c r="AT587">
        <f t="shared" si="287"/>
        <v>22.034402135790252</v>
      </c>
      <c r="AU587" s="6">
        <f t="shared" si="288"/>
        <v>22.194803496193355</v>
      </c>
      <c r="AV587">
        <f t="shared" si="289"/>
        <v>22.401404401395467</v>
      </c>
      <c r="AW587">
        <f t="shared" si="290"/>
        <v>22.45865381382227</v>
      </c>
      <c r="AX587" s="6">
        <f t="shared" si="291"/>
        <v>0.20660090520211227</v>
      </c>
      <c r="AY587">
        <f t="shared" si="292"/>
        <v>0.26385031762891487</v>
      </c>
      <c r="AZ587">
        <f t="shared" si="293"/>
        <v>5.7249412426802593E-2</v>
      </c>
      <c r="BA587" s="6">
        <f t="shared" si="294"/>
        <v>0.4859663180984144</v>
      </c>
      <c r="BB587">
        <f t="shared" si="295"/>
        <v>0.43536223869174573</v>
      </c>
      <c r="BC587">
        <f t="shared" si="296"/>
        <v>0.83816807286571993</v>
      </c>
      <c r="BD587" s="7">
        <f t="shared" si="297"/>
        <v>1</v>
      </c>
      <c r="BE587" s="6">
        <f t="shared" si="298"/>
        <v>0</v>
      </c>
      <c r="BF587">
        <f t="shared" si="299"/>
        <v>0</v>
      </c>
      <c r="BG587">
        <f t="shared" si="300"/>
        <v>0</v>
      </c>
      <c r="BH587" s="6">
        <f t="shared" si="301"/>
        <v>0</v>
      </c>
      <c r="BI587" s="14">
        <f t="shared" si="302"/>
        <v>0</v>
      </c>
      <c r="BJ587" s="6">
        <f t="shared" si="303"/>
        <v>0.25445520041410069</v>
      </c>
      <c r="BK587" s="14">
        <f t="shared" si="304"/>
        <v>0.30868971849972066</v>
      </c>
      <c r="BL587" s="14">
        <f t="shared" si="305"/>
        <v>6.6251405141005096E-2</v>
      </c>
      <c r="BM587" s="14">
        <f t="shared" si="306"/>
        <v>1</v>
      </c>
      <c r="BN587">
        <f t="shared" si="307"/>
        <v>0.20979877468494215</v>
      </c>
      <c r="BO587">
        <f t="shared" si="308"/>
        <v>0.20979877468494215</v>
      </c>
      <c r="BP587" s="14" t="str">
        <f t="shared" si="309"/>
        <v>NA</v>
      </c>
    </row>
    <row r="588" spans="1:68" x14ac:dyDescent="0.25">
      <c r="A588" t="s">
        <v>2879</v>
      </c>
      <c r="B588" t="s">
        <v>2871</v>
      </c>
      <c r="C588">
        <v>0</v>
      </c>
      <c r="D588">
        <v>0</v>
      </c>
      <c r="E588">
        <v>0</v>
      </c>
      <c r="F588">
        <v>4.1769399999999998E-4</v>
      </c>
      <c r="G588">
        <v>2</v>
      </c>
      <c r="H588">
        <v>-0.55437000000000003</v>
      </c>
      <c r="I588">
        <v>1</v>
      </c>
      <c r="J588">
        <v>0.99487899999999996</v>
      </c>
      <c r="K588" t="s">
        <v>2878</v>
      </c>
      <c r="L588">
        <v>17</v>
      </c>
      <c r="M588" t="s">
        <v>764</v>
      </c>
      <c r="N588">
        <v>23215</v>
      </c>
      <c r="O588" t="s">
        <v>2874</v>
      </c>
      <c r="P588" t="s">
        <v>2875</v>
      </c>
      <c r="Q588" t="s">
        <v>57</v>
      </c>
      <c r="R588" t="s">
        <v>2876</v>
      </c>
      <c r="S588" t="s">
        <v>2877</v>
      </c>
      <c r="T588" s="6">
        <v>17.4137344080068</v>
      </c>
      <c r="U588">
        <v>18.216398728858501</v>
      </c>
      <c r="V588">
        <v>17.896451839010101</v>
      </c>
      <c r="W588">
        <v>18.104394342713899</v>
      </c>
      <c r="AA588">
        <v>17.559684973027998</v>
      </c>
      <c r="AE588">
        <v>18.0533927661624</v>
      </c>
      <c r="AG588">
        <v>17.974663169455599</v>
      </c>
      <c r="AJ588">
        <v>18.3791727309005</v>
      </c>
      <c r="AL588" s="6">
        <f t="shared" si="279"/>
        <v>17.815066568432648</v>
      </c>
      <c r="AM588">
        <f t="shared" si="280"/>
        <v>18.000423090862</v>
      </c>
      <c r="AN588" t="str">
        <f t="shared" si="281"/>
        <v>NA</v>
      </c>
      <c r="AO588">
        <f t="shared" si="282"/>
        <v>17.559684973027998</v>
      </c>
      <c r="AP588" t="str">
        <f t="shared" si="283"/>
        <v>NA</v>
      </c>
      <c r="AQ588">
        <f t="shared" si="284"/>
        <v>18.0533927661624</v>
      </c>
      <c r="AR588">
        <f t="shared" si="285"/>
        <v>17.974663169455599</v>
      </c>
      <c r="AS588" t="str">
        <f t="shared" si="286"/>
        <v>NA</v>
      </c>
      <c r="AT588">
        <f t="shared" si="287"/>
        <v>18.3791727309005</v>
      </c>
      <c r="AU588" s="6">
        <f t="shared" si="288"/>
        <v>17.907744829647324</v>
      </c>
      <c r="AV588">
        <f t="shared" si="289"/>
        <v>17.806538869595201</v>
      </c>
      <c r="AW588">
        <f t="shared" si="290"/>
        <v>18.176917950178051</v>
      </c>
      <c r="AX588" s="6">
        <f t="shared" si="291"/>
        <v>-0.10120596005212334</v>
      </c>
      <c r="AY588">
        <f t="shared" si="292"/>
        <v>0.26917312053072706</v>
      </c>
      <c r="AZ588">
        <f t="shared" si="293"/>
        <v>0.37037908058285041</v>
      </c>
      <c r="BA588" s="6">
        <f t="shared" si="294"/>
        <v>0.75523237487487282</v>
      </c>
      <c r="BB588">
        <f t="shared" si="295"/>
        <v>0.39170339208260324</v>
      </c>
      <c r="BC588">
        <f t="shared" si="296"/>
        <v>0.36952791283583963</v>
      </c>
      <c r="BD588" s="7">
        <f t="shared" si="297"/>
        <v>1</v>
      </c>
      <c r="BE588" s="6">
        <f t="shared" si="298"/>
        <v>0</v>
      </c>
      <c r="BF588">
        <f t="shared" si="299"/>
        <v>0</v>
      </c>
      <c r="BG588">
        <f t="shared" si="300"/>
        <v>0</v>
      </c>
      <c r="BH588" s="6">
        <f t="shared" si="301"/>
        <v>0</v>
      </c>
      <c r="BI588" s="14">
        <f t="shared" si="302"/>
        <v>0</v>
      </c>
      <c r="BJ588" s="6">
        <f t="shared" si="303"/>
        <v>-0.11108091667559201</v>
      </c>
      <c r="BK588" s="14">
        <f t="shared" si="304"/>
        <v>0.33100595916994813</v>
      </c>
      <c r="BL588" s="14">
        <f t="shared" si="305"/>
        <v>0.40016798271042842</v>
      </c>
      <c r="BM588" s="14">
        <f t="shared" si="306"/>
        <v>1</v>
      </c>
      <c r="BN588">
        <f t="shared" si="307"/>
        <v>0.2066976750682615</v>
      </c>
      <c r="BO588">
        <f t="shared" si="308"/>
        <v>0.2066976750682615</v>
      </c>
      <c r="BP588" s="14" t="str">
        <f t="shared" si="309"/>
        <v>NA</v>
      </c>
    </row>
    <row r="589" spans="1:68" x14ac:dyDescent="0.25">
      <c r="A589" t="s">
        <v>398</v>
      </c>
      <c r="B589" t="s">
        <v>396</v>
      </c>
      <c r="C589">
        <v>0</v>
      </c>
      <c r="D589">
        <v>0</v>
      </c>
      <c r="E589">
        <v>0</v>
      </c>
      <c r="F589">
        <v>3.2113799999999998E-2</v>
      </c>
      <c r="G589">
        <v>2</v>
      </c>
      <c r="H589">
        <v>-1.2535000000000001</v>
      </c>
      <c r="I589">
        <v>1</v>
      </c>
      <c r="J589">
        <v>1</v>
      </c>
      <c r="K589" t="s">
        <v>397</v>
      </c>
      <c r="L589">
        <v>815</v>
      </c>
      <c r="M589" t="s">
        <v>39</v>
      </c>
      <c r="N589">
        <v>84146</v>
      </c>
      <c r="O589" t="s">
        <v>399</v>
      </c>
      <c r="P589" t="s">
        <v>400</v>
      </c>
      <c r="Q589" t="s">
        <v>57</v>
      </c>
      <c r="R589" t="s">
        <v>270</v>
      </c>
      <c r="S589" t="s">
        <v>401</v>
      </c>
      <c r="T589" s="6">
        <v>18.878391243242</v>
      </c>
      <c r="U589">
        <v>19.0211620081737</v>
      </c>
      <c r="V589">
        <v>18.992443891559301</v>
      </c>
      <c r="Y589">
        <v>15.4181033742686</v>
      </c>
      <c r="AC589">
        <v>18.2479003653599</v>
      </c>
      <c r="AG589">
        <v>19.801991807674199</v>
      </c>
      <c r="AH589">
        <v>18.916629803894999</v>
      </c>
      <c r="AI589">
        <v>18.2796659024782</v>
      </c>
      <c r="AK589">
        <v>18.250367122146301</v>
      </c>
      <c r="AL589" s="6">
        <f t="shared" si="279"/>
        <v>18.949776625707848</v>
      </c>
      <c r="AM589">
        <f t="shared" si="280"/>
        <v>18.992443891559301</v>
      </c>
      <c r="AN589">
        <f t="shared" si="281"/>
        <v>15.4181033742686</v>
      </c>
      <c r="AO589" t="str">
        <f t="shared" si="282"/>
        <v>NA</v>
      </c>
      <c r="AP589">
        <f t="shared" si="283"/>
        <v>18.2479003653599</v>
      </c>
      <c r="AQ589" t="str">
        <f t="shared" si="284"/>
        <v>NA</v>
      </c>
      <c r="AR589">
        <f t="shared" si="285"/>
        <v>19.801991807674199</v>
      </c>
      <c r="AS589">
        <f t="shared" si="286"/>
        <v>18.5981478531866</v>
      </c>
      <c r="AT589">
        <f t="shared" si="287"/>
        <v>18.250367122146301</v>
      </c>
      <c r="AU589" s="6">
        <f t="shared" si="288"/>
        <v>17.786774630511914</v>
      </c>
      <c r="AV589">
        <f t="shared" si="289"/>
        <v>18.2479003653599</v>
      </c>
      <c r="AW589">
        <f t="shared" si="290"/>
        <v>18.883502261002366</v>
      </c>
      <c r="AX589" s="6">
        <f t="shared" si="291"/>
        <v>0.46112573484798602</v>
      </c>
      <c r="AY589">
        <f t="shared" si="292"/>
        <v>1.0967276304904523</v>
      </c>
      <c r="AZ589">
        <f t="shared" si="293"/>
        <v>0.63560189564246627</v>
      </c>
      <c r="BA589" s="6" t="str">
        <f t="shared" si="294"/>
        <v>NA</v>
      </c>
      <c r="BB589">
        <f t="shared" si="295"/>
        <v>0.46107526966727364</v>
      </c>
      <c r="BC589" t="str">
        <f t="shared" si="296"/>
        <v>NA</v>
      </c>
      <c r="BD589" s="7">
        <f t="shared" si="297"/>
        <v>1</v>
      </c>
      <c r="BE589" s="6">
        <f t="shared" si="298"/>
        <v>0</v>
      </c>
      <c r="BF589">
        <f t="shared" si="299"/>
        <v>0</v>
      </c>
      <c r="BG589">
        <f t="shared" si="300"/>
        <v>0</v>
      </c>
      <c r="BH589" s="6">
        <f t="shared" si="301"/>
        <v>0</v>
      </c>
      <c r="BI589" s="14">
        <f t="shared" si="302"/>
        <v>0</v>
      </c>
      <c r="BJ589" s="6">
        <f t="shared" si="303"/>
        <v>0</v>
      </c>
      <c r="BK589" s="14">
        <f t="shared" si="304"/>
        <v>0.60724848732633674</v>
      </c>
      <c r="BL589" s="14">
        <f t="shared" si="305"/>
        <v>0</v>
      </c>
      <c r="BM589" s="14">
        <f t="shared" si="306"/>
        <v>1</v>
      </c>
      <c r="BN589">
        <f t="shared" si="307"/>
        <v>0.20241616244211225</v>
      </c>
      <c r="BO589">
        <f t="shared" si="308"/>
        <v>0.20241616244211225</v>
      </c>
      <c r="BP589" s="14" t="str">
        <f t="shared" si="309"/>
        <v>NA</v>
      </c>
    </row>
    <row r="590" spans="1:68" x14ac:dyDescent="0.25">
      <c r="A590" t="s">
        <v>2657</v>
      </c>
      <c r="B590" t="s">
        <v>2655</v>
      </c>
      <c r="C590">
        <v>0</v>
      </c>
      <c r="D590">
        <v>0</v>
      </c>
      <c r="E590">
        <v>0</v>
      </c>
      <c r="F590" s="1">
        <v>8.7089200000000002E-48</v>
      </c>
      <c r="G590">
        <v>3</v>
      </c>
      <c r="H590">
        <v>0.53322000000000003</v>
      </c>
      <c r="I590">
        <v>1</v>
      </c>
      <c r="J590">
        <v>0.59692599999999996</v>
      </c>
      <c r="K590" t="s">
        <v>2656</v>
      </c>
      <c r="L590">
        <v>806</v>
      </c>
      <c r="M590" t="s">
        <v>764</v>
      </c>
      <c r="N590">
        <v>64866</v>
      </c>
      <c r="O590" t="s">
        <v>2658</v>
      </c>
      <c r="P590" t="s">
        <v>2659</v>
      </c>
      <c r="Q590" t="s">
        <v>57</v>
      </c>
      <c r="R590" t="s">
        <v>2660</v>
      </c>
      <c r="S590" t="s">
        <v>2661</v>
      </c>
      <c r="V590">
        <v>22.504774774309599</v>
      </c>
      <c r="Z590">
        <v>21.6576150937261</v>
      </c>
      <c r="AB590">
        <v>21.417964345075699</v>
      </c>
      <c r="AE590">
        <v>21.8435340690822</v>
      </c>
      <c r="AG590">
        <v>21.976823500640201</v>
      </c>
      <c r="AH590">
        <v>22.057612433663699</v>
      </c>
      <c r="AI590">
        <v>21.8947664069191</v>
      </c>
      <c r="AJ590">
        <v>22.0107635254871</v>
      </c>
      <c r="AL590" s="6" t="str">
        <f t="shared" si="279"/>
        <v>NA</v>
      </c>
      <c r="AM590">
        <f t="shared" si="280"/>
        <v>22.504774774309599</v>
      </c>
      <c r="AN590" t="str">
        <f t="shared" si="281"/>
        <v>NA</v>
      </c>
      <c r="AO590">
        <f t="shared" si="282"/>
        <v>21.6576150937261</v>
      </c>
      <c r="AP590">
        <f t="shared" si="283"/>
        <v>21.417964345075699</v>
      </c>
      <c r="AQ590">
        <f t="shared" si="284"/>
        <v>21.8435340690822</v>
      </c>
      <c r="AR590">
        <f t="shared" si="285"/>
        <v>21.976823500640201</v>
      </c>
      <c r="AS590">
        <f t="shared" si="286"/>
        <v>21.976189420291398</v>
      </c>
      <c r="AT590">
        <f t="shared" si="287"/>
        <v>22.0107635254871</v>
      </c>
      <c r="AU590" s="6">
        <f t="shared" si="288"/>
        <v>22.504774774309599</v>
      </c>
      <c r="AV590">
        <f t="shared" si="289"/>
        <v>21.639704502627996</v>
      </c>
      <c r="AW590">
        <f t="shared" si="290"/>
        <v>21.98792548213957</v>
      </c>
      <c r="AX590" s="6">
        <f t="shared" si="291"/>
        <v>-0.86507027168160278</v>
      </c>
      <c r="AY590">
        <f t="shared" si="292"/>
        <v>-0.51684929217002917</v>
      </c>
      <c r="AZ590">
        <f t="shared" si="293"/>
        <v>0.3482209795115736</v>
      </c>
      <c r="BA590" s="6" t="str">
        <f t="shared" si="294"/>
        <v>NA</v>
      </c>
      <c r="BB590" t="str">
        <f t="shared" si="295"/>
        <v>NA</v>
      </c>
      <c r="BC590">
        <f t="shared" si="296"/>
        <v>0.10442688510170355</v>
      </c>
      <c r="BD590" s="7">
        <f t="shared" si="297"/>
        <v>1</v>
      </c>
      <c r="BE590" s="6">
        <f t="shared" si="298"/>
        <v>0</v>
      </c>
      <c r="BF590">
        <f t="shared" si="299"/>
        <v>0</v>
      </c>
      <c r="BG590">
        <f t="shared" si="300"/>
        <v>0</v>
      </c>
      <c r="BH590" s="6">
        <f t="shared" si="301"/>
        <v>0</v>
      </c>
      <c r="BI590" s="14">
        <f t="shared" si="302"/>
        <v>0</v>
      </c>
      <c r="BJ590" s="6">
        <f t="shared" si="303"/>
        <v>0</v>
      </c>
      <c r="BK590" s="14">
        <f t="shared" si="304"/>
        <v>0</v>
      </c>
      <c r="BL590" s="14">
        <f t="shared" si="305"/>
        <v>0.58452556289442115</v>
      </c>
      <c r="BM590" s="14">
        <f t="shared" si="306"/>
        <v>1</v>
      </c>
      <c r="BN590">
        <f t="shared" si="307"/>
        <v>0.19484185429814038</v>
      </c>
      <c r="BO590">
        <f t="shared" si="308"/>
        <v>0.19484185429814038</v>
      </c>
      <c r="BP590" s="14" t="str">
        <f t="shared" si="309"/>
        <v>NA</v>
      </c>
    </row>
    <row r="591" spans="1:68" x14ac:dyDescent="0.25">
      <c r="A591" t="s">
        <v>591</v>
      </c>
      <c r="B591" t="s">
        <v>582</v>
      </c>
      <c r="C591">
        <v>0</v>
      </c>
      <c r="D591">
        <v>0</v>
      </c>
      <c r="E591">
        <v>0</v>
      </c>
      <c r="F591" s="1">
        <v>6.3972300000000001E-85</v>
      </c>
      <c r="G591">
        <v>2</v>
      </c>
      <c r="H591">
        <v>0.26324999999999998</v>
      </c>
      <c r="I591">
        <v>1</v>
      </c>
      <c r="J591">
        <v>0.78396200000000005</v>
      </c>
      <c r="K591" t="s">
        <v>590</v>
      </c>
      <c r="L591">
        <v>834</v>
      </c>
      <c r="M591" t="s">
        <v>472</v>
      </c>
      <c r="N591" t="s">
        <v>592</v>
      </c>
      <c r="O591" t="s">
        <v>593</v>
      </c>
      <c r="P591" t="s">
        <v>594</v>
      </c>
      <c r="Q591" t="s">
        <v>57</v>
      </c>
      <c r="R591" t="s">
        <v>595</v>
      </c>
      <c r="S591" t="s">
        <v>596</v>
      </c>
      <c r="T591" s="6">
        <v>24.289477850037802</v>
      </c>
      <c r="U591">
        <v>24.421944061760101</v>
      </c>
      <c r="V591">
        <v>24.404832626528901</v>
      </c>
      <c r="X591">
        <v>24.462461893561802</v>
      </c>
      <c r="AB591">
        <v>24.595258482670999</v>
      </c>
      <c r="AE591">
        <v>24.671339291179301</v>
      </c>
      <c r="AJ591">
        <v>24.861366358746601</v>
      </c>
      <c r="AK591">
        <v>24.671200446751399</v>
      </c>
      <c r="AL591" s="6">
        <f t="shared" si="279"/>
        <v>24.35571095589895</v>
      </c>
      <c r="AM591">
        <f t="shared" si="280"/>
        <v>24.404832626528901</v>
      </c>
      <c r="AN591">
        <f t="shared" si="281"/>
        <v>24.462461893561802</v>
      </c>
      <c r="AO591" t="str">
        <f t="shared" si="282"/>
        <v>NA</v>
      </c>
      <c r="AP591">
        <f t="shared" si="283"/>
        <v>24.595258482670999</v>
      </c>
      <c r="AQ591">
        <f t="shared" si="284"/>
        <v>24.671339291179301</v>
      </c>
      <c r="AR591" t="str">
        <f t="shared" si="285"/>
        <v>NA</v>
      </c>
      <c r="AS591" t="str">
        <f t="shared" si="286"/>
        <v>NA</v>
      </c>
      <c r="AT591">
        <f t="shared" si="287"/>
        <v>24.766283402749</v>
      </c>
      <c r="AU591" s="6">
        <f t="shared" si="288"/>
        <v>24.407668491996549</v>
      </c>
      <c r="AV591">
        <f t="shared" si="289"/>
        <v>24.63329888692515</v>
      </c>
      <c r="AW591">
        <f t="shared" si="290"/>
        <v>24.766283402749</v>
      </c>
      <c r="AX591" s="6">
        <f t="shared" si="291"/>
        <v>0.22563039492860071</v>
      </c>
      <c r="AY591">
        <f t="shared" si="292"/>
        <v>0.35861491075245056</v>
      </c>
      <c r="AZ591">
        <f t="shared" si="293"/>
        <v>0.13298451582384985</v>
      </c>
      <c r="BA591" s="6">
        <f t="shared" si="294"/>
        <v>3.4765755572638578E-2</v>
      </c>
      <c r="BB591" t="str">
        <f t="shared" si="295"/>
        <v>NA</v>
      </c>
      <c r="BC591" t="str">
        <f t="shared" si="296"/>
        <v>NA</v>
      </c>
      <c r="BD591" s="7">
        <f t="shared" si="297"/>
        <v>1</v>
      </c>
      <c r="BE591" s="6">
        <f t="shared" si="298"/>
        <v>0</v>
      </c>
      <c r="BF591">
        <f t="shared" si="299"/>
        <v>0</v>
      </c>
      <c r="BG591">
        <f t="shared" si="300"/>
        <v>0</v>
      </c>
      <c r="BH591" s="6">
        <f t="shared" si="301"/>
        <v>0</v>
      </c>
      <c r="BI591" s="14">
        <f t="shared" si="302"/>
        <v>0</v>
      </c>
      <c r="BJ591" s="6">
        <f t="shared" si="303"/>
        <v>0.57372512955733401</v>
      </c>
      <c r="BK591" s="14">
        <f t="shared" si="304"/>
        <v>0</v>
      </c>
      <c r="BL591" s="14">
        <f t="shared" si="305"/>
        <v>0</v>
      </c>
      <c r="BM591" s="14">
        <f t="shared" si="306"/>
        <v>1</v>
      </c>
      <c r="BN591">
        <f t="shared" si="307"/>
        <v>0.19124170985244468</v>
      </c>
      <c r="BO591">
        <f t="shared" si="308"/>
        <v>0.19124170985244468</v>
      </c>
      <c r="BP591" s="14" t="str">
        <f t="shared" si="309"/>
        <v>NA</v>
      </c>
    </row>
    <row r="592" spans="1:68" x14ac:dyDescent="0.25">
      <c r="A592" t="s">
        <v>1518</v>
      </c>
      <c r="B592" t="s">
        <v>1516</v>
      </c>
      <c r="C592">
        <v>0</v>
      </c>
      <c r="D592">
        <v>0</v>
      </c>
      <c r="E592">
        <v>0</v>
      </c>
      <c r="F592" s="1">
        <v>1.4758300000000001E-47</v>
      </c>
      <c r="G592">
        <v>2</v>
      </c>
      <c r="H592">
        <v>-0.32090000000000002</v>
      </c>
      <c r="I592">
        <v>1</v>
      </c>
      <c r="J592">
        <v>0.98027799999999998</v>
      </c>
      <c r="K592" t="s">
        <v>1517</v>
      </c>
      <c r="L592">
        <v>192</v>
      </c>
      <c r="M592" t="s">
        <v>764</v>
      </c>
      <c r="N592" t="s">
        <v>1519</v>
      </c>
      <c r="O592" t="s">
        <v>1520</v>
      </c>
      <c r="P592" t="s">
        <v>1521</v>
      </c>
      <c r="Q592" t="s">
        <v>57</v>
      </c>
      <c r="R592" t="s">
        <v>1522</v>
      </c>
      <c r="S592" t="s">
        <v>1523</v>
      </c>
      <c r="T592" s="6">
        <v>21.891625338760701</v>
      </c>
      <c r="U592">
        <v>22.2167062845602</v>
      </c>
      <c r="V592">
        <v>22.002947268408001</v>
      </c>
      <c r="W592">
        <v>22.1696827205846</v>
      </c>
      <c r="X592">
        <v>21.975021042043601</v>
      </c>
      <c r="Y592">
        <v>22.106560231467601</v>
      </c>
      <c r="Z592">
        <v>21.744131820807102</v>
      </c>
      <c r="AA592">
        <v>21.853764398044699</v>
      </c>
      <c r="AB592">
        <v>22.285105661456601</v>
      </c>
      <c r="AC592">
        <v>22.313653089177901</v>
      </c>
      <c r="AD592">
        <v>22.315259039504099</v>
      </c>
      <c r="AE592">
        <v>22.1337217910006</v>
      </c>
      <c r="AF592">
        <v>21.890129608900001</v>
      </c>
      <c r="AG592">
        <v>21.946041688868601</v>
      </c>
      <c r="AH592">
        <v>22.4817129394315</v>
      </c>
      <c r="AI592">
        <v>22.658279589626801</v>
      </c>
      <c r="AJ592">
        <v>22.308831693639299</v>
      </c>
      <c r="AK592">
        <v>22.339484124406599</v>
      </c>
      <c r="AL592" s="6">
        <f t="shared" si="279"/>
        <v>22.05416581166045</v>
      </c>
      <c r="AM592">
        <f t="shared" si="280"/>
        <v>22.086314994496298</v>
      </c>
      <c r="AN592">
        <f t="shared" si="281"/>
        <v>22.040790636755602</v>
      </c>
      <c r="AO592">
        <f t="shared" si="282"/>
        <v>21.798948109425901</v>
      </c>
      <c r="AP592">
        <f t="shared" si="283"/>
        <v>22.299379375317251</v>
      </c>
      <c r="AQ592">
        <f t="shared" si="284"/>
        <v>22.224490415252347</v>
      </c>
      <c r="AR592">
        <f t="shared" si="285"/>
        <v>21.918085648884301</v>
      </c>
      <c r="AS592">
        <f t="shared" si="286"/>
        <v>22.569996264529152</v>
      </c>
      <c r="AT592">
        <f t="shared" si="287"/>
        <v>22.324157909022951</v>
      </c>
      <c r="AU592" s="6">
        <f t="shared" si="288"/>
        <v>22.060423814304116</v>
      </c>
      <c r="AV592">
        <f t="shared" si="289"/>
        <v>22.107605966665165</v>
      </c>
      <c r="AW592">
        <f t="shared" si="290"/>
        <v>22.270746607478799</v>
      </c>
      <c r="AX592" s="6">
        <f t="shared" si="291"/>
        <v>4.718215236104939E-2</v>
      </c>
      <c r="AY592">
        <f t="shared" si="292"/>
        <v>0.21032279317468294</v>
      </c>
      <c r="AZ592">
        <f t="shared" si="293"/>
        <v>0.16314064081363355</v>
      </c>
      <c r="BA592" s="6">
        <f t="shared" si="294"/>
        <v>0.7910286015922714</v>
      </c>
      <c r="BB592">
        <f t="shared" si="295"/>
        <v>0.38376229869721701</v>
      </c>
      <c r="BC592">
        <f t="shared" si="296"/>
        <v>0.54447193982194508</v>
      </c>
      <c r="BD592" s="7">
        <f t="shared" si="297"/>
        <v>1</v>
      </c>
      <c r="BE592" s="6">
        <f t="shared" si="298"/>
        <v>0</v>
      </c>
      <c r="BF592">
        <f t="shared" si="299"/>
        <v>0</v>
      </c>
      <c r="BG592">
        <f t="shared" si="300"/>
        <v>0</v>
      </c>
      <c r="BH592" s="6">
        <f t="shared" si="301"/>
        <v>0</v>
      </c>
      <c r="BI592" s="14">
        <f t="shared" si="302"/>
        <v>0</v>
      </c>
      <c r="BJ592" s="6">
        <f t="shared" si="303"/>
        <v>6.9307371579941587E-2</v>
      </c>
      <c r="BK592" s="14">
        <f t="shared" si="304"/>
        <v>0.29577217146122664</v>
      </c>
      <c r="BL592" s="14">
        <f t="shared" si="305"/>
        <v>0.20754066032469812</v>
      </c>
      <c r="BM592" s="14">
        <f t="shared" si="306"/>
        <v>1</v>
      </c>
      <c r="BN592">
        <f t="shared" si="307"/>
        <v>0.19087340112195547</v>
      </c>
      <c r="BO592">
        <f t="shared" si="308"/>
        <v>0.19087340112195547</v>
      </c>
      <c r="BP592" s="14" t="str">
        <f t="shared" si="309"/>
        <v>NA</v>
      </c>
    </row>
    <row r="593" spans="1:68" x14ac:dyDescent="0.25">
      <c r="A593" t="s">
        <v>1474</v>
      </c>
      <c r="B593" t="s">
        <v>1458</v>
      </c>
      <c r="C593">
        <v>0</v>
      </c>
      <c r="D593">
        <v>0</v>
      </c>
      <c r="E593">
        <v>0</v>
      </c>
      <c r="F593" s="1">
        <v>7.9189399999999993E-15</v>
      </c>
      <c r="G593">
        <v>2</v>
      </c>
      <c r="H593">
        <v>-2.9957000000000001E-2</v>
      </c>
      <c r="I593">
        <v>1</v>
      </c>
      <c r="J593">
        <v>1</v>
      </c>
      <c r="K593" t="s">
        <v>1473</v>
      </c>
      <c r="L593">
        <v>481</v>
      </c>
      <c r="M593" t="s">
        <v>764</v>
      </c>
      <c r="N593">
        <v>558</v>
      </c>
      <c r="O593" t="s">
        <v>1461</v>
      </c>
      <c r="P593" t="s">
        <v>1462</v>
      </c>
      <c r="Q593" t="s">
        <v>57</v>
      </c>
      <c r="R593" t="s">
        <v>1463</v>
      </c>
      <c r="S593" t="s">
        <v>1464</v>
      </c>
      <c r="T593" s="6">
        <v>20.7467839240731</v>
      </c>
      <c r="U593">
        <v>21.159755181976099</v>
      </c>
      <c r="V593">
        <v>21.005024957394799</v>
      </c>
      <c r="W593">
        <v>21.292030494685498</v>
      </c>
      <c r="X593">
        <v>21.178656486012301</v>
      </c>
      <c r="Y593">
        <v>21.393067364618499</v>
      </c>
      <c r="Z593">
        <v>20.741820806138701</v>
      </c>
      <c r="AA593">
        <v>20.849508227406002</v>
      </c>
      <c r="AB593">
        <v>20.646110817898599</v>
      </c>
      <c r="AC593">
        <v>20.596367546044402</v>
      </c>
      <c r="AD593">
        <v>20.481188458421901</v>
      </c>
      <c r="AE593">
        <v>20.827710373512701</v>
      </c>
      <c r="AF593">
        <v>21.210186279856998</v>
      </c>
      <c r="AG593">
        <v>21.300881237887801</v>
      </c>
      <c r="AH593">
        <v>21.1549754558384</v>
      </c>
      <c r="AI593">
        <v>21.355332017214899</v>
      </c>
      <c r="AJ593">
        <v>21.350840686829599</v>
      </c>
      <c r="AK593">
        <v>21.226227258078499</v>
      </c>
      <c r="AL593" s="6">
        <f t="shared" si="279"/>
        <v>20.953269553024597</v>
      </c>
      <c r="AM593">
        <f t="shared" si="280"/>
        <v>21.14852772604015</v>
      </c>
      <c r="AN593">
        <f t="shared" si="281"/>
        <v>21.285861925315402</v>
      </c>
      <c r="AO593">
        <f t="shared" si="282"/>
        <v>20.795664516772352</v>
      </c>
      <c r="AP593">
        <f t="shared" si="283"/>
        <v>20.6212391819715</v>
      </c>
      <c r="AQ593">
        <f t="shared" si="284"/>
        <v>20.654449415967299</v>
      </c>
      <c r="AR593">
        <f t="shared" si="285"/>
        <v>21.255533758872399</v>
      </c>
      <c r="AS593">
        <f t="shared" si="286"/>
        <v>21.255153736526651</v>
      </c>
      <c r="AT593">
        <f t="shared" si="287"/>
        <v>21.288533972454047</v>
      </c>
      <c r="AU593" s="6">
        <f t="shared" si="288"/>
        <v>21.129219734793384</v>
      </c>
      <c r="AV593">
        <f t="shared" si="289"/>
        <v>20.69045103823705</v>
      </c>
      <c r="AW593">
        <f t="shared" si="290"/>
        <v>21.266407155951033</v>
      </c>
      <c r="AX593" s="6">
        <f t="shared" si="291"/>
        <v>-0.43876869655633399</v>
      </c>
      <c r="AY593">
        <f t="shared" si="292"/>
        <v>0.13718742115764826</v>
      </c>
      <c r="AZ593">
        <f t="shared" si="293"/>
        <v>0.57595611771398225</v>
      </c>
      <c r="BA593" s="6">
        <f t="shared" si="294"/>
        <v>2.6395217671292853E-2</v>
      </c>
      <c r="BB593">
        <f t="shared" si="295"/>
        <v>0.2903642875259797</v>
      </c>
      <c r="BC593">
        <f t="shared" si="296"/>
        <v>6.643112609147947E-3</v>
      </c>
      <c r="BD593" s="7">
        <f t="shared" si="297"/>
        <v>1</v>
      </c>
      <c r="BE593" s="6">
        <f t="shared" si="298"/>
        <v>0</v>
      </c>
      <c r="BF593">
        <f t="shared" si="299"/>
        <v>0</v>
      </c>
      <c r="BG593">
        <f t="shared" si="300"/>
        <v>0</v>
      </c>
      <c r="BH593" s="6">
        <f t="shared" si="301"/>
        <v>0</v>
      </c>
      <c r="BI593" s="14">
        <f t="shared" si="302"/>
        <v>0</v>
      </c>
      <c r="BJ593" s="6">
        <f t="shared" si="303"/>
        <v>-0.83221710482560152</v>
      </c>
      <c r="BK593" s="14">
        <f t="shared" si="304"/>
        <v>0.27143588069272839</v>
      </c>
      <c r="BL593" s="14">
        <f t="shared" si="305"/>
        <v>1.1199189215413212</v>
      </c>
      <c r="BM593" s="14">
        <f t="shared" si="306"/>
        <v>1</v>
      </c>
      <c r="BN593">
        <f t="shared" si="307"/>
        <v>0.18637923246948271</v>
      </c>
      <c r="BO593">
        <f t="shared" si="308"/>
        <v>0.18637923246948271</v>
      </c>
      <c r="BP593" s="14" t="str">
        <f t="shared" si="309"/>
        <v>NA</v>
      </c>
    </row>
    <row r="594" spans="1:68" x14ac:dyDescent="0.25">
      <c r="A594" t="s">
        <v>336</v>
      </c>
      <c r="B594" t="s">
        <v>334</v>
      </c>
      <c r="C594">
        <v>0</v>
      </c>
      <c r="D594">
        <v>0</v>
      </c>
      <c r="E594">
        <v>0</v>
      </c>
      <c r="F594">
        <v>3.6014199999999998E-4</v>
      </c>
      <c r="G594">
        <v>2</v>
      </c>
      <c r="H594">
        <v>1.4573</v>
      </c>
      <c r="I594">
        <v>1</v>
      </c>
      <c r="J594">
        <v>0.53858899999999998</v>
      </c>
      <c r="K594" t="s">
        <v>335</v>
      </c>
      <c r="L594">
        <v>134</v>
      </c>
      <c r="M594" t="s">
        <v>39</v>
      </c>
      <c r="N594">
        <v>10848</v>
      </c>
      <c r="O594" t="s">
        <v>337</v>
      </c>
      <c r="P594" t="s">
        <v>338</v>
      </c>
      <c r="Q594" t="s">
        <v>57</v>
      </c>
      <c r="R594" t="s">
        <v>339</v>
      </c>
      <c r="S594" t="s">
        <v>340</v>
      </c>
      <c r="T594" s="6">
        <v>18.032498892964501</v>
      </c>
      <c r="U594">
        <v>18.298067109087601</v>
      </c>
      <c r="V594">
        <v>18.039743413270301</v>
      </c>
      <c r="Y594">
        <v>18.010887360417801</v>
      </c>
      <c r="Z594">
        <v>18.053084629811401</v>
      </c>
      <c r="AA594">
        <v>18.088995594429001</v>
      </c>
      <c r="AC594">
        <v>17.8895479579522</v>
      </c>
      <c r="AD594">
        <v>18.262012237553201</v>
      </c>
      <c r="AE594">
        <v>18.385571663466401</v>
      </c>
      <c r="AF594">
        <v>17.7087473165099</v>
      </c>
      <c r="AG594">
        <v>18.135551037529002</v>
      </c>
      <c r="AH594">
        <v>18.7899567415569</v>
      </c>
      <c r="AL594" s="6">
        <f t="shared" si="279"/>
        <v>18.165283001026051</v>
      </c>
      <c r="AM594">
        <f t="shared" si="280"/>
        <v>18.039743413270301</v>
      </c>
      <c r="AN594">
        <f t="shared" si="281"/>
        <v>18.010887360417801</v>
      </c>
      <c r="AO594">
        <f t="shared" si="282"/>
        <v>18.071040112120201</v>
      </c>
      <c r="AP594">
        <f t="shared" si="283"/>
        <v>17.8895479579522</v>
      </c>
      <c r="AQ594">
        <f t="shared" si="284"/>
        <v>18.323791950509801</v>
      </c>
      <c r="AR594">
        <f t="shared" si="285"/>
        <v>17.922149177019449</v>
      </c>
      <c r="AS594">
        <f t="shared" si="286"/>
        <v>18.7899567415569</v>
      </c>
      <c r="AT594" t="str">
        <f t="shared" si="287"/>
        <v>NA</v>
      </c>
      <c r="AU594" s="6">
        <f t="shared" si="288"/>
        <v>18.071971258238051</v>
      </c>
      <c r="AV594">
        <f t="shared" si="289"/>
        <v>18.094793340194069</v>
      </c>
      <c r="AW594">
        <f t="shared" si="290"/>
        <v>18.356052959288174</v>
      </c>
      <c r="AX594" s="6">
        <f t="shared" si="291"/>
        <v>2.2822081956018536E-2</v>
      </c>
      <c r="AY594">
        <f t="shared" si="292"/>
        <v>0.28408170105012331</v>
      </c>
      <c r="AZ594">
        <f t="shared" si="293"/>
        <v>0.26125961909410478</v>
      </c>
      <c r="BA594" s="6">
        <f t="shared" si="294"/>
        <v>0.87781579685060085</v>
      </c>
      <c r="BB594">
        <f t="shared" si="295"/>
        <v>0.63062308887612151</v>
      </c>
      <c r="BC594">
        <f t="shared" si="296"/>
        <v>0.6544081752623303</v>
      </c>
      <c r="BD594" s="7">
        <f t="shared" si="297"/>
        <v>1</v>
      </c>
      <c r="BE594" s="6">
        <f t="shared" si="298"/>
        <v>0</v>
      </c>
      <c r="BF594">
        <f t="shared" si="299"/>
        <v>0</v>
      </c>
      <c r="BG594">
        <f t="shared" si="300"/>
        <v>0</v>
      </c>
      <c r="BH594" s="6">
        <f t="shared" si="301"/>
        <v>0</v>
      </c>
      <c r="BI594" s="14">
        <f t="shared" si="302"/>
        <v>0</v>
      </c>
      <c r="BJ594" s="6">
        <f t="shared" si="303"/>
        <v>3.5939566310563872E-2</v>
      </c>
      <c r="BK594" s="14">
        <f t="shared" si="304"/>
        <v>0.23849888188274196</v>
      </c>
      <c r="BL594" s="14">
        <f t="shared" si="305"/>
        <v>0.2193428692027633</v>
      </c>
      <c r="BM594" s="14">
        <f t="shared" si="306"/>
        <v>1</v>
      </c>
      <c r="BN594">
        <f t="shared" si="307"/>
        <v>0.16459377246535636</v>
      </c>
      <c r="BO594">
        <f t="shared" si="308"/>
        <v>0.16459377246535636</v>
      </c>
      <c r="BP594" s="14" t="str">
        <f t="shared" si="309"/>
        <v>NA</v>
      </c>
    </row>
    <row r="595" spans="1:68" x14ac:dyDescent="0.25">
      <c r="A595" t="s">
        <v>1274</v>
      </c>
      <c r="B595" t="s">
        <v>1272</v>
      </c>
      <c r="C595">
        <v>0</v>
      </c>
      <c r="D595">
        <v>0</v>
      </c>
      <c r="E595">
        <v>0</v>
      </c>
      <c r="F595">
        <v>1.2492099999999999E-3</v>
      </c>
      <c r="G595">
        <v>2</v>
      </c>
      <c r="H595">
        <v>-0.32246999999999998</v>
      </c>
      <c r="I595">
        <v>1</v>
      </c>
      <c r="J595">
        <v>0.98490299999999997</v>
      </c>
      <c r="K595" t="s">
        <v>1273</v>
      </c>
      <c r="L595">
        <v>503</v>
      </c>
      <c r="M595" t="s">
        <v>764</v>
      </c>
      <c r="N595">
        <v>2539</v>
      </c>
      <c r="O595" t="s">
        <v>1275</v>
      </c>
      <c r="P595" t="s">
        <v>1276</v>
      </c>
      <c r="Q595" t="s">
        <v>57</v>
      </c>
      <c r="R595" t="s">
        <v>321</v>
      </c>
      <c r="S595" t="s">
        <v>1277</v>
      </c>
      <c r="W595">
        <v>18.797929707983101</v>
      </c>
      <c r="Y595">
        <v>19.498473541114599</v>
      </c>
      <c r="AA595">
        <v>19.511314813349301</v>
      </c>
      <c r="AB595">
        <v>19.4385753720941</v>
      </c>
      <c r="AG595">
        <v>19.1580871133499</v>
      </c>
      <c r="AI595">
        <v>19.869905190044701</v>
      </c>
      <c r="AK595">
        <v>19.216542244500999</v>
      </c>
      <c r="AL595" s="6" t="str">
        <f t="shared" si="279"/>
        <v>NA</v>
      </c>
      <c r="AM595">
        <f t="shared" si="280"/>
        <v>18.797929707983101</v>
      </c>
      <c r="AN595">
        <f t="shared" si="281"/>
        <v>19.498473541114599</v>
      </c>
      <c r="AO595">
        <f t="shared" si="282"/>
        <v>19.511314813349301</v>
      </c>
      <c r="AP595">
        <f t="shared" si="283"/>
        <v>19.4385753720941</v>
      </c>
      <c r="AQ595" t="str">
        <f t="shared" si="284"/>
        <v>NA</v>
      </c>
      <c r="AR595">
        <f t="shared" si="285"/>
        <v>19.1580871133499</v>
      </c>
      <c r="AS595">
        <f t="shared" si="286"/>
        <v>19.869905190044701</v>
      </c>
      <c r="AT595">
        <f t="shared" si="287"/>
        <v>19.216542244500999</v>
      </c>
      <c r="AU595" s="6">
        <f t="shared" si="288"/>
        <v>19.14820162454885</v>
      </c>
      <c r="AV595">
        <f t="shared" si="289"/>
        <v>19.4749450927217</v>
      </c>
      <c r="AW595">
        <f t="shared" si="290"/>
        <v>19.414844849298532</v>
      </c>
      <c r="AX595" s="6">
        <f t="shared" si="291"/>
        <v>0.32674346817285027</v>
      </c>
      <c r="AY595">
        <f t="shared" si="292"/>
        <v>0.26664322474968216</v>
      </c>
      <c r="AZ595">
        <f t="shared" si="293"/>
        <v>-6.0100243423168109E-2</v>
      </c>
      <c r="BA595" s="6">
        <f t="shared" si="294"/>
        <v>0.52118140315345973</v>
      </c>
      <c r="BB595">
        <f t="shared" si="295"/>
        <v>0.59306336725891884</v>
      </c>
      <c r="BC595">
        <f t="shared" si="296"/>
        <v>0.81805821170077042</v>
      </c>
      <c r="BD595" s="7">
        <f t="shared" si="297"/>
        <v>1</v>
      </c>
      <c r="BE595" s="6">
        <f t="shared" si="298"/>
        <v>0</v>
      </c>
      <c r="BF595">
        <f t="shared" si="299"/>
        <v>0</v>
      </c>
      <c r="BG595">
        <f t="shared" si="300"/>
        <v>0</v>
      </c>
      <c r="BH595" s="6">
        <f t="shared" si="301"/>
        <v>0</v>
      </c>
      <c r="BI595" s="14">
        <f t="shared" si="302"/>
        <v>0</v>
      </c>
      <c r="BJ595" s="6">
        <f t="shared" si="303"/>
        <v>0.30409213213054426</v>
      </c>
      <c r="BK595" s="14">
        <f t="shared" si="304"/>
        <v>0.24596962137108669</v>
      </c>
      <c r="BL595" s="14">
        <f t="shared" si="305"/>
        <v>-7.2399518655995712E-2</v>
      </c>
      <c r="BM595" s="14">
        <f t="shared" si="306"/>
        <v>1</v>
      </c>
      <c r="BN595">
        <f t="shared" si="307"/>
        <v>0.1592207449485451</v>
      </c>
      <c r="BO595">
        <f t="shared" si="308"/>
        <v>0.1592207449485451</v>
      </c>
      <c r="BP595" s="14" t="str">
        <f t="shared" si="309"/>
        <v>NA</v>
      </c>
    </row>
    <row r="596" spans="1:68" x14ac:dyDescent="0.25">
      <c r="A596" t="s">
        <v>2329</v>
      </c>
      <c r="B596" t="s">
        <v>2327</v>
      </c>
      <c r="C596">
        <v>0</v>
      </c>
      <c r="D596">
        <v>0</v>
      </c>
      <c r="E596">
        <v>0</v>
      </c>
      <c r="F596" s="1">
        <v>1.5495500000000001E-8</v>
      </c>
      <c r="G596">
        <v>2</v>
      </c>
      <c r="H596">
        <v>0.97607999999999995</v>
      </c>
      <c r="I596">
        <v>1</v>
      </c>
      <c r="J596">
        <v>0.89239500000000005</v>
      </c>
      <c r="K596" t="s">
        <v>2328</v>
      </c>
      <c r="L596">
        <v>74</v>
      </c>
      <c r="M596" t="s">
        <v>764</v>
      </c>
      <c r="N596">
        <v>147179</v>
      </c>
      <c r="O596" t="s">
        <v>2330</v>
      </c>
      <c r="P596" t="s">
        <v>2331</v>
      </c>
      <c r="Q596" t="s">
        <v>57</v>
      </c>
      <c r="R596" t="s">
        <v>580</v>
      </c>
      <c r="S596" t="s">
        <v>2332</v>
      </c>
      <c r="V596">
        <v>20.556409454631901</v>
      </c>
      <c r="X596">
        <v>19.980693200809199</v>
      </c>
      <c r="Y596">
        <v>20.584628301033799</v>
      </c>
      <c r="AB596">
        <v>21.3153846284652</v>
      </c>
      <c r="AC596">
        <v>20.9661418794003</v>
      </c>
      <c r="AE596">
        <v>20.586034533823401</v>
      </c>
      <c r="AG596">
        <v>20.984024132547798</v>
      </c>
      <c r="AL596" s="6" t="str">
        <f t="shared" si="279"/>
        <v>NA</v>
      </c>
      <c r="AM596">
        <f t="shared" si="280"/>
        <v>20.556409454631901</v>
      </c>
      <c r="AN596">
        <f t="shared" si="281"/>
        <v>20.282660750921501</v>
      </c>
      <c r="AO596" t="str">
        <f t="shared" si="282"/>
        <v>NA</v>
      </c>
      <c r="AP596">
        <f t="shared" si="283"/>
        <v>21.14076325393275</v>
      </c>
      <c r="AQ596">
        <f t="shared" si="284"/>
        <v>20.586034533823401</v>
      </c>
      <c r="AR596">
        <f t="shared" si="285"/>
        <v>20.984024132547798</v>
      </c>
      <c r="AS596" t="str">
        <f t="shared" si="286"/>
        <v>NA</v>
      </c>
      <c r="AT596" t="str">
        <f t="shared" si="287"/>
        <v>NA</v>
      </c>
      <c r="AU596" s="6">
        <f t="shared" si="288"/>
        <v>20.419535102776699</v>
      </c>
      <c r="AV596">
        <f t="shared" si="289"/>
        <v>20.863398893878077</v>
      </c>
      <c r="AW596">
        <f t="shared" si="290"/>
        <v>20.984024132547798</v>
      </c>
      <c r="AX596" s="6">
        <f t="shared" si="291"/>
        <v>0.44386379110137852</v>
      </c>
      <c r="AY596">
        <f t="shared" si="292"/>
        <v>0.56448902977109938</v>
      </c>
      <c r="AZ596">
        <f t="shared" si="293"/>
        <v>0.12062523866972086</v>
      </c>
      <c r="BA596" s="6">
        <f t="shared" si="294"/>
        <v>0.32835925770630886</v>
      </c>
      <c r="BB596" t="str">
        <f t="shared" si="295"/>
        <v>NA</v>
      </c>
      <c r="BC596" t="str">
        <f t="shared" si="296"/>
        <v>NA</v>
      </c>
      <c r="BD596" s="7">
        <f t="shared" si="297"/>
        <v>1</v>
      </c>
      <c r="BE596" s="6">
        <f t="shared" si="298"/>
        <v>0</v>
      </c>
      <c r="BF596">
        <f t="shared" si="299"/>
        <v>0</v>
      </c>
      <c r="BG596">
        <f t="shared" si="300"/>
        <v>0</v>
      </c>
      <c r="BH596" s="6">
        <f t="shared" si="301"/>
        <v>0</v>
      </c>
      <c r="BI596" s="14">
        <f t="shared" si="302"/>
        <v>0</v>
      </c>
      <c r="BJ596" s="6">
        <f t="shared" si="303"/>
        <v>0.46333038828383721</v>
      </c>
      <c r="BK596" s="14">
        <f t="shared" si="304"/>
        <v>0</v>
      </c>
      <c r="BL596" s="14">
        <f t="shared" si="305"/>
        <v>0</v>
      </c>
      <c r="BM596" s="14">
        <f t="shared" si="306"/>
        <v>1</v>
      </c>
      <c r="BN596">
        <f t="shared" si="307"/>
        <v>0.15444346276127907</v>
      </c>
      <c r="BO596">
        <f t="shared" si="308"/>
        <v>0.15444346276127907</v>
      </c>
      <c r="BP596" s="14" t="str">
        <f t="shared" si="309"/>
        <v>NA</v>
      </c>
    </row>
    <row r="597" spans="1:68" x14ac:dyDescent="0.25">
      <c r="A597" t="s">
        <v>2873</v>
      </c>
      <c r="B597" t="s">
        <v>2871</v>
      </c>
      <c r="C597">
        <v>0</v>
      </c>
      <c r="D597">
        <v>0</v>
      </c>
      <c r="E597">
        <v>0</v>
      </c>
      <c r="F597">
        <v>9.1242199999999997E-4</v>
      </c>
      <c r="G597">
        <v>2</v>
      </c>
      <c r="H597">
        <v>-0.97165000000000001</v>
      </c>
      <c r="I597">
        <v>1</v>
      </c>
      <c r="J597">
        <v>0.980576</v>
      </c>
      <c r="K597" t="s">
        <v>2872</v>
      </c>
      <c r="L597">
        <v>1218</v>
      </c>
      <c r="M597" t="s">
        <v>764</v>
      </c>
      <c r="N597">
        <v>23215</v>
      </c>
      <c r="O597" t="s">
        <v>2874</v>
      </c>
      <c r="P597" t="s">
        <v>2875</v>
      </c>
      <c r="Q597" t="s">
        <v>57</v>
      </c>
      <c r="R597" t="s">
        <v>2876</v>
      </c>
      <c r="S597" t="s">
        <v>2877</v>
      </c>
      <c r="U597">
        <v>20.2651257652692</v>
      </c>
      <c r="V597">
        <v>19.475557569265799</v>
      </c>
      <c r="W597">
        <v>19.4812809841034</v>
      </c>
      <c r="Z597">
        <v>20.4321388128187</v>
      </c>
      <c r="AB597">
        <v>20.6139074140908</v>
      </c>
      <c r="AD597">
        <v>20.722423997553001</v>
      </c>
      <c r="AE597">
        <v>20.6520332130819</v>
      </c>
      <c r="AG597">
        <v>20.270849208268999</v>
      </c>
      <c r="AH597">
        <v>20.502804128381101</v>
      </c>
      <c r="AJ597">
        <v>20.467832468088499</v>
      </c>
      <c r="AK597">
        <v>19.8002653164165</v>
      </c>
      <c r="AL597" s="6">
        <f t="shared" si="279"/>
        <v>20.2651257652692</v>
      </c>
      <c r="AM597">
        <f t="shared" si="280"/>
        <v>19.478419276684598</v>
      </c>
      <c r="AN597" t="str">
        <f t="shared" si="281"/>
        <v>NA</v>
      </c>
      <c r="AO597">
        <f t="shared" si="282"/>
        <v>20.4321388128187</v>
      </c>
      <c r="AP597">
        <f t="shared" si="283"/>
        <v>20.6139074140908</v>
      </c>
      <c r="AQ597">
        <f t="shared" si="284"/>
        <v>20.687228605317451</v>
      </c>
      <c r="AR597">
        <f t="shared" si="285"/>
        <v>20.270849208268999</v>
      </c>
      <c r="AS597">
        <f t="shared" si="286"/>
        <v>20.502804128381101</v>
      </c>
      <c r="AT597">
        <f t="shared" si="287"/>
        <v>20.134048892252501</v>
      </c>
      <c r="AU597" s="6">
        <f t="shared" si="288"/>
        <v>19.871772520976897</v>
      </c>
      <c r="AV597">
        <f t="shared" si="289"/>
        <v>20.577758277408982</v>
      </c>
      <c r="AW597">
        <f t="shared" si="290"/>
        <v>20.3025674096342</v>
      </c>
      <c r="AX597" s="6">
        <f t="shared" si="291"/>
        <v>0.70598575643208505</v>
      </c>
      <c r="AY597">
        <f t="shared" si="292"/>
        <v>0.43079488865730298</v>
      </c>
      <c r="AZ597">
        <f t="shared" si="293"/>
        <v>-0.27519086777478208</v>
      </c>
      <c r="BA597" s="6">
        <f t="shared" si="294"/>
        <v>0.31530824345345937</v>
      </c>
      <c r="BB597">
        <f t="shared" si="295"/>
        <v>0.46353934117085382</v>
      </c>
      <c r="BC597">
        <f t="shared" si="296"/>
        <v>0.11264637549619193</v>
      </c>
      <c r="BD597" s="7">
        <f t="shared" si="297"/>
        <v>1</v>
      </c>
      <c r="BE597" s="6">
        <f t="shared" si="298"/>
        <v>0</v>
      </c>
      <c r="BF597">
        <f t="shared" si="299"/>
        <v>0</v>
      </c>
      <c r="BG597">
        <f t="shared" si="300"/>
        <v>0</v>
      </c>
      <c r="BH597" s="6">
        <f t="shared" si="301"/>
        <v>0</v>
      </c>
      <c r="BI597" s="14">
        <f t="shared" si="302"/>
        <v>0</v>
      </c>
      <c r="BJ597" s="6">
        <f t="shared" si="303"/>
        <v>0.59488294701927924</v>
      </c>
      <c r="BK597" s="14">
        <f t="shared" si="304"/>
        <v>0.37927323440084515</v>
      </c>
      <c r="BL597" s="14">
        <f t="shared" si="305"/>
        <v>-0.51084122822096045</v>
      </c>
      <c r="BM597" s="14">
        <f t="shared" si="306"/>
        <v>1</v>
      </c>
      <c r="BN597">
        <f t="shared" si="307"/>
        <v>0.15443831773305464</v>
      </c>
      <c r="BO597">
        <f t="shared" si="308"/>
        <v>0.15443831773305464</v>
      </c>
      <c r="BP597" s="14" t="str">
        <f t="shared" si="309"/>
        <v>NA</v>
      </c>
    </row>
    <row r="598" spans="1:68" x14ac:dyDescent="0.25">
      <c r="A598" t="s">
        <v>2478</v>
      </c>
      <c r="B598" t="s">
        <v>357</v>
      </c>
      <c r="C598">
        <v>0</v>
      </c>
      <c r="D598">
        <v>0</v>
      </c>
      <c r="E598">
        <v>0</v>
      </c>
      <c r="F598" s="1">
        <v>3.4188599999999999E-88</v>
      </c>
      <c r="G598">
        <v>3</v>
      </c>
      <c r="H598">
        <v>-3.5238999999999999E-2</v>
      </c>
      <c r="I598">
        <v>1</v>
      </c>
      <c r="J598">
        <v>0.99363900000000005</v>
      </c>
      <c r="K598" t="s">
        <v>2477</v>
      </c>
      <c r="L598">
        <v>884</v>
      </c>
      <c r="M598" t="s">
        <v>764</v>
      </c>
      <c r="N598">
        <v>55914</v>
      </c>
      <c r="O598" t="s">
        <v>360</v>
      </c>
      <c r="P598" t="s">
        <v>361</v>
      </c>
      <c r="Q598" t="s">
        <v>57</v>
      </c>
      <c r="R598" t="s">
        <v>362</v>
      </c>
      <c r="S598" t="s">
        <v>363</v>
      </c>
      <c r="V598">
        <v>19.727331064151599</v>
      </c>
      <c r="Z598">
        <v>19.060378857469701</v>
      </c>
      <c r="AA598">
        <v>19.364361644029302</v>
      </c>
      <c r="AB598">
        <v>18.155928552646401</v>
      </c>
      <c r="AC598">
        <v>18.285783699477101</v>
      </c>
      <c r="AD598">
        <v>19.004182054227002</v>
      </c>
      <c r="AE598">
        <v>19.594636343192199</v>
      </c>
      <c r="AH598">
        <v>19.0550268019899</v>
      </c>
      <c r="AI598">
        <v>19.5549115697758</v>
      </c>
      <c r="AJ598">
        <v>19.255278287729801</v>
      </c>
      <c r="AK598">
        <v>19.5474244946558</v>
      </c>
      <c r="AL598" s="6" t="str">
        <f t="shared" si="279"/>
        <v>NA</v>
      </c>
      <c r="AM598">
        <f t="shared" si="280"/>
        <v>19.727331064151599</v>
      </c>
      <c r="AN598" t="str">
        <f t="shared" si="281"/>
        <v>NA</v>
      </c>
      <c r="AO598">
        <f t="shared" si="282"/>
        <v>19.212370250749501</v>
      </c>
      <c r="AP598">
        <f t="shared" si="283"/>
        <v>18.220856126061751</v>
      </c>
      <c r="AQ598">
        <f t="shared" si="284"/>
        <v>19.299409198709601</v>
      </c>
      <c r="AR598" t="str">
        <f t="shared" si="285"/>
        <v>NA</v>
      </c>
      <c r="AS598">
        <f t="shared" si="286"/>
        <v>19.30496918588285</v>
      </c>
      <c r="AT598">
        <f t="shared" si="287"/>
        <v>19.401351391192801</v>
      </c>
      <c r="AU598" s="6">
        <f t="shared" si="288"/>
        <v>19.727331064151599</v>
      </c>
      <c r="AV598">
        <f t="shared" si="289"/>
        <v>18.910878525173615</v>
      </c>
      <c r="AW598">
        <f t="shared" si="290"/>
        <v>19.353160288537826</v>
      </c>
      <c r="AX598" s="6">
        <f t="shared" si="291"/>
        <v>-0.81645253897798398</v>
      </c>
      <c r="AY598">
        <f t="shared" si="292"/>
        <v>-0.37417077561377354</v>
      </c>
      <c r="AZ598">
        <f t="shared" si="293"/>
        <v>0.44228176336421043</v>
      </c>
      <c r="BA598" s="6" t="str">
        <f t="shared" si="294"/>
        <v>NA</v>
      </c>
      <c r="BB598" t="str">
        <f t="shared" si="295"/>
        <v>NA</v>
      </c>
      <c r="BC598">
        <f t="shared" si="296"/>
        <v>0.32889184993890286</v>
      </c>
      <c r="BD598" s="7">
        <f t="shared" si="297"/>
        <v>1</v>
      </c>
      <c r="BE598" s="6">
        <f t="shared" si="298"/>
        <v>0</v>
      </c>
      <c r="BF598">
        <f t="shared" si="299"/>
        <v>0</v>
      </c>
      <c r="BG598">
        <f t="shared" si="300"/>
        <v>0</v>
      </c>
      <c r="BH598" s="6">
        <f t="shared" si="301"/>
        <v>0</v>
      </c>
      <c r="BI598" s="14">
        <f t="shared" si="302"/>
        <v>0</v>
      </c>
      <c r="BJ598" s="6">
        <f t="shared" si="303"/>
        <v>0</v>
      </c>
      <c r="BK598" s="14">
        <f t="shared" si="304"/>
        <v>0</v>
      </c>
      <c r="BL598" s="14">
        <f t="shared" si="305"/>
        <v>0.46216728724090106</v>
      </c>
      <c r="BM598" s="14">
        <f t="shared" si="306"/>
        <v>1</v>
      </c>
      <c r="BN598">
        <f t="shared" si="307"/>
        <v>0.1540557624136337</v>
      </c>
      <c r="BO598">
        <f t="shared" si="308"/>
        <v>0.1540557624136337</v>
      </c>
      <c r="BP598" s="14" t="str">
        <f t="shared" si="309"/>
        <v>NA</v>
      </c>
    </row>
    <row r="599" spans="1:68" x14ac:dyDescent="0.25">
      <c r="A599" t="s">
        <v>1010</v>
      </c>
      <c r="B599" t="s">
        <v>1000</v>
      </c>
      <c r="C599">
        <v>0</v>
      </c>
      <c r="D599">
        <v>0</v>
      </c>
      <c r="E599">
        <v>0</v>
      </c>
      <c r="F599" s="1">
        <v>1.6506300000000001E-143</v>
      </c>
      <c r="G599">
        <v>2</v>
      </c>
      <c r="H599">
        <v>0.38551000000000002</v>
      </c>
      <c r="I599">
        <v>1</v>
      </c>
      <c r="J599">
        <v>0.96179300000000001</v>
      </c>
      <c r="K599" t="s">
        <v>1008</v>
      </c>
      <c r="L599" t="s">
        <v>1009</v>
      </c>
      <c r="M599" t="s">
        <v>764</v>
      </c>
      <c r="N599" t="s">
        <v>1004</v>
      </c>
      <c r="O599" t="s">
        <v>1005</v>
      </c>
      <c r="P599" t="s">
        <v>1006</v>
      </c>
      <c r="Q599" t="s">
        <v>57</v>
      </c>
      <c r="R599" t="s">
        <v>998</v>
      </c>
      <c r="S599" t="s">
        <v>1007</v>
      </c>
      <c r="T599" s="6">
        <v>24.280511670905199</v>
      </c>
      <c r="V599">
        <v>24.415733267731099</v>
      </c>
      <c r="W599">
        <v>24.3263197250198</v>
      </c>
      <c r="X599">
        <v>24.206302631489802</v>
      </c>
      <c r="AB599">
        <v>24.328094522341299</v>
      </c>
      <c r="AC599">
        <v>24.255897650270601</v>
      </c>
      <c r="AD599">
        <v>24.252702963651402</v>
      </c>
      <c r="AF599">
        <v>24.4084994840298</v>
      </c>
      <c r="AG599">
        <v>24.289163713393901</v>
      </c>
      <c r="AH599">
        <v>24.2973265605942</v>
      </c>
      <c r="AI599">
        <v>24.651093200719298</v>
      </c>
      <c r="AJ599">
        <v>24.2923198563917</v>
      </c>
      <c r="AL599" s="6">
        <f t="shared" si="279"/>
        <v>24.280511670905199</v>
      </c>
      <c r="AM599">
        <f t="shared" si="280"/>
        <v>24.37102649637545</v>
      </c>
      <c r="AN599">
        <f t="shared" si="281"/>
        <v>24.206302631489802</v>
      </c>
      <c r="AO599" t="str">
        <f t="shared" si="282"/>
        <v>NA</v>
      </c>
      <c r="AP599">
        <f t="shared" si="283"/>
        <v>24.29199608630595</v>
      </c>
      <c r="AQ599">
        <f t="shared" si="284"/>
        <v>24.252702963651402</v>
      </c>
      <c r="AR599">
        <f t="shared" si="285"/>
        <v>24.34883159871185</v>
      </c>
      <c r="AS599">
        <f t="shared" si="286"/>
        <v>24.474209880656751</v>
      </c>
      <c r="AT599">
        <f t="shared" si="287"/>
        <v>24.2923198563917</v>
      </c>
      <c r="AU599" s="6">
        <f t="shared" si="288"/>
        <v>24.285946932923483</v>
      </c>
      <c r="AV599">
        <f t="shared" si="289"/>
        <v>24.272349524978676</v>
      </c>
      <c r="AW599">
        <f t="shared" si="290"/>
        <v>24.371787111920099</v>
      </c>
      <c r="AX599" s="6">
        <f t="shared" si="291"/>
        <v>-1.3597407944807571E-2</v>
      </c>
      <c r="AY599">
        <f t="shared" si="292"/>
        <v>8.584017899661589E-2</v>
      </c>
      <c r="AZ599">
        <f t="shared" si="293"/>
        <v>9.9437586941423461E-2</v>
      </c>
      <c r="BA599" s="6">
        <f t="shared" si="294"/>
        <v>0.81142837177835925</v>
      </c>
      <c r="BB599">
        <f t="shared" si="295"/>
        <v>0.29887022487821274</v>
      </c>
      <c r="BC599">
        <f t="shared" si="296"/>
        <v>0.19944134833315569</v>
      </c>
      <c r="BD599" s="7">
        <f t="shared" si="297"/>
        <v>1</v>
      </c>
      <c r="BE599" s="6">
        <f t="shared" si="298"/>
        <v>0</v>
      </c>
      <c r="BF599">
        <f t="shared" si="299"/>
        <v>0</v>
      </c>
      <c r="BG599">
        <f t="shared" si="300"/>
        <v>0</v>
      </c>
      <c r="BH599" s="6">
        <f t="shared" si="301"/>
        <v>0</v>
      </c>
      <c r="BI599" s="14">
        <f t="shared" si="302"/>
        <v>0</v>
      </c>
      <c r="BJ599" s="6">
        <f t="shared" si="303"/>
        <v>-3.5127798155633237E-2</v>
      </c>
      <c r="BK599" s="14">
        <f t="shared" si="304"/>
        <v>0.21219015806739508</v>
      </c>
      <c r="BL599" s="14">
        <f t="shared" si="305"/>
        <v>0.2638649024945155</v>
      </c>
      <c r="BM599" s="14">
        <f t="shared" si="306"/>
        <v>1</v>
      </c>
      <c r="BN599">
        <f t="shared" si="307"/>
        <v>0.14697575413542577</v>
      </c>
      <c r="BO599">
        <f t="shared" si="308"/>
        <v>0.14697575413542577</v>
      </c>
      <c r="BP599" s="14" t="str">
        <f t="shared" si="309"/>
        <v>NA</v>
      </c>
    </row>
    <row r="600" spans="1:68" x14ac:dyDescent="0.25">
      <c r="A600" t="s">
        <v>875</v>
      </c>
      <c r="B600" t="s">
        <v>873</v>
      </c>
      <c r="C600">
        <v>0</v>
      </c>
      <c r="D600">
        <v>0</v>
      </c>
      <c r="E600">
        <v>0</v>
      </c>
      <c r="F600">
        <v>3.2761999999999999E-3</v>
      </c>
      <c r="G600">
        <v>2</v>
      </c>
      <c r="H600">
        <v>0.94823999999999997</v>
      </c>
      <c r="I600">
        <v>1</v>
      </c>
      <c r="J600">
        <v>0.92591999999999997</v>
      </c>
      <c r="K600" t="s">
        <v>874</v>
      </c>
      <c r="L600">
        <v>305</v>
      </c>
      <c r="M600" t="s">
        <v>764</v>
      </c>
      <c r="N600">
        <v>1613</v>
      </c>
      <c r="O600" t="s">
        <v>876</v>
      </c>
      <c r="P600" t="s">
        <v>877</v>
      </c>
      <c r="Q600" t="s">
        <v>57</v>
      </c>
      <c r="R600" t="s">
        <v>878</v>
      </c>
      <c r="S600" t="s">
        <v>879</v>
      </c>
      <c r="U600">
        <v>21.621185710197398</v>
      </c>
      <c r="V600">
        <v>21.498843331273498</v>
      </c>
      <c r="W600">
        <v>21.5345307801947</v>
      </c>
      <c r="X600">
        <v>21.788675931646701</v>
      </c>
      <c r="Y600">
        <v>22.108988617096699</v>
      </c>
      <c r="AB600">
        <v>21.875238945438301</v>
      </c>
      <c r="AD600">
        <v>22.3110509106696</v>
      </c>
      <c r="AE600">
        <v>22.269196771448801</v>
      </c>
      <c r="AF600">
        <v>21.970810237076901</v>
      </c>
      <c r="AG600">
        <v>20.415832836853099</v>
      </c>
      <c r="AH600">
        <v>22.383599830886599</v>
      </c>
      <c r="AI600">
        <v>22.2289560509025</v>
      </c>
      <c r="AJ600">
        <v>22.229958592121999</v>
      </c>
      <c r="AK600">
        <v>21.986992310860799</v>
      </c>
      <c r="AL600" s="6">
        <f t="shared" si="279"/>
        <v>21.621185710197398</v>
      </c>
      <c r="AM600">
        <f t="shared" si="280"/>
        <v>21.516687055734099</v>
      </c>
      <c r="AN600">
        <f t="shared" si="281"/>
        <v>21.9488322743717</v>
      </c>
      <c r="AO600" t="str">
        <f t="shared" si="282"/>
        <v>NA</v>
      </c>
      <c r="AP600">
        <f t="shared" si="283"/>
        <v>21.875238945438301</v>
      </c>
      <c r="AQ600">
        <f t="shared" si="284"/>
        <v>22.290123841059199</v>
      </c>
      <c r="AR600">
        <f t="shared" si="285"/>
        <v>21.193321536965001</v>
      </c>
      <c r="AS600">
        <f t="shared" si="286"/>
        <v>22.30627794089455</v>
      </c>
      <c r="AT600">
        <f t="shared" si="287"/>
        <v>22.108475451491401</v>
      </c>
      <c r="AU600" s="6">
        <f t="shared" si="288"/>
        <v>21.695568346767732</v>
      </c>
      <c r="AV600">
        <f t="shared" si="289"/>
        <v>22.082681393248748</v>
      </c>
      <c r="AW600">
        <f t="shared" si="290"/>
        <v>21.869358309783649</v>
      </c>
      <c r="AX600" s="6">
        <f t="shared" si="291"/>
        <v>0.38711304648101574</v>
      </c>
      <c r="AY600">
        <f t="shared" si="292"/>
        <v>0.17378996301591698</v>
      </c>
      <c r="AZ600">
        <f t="shared" si="293"/>
        <v>-0.21332308346509876</v>
      </c>
      <c r="BA600" s="6">
        <f t="shared" si="294"/>
        <v>0.26780095399189152</v>
      </c>
      <c r="BB600">
        <f t="shared" si="295"/>
        <v>0.67290633035343561</v>
      </c>
      <c r="BC600">
        <f t="shared" si="296"/>
        <v>0.63201505536926195</v>
      </c>
      <c r="BD600" s="7">
        <f t="shared" si="297"/>
        <v>1</v>
      </c>
      <c r="BE600" s="6">
        <f t="shared" si="298"/>
        <v>0</v>
      </c>
      <c r="BF600">
        <f t="shared" si="299"/>
        <v>0</v>
      </c>
      <c r="BG600">
        <f t="shared" si="300"/>
        <v>0</v>
      </c>
      <c r="BH600" s="6">
        <f t="shared" si="301"/>
        <v>0</v>
      </c>
      <c r="BI600" s="14">
        <f t="shared" si="302"/>
        <v>0</v>
      </c>
      <c r="BJ600" s="6">
        <f t="shared" si="303"/>
        <v>0.47063934543772279</v>
      </c>
      <c r="BK600" s="14">
        <f t="shared" si="304"/>
        <v>0.17291547438162053</v>
      </c>
      <c r="BL600" s="14">
        <f t="shared" si="305"/>
        <v>-0.20617817633949009</v>
      </c>
      <c r="BM600" s="14">
        <f t="shared" si="306"/>
        <v>1</v>
      </c>
      <c r="BN600">
        <f t="shared" si="307"/>
        <v>0.14579221449328439</v>
      </c>
      <c r="BO600">
        <f t="shared" si="308"/>
        <v>0.14579221449328439</v>
      </c>
      <c r="BP600" s="14" t="str">
        <f t="shared" si="309"/>
        <v>NA</v>
      </c>
    </row>
    <row r="601" spans="1:68" x14ac:dyDescent="0.25">
      <c r="A601" t="s">
        <v>1003</v>
      </c>
      <c r="B601" t="s">
        <v>1000</v>
      </c>
      <c r="C601">
        <v>0</v>
      </c>
      <c r="D601">
        <v>0</v>
      </c>
      <c r="E601">
        <v>0</v>
      </c>
      <c r="F601" s="1">
        <v>2.0851999999999999E-143</v>
      </c>
      <c r="G601">
        <v>2</v>
      </c>
      <c r="H601">
        <v>-5.3242999999999999E-2</v>
      </c>
      <c r="I601">
        <v>1</v>
      </c>
      <c r="J601">
        <v>0.96204699999999999</v>
      </c>
      <c r="K601" t="s">
        <v>1001</v>
      </c>
      <c r="L601" t="s">
        <v>1002</v>
      </c>
      <c r="M601" t="s">
        <v>764</v>
      </c>
      <c r="N601" t="s">
        <v>1004</v>
      </c>
      <c r="O601" t="s">
        <v>1005</v>
      </c>
      <c r="P601" t="s">
        <v>1006</v>
      </c>
      <c r="Q601" t="s">
        <v>57</v>
      </c>
      <c r="R601" t="s">
        <v>998</v>
      </c>
      <c r="S601" t="s">
        <v>1007</v>
      </c>
      <c r="T601" s="6">
        <v>24.280511670905199</v>
      </c>
      <c r="U601">
        <v>24.398165088556102</v>
      </c>
      <c r="V601">
        <v>24.415733267731099</v>
      </c>
      <c r="X601">
        <v>24.206302631489802</v>
      </c>
      <c r="Z601">
        <v>24.210860002930701</v>
      </c>
      <c r="AC601">
        <v>24.255897650270601</v>
      </c>
      <c r="AF601">
        <v>24.4084994840298</v>
      </c>
      <c r="AG601">
        <v>24.289163713393901</v>
      </c>
      <c r="AI601">
        <v>24.651093200719298</v>
      </c>
      <c r="AJ601">
        <v>24.2923198563917</v>
      </c>
      <c r="AK601">
        <v>24.384095046716801</v>
      </c>
      <c r="AL601" s="6">
        <f t="shared" si="279"/>
        <v>24.339338379730648</v>
      </c>
      <c r="AM601">
        <f t="shared" si="280"/>
        <v>24.415733267731099</v>
      </c>
      <c r="AN601">
        <f t="shared" si="281"/>
        <v>24.206302631489802</v>
      </c>
      <c r="AO601">
        <f t="shared" si="282"/>
        <v>24.210860002930701</v>
      </c>
      <c r="AP601">
        <f t="shared" si="283"/>
        <v>24.255897650270601</v>
      </c>
      <c r="AQ601" t="str">
        <f t="shared" si="284"/>
        <v>NA</v>
      </c>
      <c r="AR601">
        <f t="shared" si="285"/>
        <v>24.34883159871185</v>
      </c>
      <c r="AS601">
        <f t="shared" si="286"/>
        <v>24.651093200719298</v>
      </c>
      <c r="AT601">
        <f t="shared" si="287"/>
        <v>24.338207451554251</v>
      </c>
      <c r="AU601" s="6">
        <f t="shared" si="288"/>
        <v>24.320458092983852</v>
      </c>
      <c r="AV601">
        <f t="shared" si="289"/>
        <v>24.233378826600649</v>
      </c>
      <c r="AW601">
        <f t="shared" si="290"/>
        <v>24.4460440836618</v>
      </c>
      <c r="AX601" s="6">
        <f t="shared" si="291"/>
        <v>-8.7079266383202736E-2</v>
      </c>
      <c r="AY601">
        <f t="shared" si="292"/>
        <v>0.12558599067794773</v>
      </c>
      <c r="AZ601">
        <f t="shared" si="293"/>
        <v>0.21266525706115047</v>
      </c>
      <c r="BA601" s="6">
        <f t="shared" si="294"/>
        <v>0.2907640047016109</v>
      </c>
      <c r="BB601">
        <f t="shared" si="295"/>
        <v>0.36457459270244114</v>
      </c>
      <c r="BC601">
        <f t="shared" si="296"/>
        <v>0.16909854566394514</v>
      </c>
      <c r="BD601" s="7">
        <f t="shared" si="297"/>
        <v>1</v>
      </c>
      <c r="BE601" s="6">
        <f t="shared" si="298"/>
        <v>0</v>
      </c>
      <c r="BF601">
        <f t="shared" si="299"/>
        <v>0</v>
      </c>
      <c r="BG601">
        <f t="shared" si="300"/>
        <v>0</v>
      </c>
      <c r="BH601" s="6">
        <f t="shared" si="301"/>
        <v>0</v>
      </c>
      <c r="BI601" s="14">
        <f t="shared" si="302"/>
        <v>0</v>
      </c>
      <c r="BJ601" s="6">
        <f t="shared" si="303"/>
        <v>-0.21613534500032153</v>
      </c>
      <c r="BK601" s="14">
        <f t="shared" si="304"/>
        <v>0.23459217628708759</v>
      </c>
      <c r="BL601" s="14">
        <f t="shared" si="305"/>
        <v>0.4051516166077383</v>
      </c>
      <c r="BM601" s="14">
        <f t="shared" si="306"/>
        <v>1</v>
      </c>
      <c r="BN601">
        <f t="shared" si="307"/>
        <v>0.14120281596483478</v>
      </c>
      <c r="BO601">
        <f t="shared" si="308"/>
        <v>0.14120281596483478</v>
      </c>
      <c r="BP601" s="14" t="str">
        <f t="shared" si="309"/>
        <v>NA</v>
      </c>
    </row>
    <row r="602" spans="1:68" x14ac:dyDescent="0.25">
      <c r="A602" t="s">
        <v>2168</v>
      </c>
      <c r="B602" t="s">
        <v>2166</v>
      </c>
      <c r="C602">
        <v>0</v>
      </c>
      <c r="D602">
        <v>0</v>
      </c>
      <c r="E602">
        <v>0</v>
      </c>
      <c r="F602">
        <v>7.4711700000000005E-4</v>
      </c>
      <c r="G602">
        <v>2</v>
      </c>
      <c r="H602">
        <v>0.87583999999999995</v>
      </c>
      <c r="I602">
        <v>1</v>
      </c>
      <c r="J602">
        <v>0.97318300000000002</v>
      </c>
      <c r="K602" t="s">
        <v>2167</v>
      </c>
      <c r="L602">
        <v>361</v>
      </c>
      <c r="M602" t="s">
        <v>764</v>
      </c>
      <c r="N602">
        <v>23367</v>
      </c>
      <c r="O602" t="s">
        <v>2169</v>
      </c>
      <c r="P602" t="s">
        <v>2170</v>
      </c>
      <c r="Q602" t="s">
        <v>57</v>
      </c>
      <c r="R602" t="s">
        <v>2171</v>
      </c>
      <c r="S602" t="s">
        <v>2172</v>
      </c>
      <c r="T602" s="6">
        <v>18.8798195128761</v>
      </c>
      <c r="V602">
        <v>19.0235736457089</v>
      </c>
      <c r="AG602">
        <v>19.089089218194701</v>
      </c>
      <c r="AH602">
        <v>19.5512114504448</v>
      </c>
      <c r="AL602" s="6">
        <f t="shared" si="279"/>
        <v>18.8798195128761</v>
      </c>
      <c r="AM602">
        <f t="shared" si="280"/>
        <v>19.0235736457089</v>
      </c>
      <c r="AN602" t="str">
        <f t="shared" si="281"/>
        <v>NA</v>
      </c>
      <c r="AO602" t="str">
        <f t="shared" si="282"/>
        <v>NA</v>
      </c>
      <c r="AP602" t="str">
        <f t="shared" si="283"/>
        <v>NA</v>
      </c>
      <c r="AQ602" t="str">
        <f t="shared" si="284"/>
        <v>NA</v>
      </c>
      <c r="AR602">
        <f t="shared" si="285"/>
        <v>19.089089218194701</v>
      </c>
      <c r="AS602">
        <f t="shared" si="286"/>
        <v>19.5512114504448</v>
      </c>
      <c r="AT602" t="str">
        <f t="shared" si="287"/>
        <v>NA</v>
      </c>
      <c r="AU602" s="6">
        <f t="shared" si="288"/>
        <v>18.951696579292502</v>
      </c>
      <c r="AV602" t="str">
        <f t="shared" si="289"/>
        <v>NA</v>
      </c>
      <c r="AW602">
        <f t="shared" si="290"/>
        <v>19.320150334319749</v>
      </c>
      <c r="AX602" s="6" t="str">
        <f t="shared" si="291"/>
        <v>NA</v>
      </c>
      <c r="AY602">
        <f t="shared" si="292"/>
        <v>0.36845375502724664</v>
      </c>
      <c r="AZ602" t="str">
        <f t="shared" si="293"/>
        <v>NA</v>
      </c>
      <c r="BA602" s="6" t="str">
        <f t="shared" si="294"/>
        <v>NA</v>
      </c>
      <c r="BB602">
        <f t="shared" si="295"/>
        <v>0.34032837498771423</v>
      </c>
      <c r="BC602" t="str">
        <f t="shared" si="296"/>
        <v>NA</v>
      </c>
      <c r="BD602" s="7">
        <f t="shared" si="297"/>
        <v>1</v>
      </c>
      <c r="BE602" s="6">
        <f t="shared" si="298"/>
        <v>0</v>
      </c>
      <c r="BF602">
        <f t="shared" si="299"/>
        <v>0</v>
      </c>
      <c r="BG602">
        <f t="shared" si="300"/>
        <v>0</v>
      </c>
      <c r="BH602" s="6">
        <f t="shared" si="301"/>
        <v>0</v>
      </c>
      <c r="BI602" s="14">
        <f t="shared" si="302"/>
        <v>0</v>
      </c>
      <c r="BJ602" s="6">
        <f t="shared" si="303"/>
        <v>0</v>
      </c>
      <c r="BK602" s="14">
        <f t="shared" si="304"/>
        <v>0.41529974797207608</v>
      </c>
      <c r="BL602" s="14">
        <f t="shared" si="305"/>
        <v>0</v>
      </c>
      <c r="BM602" s="14">
        <f t="shared" si="306"/>
        <v>1</v>
      </c>
      <c r="BN602">
        <f t="shared" si="307"/>
        <v>0.13843324932402537</v>
      </c>
      <c r="BO602">
        <f t="shared" si="308"/>
        <v>0.13843324932402537</v>
      </c>
      <c r="BP602" s="14" t="str">
        <f t="shared" si="309"/>
        <v>NA</v>
      </c>
    </row>
    <row r="603" spans="1:68" x14ac:dyDescent="0.25">
      <c r="A603" t="s">
        <v>2681</v>
      </c>
      <c r="B603" t="s">
        <v>2679</v>
      </c>
      <c r="C603">
        <v>0</v>
      </c>
      <c r="D603">
        <v>0</v>
      </c>
      <c r="E603">
        <v>0</v>
      </c>
      <c r="F603">
        <v>1.32996E-3</v>
      </c>
      <c r="G603">
        <v>2</v>
      </c>
      <c r="H603">
        <v>1.0165</v>
      </c>
      <c r="I603">
        <v>1</v>
      </c>
      <c r="J603">
        <v>0.96125499999999997</v>
      </c>
      <c r="K603" t="s">
        <v>2680</v>
      </c>
      <c r="L603">
        <v>580</v>
      </c>
      <c r="M603" t="s">
        <v>764</v>
      </c>
      <c r="N603">
        <v>56478</v>
      </c>
      <c r="O603" t="s">
        <v>2682</v>
      </c>
      <c r="P603" t="s">
        <v>2683</v>
      </c>
      <c r="Q603" t="s">
        <v>57</v>
      </c>
      <c r="R603" t="s">
        <v>2684</v>
      </c>
      <c r="S603" t="s">
        <v>2685</v>
      </c>
      <c r="T603" s="6">
        <v>19.704691006105101</v>
      </c>
      <c r="U603">
        <v>19.663391496408899</v>
      </c>
      <c r="W603">
        <v>19.912216152659401</v>
      </c>
      <c r="Y603">
        <v>19.608816254164498</v>
      </c>
      <c r="AA603">
        <v>19.764166295441498</v>
      </c>
      <c r="AF603">
        <v>19.872573979649399</v>
      </c>
      <c r="AJ603">
        <v>20.0888710286962</v>
      </c>
      <c r="AL603" s="6">
        <f t="shared" si="279"/>
        <v>19.684041251257</v>
      </c>
      <c r="AM603">
        <f t="shared" si="280"/>
        <v>19.912216152659401</v>
      </c>
      <c r="AN603">
        <f t="shared" si="281"/>
        <v>19.608816254164498</v>
      </c>
      <c r="AO603">
        <f t="shared" si="282"/>
        <v>19.764166295441498</v>
      </c>
      <c r="AP603" t="str">
        <f t="shared" si="283"/>
        <v>NA</v>
      </c>
      <c r="AQ603" t="str">
        <f t="shared" si="284"/>
        <v>NA</v>
      </c>
      <c r="AR603">
        <f t="shared" si="285"/>
        <v>19.872573979649399</v>
      </c>
      <c r="AS603" t="str">
        <f t="shared" si="286"/>
        <v>NA</v>
      </c>
      <c r="AT603">
        <f t="shared" si="287"/>
        <v>20.0888710286962</v>
      </c>
      <c r="AU603" s="6">
        <f t="shared" si="288"/>
        <v>19.735024552693631</v>
      </c>
      <c r="AV603">
        <f t="shared" si="289"/>
        <v>19.764166295441498</v>
      </c>
      <c r="AW603">
        <f t="shared" si="290"/>
        <v>19.9807225041728</v>
      </c>
      <c r="AX603" s="6">
        <f t="shared" si="291"/>
        <v>2.9141742747867738E-2</v>
      </c>
      <c r="AY603">
        <f t="shared" si="292"/>
        <v>0.24569795147916906</v>
      </c>
      <c r="AZ603">
        <f t="shared" si="293"/>
        <v>0.21655620873130133</v>
      </c>
      <c r="BA603" s="6" t="str">
        <f t="shared" si="294"/>
        <v>NA</v>
      </c>
      <c r="BB603">
        <f t="shared" si="295"/>
        <v>0.20615467166409282</v>
      </c>
      <c r="BC603" t="str">
        <f t="shared" si="296"/>
        <v>NA</v>
      </c>
      <c r="BD603" s="7">
        <f t="shared" si="297"/>
        <v>1</v>
      </c>
      <c r="BE603" s="6">
        <f t="shared" si="298"/>
        <v>0</v>
      </c>
      <c r="BF603">
        <f t="shared" si="299"/>
        <v>0</v>
      </c>
      <c r="BG603">
        <f t="shared" si="300"/>
        <v>0</v>
      </c>
      <c r="BH603" s="6">
        <f t="shared" si="301"/>
        <v>0</v>
      </c>
      <c r="BI603" s="14">
        <f t="shared" si="302"/>
        <v>0</v>
      </c>
      <c r="BJ603" s="6">
        <f t="shared" si="303"/>
        <v>0</v>
      </c>
      <c r="BK603" s="14">
        <f t="shared" si="304"/>
        <v>0.41048913577878682</v>
      </c>
      <c r="BL603" s="14">
        <f t="shared" si="305"/>
        <v>0</v>
      </c>
      <c r="BM603" s="14">
        <f t="shared" si="306"/>
        <v>1</v>
      </c>
      <c r="BN603">
        <f t="shared" si="307"/>
        <v>0.13682971192626228</v>
      </c>
      <c r="BO603">
        <f t="shared" si="308"/>
        <v>0.13682971192626228</v>
      </c>
      <c r="BP603" s="14" t="str">
        <f t="shared" si="309"/>
        <v>NA</v>
      </c>
    </row>
    <row r="604" spans="1:68" x14ac:dyDescent="0.25">
      <c r="A604" t="s">
        <v>2084</v>
      </c>
      <c r="B604" t="s">
        <v>2082</v>
      </c>
      <c r="C604">
        <v>0</v>
      </c>
      <c r="D604">
        <v>0</v>
      </c>
      <c r="E604">
        <v>0</v>
      </c>
      <c r="F604">
        <v>1.90495E-4</v>
      </c>
      <c r="G604">
        <v>2</v>
      </c>
      <c r="H604">
        <v>-0.12035999999999999</v>
      </c>
      <c r="I604">
        <v>1</v>
      </c>
      <c r="J604">
        <v>0.99958800000000003</v>
      </c>
      <c r="K604" t="s">
        <v>2083</v>
      </c>
      <c r="L604">
        <v>261</v>
      </c>
      <c r="M604" t="s">
        <v>764</v>
      </c>
      <c r="N604">
        <v>1266</v>
      </c>
      <c r="O604" t="s">
        <v>2085</v>
      </c>
      <c r="P604" t="s">
        <v>37</v>
      </c>
      <c r="Q604" t="s">
        <v>57</v>
      </c>
      <c r="R604" t="s">
        <v>2086</v>
      </c>
      <c r="S604" t="s">
        <v>2087</v>
      </c>
      <c r="T604" s="6">
        <v>20.8903449892222</v>
      </c>
      <c r="U604">
        <v>21.290290524904201</v>
      </c>
      <c r="V604">
        <v>21.053636074168001</v>
      </c>
      <c r="W604">
        <v>21.056284614406302</v>
      </c>
      <c r="X604">
        <v>20.956447912197302</v>
      </c>
      <c r="Y604">
        <v>21.216967614245601</v>
      </c>
      <c r="Z604">
        <v>20.9715904237054</v>
      </c>
      <c r="AA604">
        <v>21.011183211724699</v>
      </c>
      <c r="AB604">
        <v>21.2346872710377</v>
      </c>
      <c r="AC604">
        <v>21.428807519437701</v>
      </c>
      <c r="AD604">
        <v>21.187552637638799</v>
      </c>
      <c r="AE604">
        <v>21.599887584991901</v>
      </c>
      <c r="AF604">
        <v>20.677569121747201</v>
      </c>
      <c r="AI604">
        <v>21.582641021460802</v>
      </c>
      <c r="AJ604">
        <v>21.374221866873899</v>
      </c>
      <c r="AL604" s="6">
        <f t="shared" si="279"/>
        <v>21.0903177570632</v>
      </c>
      <c r="AM604">
        <f t="shared" si="280"/>
        <v>21.054960344287153</v>
      </c>
      <c r="AN604">
        <f t="shared" si="281"/>
        <v>21.086707763221451</v>
      </c>
      <c r="AO604">
        <f t="shared" si="282"/>
        <v>20.99138681771505</v>
      </c>
      <c r="AP604">
        <f t="shared" si="283"/>
        <v>21.331747395237699</v>
      </c>
      <c r="AQ604">
        <f t="shared" si="284"/>
        <v>21.39372011131535</v>
      </c>
      <c r="AR604">
        <f t="shared" si="285"/>
        <v>20.677569121747201</v>
      </c>
      <c r="AS604">
        <f t="shared" si="286"/>
        <v>21.582641021460802</v>
      </c>
      <c r="AT604">
        <f t="shared" si="287"/>
        <v>21.374221866873899</v>
      </c>
      <c r="AU604" s="6">
        <f t="shared" si="288"/>
        <v>21.077328621523936</v>
      </c>
      <c r="AV604">
        <f t="shared" si="289"/>
        <v>21.238951441422699</v>
      </c>
      <c r="AW604">
        <f t="shared" si="290"/>
        <v>21.211477336693964</v>
      </c>
      <c r="AX604" s="6">
        <f t="shared" si="291"/>
        <v>0.16162281989876348</v>
      </c>
      <c r="AY604">
        <f t="shared" si="292"/>
        <v>0.1341487151700278</v>
      </c>
      <c r="AZ604">
        <f t="shared" si="293"/>
        <v>-2.7474104728735682E-2</v>
      </c>
      <c r="BA604" s="6">
        <f t="shared" si="294"/>
        <v>0.32517163606311977</v>
      </c>
      <c r="BB604">
        <f t="shared" si="295"/>
        <v>0.6725838415286971</v>
      </c>
      <c r="BC604">
        <f t="shared" si="296"/>
        <v>0.93337786646313292</v>
      </c>
      <c r="BD604" s="7">
        <f t="shared" si="297"/>
        <v>1</v>
      </c>
      <c r="BE604" s="6">
        <f t="shared" si="298"/>
        <v>0</v>
      </c>
      <c r="BF604">
        <f t="shared" si="299"/>
        <v>0</v>
      </c>
      <c r="BG604">
        <f t="shared" si="300"/>
        <v>0</v>
      </c>
      <c r="BH604" s="6">
        <f t="shared" si="301"/>
        <v>0</v>
      </c>
      <c r="BI604" s="14">
        <f t="shared" si="302"/>
        <v>0</v>
      </c>
      <c r="BJ604" s="6">
        <f t="shared" si="303"/>
        <v>0.28080906023780688</v>
      </c>
      <c r="BK604" s="14">
        <f t="shared" si="304"/>
        <v>0.15201182578434816</v>
      </c>
      <c r="BL604" s="14">
        <f t="shared" si="305"/>
        <v>-2.8681761338295995E-2</v>
      </c>
      <c r="BM604" s="14">
        <f t="shared" si="306"/>
        <v>1</v>
      </c>
      <c r="BN604">
        <f t="shared" si="307"/>
        <v>0.13471304156128636</v>
      </c>
      <c r="BO604">
        <f t="shared" si="308"/>
        <v>0.13471304156128636</v>
      </c>
      <c r="BP604" s="14" t="str">
        <f t="shared" si="309"/>
        <v>NA</v>
      </c>
    </row>
    <row r="605" spans="1:68" x14ac:dyDescent="0.25">
      <c r="A605" t="s">
        <v>132</v>
      </c>
      <c r="B605" t="s">
        <v>130</v>
      </c>
      <c r="C605">
        <v>0</v>
      </c>
      <c r="D605">
        <v>0</v>
      </c>
      <c r="E605">
        <v>0</v>
      </c>
      <c r="F605">
        <v>1.21933E-3</v>
      </c>
      <c r="G605">
        <v>2</v>
      </c>
      <c r="H605">
        <v>-0.37147000000000002</v>
      </c>
      <c r="I605">
        <v>1</v>
      </c>
      <c r="J605">
        <v>0.53473300000000001</v>
      </c>
      <c r="K605" t="s">
        <v>131</v>
      </c>
      <c r="L605">
        <v>820</v>
      </c>
      <c r="M605" t="s">
        <v>39</v>
      </c>
      <c r="N605">
        <v>7414</v>
      </c>
      <c r="O605" t="s">
        <v>133</v>
      </c>
      <c r="P605" t="s">
        <v>134</v>
      </c>
      <c r="Q605" t="s">
        <v>57</v>
      </c>
      <c r="R605" t="s">
        <v>135</v>
      </c>
      <c r="S605" t="s">
        <v>136</v>
      </c>
      <c r="V605">
        <v>18.907508451481501</v>
      </c>
      <c r="Y605">
        <v>18.8641800501631</v>
      </c>
      <c r="Z605">
        <v>19.848080125172999</v>
      </c>
      <c r="AB605">
        <v>18.469678886901502</v>
      </c>
      <c r="AC605">
        <v>18.8950386589913</v>
      </c>
      <c r="AE605">
        <v>19.260069574529101</v>
      </c>
      <c r="AF605">
        <v>19.296836096482799</v>
      </c>
      <c r="AG605">
        <v>19.705590226054799</v>
      </c>
      <c r="AL605" s="6" t="str">
        <f t="shared" si="279"/>
        <v>NA</v>
      </c>
      <c r="AM605">
        <f t="shared" si="280"/>
        <v>18.907508451481501</v>
      </c>
      <c r="AN605">
        <f t="shared" si="281"/>
        <v>18.8641800501631</v>
      </c>
      <c r="AO605">
        <f t="shared" si="282"/>
        <v>19.848080125172999</v>
      </c>
      <c r="AP605">
        <f t="shared" si="283"/>
        <v>18.682358772946401</v>
      </c>
      <c r="AQ605">
        <f t="shared" si="284"/>
        <v>19.260069574529101</v>
      </c>
      <c r="AR605">
        <f t="shared" si="285"/>
        <v>19.501213161268801</v>
      </c>
      <c r="AS605" t="str">
        <f t="shared" si="286"/>
        <v>NA</v>
      </c>
      <c r="AT605" t="str">
        <f t="shared" si="287"/>
        <v>NA</v>
      </c>
      <c r="AU605" s="6">
        <f t="shared" si="288"/>
        <v>18.885844250822302</v>
      </c>
      <c r="AV605">
        <f t="shared" si="289"/>
        <v>19.263502824216165</v>
      </c>
      <c r="AW605">
        <f t="shared" si="290"/>
        <v>19.501213161268801</v>
      </c>
      <c r="AX605" s="6">
        <f t="shared" si="291"/>
        <v>0.37765857339386244</v>
      </c>
      <c r="AY605">
        <f t="shared" si="292"/>
        <v>0.61536891044649877</v>
      </c>
      <c r="AZ605">
        <f t="shared" si="293"/>
        <v>0.23771033705263633</v>
      </c>
      <c r="BA605" s="6">
        <f t="shared" si="294"/>
        <v>0.37836564631788999</v>
      </c>
      <c r="BB605" t="str">
        <f t="shared" si="295"/>
        <v>NA</v>
      </c>
      <c r="BC605" t="str">
        <f t="shared" si="296"/>
        <v>NA</v>
      </c>
      <c r="BD605" s="7">
        <f t="shared" si="297"/>
        <v>1</v>
      </c>
      <c r="BE605" s="6">
        <f t="shared" si="298"/>
        <v>0</v>
      </c>
      <c r="BF605">
        <f t="shared" si="299"/>
        <v>0</v>
      </c>
      <c r="BG605">
        <f t="shared" si="300"/>
        <v>0</v>
      </c>
      <c r="BH605" s="6">
        <f t="shared" si="301"/>
        <v>0</v>
      </c>
      <c r="BI605" s="14">
        <f t="shared" si="302"/>
        <v>0</v>
      </c>
      <c r="BJ605" s="6">
        <f t="shared" si="303"/>
        <v>0.3992558904531317</v>
      </c>
      <c r="BK605" s="14">
        <f t="shared" si="304"/>
        <v>0</v>
      </c>
      <c r="BL605" s="14">
        <f t="shared" si="305"/>
        <v>0</v>
      </c>
      <c r="BM605" s="14">
        <f t="shared" si="306"/>
        <v>1</v>
      </c>
      <c r="BN605">
        <f t="shared" si="307"/>
        <v>0.13308529681771056</v>
      </c>
      <c r="BO605">
        <f t="shared" si="308"/>
        <v>0.13308529681771056</v>
      </c>
      <c r="BP605" s="14" t="str">
        <f t="shared" si="309"/>
        <v>NA</v>
      </c>
    </row>
    <row r="606" spans="1:68" x14ac:dyDescent="0.25">
      <c r="A606" t="s">
        <v>2027</v>
      </c>
      <c r="B606" t="s">
        <v>2025</v>
      </c>
      <c r="C606">
        <v>0</v>
      </c>
      <c r="D606">
        <v>0</v>
      </c>
      <c r="E606">
        <v>0</v>
      </c>
      <c r="F606" s="1">
        <v>2.2855299999999999E-107</v>
      </c>
      <c r="G606">
        <v>2</v>
      </c>
      <c r="H606">
        <v>0.43431999999999998</v>
      </c>
      <c r="I606">
        <v>1</v>
      </c>
      <c r="J606">
        <v>0.94676899999999997</v>
      </c>
      <c r="K606" t="s">
        <v>2026</v>
      </c>
      <c r="L606">
        <v>271</v>
      </c>
      <c r="M606" t="s">
        <v>764</v>
      </c>
      <c r="N606" t="s">
        <v>2028</v>
      </c>
      <c r="O606" t="s">
        <v>2029</v>
      </c>
      <c r="P606" t="s">
        <v>2030</v>
      </c>
      <c r="Q606" t="s">
        <v>57</v>
      </c>
      <c r="R606" t="s">
        <v>2031</v>
      </c>
      <c r="S606" t="s">
        <v>2032</v>
      </c>
      <c r="U606">
        <v>23.792048566833799</v>
      </c>
      <c r="Y606">
        <v>23.4223266239796</v>
      </c>
      <c r="AG606">
        <v>23.737497205329198</v>
      </c>
      <c r="AI606">
        <v>24.147294888855601</v>
      </c>
      <c r="AL606" s="6">
        <f t="shared" si="279"/>
        <v>23.792048566833799</v>
      </c>
      <c r="AM606" t="str">
        <f t="shared" si="280"/>
        <v>NA</v>
      </c>
      <c r="AN606">
        <f t="shared" si="281"/>
        <v>23.4223266239796</v>
      </c>
      <c r="AO606" t="str">
        <f t="shared" si="282"/>
        <v>NA</v>
      </c>
      <c r="AP606" t="str">
        <f t="shared" si="283"/>
        <v>NA</v>
      </c>
      <c r="AQ606" t="str">
        <f t="shared" si="284"/>
        <v>NA</v>
      </c>
      <c r="AR606">
        <f t="shared" si="285"/>
        <v>23.737497205329198</v>
      </c>
      <c r="AS606">
        <f t="shared" si="286"/>
        <v>24.147294888855601</v>
      </c>
      <c r="AT606" t="str">
        <f t="shared" si="287"/>
        <v>NA</v>
      </c>
      <c r="AU606" s="6">
        <f t="shared" si="288"/>
        <v>23.6071875954067</v>
      </c>
      <c r="AV606" t="str">
        <f t="shared" si="289"/>
        <v>NA</v>
      </c>
      <c r="AW606">
        <f t="shared" si="290"/>
        <v>23.942396047092402</v>
      </c>
      <c r="AX606" s="6" t="str">
        <f t="shared" si="291"/>
        <v>NA</v>
      </c>
      <c r="AY606">
        <f t="shared" si="292"/>
        <v>0.3352084516857019</v>
      </c>
      <c r="AZ606" t="str">
        <f t="shared" si="293"/>
        <v>NA</v>
      </c>
      <c r="BA606" s="6" t="str">
        <f t="shared" si="294"/>
        <v>NA</v>
      </c>
      <c r="BB606">
        <f t="shared" si="295"/>
        <v>0.34954366410677329</v>
      </c>
      <c r="BC606" t="str">
        <f t="shared" si="296"/>
        <v>NA</v>
      </c>
      <c r="BD606" s="7">
        <f t="shared" si="297"/>
        <v>1</v>
      </c>
      <c r="BE606" s="6">
        <f t="shared" si="298"/>
        <v>0</v>
      </c>
      <c r="BF606">
        <f t="shared" si="299"/>
        <v>0</v>
      </c>
      <c r="BG606">
        <f t="shared" si="300"/>
        <v>0</v>
      </c>
      <c r="BH606" s="6">
        <f t="shared" si="301"/>
        <v>0</v>
      </c>
      <c r="BI606" s="14">
        <f t="shared" si="302"/>
        <v>0</v>
      </c>
      <c r="BJ606" s="6">
        <f t="shared" si="303"/>
        <v>0</v>
      </c>
      <c r="BK606" s="14">
        <f t="shared" si="304"/>
        <v>0.39118049204949312</v>
      </c>
      <c r="BL606" s="14">
        <f t="shared" si="305"/>
        <v>0</v>
      </c>
      <c r="BM606" s="14">
        <f t="shared" si="306"/>
        <v>1</v>
      </c>
      <c r="BN606">
        <f t="shared" si="307"/>
        <v>0.13039349734983105</v>
      </c>
      <c r="BO606">
        <f t="shared" si="308"/>
        <v>0.13039349734983105</v>
      </c>
      <c r="BP606" s="14" t="str">
        <f t="shared" si="309"/>
        <v>NA</v>
      </c>
    </row>
    <row r="607" spans="1:68" x14ac:dyDescent="0.25">
      <c r="A607" t="s">
        <v>1136</v>
      </c>
      <c r="B607" t="s">
        <v>1134</v>
      </c>
      <c r="C607">
        <v>0</v>
      </c>
      <c r="D607">
        <v>0</v>
      </c>
      <c r="E607">
        <v>0</v>
      </c>
      <c r="F607">
        <v>7.01495E-4</v>
      </c>
      <c r="G607">
        <v>2</v>
      </c>
      <c r="H607">
        <v>1.9823999999999999</v>
      </c>
      <c r="I607">
        <v>1</v>
      </c>
      <c r="J607">
        <v>0.87377199999999999</v>
      </c>
      <c r="K607" t="s">
        <v>1135</v>
      </c>
      <c r="L607">
        <v>492</v>
      </c>
      <c r="M607" t="s">
        <v>764</v>
      </c>
      <c r="N607" t="s">
        <v>1137</v>
      </c>
      <c r="O607" t="s">
        <v>1138</v>
      </c>
      <c r="P607" t="s">
        <v>1139</v>
      </c>
      <c r="Q607" t="s">
        <v>1125</v>
      </c>
      <c r="R607" t="s">
        <v>1140</v>
      </c>
      <c r="S607" t="s">
        <v>1141</v>
      </c>
      <c r="W607">
        <v>18.760537835620099</v>
      </c>
      <c r="AA607">
        <v>16.989256418666201</v>
      </c>
      <c r="AB607">
        <v>19.266831312232899</v>
      </c>
      <c r="AC607">
        <v>19.4908007238799</v>
      </c>
      <c r="AE607">
        <v>19.212225908843301</v>
      </c>
      <c r="AF607">
        <v>18.7632957588851</v>
      </c>
      <c r="AG607">
        <v>19.191126093840701</v>
      </c>
      <c r="AH607">
        <v>19.423659247514699</v>
      </c>
      <c r="AI607">
        <v>18.965661477571601</v>
      </c>
      <c r="AL607" s="6" t="str">
        <f t="shared" si="279"/>
        <v>NA</v>
      </c>
      <c r="AM607">
        <f t="shared" si="280"/>
        <v>18.760537835620099</v>
      </c>
      <c r="AN607" t="str">
        <f t="shared" si="281"/>
        <v>NA</v>
      </c>
      <c r="AO607">
        <f t="shared" si="282"/>
        <v>16.989256418666201</v>
      </c>
      <c r="AP607">
        <f t="shared" si="283"/>
        <v>19.378816018056398</v>
      </c>
      <c r="AQ607">
        <f t="shared" si="284"/>
        <v>19.212225908843301</v>
      </c>
      <c r="AR607">
        <f t="shared" si="285"/>
        <v>18.977210926362901</v>
      </c>
      <c r="AS607">
        <f t="shared" si="286"/>
        <v>19.19466036254315</v>
      </c>
      <c r="AT607" t="str">
        <f t="shared" si="287"/>
        <v>NA</v>
      </c>
      <c r="AU607" s="6">
        <f t="shared" si="288"/>
        <v>18.760537835620099</v>
      </c>
      <c r="AV607">
        <f t="shared" si="289"/>
        <v>18.526766115188632</v>
      </c>
      <c r="AW607">
        <f t="shared" si="290"/>
        <v>19.085935644453023</v>
      </c>
      <c r="AX607" s="6">
        <f t="shared" si="291"/>
        <v>-0.23377172043146643</v>
      </c>
      <c r="AY607">
        <f t="shared" si="292"/>
        <v>0.3253978088329248</v>
      </c>
      <c r="AZ607">
        <f t="shared" si="293"/>
        <v>0.55916952926439123</v>
      </c>
      <c r="BA607" s="6" t="str">
        <f t="shared" si="294"/>
        <v>NA</v>
      </c>
      <c r="BB607" t="str">
        <f t="shared" si="295"/>
        <v>NA</v>
      </c>
      <c r="BC607">
        <f t="shared" si="296"/>
        <v>0.54441144229652016</v>
      </c>
      <c r="BD607" s="7">
        <f t="shared" si="297"/>
        <v>1</v>
      </c>
      <c r="BE607" s="6">
        <f t="shared" si="298"/>
        <v>0</v>
      </c>
      <c r="BF607">
        <f t="shared" si="299"/>
        <v>0</v>
      </c>
      <c r="BG607">
        <f t="shared" si="300"/>
        <v>0</v>
      </c>
      <c r="BH607" s="6">
        <f t="shared" si="301"/>
        <v>0</v>
      </c>
      <c r="BI607" s="14">
        <f t="shared" si="302"/>
        <v>0</v>
      </c>
      <c r="BJ607" s="6">
        <f t="shared" si="303"/>
        <v>0</v>
      </c>
      <c r="BK607" s="14">
        <f t="shared" si="304"/>
        <v>0</v>
      </c>
      <c r="BL607" s="14">
        <f t="shared" si="305"/>
        <v>0.38426740478007998</v>
      </c>
      <c r="BM607" s="14">
        <f t="shared" si="306"/>
        <v>1</v>
      </c>
      <c r="BN607">
        <f t="shared" si="307"/>
        <v>0.12808913492669333</v>
      </c>
      <c r="BO607">
        <f t="shared" si="308"/>
        <v>0.12808913492669333</v>
      </c>
      <c r="BP607" s="14" t="str">
        <f t="shared" si="309"/>
        <v>NA</v>
      </c>
    </row>
    <row r="608" spans="1:68" x14ac:dyDescent="0.25">
      <c r="A608" t="s">
        <v>411</v>
      </c>
      <c r="B608" t="s">
        <v>409</v>
      </c>
      <c r="C608">
        <v>0</v>
      </c>
      <c r="D608">
        <v>0</v>
      </c>
      <c r="E608">
        <v>0</v>
      </c>
      <c r="F608" s="1">
        <v>1.8506099999999999E-26</v>
      </c>
      <c r="G608">
        <v>3</v>
      </c>
      <c r="H608">
        <v>0.56423000000000001</v>
      </c>
      <c r="I608">
        <v>2</v>
      </c>
      <c r="J608">
        <v>0.80781000000000003</v>
      </c>
      <c r="K608" t="s">
        <v>410</v>
      </c>
      <c r="L608">
        <v>855</v>
      </c>
      <c r="M608" t="s">
        <v>39</v>
      </c>
      <c r="N608">
        <v>54477</v>
      </c>
      <c r="O608" t="s">
        <v>412</v>
      </c>
      <c r="P608" t="s">
        <v>413</v>
      </c>
      <c r="Q608" t="s">
        <v>57</v>
      </c>
      <c r="R608" t="s">
        <v>414</v>
      </c>
      <c r="S608" t="s">
        <v>415</v>
      </c>
      <c r="V608">
        <v>21.376057571107498</v>
      </c>
      <c r="W608">
        <v>21.360317810023499</v>
      </c>
      <c r="AA608">
        <v>20.311048829458699</v>
      </c>
      <c r="AE608">
        <v>19.446898303087199</v>
      </c>
      <c r="AF608">
        <v>20.119175611949998</v>
      </c>
      <c r="AH608">
        <v>20.291832863512099</v>
      </c>
      <c r="AI608">
        <v>20.293249636010799</v>
      </c>
      <c r="AK608">
        <v>20.5530157475274</v>
      </c>
      <c r="AL608" s="6" t="str">
        <f t="shared" si="279"/>
        <v>NA</v>
      </c>
      <c r="AM608">
        <f t="shared" si="280"/>
        <v>21.368187690565499</v>
      </c>
      <c r="AN608" t="str">
        <f t="shared" si="281"/>
        <v>NA</v>
      </c>
      <c r="AO608">
        <f t="shared" si="282"/>
        <v>20.311048829458699</v>
      </c>
      <c r="AP608" t="str">
        <f t="shared" si="283"/>
        <v>NA</v>
      </c>
      <c r="AQ608">
        <f t="shared" si="284"/>
        <v>19.446898303087199</v>
      </c>
      <c r="AR608">
        <f t="shared" si="285"/>
        <v>20.119175611949998</v>
      </c>
      <c r="AS608">
        <f t="shared" si="286"/>
        <v>20.292541249761449</v>
      </c>
      <c r="AT608">
        <f t="shared" si="287"/>
        <v>20.5530157475274</v>
      </c>
      <c r="AU608" s="6">
        <f t="shared" si="288"/>
        <v>21.368187690565499</v>
      </c>
      <c r="AV608">
        <f t="shared" si="289"/>
        <v>19.878973566272947</v>
      </c>
      <c r="AW608">
        <f t="shared" si="290"/>
        <v>20.321577536412949</v>
      </c>
      <c r="AX608" s="6">
        <f t="shared" si="291"/>
        <v>-1.4892141242925518</v>
      </c>
      <c r="AY608">
        <f t="shared" si="292"/>
        <v>-1.0466101541525497</v>
      </c>
      <c r="AZ608">
        <f t="shared" si="293"/>
        <v>0.44260397014000219</v>
      </c>
      <c r="BA608" s="6" t="str">
        <f t="shared" si="294"/>
        <v>NA</v>
      </c>
      <c r="BB608" t="str">
        <f t="shared" si="295"/>
        <v>NA</v>
      </c>
      <c r="BC608">
        <f t="shared" si="296"/>
        <v>0.48519265474171192</v>
      </c>
      <c r="BD608" s="7">
        <f t="shared" si="297"/>
        <v>1</v>
      </c>
      <c r="BE608" s="6">
        <f t="shared" si="298"/>
        <v>0</v>
      </c>
      <c r="BF608">
        <f t="shared" si="299"/>
        <v>0</v>
      </c>
      <c r="BG608">
        <f t="shared" si="300"/>
        <v>0</v>
      </c>
      <c r="BH608" s="6">
        <f t="shared" si="301"/>
        <v>0</v>
      </c>
      <c r="BI608" s="14">
        <f t="shared" si="302"/>
        <v>0</v>
      </c>
      <c r="BJ608" s="6">
        <f t="shared" si="303"/>
        <v>0</v>
      </c>
      <c r="BK608" s="14">
        <f t="shared" si="304"/>
        <v>0</v>
      </c>
      <c r="BL608" s="14">
        <f t="shared" si="305"/>
        <v>0.3728479774487547</v>
      </c>
      <c r="BM608" s="14">
        <f t="shared" si="306"/>
        <v>1</v>
      </c>
      <c r="BN608">
        <f t="shared" si="307"/>
        <v>0.1242826591495849</v>
      </c>
      <c r="BO608">
        <f t="shared" si="308"/>
        <v>0.1242826591495849</v>
      </c>
      <c r="BP608" s="14" t="str">
        <f t="shared" si="309"/>
        <v>NA</v>
      </c>
    </row>
    <row r="609" spans="1:68" x14ac:dyDescent="0.25">
      <c r="A609" t="s">
        <v>2017</v>
      </c>
      <c r="B609" t="s">
        <v>251</v>
      </c>
      <c r="C609">
        <v>0</v>
      </c>
      <c r="D609">
        <v>0</v>
      </c>
      <c r="E609">
        <v>0</v>
      </c>
      <c r="F609" s="1">
        <v>3.3644499999999999E-9</v>
      </c>
      <c r="G609">
        <v>2</v>
      </c>
      <c r="H609">
        <v>-8.4559999999999996E-2</v>
      </c>
      <c r="I609">
        <v>1</v>
      </c>
      <c r="J609">
        <v>0.92991000000000001</v>
      </c>
      <c r="K609" t="s">
        <v>2016</v>
      </c>
      <c r="L609">
        <v>387</v>
      </c>
      <c r="M609" t="s">
        <v>764</v>
      </c>
      <c r="N609">
        <v>8737</v>
      </c>
      <c r="O609" t="s">
        <v>254</v>
      </c>
      <c r="P609" t="s">
        <v>255</v>
      </c>
      <c r="Q609" t="s">
        <v>57</v>
      </c>
      <c r="R609" t="s">
        <v>256</v>
      </c>
      <c r="S609" t="s">
        <v>257</v>
      </c>
      <c r="T609" s="6">
        <v>21.3595546823171</v>
      </c>
      <c r="U609">
        <v>21.206582595495099</v>
      </c>
      <c r="V609">
        <v>21.428633684024799</v>
      </c>
      <c r="W609">
        <v>20.805167904033599</v>
      </c>
      <c r="X609">
        <v>20.764392923258399</v>
      </c>
      <c r="Y609">
        <v>20.7451896403132</v>
      </c>
      <c r="Z609">
        <v>20.651993123128999</v>
      </c>
      <c r="AB609">
        <v>21.1248822446037</v>
      </c>
      <c r="AC609">
        <v>20.709841935716</v>
      </c>
      <c r="AD609">
        <v>20.8493440099253</v>
      </c>
      <c r="AE609">
        <v>20.4275701006401</v>
      </c>
      <c r="AF609">
        <v>21.180576802107801</v>
      </c>
      <c r="AI609">
        <v>21.060778600327499</v>
      </c>
      <c r="AJ609">
        <v>21.123128616762799</v>
      </c>
      <c r="AL609" s="6">
        <f t="shared" si="279"/>
        <v>21.283068638906101</v>
      </c>
      <c r="AM609">
        <f t="shared" si="280"/>
        <v>21.116900794029199</v>
      </c>
      <c r="AN609">
        <f t="shared" si="281"/>
        <v>20.754791281785799</v>
      </c>
      <c r="AO609">
        <f t="shared" si="282"/>
        <v>20.651993123128999</v>
      </c>
      <c r="AP609">
        <f t="shared" si="283"/>
        <v>20.917362090159848</v>
      </c>
      <c r="AQ609">
        <f t="shared" si="284"/>
        <v>20.6384570552827</v>
      </c>
      <c r="AR609">
        <f t="shared" si="285"/>
        <v>21.180576802107801</v>
      </c>
      <c r="AS609">
        <f t="shared" si="286"/>
        <v>21.060778600327499</v>
      </c>
      <c r="AT609">
        <f t="shared" si="287"/>
        <v>21.123128616762799</v>
      </c>
      <c r="AU609" s="6">
        <f t="shared" si="288"/>
        <v>21.051586904907033</v>
      </c>
      <c r="AV609">
        <f t="shared" si="289"/>
        <v>20.73593742285718</v>
      </c>
      <c r="AW609">
        <f t="shared" si="290"/>
        <v>21.121494673066035</v>
      </c>
      <c r="AX609" s="6">
        <f t="shared" si="291"/>
        <v>-0.31564948204985299</v>
      </c>
      <c r="AY609">
        <f t="shared" si="292"/>
        <v>6.9907768159001904E-2</v>
      </c>
      <c r="AZ609">
        <f t="shared" si="293"/>
        <v>0.3855572502088549</v>
      </c>
      <c r="BA609" s="6">
        <f t="shared" si="294"/>
        <v>0.17239145696186917</v>
      </c>
      <c r="BB609">
        <f t="shared" si="295"/>
        <v>0.70098179608617239</v>
      </c>
      <c r="BC609">
        <f t="shared" si="296"/>
        <v>3.7862727555409578E-2</v>
      </c>
      <c r="BD609" s="7">
        <f t="shared" si="297"/>
        <v>1</v>
      </c>
      <c r="BE609" s="6">
        <f t="shared" si="298"/>
        <v>0</v>
      </c>
      <c r="BF609">
        <f t="shared" si="299"/>
        <v>0</v>
      </c>
      <c r="BG609">
        <f t="shared" si="300"/>
        <v>0</v>
      </c>
      <c r="BH609" s="6">
        <f t="shared" si="301"/>
        <v>0</v>
      </c>
      <c r="BI609" s="14">
        <f t="shared" si="302"/>
        <v>0</v>
      </c>
      <c r="BJ609" s="6">
        <f t="shared" si="303"/>
        <v>-0.49091079758803685</v>
      </c>
      <c r="BK609" s="14">
        <f t="shared" si="304"/>
        <v>0.10385710115000403</v>
      </c>
      <c r="BL609" s="14">
        <f t="shared" si="305"/>
        <v>0.74039226871925401</v>
      </c>
      <c r="BM609" s="14">
        <f t="shared" si="306"/>
        <v>1</v>
      </c>
      <c r="BN609">
        <f t="shared" si="307"/>
        <v>0.11777952409374039</v>
      </c>
      <c r="BO609">
        <f t="shared" si="308"/>
        <v>0.11777952409374039</v>
      </c>
      <c r="BP609" s="14" t="str">
        <f t="shared" si="309"/>
        <v>NA</v>
      </c>
    </row>
    <row r="610" spans="1:68" x14ac:dyDescent="0.25">
      <c r="A610" t="s">
        <v>1064</v>
      </c>
      <c r="B610" t="s">
        <v>480</v>
      </c>
      <c r="C610">
        <v>0</v>
      </c>
      <c r="D610">
        <v>0</v>
      </c>
      <c r="E610">
        <v>0</v>
      </c>
      <c r="F610" s="1">
        <v>1.5137999999999999E-27</v>
      </c>
      <c r="G610">
        <v>3</v>
      </c>
      <c r="H610">
        <v>0.31296000000000002</v>
      </c>
      <c r="I610">
        <v>1</v>
      </c>
      <c r="J610">
        <v>0.97166200000000003</v>
      </c>
      <c r="K610" t="s">
        <v>1063</v>
      </c>
      <c r="L610" t="s">
        <v>1062</v>
      </c>
      <c r="M610" t="s">
        <v>764</v>
      </c>
      <c r="N610" t="str">
        <f>"25 27"</f>
        <v>25 27</v>
      </c>
      <c r="O610" t="s">
        <v>485</v>
      </c>
      <c r="P610" t="s">
        <v>486</v>
      </c>
      <c r="Q610" t="s">
        <v>57</v>
      </c>
      <c r="R610" t="s">
        <v>487</v>
      </c>
      <c r="S610" t="s">
        <v>488</v>
      </c>
      <c r="T610" s="6">
        <v>22.323716169470501</v>
      </c>
      <c r="U610">
        <v>22.648410886139999</v>
      </c>
      <c r="V610">
        <v>22.2451227714566</v>
      </c>
      <c r="W610">
        <v>22.222140994911001</v>
      </c>
      <c r="X610">
        <v>22.482942789121498</v>
      </c>
      <c r="Y610">
        <v>22.561173342927599</v>
      </c>
      <c r="Z610">
        <v>22.051599818360099</v>
      </c>
      <c r="AB610">
        <v>22.474618122020001</v>
      </c>
      <c r="AC610">
        <v>22.520421195328801</v>
      </c>
      <c r="AD610">
        <v>22.245191736666801</v>
      </c>
      <c r="AE610">
        <v>22.3611764823094</v>
      </c>
      <c r="AF610">
        <v>22.518435836282499</v>
      </c>
      <c r="AG610">
        <v>22.746537780012101</v>
      </c>
      <c r="AH610">
        <v>22.370823740929001</v>
      </c>
      <c r="AI610">
        <v>22.574487459932499</v>
      </c>
      <c r="AJ610">
        <v>22.340649255667699</v>
      </c>
      <c r="AK610">
        <v>22.457369412068001</v>
      </c>
      <c r="AL610" s="6">
        <f t="shared" si="279"/>
        <v>22.48606352780525</v>
      </c>
      <c r="AM610">
        <f t="shared" si="280"/>
        <v>22.233631883183801</v>
      </c>
      <c r="AN610">
        <f t="shared" si="281"/>
        <v>22.522058066024549</v>
      </c>
      <c r="AO610">
        <f t="shared" si="282"/>
        <v>22.051599818360099</v>
      </c>
      <c r="AP610">
        <f t="shared" si="283"/>
        <v>22.497519658674399</v>
      </c>
      <c r="AQ610">
        <f t="shared" si="284"/>
        <v>22.3031841094881</v>
      </c>
      <c r="AR610">
        <f t="shared" si="285"/>
        <v>22.632486808147299</v>
      </c>
      <c r="AS610">
        <f t="shared" si="286"/>
        <v>22.472655600430748</v>
      </c>
      <c r="AT610">
        <f t="shared" si="287"/>
        <v>22.399009333867852</v>
      </c>
      <c r="AU610" s="6">
        <f t="shared" si="288"/>
        <v>22.413917825671195</v>
      </c>
      <c r="AV610">
        <f t="shared" si="289"/>
        <v>22.284101195507532</v>
      </c>
      <c r="AW610">
        <f t="shared" si="290"/>
        <v>22.501383914148633</v>
      </c>
      <c r="AX610" s="6">
        <f t="shared" si="291"/>
        <v>-0.1298166301636634</v>
      </c>
      <c r="AY610">
        <f t="shared" si="292"/>
        <v>8.7466088477437864E-2</v>
      </c>
      <c r="AZ610">
        <f t="shared" si="293"/>
        <v>0.21728271864110127</v>
      </c>
      <c r="BA610" s="6">
        <f t="shared" si="294"/>
        <v>0.46178215109308696</v>
      </c>
      <c r="BB610">
        <f t="shared" si="295"/>
        <v>0.48838612690293631</v>
      </c>
      <c r="BC610">
        <f t="shared" si="296"/>
        <v>0.23266043298610437</v>
      </c>
      <c r="BD610" s="7">
        <f t="shared" si="297"/>
        <v>1</v>
      </c>
      <c r="BE610" s="6">
        <f t="shared" si="298"/>
        <v>0</v>
      </c>
      <c r="BF610">
        <f t="shared" si="299"/>
        <v>0</v>
      </c>
      <c r="BG610">
        <f t="shared" si="300"/>
        <v>0</v>
      </c>
      <c r="BH610" s="6">
        <f t="shared" si="301"/>
        <v>0</v>
      </c>
      <c r="BI610" s="14">
        <f t="shared" si="302"/>
        <v>0</v>
      </c>
      <c r="BJ610" s="6">
        <f t="shared" si="303"/>
        <v>-0.20871425292530393</v>
      </c>
      <c r="BK610" s="14">
        <f t="shared" si="304"/>
        <v>0.1649928940542921</v>
      </c>
      <c r="BL610" s="14">
        <f t="shared" si="305"/>
        <v>0.37094507666700133</v>
      </c>
      <c r="BM610" s="14">
        <f t="shared" si="306"/>
        <v>1</v>
      </c>
      <c r="BN610">
        <f t="shared" si="307"/>
        <v>0.10907457259866316</v>
      </c>
      <c r="BO610">
        <f t="shared" si="308"/>
        <v>0.10907457259866316</v>
      </c>
      <c r="BP610" s="14" t="str">
        <f t="shared" si="309"/>
        <v>NA</v>
      </c>
    </row>
    <row r="611" spans="1:68" x14ac:dyDescent="0.25">
      <c r="A611" t="s">
        <v>1228</v>
      </c>
      <c r="B611" t="s">
        <v>1221</v>
      </c>
      <c r="C611">
        <v>0</v>
      </c>
      <c r="D611">
        <v>0</v>
      </c>
      <c r="E611">
        <v>0</v>
      </c>
      <c r="F611" s="1">
        <v>6.9311900000000007E-21</v>
      </c>
      <c r="G611">
        <v>2</v>
      </c>
      <c r="H611">
        <v>0.21475</v>
      </c>
      <c r="I611">
        <v>1</v>
      </c>
      <c r="J611">
        <v>0.61699800000000005</v>
      </c>
      <c r="K611" t="s">
        <v>1227</v>
      </c>
      <c r="L611">
        <v>366</v>
      </c>
      <c r="M611" t="s">
        <v>764</v>
      </c>
      <c r="N611">
        <v>3178</v>
      </c>
      <c r="O611" t="s">
        <v>1224</v>
      </c>
      <c r="P611" t="s">
        <v>1225</v>
      </c>
      <c r="Q611" t="s">
        <v>57</v>
      </c>
      <c r="R611" t="s">
        <v>277</v>
      </c>
      <c r="S611" t="s">
        <v>1226</v>
      </c>
      <c r="X611">
        <v>20.887503873880298</v>
      </c>
      <c r="Z611">
        <v>21.1563912086635</v>
      </c>
      <c r="AB611">
        <v>20.936080802703</v>
      </c>
      <c r="AC611">
        <v>20.441491203359</v>
      </c>
      <c r="AD611">
        <v>21.336635129534599</v>
      </c>
      <c r="AF611">
        <v>21.242190747414899</v>
      </c>
      <c r="AH611">
        <v>21.4185818161878</v>
      </c>
      <c r="AI611">
        <v>21.229487693897301</v>
      </c>
      <c r="AL611" s="6" t="str">
        <f t="shared" si="279"/>
        <v>NA</v>
      </c>
      <c r="AM611" t="str">
        <f t="shared" si="280"/>
        <v>NA</v>
      </c>
      <c r="AN611">
        <f t="shared" si="281"/>
        <v>20.887503873880298</v>
      </c>
      <c r="AO611">
        <f t="shared" si="282"/>
        <v>21.1563912086635</v>
      </c>
      <c r="AP611">
        <f t="shared" si="283"/>
        <v>20.688786003030998</v>
      </c>
      <c r="AQ611">
        <f t="shared" si="284"/>
        <v>21.336635129534599</v>
      </c>
      <c r="AR611">
        <f t="shared" si="285"/>
        <v>21.242190747414899</v>
      </c>
      <c r="AS611">
        <f t="shared" si="286"/>
        <v>21.32403475504255</v>
      </c>
      <c r="AT611" t="str">
        <f t="shared" si="287"/>
        <v>NA</v>
      </c>
      <c r="AU611" s="6">
        <f t="shared" si="288"/>
        <v>20.887503873880298</v>
      </c>
      <c r="AV611">
        <f t="shared" si="289"/>
        <v>21.060604113743032</v>
      </c>
      <c r="AW611">
        <f t="shared" si="290"/>
        <v>21.283112751228725</v>
      </c>
      <c r="AX611" s="6">
        <f t="shared" si="291"/>
        <v>0.17310023986273393</v>
      </c>
      <c r="AY611">
        <f t="shared" si="292"/>
        <v>0.39560887734842609</v>
      </c>
      <c r="AZ611">
        <f t="shared" si="293"/>
        <v>0.22250863748569216</v>
      </c>
      <c r="BA611" s="6" t="str">
        <f t="shared" si="294"/>
        <v>NA</v>
      </c>
      <c r="BB611" t="str">
        <f t="shared" si="295"/>
        <v>NA</v>
      </c>
      <c r="BC611">
        <f t="shared" si="296"/>
        <v>0.36848641536471416</v>
      </c>
      <c r="BD611" s="7">
        <f t="shared" si="297"/>
        <v>1</v>
      </c>
      <c r="BE611" s="6">
        <f t="shared" si="298"/>
        <v>0</v>
      </c>
      <c r="BF611">
        <f t="shared" si="299"/>
        <v>0</v>
      </c>
      <c r="BG611">
        <f t="shared" si="300"/>
        <v>0</v>
      </c>
      <c r="BH611" s="6">
        <f t="shared" si="301"/>
        <v>0</v>
      </c>
      <c r="BI611" s="14">
        <f t="shared" si="302"/>
        <v>0</v>
      </c>
      <c r="BJ611" s="6">
        <f t="shared" si="303"/>
        <v>0</v>
      </c>
      <c r="BK611" s="14">
        <f t="shared" si="304"/>
        <v>0</v>
      </c>
      <c r="BL611" s="14">
        <f t="shared" si="305"/>
        <v>0.31060419400576655</v>
      </c>
      <c r="BM611" s="14">
        <f t="shared" si="306"/>
        <v>1</v>
      </c>
      <c r="BN611">
        <f t="shared" si="307"/>
        <v>0.10353473133525552</v>
      </c>
      <c r="BO611">
        <f t="shared" si="308"/>
        <v>0.10353473133525552</v>
      </c>
      <c r="BP611" s="14" t="str">
        <f t="shared" si="309"/>
        <v>NA</v>
      </c>
    </row>
    <row r="612" spans="1:68" x14ac:dyDescent="0.25">
      <c r="A612" t="s">
        <v>2177</v>
      </c>
      <c r="B612" t="s">
        <v>2175</v>
      </c>
      <c r="C612">
        <v>0</v>
      </c>
      <c r="D612">
        <v>0</v>
      </c>
      <c r="E612">
        <v>0</v>
      </c>
      <c r="F612" s="1">
        <v>1.1160599999999999E-5</v>
      </c>
      <c r="G612">
        <v>2</v>
      </c>
      <c r="H612">
        <v>1.2266999999999999</v>
      </c>
      <c r="I612">
        <v>1</v>
      </c>
      <c r="J612">
        <v>0.95970500000000003</v>
      </c>
      <c r="K612" t="s">
        <v>2176</v>
      </c>
      <c r="L612">
        <v>28</v>
      </c>
      <c r="M612" t="s">
        <v>764</v>
      </c>
      <c r="N612">
        <v>22848</v>
      </c>
      <c r="O612" t="s">
        <v>2178</v>
      </c>
      <c r="P612" t="s">
        <v>37</v>
      </c>
      <c r="Q612" t="s">
        <v>57</v>
      </c>
      <c r="R612" t="s">
        <v>2179</v>
      </c>
      <c r="S612" t="s">
        <v>2180</v>
      </c>
      <c r="T612" s="6">
        <v>19.137209508755401</v>
      </c>
      <c r="U612">
        <v>19.386150336667502</v>
      </c>
      <c r="X612">
        <v>19.460763044340801</v>
      </c>
      <c r="Y612">
        <v>19.690939879660199</v>
      </c>
      <c r="AA612">
        <v>19.570494284909401</v>
      </c>
      <c r="AB612">
        <v>19.679018676275</v>
      </c>
      <c r="AJ612">
        <v>19.6401719107342</v>
      </c>
      <c r="AL612" s="6">
        <f t="shared" si="279"/>
        <v>19.261679922711451</v>
      </c>
      <c r="AM612" t="str">
        <f t="shared" si="280"/>
        <v>NA</v>
      </c>
      <c r="AN612">
        <f t="shared" si="281"/>
        <v>19.5758514620005</v>
      </c>
      <c r="AO612">
        <f t="shared" si="282"/>
        <v>19.570494284909401</v>
      </c>
      <c r="AP612">
        <f t="shared" si="283"/>
        <v>19.679018676275</v>
      </c>
      <c r="AQ612" t="str">
        <f t="shared" si="284"/>
        <v>NA</v>
      </c>
      <c r="AR612" t="str">
        <f t="shared" si="285"/>
        <v>NA</v>
      </c>
      <c r="AS612" t="str">
        <f t="shared" si="286"/>
        <v>NA</v>
      </c>
      <c r="AT612">
        <f t="shared" si="287"/>
        <v>19.6401719107342</v>
      </c>
      <c r="AU612" s="6">
        <f t="shared" si="288"/>
        <v>19.418765692355976</v>
      </c>
      <c r="AV612">
        <f t="shared" si="289"/>
        <v>19.6247564805922</v>
      </c>
      <c r="AW612">
        <f t="shared" si="290"/>
        <v>19.6401719107342</v>
      </c>
      <c r="AX612" s="6">
        <f t="shared" si="291"/>
        <v>0.20599078823622463</v>
      </c>
      <c r="AY612">
        <f t="shared" si="292"/>
        <v>0.22140621837822394</v>
      </c>
      <c r="AZ612">
        <f t="shared" si="293"/>
        <v>1.5415430141999309E-2</v>
      </c>
      <c r="BA612" s="6">
        <f t="shared" si="294"/>
        <v>0.40075316491648233</v>
      </c>
      <c r="BB612" t="str">
        <f t="shared" si="295"/>
        <v>NA</v>
      </c>
      <c r="BC612" t="str">
        <f t="shared" si="296"/>
        <v>NA</v>
      </c>
      <c r="BD612" s="7">
        <f t="shared" si="297"/>
        <v>1</v>
      </c>
      <c r="BE612" s="6">
        <f t="shared" si="298"/>
        <v>0</v>
      </c>
      <c r="BF612">
        <f t="shared" si="299"/>
        <v>0</v>
      </c>
      <c r="BG612">
        <f t="shared" si="300"/>
        <v>0</v>
      </c>
      <c r="BH612" s="6">
        <f t="shared" si="301"/>
        <v>0</v>
      </c>
      <c r="BI612" s="14">
        <f t="shared" si="302"/>
        <v>0</v>
      </c>
      <c r="BJ612" s="6">
        <f t="shared" si="303"/>
        <v>0.28601344000251921</v>
      </c>
      <c r="BK612" s="14">
        <f t="shared" si="304"/>
        <v>0</v>
      </c>
      <c r="BL612" s="14">
        <f t="shared" si="305"/>
        <v>0</v>
      </c>
      <c r="BM612" s="14">
        <f t="shared" si="306"/>
        <v>1</v>
      </c>
      <c r="BN612">
        <f t="shared" si="307"/>
        <v>9.5337813334173072E-2</v>
      </c>
      <c r="BO612">
        <f t="shared" si="308"/>
        <v>9.5337813334173072E-2</v>
      </c>
      <c r="BP612" s="14" t="str">
        <f t="shared" si="309"/>
        <v>NA</v>
      </c>
    </row>
    <row r="613" spans="1:68" x14ac:dyDescent="0.25">
      <c r="A613" t="s">
        <v>1614</v>
      </c>
      <c r="B613" t="s">
        <v>1612</v>
      </c>
      <c r="C613">
        <v>0</v>
      </c>
      <c r="D613">
        <v>0</v>
      </c>
      <c r="E613">
        <v>0</v>
      </c>
      <c r="F613" s="1">
        <v>4.9278900000000003E-12</v>
      </c>
      <c r="G613">
        <v>3</v>
      </c>
      <c r="H613">
        <v>-1.4345000000000001</v>
      </c>
      <c r="I613">
        <v>1</v>
      </c>
      <c r="J613">
        <v>0.99623700000000004</v>
      </c>
      <c r="K613" t="s">
        <v>1613</v>
      </c>
      <c r="L613">
        <v>161</v>
      </c>
      <c r="M613" t="s">
        <v>764</v>
      </c>
      <c r="N613">
        <v>2010</v>
      </c>
      <c r="O613" t="s">
        <v>1615</v>
      </c>
      <c r="P613" t="s">
        <v>1616</v>
      </c>
      <c r="Q613" t="s">
        <v>57</v>
      </c>
      <c r="R613" t="s">
        <v>321</v>
      </c>
      <c r="S613" t="s">
        <v>1617</v>
      </c>
      <c r="T613" s="6">
        <v>21.1435986214614</v>
      </c>
      <c r="U613">
        <v>21.427333921894402</v>
      </c>
      <c r="V613">
        <v>21.157456202235998</v>
      </c>
      <c r="W613">
        <v>21.333080848431901</v>
      </c>
      <c r="X613">
        <v>18.272955646322501</v>
      </c>
      <c r="Y613">
        <v>21.452581794976201</v>
      </c>
      <c r="AB613">
        <v>20.696846496014899</v>
      </c>
      <c r="AC613">
        <v>20.9768507694322</v>
      </c>
      <c r="AE613">
        <v>21.280482578995599</v>
      </c>
      <c r="AF613">
        <v>20.937988724913399</v>
      </c>
      <c r="AG613">
        <v>21.144049495529501</v>
      </c>
      <c r="AH613">
        <v>21.141423243077</v>
      </c>
      <c r="AI613">
        <v>20.7959598303209</v>
      </c>
      <c r="AJ613">
        <v>20.926671744497899</v>
      </c>
      <c r="AL613" s="6">
        <f t="shared" si="279"/>
        <v>21.285466271677901</v>
      </c>
      <c r="AM613">
        <f t="shared" si="280"/>
        <v>21.245268525333948</v>
      </c>
      <c r="AN613">
        <f t="shared" si="281"/>
        <v>19.862768720649349</v>
      </c>
      <c r="AO613" t="str">
        <f t="shared" si="282"/>
        <v>NA</v>
      </c>
      <c r="AP613">
        <f t="shared" si="283"/>
        <v>20.836848632723552</v>
      </c>
      <c r="AQ613">
        <f t="shared" si="284"/>
        <v>21.280482578995599</v>
      </c>
      <c r="AR613">
        <f t="shared" si="285"/>
        <v>21.041019110221448</v>
      </c>
      <c r="AS613">
        <f t="shared" si="286"/>
        <v>20.968691536698948</v>
      </c>
      <c r="AT613">
        <f t="shared" si="287"/>
        <v>20.926671744497899</v>
      </c>
      <c r="AU613" s="6">
        <f t="shared" si="288"/>
        <v>20.797834505887064</v>
      </c>
      <c r="AV613">
        <f t="shared" si="289"/>
        <v>21.058665605859574</v>
      </c>
      <c r="AW613">
        <f t="shared" si="290"/>
        <v>20.978794130472764</v>
      </c>
      <c r="AX613" s="6">
        <f t="shared" si="291"/>
        <v>0.26083109997250986</v>
      </c>
      <c r="AY613">
        <f t="shared" si="292"/>
        <v>0.18095962458570014</v>
      </c>
      <c r="AZ613">
        <f t="shared" si="293"/>
        <v>-7.987147538680972E-2</v>
      </c>
      <c r="BA613" s="6">
        <f t="shared" si="294"/>
        <v>0.65220754772383105</v>
      </c>
      <c r="BB613">
        <f t="shared" si="295"/>
        <v>0.73638818952808605</v>
      </c>
      <c r="BC613">
        <f t="shared" si="296"/>
        <v>0.78020177409692626</v>
      </c>
      <c r="BD613" s="7">
        <f t="shared" si="297"/>
        <v>1</v>
      </c>
      <c r="BE613" s="6">
        <f t="shared" si="298"/>
        <v>0</v>
      </c>
      <c r="BF613">
        <f t="shared" si="299"/>
        <v>0</v>
      </c>
      <c r="BG613">
        <f t="shared" si="300"/>
        <v>0</v>
      </c>
      <c r="BH613" s="6">
        <f t="shared" si="301"/>
        <v>0</v>
      </c>
      <c r="BI613" s="14">
        <f t="shared" si="302"/>
        <v>0</v>
      </c>
      <c r="BJ613" s="6">
        <f t="shared" si="303"/>
        <v>0.22003170370167205</v>
      </c>
      <c r="BK613" s="14">
        <f t="shared" si="304"/>
        <v>0.15507514615974735</v>
      </c>
      <c r="BL613" s="14">
        <f t="shared" si="305"/>
        <v>-9.2787883133895147E-2</v>
      </c>
      <c r="BM613" s="14">
        <f t="shared" si="306"/>
        <v>1</v>
      </c>
      <c r="BN613">
        <f t="shared" si="307"/>
        <v>9.4106322242508089E-2</v>
      </c>
      <c r="BO613">
        <f t="shared" si="308"/>
        <v>9.4106322242508089E-2</v>
      </c>
      <c r="BP613" s="14" t="str">
        <f t="shared" si="309"/>
        <v>NA</v>
      </c>
    </row>
    <row r="614" spans="1:68" x14ac:dyDescent="0.25">
      <c r="A614" t="s">
        <v>2424</v>
      </c>
      <c r="B614" t="s">
        <v>341</v>
      </c>
      <c r="C614">
        <v>0</v>
      </c>
      <c r="D614">
        <v>0</v>
      </c>
      <c r="E614">
        <v>0</v>
      </c>
      <c r="F614" s="1">
        <v>9.6165900000000003E-112</v>
      </c>
      <c r="G614">
        <v>2</v>
      </c>
      <c r="H614">
        <v>-9.9390999999999993E-2</v>
      </c>
      <c r="I614">
        <v>1</v>
      </c>
      <c r="J614">
        <v>0.99957399999999996</v>
      </c>
      <c r="K614" t="s">
        <v>2423</v>
      </c>
      <c r="L614">
        <v>572</v>
      </c>
      <c r="M614" t="s">
        <v>764</v>
      </c>
      <c r="N614">
        <v>55243</v>
      </c>
      <c r="O614" t="s">
        <v>344</v>
      </c>
      <c r="P614" t="s">
        <v>345</v>
      </c>
      <c r="Q614" t="s">
        <v>57</v>
      </c>
      <c r="R614" t="s">
        <v>346</v>
      </c>
      <c r="S614" t="s">
        <v>347</v>
      </c>
      <c r="T614" s="6">
        <v>21.1856918543455</v>
      </c>
      <c r="U614">
        <v>21.570846993120501</v>
      </c>
      <c r="V614">
        <v>21.3776954590972</v>
      </c>
      <c r="W614">
        <v>21.358296992547</v>
      </c>
      <c r="X614">
        <v>21.7864297803991</v>
      </c>
      <c r="Y614">
        <v>21.560177350454101</v>
      </c>
      <c r="Z614">
        <v>21.334944171203301</v>
      </c>
      <c r="AA614">
        <v>21.222692062336801</v>
      </c>
      <c r="AB614">
        <v>21.849060917571901</v>
      </c>
      <c r="AC614">
        <v>21.431197464232099</v>
      </c>
      <c r="AD614">
        <v>21.114769216049599</v>
      </c>
      <c r="AE614">
        <v>21.167685567809599</v>
      </c>
      <c r="AF614">
        <v>21.8338002615336</v>
      </c>
      <c r="AG614">
        <v>21.5691234399679</v>
      </c>
      <c r="AH614">
        <v>21.468133341098302</v>
      </c>
      <c r="AI614">
        <v>21.682257784976802</v>
      </c>
      <c r="AJ614">
        <v>21.458973262897601</v>
      </c>
      <c r="AK614">
        <v>21.321732194028399</v>
      </c>
      <c r="AL614" s="6">
        <f t="shared" si="279"/>
        <v>21.378269423733002</v>
      </c>
      <c r="AM614">
        <f t="shared" si="280"/>
        <v>21.3679962258221</v>
      </c>
      <c r="AN614">
        <f t="shared" si="281"/>
        <v>21.6733035654266</v>
      </c>
      <c r="AO614">
        <f t="shared" si="282"/>
        <v>21.278818116770051</v>
      </c>
      <c r="AP614">
        <f t="shared" si="283"/>
        <v>21.640129190902002</v>
      </c>
      <c r="AQ614">
        <f t="shared" si="284"/>
        <v>21.141227391929597</v>
      </c>
      <c r="AR614">
        <f t="shared" si="285"/>
        <v>21.70146185075075</v>
      </c>
      <c r="AS614">
        <f t="shared" si="286"/>
        <v>21.575195563037553</v>
      </c>
      <c r="AT614">
        <f t="shared" si="287"/>
        <v>21.390352728463</v>
      </c>
      <c r="AU614" s="6">
        <f t="shared" si="288"/>
        <v>21.473189738327232</v>
      </c>
      <c r="AV614">
        <f t="shared" si="289"/>
        <v>21.353391566533883</v>
      </c>
      <c r="AW614">
        <f t="shared" si="290"/>
        <v>21.555670047417099</v>
      </c>
      <c r="AX614" s="6">
        <f t="shared" si="291"/>
        <v>-0.11979817179334873</v>
      </c>
      <c r="AY614">
        <f t="shared" si="292"/>
        <v>8.2480309089866921E-2</v>
      </c>
      <c r="AZ614">
        <f t="shared" si="293"/>
        <v>0.20227848088321565</v>
      </c>
      <c r="BA614" s="6">
        <f t="shared" si="294"/>
        <v>0.54548485193780061</v>
      </c>
      <c r="BB614">
        <f t="shared" si="295"/>
        <v>0.57412130079830948</v>
      </c>
      <c r="BC614">
        <f t="shared" si="296"/>
        <v>0.32229798318346226</v>
      </c>
      <c r="BD614" s="7">
        <f t="shared" si="297"/>
        <v>1</v>
      </c>
      <c r="BE614" s="6">
        <f t="shared" si="298"/>
        <v>0</v>
      </c>
      <c r="BF614">
        <f t="shared" si="299"/>
        <v>0</v>
      </c>
      <c r="BG614">
        <f t="shared" si="300"/>
        <v>0</v>
      </c>
      <c r="BH614" s="6">
        <f t="shared" si="301"/>
        <v>0</v>
      </c>
      <c r="BI614" s="14">
        <f t="shared" si="302"/>
        <v>0</v>
      </c>
      <c r="BJ614" s="6">
        <f t="shared" si="303"/>
        <v>-0.17757520083125178</v>
      </c>
      <c r="BK614" s="14">
        <f t="shared" si="304"/>
        <v>0.14098742000125614</v>
      </c>
      <c r="BL614" s="14">
        <f t="shared" si="305"/>
        <v>0.31538691810349412</v>
      </c>
      <c r="BM614" s="14">
        <f t="shared" si="306"/>
        <v>1</v>
      </c>
      <c r="BN614">
        <f t="shared" si="307"/>
        <v>9.293304575783283E-2</v>
      </c>
      <c r="BO614">
        <f t="shared" si="308"/>
        <v>9.293304575783283E-2</v>
      </c>
      <c r="BP614" s="14" t="str">
        <f t="shared" si="309"/>
        <v>NA</v>
      </c>
    </row>
    <row r="615" spans="1:68" x14ac:dyDescent="0.25">
      <c r="A615" t="s">
        <v>1073</v>
      </c>
      <c r="B615" t="s">
        <v>1065</v>
      </c>
      <c r="C615">
        <v>0</v>
      </c>
      <c r="D615">
        <v>0</v>
      </c>
      <c r="E615">
        <v>0</v>
      </c>
      <c r="F615" s="1">
        <v>9.9480300000000004E-8</v>
      </c>
      <c r="G615">
        <v>2</v>
      </c>
      <c r="H615">
        <v>-0.43955</v>
      </c>
      <c r="I615">
        <v>1</v>
      </c>
      <c r="J615">
        <v>1</v>
      </c>
      <c r="K615" t="s">
        <v>1072</v>
      </c>
      <c r="L615">
        <v>869</v>
      </c>
      <c r="M615" t="s">
        <v>764</v>
      </c>
      <c r="N615">
        <v>1956</v>
      </c>
      <c r="O615" t="s">
        <v>1068</v>
      </c>
      <c r="P615" t="s">
        <v>1069</v>
      </c>
      <c r="Q615" t="s">
        <v>57</v>
      </c>
      <c r="R615" t="s">
        <v>1070</v>
      </c>
      <c r="S615" t="s">
        <v>1071</v>
      </c>
      <c r="T615" s="6">
        <v>19.842465018271</v>
      </c>
      <c r="V615">
        <v>20.351841769171699</v>
      </c>
      <c r="W615">
        <v>20.030853399251399</v>
      </c>
      <c r="X615">
        <v>20.287544408168198</v>
      </c>
      <c r="Y615">
        <v>19.9765841621827</v>
      </c>
      <c r="AA615">
        <v>19.791922849508701</v>
      </c>
      <c r="AB615">
        <v>20.613293997252299</v>
      </c>
      <c r="AC615">
        <v>20.115433745964499</v>
      </c>
      <c r="AD615">
        <v>21.0730013602535</v>
      </c>
      <c r="AG615">
        <v>19.7511595097072</v>
      </c>
      <c r="AH615">
        <v>20.8295505013526</v>
      </c>
      <c r="AJ615">
        <v>20.4847703806658</v>
      </c>
      <c r="AK615">
        <v>19.3553333643458</v>
      </c>
      <c r="AL615" s="6">
        <f t="shared" si="279"/>
        <v>19.842465018271</v>
      </c>
      <c r="AM615">
        <f t="shared" si="280"/>
        <v>20.191347584211549</v>
      </c>
      <c r="AN615">
        <f t="shared" si="281"/>
        <v>20.132064285175449</v>
      </c>
      <c r="AO615">
        <f t="shared" si="282"/>
        <v>19.791922849508701</v>
      </c>
      <c r="AP615">
        <f t="shared" si="283"/>
        <v>20.364363871608397</v>
      </c>
      <c r="AQ615">
        <f t="shared" si="284"/>
        <v>21.0730013602535</v>
      </c>
      <c r="AR615">
        <f t="shared" si="285"/>
        <v>19.7511595097072</v>
      </c>
      <c r="AS615">
        <f t="shared" si="286"/>
        <v>20.8295505013526</v>
      </c>
      <c r="AT615">
        <f t="shared" si="287"/>
        <v>19.920051872505802</v>
      </c>
      <c r="AU615" s="6">
        <f t="shared" si="288"/>
        <v>20.055292295886002</v>
      </c>
      <c r="AV615">
        <f t="shared" si="289"/>
        <v>20.409762693790199</v>
      </c>
      <c r="AW615">
        <f t="shared" si="290"/>
        <v>20.166920627855202</v>
      </c>
      <c r="AX615" s="6">
        <f t="shared" si="291"/>
        <v>0.35447039790419765</v>
      </c>
      <c r="AY615">
        <f t="shared" si="292"/>
        <v>0.11162833196920019</v>
      </c>
      <c r="AZ615">
        <f t="shared" si="293"/>
        <v>-0.24284206593499746</v>
      </c>
      <c r="BA615" s="6">
        <f t="shared" si="294"/>
        <v>0.44301791530598306</v>
      </c>
      <c r="BB615">
        <f t="shared" si="295"/>
        <v>0.77644740062066286</v>
      </c>
      <c r="BC615">
        <f t="shared" si="296"/>
        <v>0.65247666567923068</v>
      </c>
      <c r="BD615" s="7">
        <f t="shared" si="297"/>
        <v>1</v>
      </c>
      <c r="BE615" s="6">
        <f t="shared" si="298"/>
        <v>0</v>
      </c>
      <c r="BF615">
        <f t="shared" si="299"/>
        <v>0</v>
      </c>
      <c r="BG615">
        <f t="shared" si="300"/>
        <v>0</v>
      </c>
      <c r="BH615" s="6">
        <f t="shared" si="301"/>
        <v>0</v>
      </c>
      <c r="BI615" s="14">
        <f t="shared" si="302"/>
        <v>0</v>
      </c>
      <c r="BJ615" s="6">
        <f t="shared" si="303"/>
        <v>0.3540242736561891</v>
      </c>
      <c r="BK615" s="14">
        <f t="shared" si="304"/>
        <v>0.1107547273806101</v>
      </c>
      <c r="BL615" s="14">
        <f t="shared" si="305"/>
        <v>-0.21220608426767673</v>
      </c>
      <c r="BM615" s="14">
        <f t="shared" si="306"/>
        <v>1</v>
      </c>
      <c r="BN615">
        <f t="shared" si="307"/>
        <v>8.4190972256374161E-2</v>
      </c>
      <c r="BO615">
        <f t="shared" si="308"/>
        <v>8.4190972256374161E-2</v>
      </c>
      <c r="BP615" s="14" t="str">
        <f t="shared" si="309"/>
        <v>NA</v>
      </c>
    </row>
    <row r="616" spans="1:68" x14ac:dyDescent="0.25">
      <c r="A616" t="s">
        <v>187</v>
      </c>
      <c r="B616" t="s">
        <v>180</v>
      </c>
      <c r="C616">
        <v>0</v>
      </c>
      <c r="D616">
        <v>0</v>
      </c>
      <c r="E616">
        <v>0</v>
      </c>
      <c r="F616" s="1">
        <v>8.1777299999999998E-19</v>
      </c>
      <c r="G616">
        <v>2</v>
      </c>
      <c r="H616">
        <v>0.59970000000000001</v>
      </c>
      <c r="I616">
        <v>2</v>
      </c>
      <c r="J616">
        <v>0.84479899999999997</v>
      </c>
      <c r="K616" t="s">
        <v>186</v>
      </c>
      <c r="L616">
        <v>85</v>
      </c>
      <c r="M616" t="s">
        <v>39</v>
      </c>
      <c r="N616">
        <v>5829</v>
      </c>
      <c r="O616" t="s">
        <v>183</v>
      </c>
      <c r="P616" t="s">
        <v>37</v>
      </c>
      <c r="Q616" t="s">
        <v>57</v>
      </c>
      <c r="R616" t="s">
        <v>184</v>
      </c>
      <c r="S616" t="s">
        <v>185</v>
      </c>
      <c r="V616">
        <v>21.9393868224738</v>
      </c>
      <c r="X616">
        <v>21.934713331984199</v>
      </c>
      <c r="Z616">
        <v>21.8300683434394</v>
      </c>
      <c r="AB616">
        <v>21.687581383532802</v>
      </c>
      <c r="AD616">
        <v>22.142861173037801</v>
      </c>
      <c r="AG616">
        <v>21.890850880590399</v>
      </c>
      <c r="AI616">
        <v>21.773364214073201</v>
      </c>
      <c r="AJ616">
        <v>22.449107778157</v>
      </c>
      <c r="AL616" s="6" t="str">
        <f t="shared" si="279"/>
        <v>NA</v>
      </c>
      <c r="AM616">
        <f t="shared" si="280"/>
        <v>21.9393868224738</v>
      </c>
      <c r="AN616">
        <f t="shared" si="281"/>
        <v>21.934713331984199</v>
      </c>
      <c r="AO616">
        <f t="shared" si="282"/>
        <v>21.8300683434394</v>
      </c>
      <c r="AP616">
        <f t="shared" si="283"/>
        <v>21.687581383532802</v>
      </c>
      <c r="AQ616">
        <f t="shared" si="284"/>
        <v>22.142861173037801</v>
      </c>
      <c r="AR616">
        <f t="shared" si="285"/>
        <v>21.890850880590399</v>
      </c>
      <c r="AS616">
        <f t="shared" si="286"/>
        <v>21.773364214073201</v>
      </c>
      <c r="AT616">
        <f t="shared" si="287"/>
        <v>22.449107778157</v>
      </c>
      <c r="AU616" s="6">
        <f t="shared" si="288"/>
        <v>21.937050077228999</v>
      </c>
      <c r="AV616">
        <f t="shared" si="289"/>
        <v>21.88683696667</v>
      </c>
      <c r="AW616">
        <f t="shared" si="290"/>
        <v>22.037774290940202</v>
      </c>
      <c r="AX616" s="6">
        <f t="shared" si="291"/>
        <v>-5.0213110558999574E-2</v>
      </c>
      <c r="AY616">
        <f t="shared" si="292"/>
        <v>0.10072421371120299</v>
      </c>
      <c r="AZ616">
        <f t="shared" si="293"/>
        <v>0.15093732427020257</v>
      </c>
      <c r="BA616" s="6">
        <f t="shared" si="294"/>
        <v>0.74470106063832697</v>
      </c>
      <c r="BB616">
        <f t="shared" si="295"/>
        <v>0.67667417359017157</v>
      </c>
      <c r="BC616">
        <f t="shared" si="296"/>
        <v>0.58093295208014029</v>
      </c>
      <c r="BD616" s="7">
        <f t="shared" si="297"/>
        <v>1</v>
      </c>
      <c r="BE616" s="6">
        <f t="shared" si="298"/>
        <v>0</v>
      </c>
      <c r="BF616">
        <f t="shared" si="299"/>
        <v>0</v>
      </c>
      <c r="BG616">
        <f t="shared" si="300"/>
        <v>0</v>
      </c>
      <c r="BH616" s="6">
        <f t="shared" si="301"/>
        <v>0</v>
      </c>
      <c r="BI616" s="14">
        <f t="shared" si="302"/>
        <v>0</v>
      </c>
      <c r="BJ616" s="6">
        <f t="shared" si="303"/>
        <v>-8.0175952592428879E-2</v>
      </c>
      <c r="BK616" s="14">
        <f t="shared" si="304"/>
        <v>0.13070914771573838</v>
      </c>
      <c r="BL616" s="14">
        <f t="shared" si="305"/>
        <v>0.1886854225559953</v>
      </c>
      <c r="BM616" s="14">
        <f t="shared" si="306"/>
        <v>1</v>
      </c>
      <c r="BN616">
        <f t="shared" si="307"/>
        <v>7.9739539226434938E-2</v>
      </c>
      <c r="BO616">
        <f t="shared" si="308"/>
        <v>7.9739539226434938E-2</v>
      </c>
      <c r="BP616" s="14" t="str">
        <f t="shared" si="309"/>
        <v>NA</v>
      </c>
    </row>
    <row r="617" spans="1:68" x14ac:dyDescent="0.25">
      <c r="A617" t="s">
        <v>209</v>
      </c>
      <c r="B617" t="s">
        <v>207</v>
      </c>
      <c r="C617">
        <v>0</v>
      </c>
      <c r="D617">
        <v>0</v>
      </c>
      <c r="E617">
        <v>0</v>
      </c>
      <c r="F617" s="1">
        <v>3.9721E-12</v>
      </c>
      <c r="G617">
        <v>3</v>
      </c>
      <c r="H617">
        <v>0.52288000000000001</v>
      </c>
      <c r="I617">
        <v>2</v>
      </c>
      <c r="J617">
        <v>0.65651099999999996</v>
      </c>
      <c r="K617" t="s">
        <v>208</v>
      </c>
      <c r="L617">
        <v>304</v>
      </c>
      <c r="M617" t="s">
        <v>39</v>
      </c>
      <c r="N617">
        <v>5580</v>
      </c>
      <c r="O617" t="s">
        <v>210</v>
      </c>
      <c r="P617" t="s">
        <v>211</v>
      </c>
      <c r="Q617" t="s">
        <v>57</v>
      </c>
      <c r="R617" t="s">
        <v>212</v>
      </c>
      <c r="S617" t="s">
        <v>213</v>
      </c>
      <c r="T617" s="6">
        <v>20.3194312136925</v>
      </c>
      <c r="V617">
        <v>19.989368861907199</v>
      </c>
      <c r="AB617">
        <v>20.767687942863802</v>
      </c>
      <c r="AD617">
        <v>20.0030566749084</v>
      </c>
      <c r="AK617">
        <v>20.0742027997611</v>
      </c>
      <c r="AL617" s="6">
        <f t="shared" si="279"/>
        <v>20.3194312136925</v>
      </c>
      <c r="AM617">
        <f t="shared" si="280"/>
        <v>19.989368861907199</v>
      </c>
      <c r="AN617" t="str">
        <f t="shared" si="281"/>
        <v>NA</v>
      </c>
      <c r="AO617" t="str">
        <f t="shared" si="282"/>
        <v>NA</v>
      </c>
      <c r="AP617">
        <f t="shared" si="283"/>
        <v>20.767687942863802</v>
      </c>
      <c r="AQ617">
        <f t="shared" si="284"/>
        <v>20.0030566749084</v>
      </c>
      <c r="AR617" t="str">
        <f t="shared" si="285"/>
        <v>NA</v>
      </c>
      <c r="AS617" t="str">
        <f t="shared" si="286"/>
        <v>NA</v>
      </c>
      <c r="AT617">
        <f t="shared" si="287"/>
        <v>20.0742027997611</v>
      </c>
      <c r="AU617" s="6">
        <f t="shared" si="288"/>
        <v>20.154400037799849</v>
      </c>
      <c r="AV617">
        <f t="shared" si="289"/>
        <v>20.385372308886101</v>
      </c>
      <c r="AW617">
        <f t="shared" si="290"/>
        <v>20.0742027997611</v>
      </c>
      <c r="AX617" s="6">
        <f t="shared" si="291"/>
        <v>0.23097227108625162</v>
      </c>
      <c r="AY617">
        <f t="shared" si="292"/>
        <v>-8.0197238038749674E-2</v>
      </c>
      <c r="AZ617">
        <f t="shared" si="293"/>
        <v>-0.3111695091250013</v>
      </c>
      <c r="BA617" s="6">
        <f t="shared" si="294"/>
        <v>0.65644577524298064</v>
      </c>
      <c r="BB617" t="str">
        <f t="shared" si="295"/>
        <v>NA</v>
      </c>
      <c r="BC617" t="str">
        <f t="shared" si="296"/>
        <v>NA</v>
      </c>
      <c r="BD617" s="7">
        <f t="shared" si="297"/>
        <v>1</v>
      </c>
      <c r="BE617" s="6">
        <f t="shared" si="298"/>
        <v>0</v>
      </c>
      <c r="BF617">
        <f t="shared" si="299"/>
        <v>0</v>
      </c>
      <c r="BG617">
        <f t="shared" si="300"/>
        <v>0</v>
      </c>
      <c r="BH617" s="6">
        <f t="shared" si="301"/>
        <v>0</v>
      </c>
      <c r="BI617" s="14">
        <f t="shared" si="302"/>
        <v>0</v>
      </c>
      <c r="BJ617" s="6">
        <f t="shared" si="303"/>
        <v>0.20547991388124473</v>
      </c>
      <c r="BK617" s="14">
        <f t="shared" si="304"/>
        <v>0</v>
      </c>
      <c r="BL617" s="14">
        <f t="shared" si="305"/>
        <v>0</v>
      </c>
      <c r="BM617" s="14">
        <f t="shared" si="306"/>
        <v>1</v>
      </c>
      <c r="BN617">
        <f t="shared" si="307"/>
        <v>6.8493304627081572E-2</v>
      </c>
      <c r="BO617">
        <f t="shared" si="308"/>
        <v>6.8493304627081572E-2</v>
      </c>
      <c r="BP617" s="14" t="str">
        <f t="shared" si="309"/>
        <v>NA</v>
      </c>
    </row>
    <row r="618" spans="1:68" x14ac:dyDescent="0.25">
      <c r="A618" t="s">
        <v>1451</v>
      </c>
      <c r="B618" t="s">
        <v>1444</v>
      </c>
      <c r="C618">
        <v>0</v>
      </c>
      <c r="D618">
        <v>0</v>
      </c>
      <c r="E618">
        <v>0</v>
      </c>
      <c r="F618" s="1">
        <v>4.8091400000000002E-34</v>
      </c>
      <c r="G618">
        <v>3</v>
      </c>
      <c r="H618">
        <v>8.6267999999999997E-2</v>
      </c>
      <c r="I618">
        <v>1</v>
      </c>
      <c r="J618">
        <v>0.93436200000000003</v>
      </c>
      <c r="K618" t="s">
        <v>1450</v>
      </c>
      <c r="L618">
        <v>433</v>
      </c>
      <c r="M618" t="s">
        <v>764</v>
      </c>
      <c r="N618">
        <v>7297</v>
      </c>
      <c r="O618" t="s">
        <v>1447</v>
      </c>
      <c r="P618" t="s">
        <v>1448</v>
      </c>
      <c r="Q618" t="s">
        <v>57</v>
      </c>
      <c r="R618" t="s">
        <v>1081</v>
      </c>
      <c r="S618" t="s">
        <v>1449</v>
      </c>
      <c r="T618" s="6">
        <v>20.936317300452298</v>
      </c>
      <c r="V618">
        <v>21.273858152261798</v>
      </c>
      <c r="W618">
        <v>20.956808300029</v>
      </c>
      <c r="X618">
        <v>20.492573210566899</v>
      </c>
      <c r="AD618">
        <v>20.492870263469499</v>
      </c>
      <c r="AF618">
        <v>20.937988724913399</v>
      </c>
      <c r="AH618">
        <v>21.012628331154801</v>
      </c>
      <c r="AI618">
        <v>20.8380797441895</v>
      </c>
      <c r="AJ618">
        <v>21.1115483403028</v>
      </c>
      <c r="AL618" s="6">
        <f t="shared" si="279"/>
        <v>20.936317300452298</v>
      </c>
      <c r="AM618">
        <f t="shared" si="280"/>
        <v>21.115333226145399</v>
      </c>
      <c r="AN618">
        <f t="shared" si="281"/>
        <v>20.492573210566899</v>
      </c>
      <c r="AO618" t="str">
        <f t="shared" si="282"/>
        <v>NA</v>
      </c>
      <c r="AP618" t="str">
        <f t="shared" si="283"/>
        <v>NA</v>
      </c>
      <c r="AQ618">
        <f t="shared" si="284"/>
        <v>20.492870263469499</v>
      </c>
      <c r="AR618">
        <f t="shared" si="285"/>
        <v>20.937988724913399</v>
      </c>
      <c r="AS618">
        <f t="shared" si="286"/>
        <v>20.92535403767215</v>
      </c>
      <c r="AT618">
        <f t="shared" si="287"/>
        <v>21.1115483403028</v>
      </c>
      <c r="AU618" s="6">
        <f t="shared" si="288"/>
        <v>20.848074579054867</v>
      </c>
      <c r="AV618">
        <f t="shared" si="289"/>
        <v>20.492870263469499</v>
      </c>
      <c r="AW618">
        <f t="shared" si="290"/>
        <v>20.991630367629451</v>
      </c>
      <c r="AX618" s="6">
        <f t="shared" si="291"/>
        <v>-0.35520431558536814</v>
      </c>
      <c r="AY618">
        <f t="shared" si="292"/>
        <v>0.1435557885745844</v>
      </c>
      <c r="AZ618">
        <f t="shared" si="293"/>
        <v>0.49876010415995253</v>
      </c>
      <c r="BA618" s="6" t="str">
        <f t="shared" si="294"/>
        <v>NA</v>
      </c>
      <c r="BB618">
        <f t="shared" si="295"/>
        <v>0.52574027578201543</v>
      </c>
      <c r="BC618" t="str">
        <f t="shared" si="296"/>
        <v>NA</v>
      </c>
      <c r="BD618" s="7">
        <f t="shared" si="297"/>
        <v>1</v>
      </c>
      <c r="BE618" s="6">
        <f t="shared" si="298"/>
        <v>0</v>
      </c>
      <c r="BF618">
        <f t="shared" si="299"/>
        <v>0</v>
      </c>
      <c r="BG618">
        <f t="shared" si="300"/>
        <v>0</v>
      </c>
      <c r="BH618" s="6">
        <f t="shared" si="301"/>
        <v>0</v>
      </c>
      <c r="BI618" s="14">
        <f t="shared" si="302"/>
        <v>0</v>
      </c>
      <c r="BJ618" s="6">
        <f t="shared" si="303"/>
        <v>0</v>
      </c>
      <c r="BK618" s="14">
        <f t="shared" si="304"/>
        <v>0.20021214647804506</v>
      </c>
      <c r="BL618" s="14">
        <f t="shared" si="305"/>
        <v>0</v>
      </c>
      <c r="BM618" s="14">
        <f t="shared" si="306"/>
        <v>1</v>
      </c>
      <c r="BN618">
        <f t="shared" si="307"/>
        <v>6.6737382159348352E-2</v>
      </c>
      <c r="BO618">
        <f t="shared" si="308"/>
        <v>6.6737382159348352E-2</v>
      </c>
      <c r="BP618" s="14" t="str">
        <f t="shared" si="309"/>
        <v>NA</v>
      </c>
    </row>
    <row r="619" spans="1:68" x14ac:dyDescent="0.25">
      <c r="A619" t="s">
        <v>1121</v>
      </c>
      <c r="B619" t="s">
        <v>1119</v>
      </c>
      <c r="C619">
        <v>0</v>
      </c>
      <c r="D619">
        <v>0</v>
      </c>
      <c r="E619">
        <v>0</v>
      </c>
      <c r="F619">
        <v>0</v>
      </c>
      <c r="G619">
        <v>2</v>
      </c>
      <c r="H619">
        <v>0.41846</v>
      </c>
      <c r="I619">
        <v>1</v>
      </c>
      <c r="J619">
        <v>0.99997100000000005</v>
      </c>
      <c r="K619" t="s">
        <v>1120</v>
      </c>
      <c r="L619">
        <v>24</v>
      </c>
      <c r="M619" t="s">
        <v>764</v>
      </c>
      <c r="N619" t="s">
        <v>1122</v>
      </c>
      <c r="O619" t="s">
        <v>1123</v>
      </c>
      <c r="P619" t="s">
        <v>1124</v>
      </c>
      <c r="Q619" t="s">
        <v>1125</v>
      </c>
      <c r="R619" t="s">
        <v>1126</v>
      </c>
      <c r="S619" t="s">
        <v>1127</v>
      </c>
      <c r="T619" s="6">
        <v>26.126253959518401</v>
      </c>
      <c r="U619">
        <v>26.404064340184</v>
      </c>
      <c r="V619">
        <v>26.3129794256634</v>
      </c>
      <c r="W619">
        <v>26.3382947399123</v>
      </c>
      <c r="X619">
        <v>26.738232408611001</v>
      </c>
      <c r="Y619">
        <v>26.609631071100299</v>
      </c>
      <c r="Z619">
        <v>25.965946835442001</v>
      </c>
      <c r="AA619">
        <v>25.975149802561599</v>
      </c>
      <c r="AB619">
        <v>26.017239361974401</v>
      </c>
      <c r="AC619">
        <v>25.868558850068901</v>
      </c>
      <c r="AD619">
        <v>26.269279661452501</v>
      </c>
      <c r="AE619">
        <v>26.227021225172301</v>
      </c>
      <c r="AF619">
        <v>26.178162249174701</v>
      </c>
      <c r="AG619">
        <v>26.497917354655101</v>
      </c>
      <c r="AH619">
        <v>26.453363133666599</v>
      </c>
      <c r="AI619">
        <v>26.361431821470799</v>
      </c>
      <c r="AJ619">
        <v>26.639197441266699</v>
      </c>
      <c r="AK619">
        <v>26.602380570717699</v>
      </c>
      <c r="AL619" s="6">
        <f t="shared" si="279"/>
        <v>26.2651591498512</v>
      </c>
      <c r="AM619">
        <f t="shared" si="280"/>
        <v>26.32563708278785</v>
      </c>
      <c r="AN619">
        <f t="shared" si="281"/>
        <v>26.67393173985565</v>
      </c>
      <c r="AO619">
        <f t="shared" si="282"/>
        <v>25.9705483190018</v>
      </c>
      <c r="AP619">
        <f t="shared" si="283"/>
        <v>25.942899106021649</v>
      </c>
      <c r="AQ619">
        <f t="shared" si="284"/>
        <v>26.248150443312401</v>
      </c>
      <c r="AR619">
        <f t="shared" si="285"/>
        <v>26.338039801914903</v>
      </c>
      <c r="AS619">
        <f t="shared" si="286"/>
        <v>26.407397477568701</v>
      </c>
      <c r="AT619">
        <f t="shared" si="287"/>
        <v>26.620789005992201</v>
      </c>
      <c r="AU619" s="6">
        <f t="shared" si="288"/>
        <v>26.421575990831567</v>
      </c>
      <c r="AV619">
        <f t="shared" si="289"/>
        <v>26.053865956111949</v>
      </c>
      <c r="AW619">
        <f t="shared" si="290"/>
        <v>26.455408761825268</v>
      </c>
      <c r="AX619" s="6">
        <f t="shared" si="291"/>
        <v>-0.36771003471961805</v>
      </c>
      <c r="AY619">
        <f t="shared" si="292"/>
        <v>3.3832770993701189E-2</v>
      </c>
      <c r="AZ619">
        <f t="shared" si="293"/>
        <v>0.40154280571331924</v>
      </c>
      <c r="BA619" s="6">
        <f t="shared" si="294"/>
        <v>8.8151537487693304E-2</v>
      </c>
      <c r="BB619">
        <f t="shared" si="295"/>
        <v>0.83750660420896939</v>
      </c>
      <c r="BC619">
        <f t="shared" si="296"/>
        <v>3.6986151187329029E-2</v>
      </c>
      <c r="BD619" s="7">
        <f t="shared" si="297"/>
        <v>1</v>
      </c>
      <c r="BE619" s="6">
        <f t="shared" si="298"/>
        <v>0</v>
      </c>
      <c r="BF619">
        <f t="shared" si="299"/>
        <v>0</v>
      </c>
      <c r="BG619">
        <f t="shared" si="300"/>
        <v>0</v>
      </c>
      <c r="BH619" s="6">
        <f t="shared" si="301"/>
        <v>0</v>
      </c>
      <c r="BI619" s="14">
        <f t="shared" si="302"/>
        <v>0</v>
      </c>
      <c r="BJ619" s="6">
        <f t="shared" si="303"/>
        <v>-0.62277568453654331</v>
      </c>
      <c r="BK619" s="14">
        <f t="shared" si="304"/>
        <v>5.1044306510329054E-2</v>
      </c>
      <c r="BL619" s="14">
        <f t="shared" si="305"/>
        <v>0.75828331193602061</v>
      </c>
      <c r="BM619" s="14">
        <f t="shared" si="306"/>
        <v>1</v>
      </c>
      <c r="BN619">
        <f t="shared" si="307"/>
        <v>6.2183977969935467E-2</v>
      </c>
      <c r="BO619">
        <f t="shared" si="308"/>
        <v>6.2183977969935467E-2</v>
      </c>
      <c r="BP619" s="14" t="str">
        <f t="shared" si="309"/>
        <v>NA</v>
      </c>
    </row>
    <row r="620" spans="1:68" x14ac:dyDescent="0.25">
      <c r="A620" t="s">
        <v>2712</v>
      </c>
      <c r="B620" t="s">
        <v>2710</v>
      </c>
      <c r="C620">
        <v>0</v>
      </c>
      <c r="D620">
        <v>0</v>
      </c>
      <c r="E620">
        <v>0</v>
      </c>
      <c r="F620">
        <v>3.4696499999999999E-3</v>
      </c>
      <c r="G620">
        <v>2</v>
      </c>
      <c r="H620">
        <v>2.2553000000000001</v>
      </c>
      <c r="I620">
        <v>1</v>
      </c>
      <c r="J620">
        <v>0.97430000000000005</v>
      </c>
      <c r="K620" t="s">
        <v>2711</v>
      </c>
      <c r="L620">
        <v>199</v>
      </c>
      <c r="M620" t="s">
        <v>764</v>
      </c>
      <c r="N620">
        <v>54940</v>
      </c>
      <c r="O620" t="s">
        <v>2713</v>
      </c>
      <c r="P620" t="s">
        <v>2714</v>
      </c>
      <c r="Q620" t="s">
        <v>57</v>
      </c>
      <c r="R620" t="s">
        <v>2715</v>
      </c>
      <c r="S620" t="s">
        <v>2716</v>
      </c>
      <c r="T620" s="6">
        <v>19.754170827089101</v>
      </c>
      <c r="U620">
        <v>19.982494704001802</v>
      </c>
      <c r="V620">
        <v>19.465407851082499</v>
      </c>
      <c r="W620">
        <v>19.635306777357801</v>
      </c>
      <c r="X620">
        <v>19.561876741310801</v>
      </c>
      <c r="Y620">
        <v>20.313041240273598</v>
      </c>
      <c r="Z620">
        <v>19.793063920665301</v>
      </c>
      <c r="AE620">
        <v>19.9888301013616</v>
      </c>
      <c r="AI620">
        <v>20.425400115645299</v>
      </c>
      <c r="AL620" s="6">
        <f t="shared" si="279"/>
        <v>19.868332765545453</v>
      </c>
      <c r="AM620">
        <f t="shared" si="280"/>
        <v>19.55035731422015</v>
      </c>
      <c r="AN620">
        <f t="shared" si="281"/>
        <v>19.937458990792202</v>
      </c>
      <c r="AO620">
        <f t="shared" si="282"/>
        <v>19.793063920665301</v>
      </c>
      <c r="AP620" t="str">
        <f t="shared" si="283"/>
        <v>NA</v>
      </c>
      <c r="AQ620">
        <f t="shared" si="284"/>
        <v>19.9888301013616</v>
      </c>
      <c r="AR620" t="str">
        <f t="shared" si="285"/>
        <v>NA</v>
      </c>
      <c r="AS620">
        <f t="shared" si="286"/>
        <v>20.425400115645299</v>
      </c>
      <c r="AT620" t="str">
        <f t="shared" si="287"/>
        <v>NA</v>
      </c>
      <c r="AU620" s="6">
        <f t="shared" si="288"/>
        <v>19.78538302351927</v>
      </c>
      <c r="AV620">
        <f t="shared" si="289"/>
        <v>19.890947011013452</v>
      </c>
      <c r="AW620">
        <f t="shared" si="290"/>
        <v>20.425400115645299</v>
      </c>
      <c r="AX620" s="6">
        <f t="shared" si="291"/>
        <v>0.1055639874941825</v>
      </c>
      <c r="AY620">
        <f t="shared" si="292"/>
        <v>0.64001709212602975</v>
      </c>
      <c r="AZ620">
        <f t="shared" si="293"/>
        <v>0.53445310463184725</v>
      </c>
      <c r="BA620" s="6">
        <f t="shared" si="294"/>
        <v>0.54381136448422629</v>
      </c>
      <c r="BB620" t="str">
        <f t="shared" si="295"/>
        <v>NA</v>
      </c>
      <c r="BC620" t="str">
        <f t="shared" si="296"/>
        <v>NA</v>
      </c>
      <c r="BD620" s="7">
        <f t="shared" si="297"/>
        <v>1</v>
      </c>
      <c r="BE620" s="6">
        <f t="shared" si="298"/>
        <v>0</v>
      </c>
      <c r="BF620">
        <f t="shared" si="299"/>
        <v>0</v>
      </c>
      <c r="BG620">
        <f t="shared" si="300"/>
        <v>0</v>
      </c>
      <c r="BH620" s="6">
        <f t="shared" si="301"/>
        <v>0</v>
      </c>
      <c r="BI620" s="14">
        <f t="shared" si="302"/>
        <v>0</v>
      </c>
      <c r="BJ620" s="6">
        <f t="shared" si="303"/>
        <v>0.16711413629581992</v>
      </c>
      <c r="BK620" s="14">
        <f t="shared" si="304"/>
        <v>0</v>
      </c>
      <c r="BL620" s="14">
        <f t="shared" si="305"/>
        <v>0</v>
      </c>
      <c r="BM620" s="14">
        <f t="shared" si="306"/>
        <v>1</v>
      </c>
      <c r="BN620">
        <f t="shared" si="307"/>
        <v>5.570471209860664E-2</v>
      </c>
      <c r="BO620">
        <f t="shared" si="308"/>
        <v>5.570471209860664E-2</v>
      </c>
      <c r="BP620" s="14" t="str">
        <f t="shared" si="309"/>
        <v>NA</v>
      </c>
    </row>
    <row r="621" spans="1:68" x14ac:dyDescent="0.25">
      <c r="A621" t="s">
        <v>1288</v>
      </c>
      <c r="B621" t="s">
        <v>1287</v>
      </c>
      <c r="C621">
        <v>0</v>
      </c>
      <c r="D621">
        <v>0</v>
      </c>
      <c r="E621">
        <v>0</v>
      </c>
      <c r="F621" s="1">
        <v>5.2052800000000002E-20</v>
      </c>
      <c r="G621">
        <v>2</v>
      </c>
      <c r="H621">
        <v>-7.2512000000000002E-3</v>
      </c>
      <c r="I621">
        <v>1</v>
      </c>
      <c r="J621">
        <v>0.98199700000000001</v>
      </c>
      <c r="K621" t="s">
        <v>1112</v>
      </c>
      <c r="L621">
        <v>44</v>
      </c>
      <c r="M621" t="s">
        <v>764</v>
      </c>
      <c r="N621">
        <v>2027</v>
      </c>
      <c r="O621" t="s">
        <v>1289</v>
      </c>
      <c r="P621" t="s">
        <v>1290</v>
      </c>
      <c r="Q621" t="s">
        <v>57</v>
      </c>
      <c r="R621" t="s">
        <v>965</v>
      </c>
      <c r="S621" t="s">
        <v>1291</v>
      </c>
      <c r="V621">
        <v>19.478800422801999</v>
      </c>
      <c r="Y621">
        <v>20.164389596394901</v>
      </c>
      <c r="AC621">
        <v>20.0087173397839</v>
      </c>
      <c r="AD621">
        <v>19.880528177191</v>
      </c>
      <c r="AE621">
        <v>20.0444935704312</v>
      </c>
      <c r="AH621">
        <v>19.374236603467502</v>
      </c>
      <c r="AL621" s="6" t="str">
        <f t="shared" si="279"/>
        <v>NA</v>
      </c>
      <c r="AM621">
        <f t="shared" si="280"/>
        <v>19.478800422801999</v>
      </c>
      <c r="AN621">
        <f t="shared" si="281"/>
        <v>20.164389596394901</v>
      </c>
      <c r="AO621" t="str">
        <f t="shared" si="282"/>
        <v>NA</v>
      </c>
      <c r="AP621">
        <f t="shared" si="283"/>
        <v>20.0087173397839</v>
      </c>
      <c r="AQ621">
        <f t="shared" si="284"/>
        <v>19.962510873811098</v>
      </c>
      <c r="AR621" t="str">
        <f t="shared" si="285"/>
        <v>NA</v>
      </c>
      <c r="AS621">
        <f t="shared" si="286"/>
        <v>19.374236603467502</v>
      </c>
      <c r="AT621" t="str">
        <f t="shared" si="287"/>
        <v>NA</v>
      </c>
      <c r="AU621" s="6">
        <f t="shared" si="288"/>
        <v>19.82159500959845</v>
      </c>
      <c r="AV621">
        <f t="shared" si="289"/>
        <v>19.985614106797499</v>
      </c>
      <c r="AW621">
        <f t="shared" si="290"/>
        <v>19.374236603467502</v>
      </c>
      <c r="AX621" s="6">
        <f t="shared" si="291"/>
        <v>0.1640190971990485</v>
      </c>
      <c r="AY621">
        <f t="shared" si="292"/>
        <v>-0.44735840613094879</v>
      </c>
      <c r="AZ621">
        <f t="shared" si="293"/>
        <v>-0.6113775033299973</v>
      </c>
      <c r="BA621" s="6">
        <f t="shared" si="294"/>
        <v>0.71587953411541849</v>
      </c>
      <c r="BB621" t="str">
        <f t="shared" si="295"/>
        <v>NA</v>
      </c>
      <c r="BC621" t="str">
        <f t="shared" si="296"/>
        <v>NA</v>
      </c>
      <c r="BD621" s="7">
        <f t="shared" si="297"/>
        <v>1</v>
      </c>
      <c r="BE621" s="6">
        <f t="shared" si="298"/>
        <v>0</v>
      </c>
      <c r="BF621">
        <f t="shared" si="299"/>
        <v>0</v>
      </c>
      <c r="BG621">
        <f t="shared" si="300"/>
        <v>0</v>
      </c>
      <c r="BH621" s="6">
        <f t="shared" si="301"/>
        <v>0</v>
      </c>
      <c r="BI621" s="14">
        <f t="shared" si="302"/>
        <v>0</v>
      </c>
      <c r="BJ621" s="6">
        <f t="shared" si="303"/>
        <v>0.15430172026529596</v>
      </c>
      <c r="BK621" s="14">
        <f t="shared" si="304"/>
        <v>0</v>
      </c>
      <c r="BL621" s="14">
        <f t="shared" si="305"/>
        <v>0</v>
      </c>
      <c r="BM621" s="14">
        <f t="shared" si="306"/>
        <v>1</v>
      </c>
      <c r="BN621">
        <f t="shared" si="307"/>
        <v>5.1433906755098652E-2</v>
      </c>
      <c r="BO621">
        <f t="shared" si="308"/>
        <v>5.1433906755098652E-2</v>
      </c>
      <c r="BP621" s="14" t="str">
        <f t="shared" si="309"/>
        <v>NA</v>
      </c>
    </row>
    <row r="622" spans="1:68" x14ac:dyDescent="0.25">
      <c r="A622" t="s">
        <v>939</v>
      </c>
      <c r="B622" t="s">
        <v>70</v>
      </c>
      <c r="C622">
        <v>0</v>
      </c>
      <c r="D622">
        <v>0</v>
      </c>
      <c r="E622">
        <v>0</v>
      </c>
      <c r="F622" s="1">
        <v>1.7928400000000001E-29</v>
      </c>
      <c r="G622">
        <v>3</v>
      </c>
      <c r="H622">
        <v>0.27849000000000002</v>
      </c>
      <c r="I622">
        <v>1</v>
      </c>
      <c r="J622">
        <v>0.99999700000000002</v>
      </c>
      <c r="K622" t="s">
        <v>938</v>
      </c>
      <c r="L622">
        <v>193</v>
      </c>
      <c r="M622" t="s">
        <v>764</v>
      </c>
      <c r="N622" t="s">
        <v>74</v>
      </c>
      <c r="O622" t="s">
        <v>75</v>
      </c>
      <c r="P622" t="s">
        <v>76</v>
      </c>
      <c r="Q622" t="s">
        <v>77</v>
      </c>
      <c r="R622" t="s">
        <v>78</v>
      </c>
      <c r="S622" t="s">
        <v>79</v>
      </c>
      <c r="T622" s="6">
        <v>20.156936140436301</v>
      </c>
      <c r="V622">
        <v>20.783583811108802</v>
      </c>
      <c r="W622">
        <v>20.398239763973599</v>
      </c>
      <c r="X622">
        <v>20.4199682562604</v>
      </c>
      <c r="Z622">
        <v>20.704788473977299</v>
      </c>
      <c r="AB622">
        <v>20.508793204207699</v>
      </c>
      <c r="AG622">
        <v>20.696518160470301</v>
      </c>
      <c r="AH622">
        <v>20.402085044837701</v>
      </c>
      <c r="AI622">
        <v>20.5294976745494</v>
      </c>
      <c r="AJ622">
        <v>20.3065569493229</v>
      </c>
      <c r="AK622">
        <v>19.943117986678701</v>
      </c>
      <c r="AL622" s="6">
        <f t="shared" si="279"/>
        <v>20.156936140436301</v>
      </c>
      <c r="AM622">
        <f t="shared" si="280"/>
        <v>20.590911787541202</v>
      </c>
      <c r="AN622">
        <f t="shared" si="281"/>
        <v>20.4199682562604</v>
      </c>
      <c r="AO622">
        <f t="shared" si="282"/>
        <v>20.704788473977299</v>
      </c>
      <c r="AP622">
        <f t="shared" si="283"/>
        <v>20.508793204207699</v>
      </c>
      <c r="AQ622" t="str">
        <f t="shared" si="284"/>
        <v>NA</v>
      </c>
      <c r="AR622">
        <f t="shared" si="285"/>
        <v>20.696518160470301</v>
      </c>
      <c r="AS622">
        <f t="shared" si="286"/>
        <v>20.465791359693551</v>
      </c>
      <c r="AT622">
        <f t="shared" si="287"/>
        <v>20.124837468000798</v>
      </c>
      <c r="AU622" s="6">
        <f t="shared" si="288"/>
        <v>20.389272061412637</v>
      </c>
      <c r="AV622">
        <f t="shared" si="289"/>
        <v>20.606790839092497</v>
      </c>
      <c r="AW622">
        <f t="shared" si="290"/>
        <v>20.429048996054885</v>
      </c>
      <c r="AX622" s="6">
        <f t="shared" si="291"/>
        <v>0.21751877767986016</v>
      </c>
      <c r="AY622">
        <f t="shared" si="292"/>
        <v>3.9776934642247852E-2</v>
      </c>
      <c r="AZ622">
        <f t="shared" si="293"/>
        <v>-0.17774184303761231</v>
      </c>
      <c r="BA622" s="6">
        <f t="shared" si="294"/>
        <v>0.26734882976873564</v>
      </c>
      <c r="BB622">
        <f t="shared" si="295"/>
        <v>0.8586709514066172</v>
      </c>
      <c r="BC622">
        <f t="shared" si="296"/>
        <v>0.42615480039696646</v>
      </c>
      <c r="BD622" s="7">
        <f t="shared" si="297"/>
        <v>1</v>
      </c>
      <c r="BE622" s="6">
        <f t="shared" si="298"/>
        <v>0</v>
      </c>
      <c r="BF622">
        <f t="shared" si="299"/>
        <v>0</v>
      </c>
      <c r="BG622">
        <f t="shared" si="300"/>
        <v>0</v>
      </c>
      <c r="BH622" s="6">
        <f t="shared" si="301"/>
        <v>0</v>
      </c>
      <c r="BI622" s="14">
        <f t="shared" si="302"/>
        <v>0</v>
      </c>
      <c r="BJ622" s="6">
        <f t="shared" si="303"/>
        <v>0.35301732339646519</v>
      </c>
      <c r="BK622" s="14">
        <f t="shared" si="304"/>
        <v>5.130466062131573E-2</v>
      </c>
      <c r="BL622" s="14">
        <f t="shared" si="305"/>
        <v>-0.25659574378877786</v>
      </c>
      <c r="BM622" s="14">
        <f t="shared" si="306"/>
        <v>1</v>
      </c>
      <c r="BN622">
        <f t="shared" si="307"/>
        <v>4.9242080076334349E-2</v>
      </c>
      <c r="BO622">
        <f t="shared" si="308"/>
        <v>4.9242080076334349E-2</v>
      </c>
      <c r="BP622" s="14" t="str">
        <f t="shared" si="309"/>
        <v>NA</v>
      </c>
    </row>
    <row r="623" spans="1:68" x14ac:dyDescent="0.25">
      <c r="A623" t="s">
        <v>1282</v>
      </c>
      <c r="B623" t="s">
        <v>1280</v>
      </c>
      <c r="C623">
        <v>0</v>
      </c>
      <c r="D623">
        <v>0</v>
      </c>
      <c r="E623">
        <v>0</v>
      </c>
      <c r="F623">
        <v>3.1136899999999998E-4</v>
      </c>
      <c r="G623">
        <v>2</v>
      </c>
      <c r="H623">
        <v>1.4209000000000001</v>
      </c>
      <c r="I623">
        <v>1</v>
      </c>
      <c r="J623">
        <v>1</v>
      </c>
      <c r="K623" t="s">
        <v>1281</v>
      </c>
      <c r="L623">
        <v>193</v>
      </c>
      <c r="M623" t="s">
        <v>764</v>
      </c>
      <c r="N623">
        <v>87</v>
      </c>
      <c r="O623" t="s">
        <v>1283</v>
      </c>
      <c r="P623" t="s">
        <v>1284</v>
      </c>
      <c r="Q623" t="s">
        <v>57</v>
      </c>
      <c r="R623" t="s">
        <v>1285</v>
      </c>
      <c r="S623" t="s">
        <v>1286</v>
      </c>
      <c r="T623" s="6">
        <v>19.5040177125524</v>
      </c>
      <c r="V623">
        <v>19.127214202836399</v>
      </c>
      <c r="X623">
        <v>19.577039278419399</v>
      </c>
      <c r="Y623">
        <v>19.517943196222902</v>
      </c>
      <c r="Z623">
        <v>19.6197502187709</v>
      </c>
      <c r="AA623">
        <v>19.508359196809799</v>
      </c>
      <c r="AB623">
        <v>19.5685547162707</v>
      </c>
      <c r="AC623">
        <v>19.8362854827304</v>
      </c>
      <c r="AD623">
        <v>19.554967251701399</v>
      </c>
      <c r="AE623">
        <v>19.818495878337</v>
      </c>
      <c r="AF623">
        <v>19.158570823727601</v>
      </c>
      <c r="AH623">
        <v>19.277079901048399</v>
      </c>
      <c r="AI623">
        <v>19.591766984292502</v>
      </c>
      <c r="AJ623">
        <v>19.9215949779346</v>
      </c>
      <c r="AK623">
        <v>19.473666898887299</v>
      </c>
      <c r="AL623" s="6">
        <f t="shared" si="279"/>
        <v>19.5040177125524</v>
      </c>
      <c r="AM623">
        <f t="shared" si="280"/>
        <v>19.127214202836399</v>
      </c>
      <c r="AN623">
        <f t="shared" si="281"/>
        <v>19.54749123732115</v>
      </c>
      <c r="AO623">
        <f t="shared" si="282"/>
        <v>19.564054707790348</v>
      </c>
      <c r="AP623">
        <f t="shared" si="283"/>
        <v>19.70242009950055</v>
      </c>
      <c r="AQ623">
        <f t="shared" si="284"/>
        <v>19.686731565019201</v>
      </c>
      <c r="AR623">
        <f t="shared" si="285"/>
        <v>19.158570823727601</v>
      </c>
      <c r="AS623">
        <f t="shared" si="286"/>
        <v>19.43442344267045</v>
      </c>
      <c r="AT623">
        <f t="shared" si="287"/>
        <v>19.697630938410949</v>
      </c>
      <c r="AU623" s="6">
        <f t="shared" si="288"/>
        <v>19.392907717569983</v>
      </c>
      <c r="AV623">
        <f t="shared" si="289"/>
        <v>19.651068790770033</v>
      </c>
      <c r="AW623">
        <f t="shared" si="290"/>
        <v>19.430208401603</v>
      </c>
      <c r="AX623" s="6">
        <f t="shared" si="291"/>
        <v>0.25816107320004988</v>
      </c>
      <c r="AY623">
        <f t="shared" si="292"/>
        <v>3.7300684033017006E-2</v>
      </c>
      <c r="AZ623">
        <f t="shared" si="293"/>
        <v>-0.22086038916703288</v>
      </c>
      <c r="BA623" s="6">
        <f t="shared" si="294"/>
        <v>0.18468739798967998</v>
      </c>
      <c r="BB623">
        <f t="shared" si="295"/>
        <v>0.86466410401963834</v>
      </c>
      <c r="BC623">
        <f t="shared" si="296"/>
        <v>0.28946269414599146</v>
      </c>
      <c r="BD623" s="7">
        <f t="shared" si="297"/>
        <v>1</v>
      </c>
      <c r="BE623" s="6">
        <f t="shared" si="298"/>
        <v>0</v>
      </c>
      <c r="BF623">
        <f t="shared" si="299"/>
        <v>0</v>
      </c>
      <c r="BG623">
        <f t="shared" si="300"/>
        <v>0</v>
      </c>
      <c r="BH623" s="6">
        <f t="shared" si="301"/>
        <v>0</v>
      </c>
      <c r="BI623" s="14">
        <f t="shared" si="302"/>
        <v>0</v>
      </c>
      <c r="BJ623" s="6">
        <f t="shared" si="303"/>
        <v>0.43517507227013946</v>
      </c>
      <c r="BK623" s="14">
        <f t="shared" si="304"/>
        <v>4.8534874714189512E-2</v>
      </c>
      <c r="BL623" s="14">
        <f t="shared" si="305"/>
        <v>-0.34483745142710193</v>
      </c>
      <c r="BM623" s="14">
        <f t="shared" si="306"/>
        <v>1</v>
      </c>
      <c r="BN623">
        <f t="shared" si="307"/>
        <v>4.6290831852409009E-2</v>
      </c>
      <c r="BO623">
        <f t="shared" si="308"/>
        <v>4.6290831852409009E-2</v>
      </c>
      <c r="BP623" s="14" t="str">
        <f t="shared" si="309"/>
        <v>NA</v>
      </c>
    </row>
    <row r="624" spans="1:68" x14ac:dyDescent="0.25">
      <c r="A624" t="s">
        <v>577</v>
      </c>
      <c r="B624" t="s">
        <v>575</v>
      </c>
      <c r="C624">
        <v>0</v>
      </c>
      <c r="D624">
        <v>0</v>
      </c>
      <c r="E624">
        <v>0</v>
      </c>
      <c r="F624" s="1">
        <v>5.0123500000000001E-11</v>
      </c>
      <c r="G624">
        <v>2</v>
      </c>
      <c r="H624">
        <v>-0.86419000000000001</v>
      </c>
      <c r="I624">
        <v>1</v>
      </c>
      <c r="J624">
        <v>0.63001200000000002</v>
      </c>
      <c r="K624" t="s">
        <v>576</v>
      </c>
      <c r="L624">
        <v>708</v>
      </c>
      <c r="M624" t="s">
        <v>472</v>
      </c>
      <c r="N624">
        <v>6774</v>
      </c>
      <c r="O624" t="s">
        <v>578</v>
      </c>
      <c r="P624" t="s">
        <v>579</v>
      </c>
      <c r="Q624" t="s">
        <v>57</v>
      </c>
      <c r="R624" t="s">
        <v>580</v>
      </c>
      <c r="S624" t="s">
        <v>581</v>
      </c>
      <c r="U624">
        <v>19.8497545892189</v>
      </c>
      <c r="V624">
        <v>20.175901233887</v>
      </c>
      <c r="W624">
        <v>19.308777106360498</v>
      </c>
      <c r="X624">
        <v>19.805941605071801</v>
      </c>
      <c r="Y624">
        <v>19.704007304993599</v>
      </c>
      <c r="Z624">
        <v>19.889012238510698</v>
      </c>
      <c r="AA624">
        <v>19.6318570433987</v>
      </c>
      <c r="AB624">
        <v>19.370467536859</v>
      </c>
      <c r="AC624">
        <v>18.917565821751101</v>
      </c>
      <c r="AD624">
        <v>19.8338197001755</v>
      </c>
      <c r="AE624">
        <v>19.6534544061148</v>
      </c>
      <c r="AF624">
        <v>20.063200475582299</v>
      </c>
      <c r="AG624">
        <v>19.313544500578502</v>
      </c>
      <c r="AH624">
        <v>20.105480171519599</v>
      </c>
      <c r="AI624">
        <v>19.771118773868199</v>
      </c>
      <c r="AJ624">
        <v>19.958939274652199</v>
      </c>
      <c r="AK624">
        <v>19.703693646413601</v>
      </c>
      <c r="AL624" s="6">
        <f t="shared" si="279"/>
        <v>19.8497545892189</v>
      </c>
      <c r="AM624">
        <f t="shared" si="280"/>
        <v>19.742339170123749</v>
      </c>
      <c r="AN624">
        <f t="shared" si="281"/>
        <v>19.754974455032702</v>
      </c>
      <c r="AO624">
        <f t="shared" si="282"/>
        <v>19.760434640954699</v>
      </c>
      <c r="AP624">
        <f t="shared" si="283"/>
        <v>19.14401667930505</v>
      </c>
      <c r="AQ624">
        <f t="shared" si="284"/>
        <v>19.74363705314515</v>
      </c>
      <c r="AR624">
        <f t="shared" si="285"/>
        <v>19.6883724880804</v>
      </c>
      <c r="AS624">
        <f t="shared" si="286"/>
        <v>19.938299472693899</v>
      </c>
      <c r="AT624">
        <f t="shared" si="287"/>
        <v>19.8313164605329</v>
      </c>
      <c r="AU624" s="6">
        <f t="shared" si="288"/>
        <v>19.782356071458448</v>
      </c>
      <c r="AV624">
        <f t="shared" si="289"/>
        <v>19.549362791134968</v>
      </c>
      <c r="AW624">
        <f t="shared" si="290"/>
        <v>19.81932947376907</v>
      </c>
      <c r="AX624" s="6">
        <f t="shared" si="291"/>
        <v>-0.23299328032348043</v>
      </c>
      <c r="AY624">
        <f t="shared" si="292"/>
        <v>3.697340231062185E-2</v>
      </c>
      <c r="AZ624">
        <f t="shared" si="293"/>
        <v>0.26996668263410228</v>
      </c>
      <c r="BA624" s="6">
        <f t="shared" si="294"/>
        <v>0.36924029130147795</v>
      </c>
      <c r="BB624">
        <f t="shared" si="295"/>
        <v>0.67685949785363353</v>
      </c>
      <c r="BC624">
        <f t="shared" si="296"/>
        <v>0.31421419029958791</v>
      </c>
      <c r="BD624" s="7">
        <f t="shared" si="297"/>
        <v>1</v>
      </c>
      <c r="BE624" s="6">
        <f t="shared" si="298"/>
        <v>0</v>
      </c>
      <c r="BF624">
        <f t="shared" si="299"/>
        <v>0</v>
      </c>
      <c r="BG624">
        <f t="shared" si="300"/>
        <v>0</v>
      </c>
      <c r="BH624" s="6">
        <f t="shared" si="301"/>
        <v>0</v>
      </c>
      <c r="BI624" s="14">
        <f t="shared" si="302"/>
        <v>0</v>
      </c>
      <c r="BJ624" s="6">
        <f t="shared" si="303"/>
        <v>-0.31751232365187854</v>
      </c>
      <c r="BK624" s="14">
        <f t="shared" si="304"/>
        <v>7.9164677338523087E-2</v>
      </c>
      <c r="BL624" s="14">
        <f t="shared" si="305"/>
        <v>0.36841862655730773</v>
      </c>
      <c r="BM624" s="14">
        <f t="shared" si="306"/>
        <v>1</v>
      </c>
      <c r="BN624">
        <f t="shared" si="307"/>
        <v>4.3356993414650762E-2</v>
      </c>
      <c r="BO624">
        <f t="shared" si="308"/>
        <v>4.3356993414650762E-2</v>
      </c>
      <c r="BP624" s="14" t="str">
        <f t="shared" si="309"/>
        <v>NA</v>
      </c>
    </row>
    <row r="625" spans="1:68" x14ac:dyDescent="0.25">
      <c r="A625" t="s">
        <v>1600</v>
      </c>
      <c r="B625" t="s">
        <v>1598</v>
      </c>
      <c r="C625">
        <v>0</v>
      </c>
      <c r="D625">
        <v>0</v>
      </c>
      <c r="E625">
        <v>0</v>
      </c>
      <c r="F625" s="1">
        <v>2.6483E-5</v>
      </c>
      <c r="G625">
        <v>3</v>
      </c>
      <c r="H625">
        <v>0.12687999999999999</v>
      </c>
      <c r="I625">
        <v>1</v>
      </c>
      <c r="J625">
        <v>0.99801499999999999</v>
      </c>
      <c r="K625" t="s">
        <v>1599</v>
      </c>
      <c r="L625">
        <v>83</v>
      </c>
      <c r="M625" t="s">
        <v>764</v>
      </c>
      <c r="N625">
        <v>10588</v>
      </c>
      <c r="O625" t="s">
        <v>1601</v>
      </c>
      <c r="P625" t="s">
        <v>1602</v>
      </c>
      <c r="Q625" t="s">
        <v>57</v>
      </c>
      <c r="R625" t="s">
        <v>1603</v>
      </c>
      <c r="S625" t="s">
        <v>1604</v>
      </c>
      <c r="T625" s="6">
        <v>20.8732377329519</v>
      </c>
      <c r="U625">
        <v>21.323546480935899</v>
      </c>
      <c r="V625">
        <v>20.471806735085298</v>
      </c>
      <c r="W625">
        <v>20.756639094590302</v>
      </c>
      <c r="X625">
        <v>20.0899375330456</v>
      </c>
      <c r="Y625">
        <v>20.8042191678988</v>
      </c>
      <c r="Z625">
        <v>20.785109285949702</v>
      </c>
      <c r="AB625">
        <v>20.566147795943799</v>
      </c>
      <c r="AC625">
        <v>20.897610885071199</v>
      </c>
      <c r="AD625">
        <v>20.770802597000301</v>
      </c>
      <c r="AH625">
        <v>20.9395614163791</v>
      </c>
      <c r="AJ625">
        <v>20.605837014604699</v>
      </c>
      <c r="AL625" s="6">
        <f t="shared" si="279"/>
        <v>21.098392106943898</v>
      </c>
      <c r="AM625">
        <f t="shared" si="280"/>
        <v>20.6142229148378</v>
      </c>
      <c r="AN625">
        <f t="shared" si="281"/>
        <v>20.4470783504722</v>
      </c>
      <c r="AO625">
        <f t="shared" si="282"/>
        <v>20.785109285949702</v>
      </c>
      <c r="AP625">
        <f t="shared" si="283"/>
        <v>20.731879340507497</v>
      </c>
      <c r="AQ625">
        <f t="shared" si="284"/>
        <v>20.770802597000301</v>
      </c>
      <c r="AR625" t="str">
        <f t="shared" si="285"/>
        <v>NA</v>
      </c>
      <c r="AS625">
        <f t="shared" si="286"/>
        <v>20.9395614163791</v>
      </c>
      <c r="AT625">
        <f t="shared" si="287"/>
        <v>20.605837014604699</v>
      </c>
      <c r="AU625" s="6">
        <f t="shared" si="288"/>
        <v>20.7198977907513</v>
      </c>
      <c r="AV625">
        <f t="shared" si="289"/>
        <v>20.762597074485836</v>
      </c>
      <c r="AW625">
        <f t="shared" si="290"/>
        <v>20.772699215491897</v>
      </c>
      <c r="AX625" s="6">
        <f t="shared" si="291"/>
        <v>4.2699283734535243E-2</v>
      </c>
      <c r="AY625">
        <f t="shared" si="292"/>
        <v>5.2801424740597014E-2</v>
      </c>
      <c r="AZ625">
        <f t="shared" si="293"/>
        <v>1.0102141006061771E-2</v>
      </c>
      <c r="BA625" s="6">
        <f t="shared" si="294"/>
        <v>0.84747591444376591</v>
      </c>
      <c r="BB625">
        <f t="shared" si="295"/>
        <v>0.85072998821513479</v>
      </c>
      <c r="BC625">
        <f t="shared" si="296"/>
        <v>0.96154471271379671</v>
      </c>
      <c r="BD625" s="7">
        <f t="shared" si="297"/>
        <v>1</v>
      </c>
      <c r="BE625" s="6">
        <f t="shared" si="298"/>
        <v>0</v>
      </c>
      <c r="BF625">
        <f t="shared" si="299"/>
        <v>0</v>
      </c>
      <c r="BG625">
        <f t="shared" si="300"/>
        <v>0</v>
      </c>
      <c r="BH625" s="6">
        <f t="shared" si="301"/>
        <v>0</v>
      </c>
      <c r="BI625" s="14">
        <f t="shared" si="302"/>
        <v>0</v>
      </c>
      <c r="BJ625" s="6">
        <f t="shared" si="303"/>
        <v>5.539774423691142E-2</v>
      </c>
      <c r="BK625" s="14">
        <f t="shared" si="304"/>
        <v>6.0885926565808768E-2</v>
      </c>
      <c r="BL625" s="14">
        <f t="shared" si="305"/>
        <v>1.3116580066986233E-2</v>
      </c>
      <c r="BM625" s="14">
        <f t="shared" si="306"/>
        <v>1</v>
      </c>
      <c r="BN625">
        <f t="shared" si="307"/>
        <v>4.3133416956568804E-2</v>
      </c>
      <c r="BO625">
        <f t="shared" si="308"/>
        <v>4.3133416956568804E-2</v>
      </c>
      <c r="BP625" s="14" t="str">
        <f t="shared" si="309"/>
        <v>NA</v>
      </c>
    </row>
    <row r="626" spans="1:68" x14ac:dyDescent="0.25">
      <c r="A626" t="s">
        <v>1315</v>
      </c>
      <c r="B626" t="s">
        <v>1308</v>
      </c>
      <c r="C626">
        <v>0</v>
      </c>
      <c r="D626">
        <v>0</v>
      </c>
      <c r="E626">
        <v>0</v>
      </c>
      <c r="F626" s="1">
        <v>1.4218000000000001E-36</v>
      </c>
      <c r="G626">
        <v>3</v>
      </c>
      <c r="H626">
        <v>-0.25695000000000001</v>
      </c>
      <c r="I626">
        <v>1</v>
      </c>
      <c r="J626">
        <v>1</v>
      </c>
      <c r="K626" t="s">
        <v>1314</v>
      </c>
      <c r="L626">
        <v>402</v>
      </c>
      <c r="M626" t="s">
        <v>764</v>
      </c>
      <c r="N626">
        <v>2241</v>
      </c>
      <c r="O626" t="s">
        <v>1311</v>
      </c>
      <c r="P626" t="s">
        <v>1312</v>
      </c>
      <c r="Q626" t="s">
        <v>57</v>
      </c>
      <c r="R626" t="s">
        <v>871</v>
      </c>
      <c r="S626" t="s">
        <v>1313</v>
      </c>
      <c r="T626" s="6">
        <v>22.3145242898762</v>
      </c>
      <c r="U626">
        <v>22.206582595494801</v>
      </c>
      <c r="V626">
        <v>22.7361394077795</v>
      </c>
      <c r="W626">
        <v>22.210332707406401</v>
      </c>
      <c r="X626">
        <v>22.240009855496002</v>
      </c>
      <c r="Y626">
        <v>22.128269939806799</v>
      </c>
      <c r="Z626">
        <v>22.210329709632202</v>
      </c>
      <c r="AA626">
        <v>21.870837226488</v>
      </c>
      <c r="AB626">
        <v>22.475850293120299</v>
      </c>
      <c r="AC626">
        <v>22.335729313736302</v>
      </c>
      <c r="AD626">
        <v>22.4166089085587</v>
      </c>
      <c r="AE626">
        <v>21.955837292652301</v>
      </c>
      <c r="AF626">
        <v>22.560458208116501</v>
      </c>
      <c r="AG626">
        <v>22.408063161567799</v>
      </c>
      <c r="AH626">
        <v>22.6478585756998</v>
      </c>
      <c r="AI626">
        <v>22.306435338261998</v>
      </c>
      <c r="AJ626">
        <v>22.149298528099301</v>
      </c>
      <c r="AK626">
        <v>22.028436326172901</v>
      </c>
      <c r="AL626" s="6">
        <f t="shared" si="279"/>
        <v>22.260553442685499</v>
      </c>
      <c r="AM626">
        <f t="shared" si="280"/>
        <v>22.473236057592949</v>
      </c>
      <c r="AN626">
        <f t="shared" si="281"/>
        <v>22.184139897651399</v>
      </c>
      <c r="AO626">
        <f t="shared" si="282"/>
        <v>22.040583468060099</v>
      </c>
      <c r="AP626">
        <f t="shared" si="283"/>
        <v>22.405789803428299</v>
      </c>
      <c r="AQ626">
        <f t="shared" si="284"/>
        <v>22.186223100605503</v>
      </c>
      <c r="AR626">
        <f t="shared" si="285"/>
        <v>22.484260684842148</v>
      </c>
      <c r="AS626">
        <f t="shared" si="286"/>
        <v>22.477146956980899</v>
      </c>
      <c r="AT626">
        <f t="shared" si="287"/>
        <v>22.088867427136101</v>
      </c>
      <c r="AU626" s="6">
        <f t="shared" si="288"/>
        <v>22.305976465976613</v>
      </c>
      <c r="AV626">
        <f t="shared" si="289"/>
        <v>22.210865457364633</v>
      </c>
      <c r="AW626">
        <f t="shared" si="290"/>
        <v>22.350091689653045</v>
      </c>
      <c r="AX626" s="6">
        <f t="shared" si="291"/>
        <v>-9.5111008611979742E-2</v>
      </c>
      <c r="AY626">
        <f t="shared" si="292"/>
        <v>4.4115223676431725E-2</v>
      </c>
      <c r="AZ626">
        <f t="shared" si="293"/>
        <v>0.13922623228841147</v>
      </c>
      <c r="BA626" s="6">
        <f t="shared" si="294"/>
        <v>0.52697607812721725</v>
      </c>
      <c r="BB626">
        <f t="shared" si="295"/>
        <v>0.79423289578809664</v>
      </c>
      <c r="BC626">
        <f t="shared" si="296"/>
        <v>0.45644615199282496</v>
      </c>
      <c r="BD626" s="7">
        <f t="shared" si="297"/>
        <v>1</v>
      </c>
      <c r="BE626" s="6">
        <f t="shared" si="298"/>
        <v>0</v>
      </c>
      <c r="BF626">
        <f t="shared" si="299"/>
        <v>0</v>
      </c>
      <c r="BG626">
        <f t="shared" si="300"/>
        <v>0</v>
      </c>
      <c r="BH626" s="6">
        <f t="shared" si="301"/>
        <v>0</v>
      </c>
      <c r="BI626" s="14">
        <f t="shared" si="302"/>
        <v>0</v>
      </c>
      <c r="BJ626" s="6">
        <f t="shared" si="303"/>
        <v>-0.16266759974831066</v>
      </c>
      <c r="BK626" s="14">
        <f t="shared" si="304"/>
        <v>6.6436601786471289E-2</v>
      </c>
      <c r="BL626" s="14">
        <f t="shared" si="305"/>
        <v>0.21776572183901305</v>
      </c>
      <c r="BM626" s="14">
        <f t="shared" si="306"/>
        <v>1</v>
      </c>
      <c r="BN626">
        <f t="shared" si="307"/>
        <v>4.0511574625724557E-2</v>
      </c>
      <c r="BO626">
        <f t="shared" si="308"/>
        <v>4.0511574625724557E-2</v>
      </c>
      <c r="BP626" s="14" t="str">
        <f t="shared" si="309"/>
        <v>NA</v>
      </c>
    </row>
    <row r="627" spans="1:68" x14ac:dyDescent="0.25">
      <c r="A627" t="s">
        <v>1187</v>
      </c>
      <c r="B627" t="s">
        <v>1185</v>
      </c>
      <c r="C627">
        <v>0</v>
      </c>
      <c r="D627">
        <v>0</v>
      </c>
      <c r="E627">
        <v>0</v>
      </c>
      <c r="F627" s="1">
        <v>7.2815499999999994E-8</v>
      </c>
      <c r="G627">
        <v>2</v>
      </c>
      <c r="H627">
        <v>0.48949999999999999</v>
      </c>
      <c r="I627">
        <v>2</v>
      </c>
      <c r="J627">
        <v>0.99998799999999999</v>
      </c>
      <c r="K627" t="s">
        <v>1186</v>
      </c>
      <c r="L627">
        <v>1161</v>
      </c>
      <c r="M627" t="s">
        <v>764</v>
      </c>
      <c r="N627" t="s">
        <v>1188</v>
      </c>
      <c r="O627" t="s">
        <v>1189</v>
      </c>
      <c r="P627" t="s">
        <v>1190</v>
      </c>
      <c r="Q627" t="s">
        <v>57</v>
      </c>
      <c r="R627" t="s">
        <v>1191</v>
      </c>
      <c r="S627" t="s">
        <v>1192</v>
      </c>
      <c r="V627">
        <v>19.942258443294602</v>
      </c>
      <c r="W627">
        <v>19.597600742934599</v>
      </c>
      <c r="Y627">
        <v>19.473430448285001</v>
      </c>
      <c r="AD627">
        <v>19.636298912592501</v>
      </c>
      <c r="AG627">
        <v>19.813801531735301</v>
      </c>
      <c r="AI627">
        <v>19.576803389328902</v>
      </c>
      <c r="AJ627">
        <v>19.712036418436199</v>
      </c>
      <c r="AL627" s="6" t="str">
        <f t="shared" si="279"/>
        <v>NA</v>
      </c>
      <c r="AM627">
        <f t="shared" si="280"/>
        <v>19.7699295931146</v>
      </c>
      <c r="AN627">
        <f t="shared" si="281"/>
        <v>19.473430448285001</v>
      </c>
      <c r="AO627" t="str">
        <f t="shared" si="282"/>
        <v>NA</v>
      </c>
      <c r="AP627" t="str">
        <f t="shared" si="283"/>
        <v>NA</v>
      </c>
      <c r="AQ627">
        <f t="shared" si="284"/>
        <v>19.636298912592501</v>
      </c>
      <c r="AR627">
        <f t="shared" si="285"/>
        <v>19.813801531735301</v>
      </c>
      <c r="AS627">
        <f t="shared" si="286"/>
        <v>19.576803389328902</v>
      </c>
      <c r="AT627">
        <f t="shared" si="287"/>
        <v>19.712036418436199</v>
      </c>
      <c r="AU627" s="6">
        <f t="shared" si="288"/>
        <v>19.621680020699799</v>
      </c>
      <c r="AV627">
        <f t="shared" si="289"/>
        <v>19.636298912592501</v>
      </c>
      <c r="AW627">
        <f t="shared" si="290"/>
        <v>19.700880446500133</v>
      </c>
      <c r="AX627" s="6">
        <f t="shared" si="291"/>
        <v>1.4618891892702379E-2</v>
      </c>
      <c r="AY627">
        <f t="shared" si="292"/>
        <v>7.9200425800333818E-2</v>
      </c>
      <c r="AZ627">
        <f t="shared" si="293"/>
        <v>6.4581533907631439E-2</v>
      </c>
      <c r="BA627" s="6" t="str">
        <f t="shared" si="294"/>
        <v>NA</v>
      </c>
      <c r="BB627">
        <f t="shared" si="295"/>
        <v>0.69122421721269944</v>
      </c>
      <c r="BC627" t="str">
        <f t="shared" si="296"/>
        <v>NA</v>
      </c>
      <c r="BD627" s="7">
        <f t="shared" si="297"/>
        <v>1</v>
      </c>
      <c r="BE627" s="6">
        <f t="shared" si="298"/>
        <v>0</v>
      </c>
      <c r="BF627">
        <f t="shared" si="299"/>
        <v>0</v>
      </c>
      <c r="BG627">
        <f t="shared" si="300"/>
        <v>0</v>
      </c>
      <c r="BH627" s="6">
        <f t="shared" si="301"/>
        <v>0</v>
      </c>
      <c r="BI627" s="14">
        <f t="shared" si="302"/>
        <v>0</v>
      </c>
      <c r="BJ627" s="6">
        <f t="shared" si="303"/>
        <v>0</v>
      </c>
      <c r="BK627" s="14">
        <f t="shared" si="304"/>
        <v>0.1127042493358892</v>
      </c>
      <c r="BL627" s="14">
        <f t="shared" si="305"/>
        <v>0</v>
      </c>
      <c r="BM627" s="14">
        <f t="shared" si="306"/>
        <v>1</v>
      </c>
      <c r="BN627">
        <f t="shared" si="307"/>
        <v>3.7568083111963066E-2</v>
      </c>
      <c r="BO627">
        <f t="shared" si="308"/>
        <v>3.7568083111963066E-2</v>
      </c>
      <c r="BP627" s="14" t="str">
        <f t="shared" si="309"/>
        <v>NA</v>
      </c>
    </row>
    <row r="628" spans="1:68" x14ac:dyDescent="0.25">
      <c r="A628" t="s">
        <v>1013</v>
      </c>
      <c r="B628" t="s">
        <v>1011</v>
      </c>
      <c r="C628">
        <v>0</v>
      </c>
      <c r="D628">
        <v>0</v>
      </c>
      <c r="E628">
        <v>0</v>
      </c>
      <c r="F628">
        <v>6.8194800000000004E-4</v>
      </c>
      <c r="G628">
        <v>2</v>
      </c>
      <c r="H628">
        <v>-0.32105</v>
      </c>
      <c r="I628">
        <v>1</v>
      </c>
      <c r="J628">
        <v>0.85671600000000003</v>
      </c>
      <c r="K628" t="s">
        <v>1012</v>
      </c>
      <c r="L628">
        <v>1440</v>
      </c>
      <c r="M628" t="s">
        <v>764</v>
      </c>
      <c r="N628">
        <v>22859</v>
      </c>
      <c r="O628" t="s">
        <v>1014</v>
      </c>
      <c r="P628" t="s">
        <v>1015</v>
      </c>
      <c r="Q628" t="s">
        <v>57</v>
      </c>
      <c r="R628" t="s">
        <v>1016</v>
      </c>
      <c r="S628" t="s">
        <v>1017</v>
      </c>
      <c r="V628">
        <v>19.729112751617901</v>
      </c>
      <c r="Y628">
        <v>19.457337531943899</v>
      </c>
      <c r="AB628">
        <v>19.5991129411766</v>
      </c>
      <c r="AD628">
        <v>19.690536861890202</v>
      </c>
      <c r="AH628">
        <v>19.891854333947698</v>
      </c>
      <c r="AL628" s="6" t="str">
        <f t="shared" si="279"/>
        <v>NA</v>
      </c>
      <c r="AM628">
        <f t="shared" si="280"/>
        <v>19.729112751617901</v>
      </c>
      <c r="AN628">
        <f t="shared" si="281"/>
        <v>19.457337531943899</v>
      </c>
      <c r="AO628" t="str">
        <f t="shared" si="282"/>
        <v>NA</v>
      </c>
      <c r="AP628">
        <f t="shared" si="283"/>
        <v>19.5991129411766</v>
      </c>
      <c r="AQ628">
        <f t="shared" si="284"/>
        <v>19.690536861890202</v>
      </c>
      <c r="AR628" t="str">
        <f t="shared" si="285"/>
        <v>NA</v>
      </c>
      <c r="AS628">
        <f t="shared" si="286"/>
        <v>19.891854333947698</v>
      </c>
      <c r="AT628" t="str">
        <f t="shared" si="287"/>
        <v>NA</v>
      </c>
      <c r="AU628" s="6">
        <f t="shared" si="288"/>
        <v>19.593225141780898</v>
      </c>
      <c r="AV628">
        <f t="shared" si="289"/>
        <v>19.644824901533401</v>
      </c>
      <c r="AW628">
        <f t="shared" si="290"/>
        <v>19.891854333947698</v>
      </c>
      <c r="AX628" s="6">
        <f t="shared" si="291"/>
        <v>5.1599759752502194E-2</v>
      </c>
      <c r="AY628">
        <f t="shared" si="292"/>
        <v>0.29862919216679984</v>
      </c>
      <c r="AZ628">
        <f t="shared" si="293"/>
        <v>0.24702943241429764</v>
      </c>
      <c r="BA628" s="6">
        <f t="shared" si="294"/>
        <v>0.77113298757706716</v>
      </c>
      <c r="BB628" t="str">
        <f t="shared" si="295"/>
        <v>NA</v>
      </c>
      <c r="BC628" t="str">
        <f t="shared" si="296"/>
        <v>NA</v>
      </c>
      <c r="BD628" s="7">
        <f t="shared" si="297"/>
        <v>1</v>
      </c>
      <c r="BE628" s="6">
        <f t="shared" si="298"/>
        <v>0</v>
      </c>
      <c r="BF628">
        <f t="shared" si="299"/>
        <v>0</v>
      </c>
      <c r="BG628">
        <f t="shared" si="300"/>
        <v>0</v>
      </c>
      <c r="BH628" s="6">
        <f t="shared" si="301"/>
        <v>0</v>
      </c>
      <c r="BI628" s="14">
        <f t="shared" si="302"/>
        <v>0</v>
      </c>
      <c r="BJ628" s="6">
        <f t="shared" si="303"/>
        <v>7.6315804013457667E-2</v>
      </c>
      <c r="BK628" s="14">
        <f t="shared" si="304"/>
        <v>0</v>
      </c>
      <c r="BL628" s="14">
        <f t="shared" si="305"/>
        <v>0</v>
      </c>
      <c r="BM628" s="14">
        <f t="shared" si="306"/>
        <v>1</v>
      </c>
      <c r="BN628">
        <f t="shared" si="307"/>
        <v>2.5438601337819222E-2</v>
      </c>
      <c r="BO628">
        <f t="shared" si="308"/>
        <v>2.5438601337819222E-2</v>
      </c>
      <c r="BP628" s="14" t="str">
        <f t="shared" si="309"/>
        <v>NA</v>
      </c>
    </row>
    <row r="629" spans="1:68" x14ac:dyDescent="0.25">
      <c r="A629" t="s">
        <v>2099</v>
      </c>
      <c r="B629" t="s">
        <v>653</v>
      </c>
      <c r="C629">
        <v>0</v>
      </c>
      <c r="D629">
        <v>0</v>
      </c>
      <c r="E629">
        <v>0</v>
      </c>
      <c r="F629">
        <v>0</v>
      </c>
      <c r="G629">
        <v>2</v>
      </c>
      <c r="H629">
        <v>-1.9805E-2</v>
      </c>
      <c r="I629" t="s">
        <v>71</v>
      </c>
      <c r="J629">
        <v>0.99999800000000005</v>
      </c>
      <c r="K629" t="s">
        <v>2098</v>
      </c>
      <c r="L629">
        <v>182</v>
      </c>
      <c r="M629" t="s">
        <v>764</v>
      </c>
      <c r="N629">
        <v>1432</v>
      </c>
      <c r="O629" t="s">
        <v>656</v>
      </c>
      <c r="P629" t="s">
        <v>657</v>
      </c>
      <c r="Q629" t="s">
        <v>57</v>
      </c>
      <c r="R629" t="s">
        <v>658</v>
      </c>
      <c r="S629" t="s">
        <v>659</v>
      </c>
      <c r="T629" s="6">
        <v>26.3963487673544</v>
      </c>
      <c r="U629">
        <v>26.2298100752853</v>
      </c>
      <c r="V629">
        <v>26.332392792250499</v>
      </c>
      <c r="W629">
        <v>25.838223425242301</v>
      </c>
      <c r="X629">
        <v>26.0675329991411</v>
      </c>
      <c r="Y629">
        <v>25.864752426630801</v>
      </c>
      <c r="Z629">
        <v>26.286694017022299</v>
      </c>
      <c r="AA629">
        <v>26.168572381595201</v>
      </c>
      <c r="AB629">
        <v>26.283535383606299</v>
      </c>
      <c r="AC629">
        <v>26.117802316268701</v>
      </c>
      <c r="AD629">
        <v>26.266690906237201</v>
      </c>
      <c r="AE629">
        <v>25.901816585926898</v>
      </c>
      <c r="AF629">
        <v>26.258862539229199</v>
      </c>
      <c r="AG629">
        <v>26.126865919574499</v>
      </c>
      <c r="AH629">
        <v>26.3635399301142</v>
      </c>
      <c r="AI629">
        <v>26.008451607967899</v>
      </c>
      <c r="AJ629">
        <v>26.2550342105915</v>
      </c>
      <c r="AK629">
        <v>25.867966789194401</v>
      </c>
      <c r="AL629" s="6">
        <f t="shared" si="279"/>
        <v>26.313079421319848</v>
      </c>
      <c r="AM629">
        <f t="shared" si="280"/>
        <v>26.0853081087464</v>
      </c>
      <c r="AN629">
        <f t="shared" si="281"/>
        <v>25.966142712885951</v>
      </c>
      <c r="AO629">
        <f t="shared" si="282"/>
        <v>26.227633199308748</v>
      </c>
      <c r="AP629">
        <f t="shared" si="283"/>
        <v>26.2006688499375</v>
      </c>
      <c r="AQ629">
        <f t="shared" si="284"/>
        <v>26.084253746082048</v>
      </c>
      <c r="AR629">
        <f t="shared" si="285"/>
        <v>26.192864229401849</v>
      </c>
      <c r="AS629">
        <f t="shared" si="286"/>
        <v>26.18599576904105</v>
      </c>
      <c r="AT629">
        <f t="shared" si="287"/>
        <v>26.061500499892951</v>
      </c>
      <c r="AU629" s="6">
        <f t="shared" si="288"/>
        <v>26.121510080984066</v>
      </c>
      <c r="AV629">
        <f t="shared" si="289"/>
        <v>26.170851931776099</v>
      </c>
      <c r="AW629">
        <f t="shared" si="290"/>
        <v>26.146786832778616</v>
      </c>
      <c r="AX629" s="6">
        <f t="shared" si="291"/>
        <v>4.934185079203246E-2</v>
      </c>
      <c r="AY629">
        <f t="shared" si="292"/>
        <v>2.5276751794550023E-2</v>
      </c>
      <c r="AZ629">
        <f t="shared" si="293"/>
        <v>-2.4065098997482437E-2</v>
      </c>
      <c r="BA629" s="6">
        <f t="shared" si="294"/>
        <v>0.68928285850197435</v>
      </c>
      <c r="BB629">
        <f t="shared" si="295"/>
        <v>0.83517582859396144</v>
      </c>
      <c r="BC629">
        <f t="shared" si="296"/>
        <v>0.71467218743643923</v>
      </c>
      <c r="BD629" s="7">
        <f t="shared" si="297"/>
        <v>1</v>
      </c>
      <c r="BE629" s="6">
        <f t="shared" si="298"/>
        <v>0</v>
      </c>
      <c r="BF629">
        <f t="shared" si="299"/>
        <v>0</v>
      </c>
      <c r="BG629">
        <f t="shared" si="300"/>
        <v>0</v>
      </c>
      <c r="BH629" s="6">
        <f t="shared" si="301"/>
        <v>0</v>
      </c>
      <c r="BI629" s="14">
        <f t="shared" si="302"/>
        <v>0</v>
      </c>
      <c r="BJ629" s="6">
        <f t="shared" si="303"/>
        <v>8.9295954620973353E-2</v>
      </c>
      <c r="BK629" s="14">
        <f t="shared" si="304"/>
        <v>4.4465719227658615E-2</v>
      </c>
      <c r="BL629" s="14">
        <f t="shared" si="305"/>
        <v>-5.9253120990400504E-2</v>
      </c>
      <c r="BM629" s="14">
        <f t="shared" si="306"/>
        <v>1</v>
      </c>
      <c r="BN629">
        <f t="shared" si="307"/>
        <v>2.4836184286077156E-2</v>
      </c>
      <c r="BO629">
        <f t="shared" si="308"/>
        <v>2.4836184286077156E-2</v>
      </c>
      <c r="BP629" s="14" t="str">
        <f t="shared" si="309"/>
        <v>NA</v>
      </c>
    </row>
    <row r="630" spans="1:68" x14ac:dyDescent="0.25">
      <c r="A630" t="s">
        <v>1712</v>
      </c>
      <c r="B630" t="s">
        <v>1710</v>
      </c>
      <c r="C630">
        <v>0</v>
      </c>
      <c r="D630">
        <v>0</v>
      </c>
      <c r="E630">
        <v>0</v>
      </c>
      <c r="F630">
        <v>3.4691800000000001E-3</v>
      </c>
      <c r="G630">
        <v>2</v>
      </c>
      <c r="H630">
        <v>0.13272999999999999</v>
      </c>
      <c r="I630">
        <v>1</v>
      </c>
      <c r="J630">
        <v>0.99844100000000002</v>
      </c>
      <c r="K630" t="s">
        <v>1711</v>
      </c>
      <c r="L630">
        <v>3</v>
      </c>
      <c r="M630" t="s">
        <v>764</v>
      </c>
      <c r="N630">
        <v>5862</v>
      </c>
      <c r="O630" t="s">
        <v>1713</v>
      </c>
      <c r="P630" t="s">
        <v>1714</v>
      </c>
      <c r="Q630" t="s">
        <v>57</v>
      </c>
      <c r="R630" t="s">
        <v>1715</v>
      </c>
      <c r="S630" t="s">
        <v>1716</v>
      </c>
      <c r="T630" s="6">
        <v>18.515428534372099</v>
      </c>
      <c r="V630">
        <v>18.6011841783262</v>
      </c>
      <c r="X630">
        <v>19.063693982623601</v>
      </c>
      <c r="Y630">
        <v>19.554737072797099</v>
      </c>
      <c r="Z630">
        <v>18.900214585740301</v>
      </c>
      <c r="AA630">
        <v>19.3716010593023</v>
      </c>
      <c r="AB630">
        <v>18.616285005274801</v>
      </c>
      <c r="AH630">
        <v>16.359571078868498</v>
      </c>
      <c r="AL630" s="6">
        <f t="shared" si="279"/>
        <v>18.515428534372099</v>
      </c>
      <c r="AM630">
        <f t="shared" si="280"/>
        <v>18.6011841783262</v>
      </c>
      <c r="AN630">
        <f t="shared" si="281"/>
        <v>19.30921552771035</v>
      </c>
      <c r="AO630">
        <f t="shared" si="282"/>
        <v>19.1359078225213</v>
      </c>
      <c r="AP630">
        <f t="shared" si="283"/>
        <v>18.616285005274801</v>
      </c>
      <c r="AQ630" t="str">
        <f t="shared" si="284"/>
        <v>NA</v>
      </c>
      <c r="AR630" t="str">
        <f t="shared" si="285"/>
        <v>NA</v>
      </c>
      <c r="AS630">
        <f t="shared" si="286"/>
        <v>16.359571078868498</v>
      </c>
      <c r="AT630" t="str">
        <f t="shared" si="287"/>
        <v>NA</v>
      </c>
      <c r="AU630" s="6">
        <f t="shared" si="288"/>
        <v>18.808609413469551</v>
      </c>
      <c r="AV630">
        <f t="shared" si="289"/>
        <v>18.87609641389805</v>
      </c>
      <c r="AW630">
        <f t="shared" si="290"/>
        <v>16.359571078868498</v>
      </c>
      <c r="AX630" s="6">
        <f t="shared" si="291"/>
        <v>6.7487000428499755E-2</v>
      </c>
      <c r="AY630">
        <f t="shared" si="292"/>
        <v>-2.4490383346010525</v>
      </c>
      <c r="AZ630">
        <f t="shared" si="293"/>
        <v>-2.5165253350295522</v>
      </c>
      <c r="BA630" s="6">
        <f t="shared" si="294"/>
        <v>0.86550680224608478</v>
      </c>
      <c r="BB630" t="str">
        <f t="shared" si="295"/>
        <v>NA</v>
      </c>
      <c r="BC630" t="str">
        <f t="shared" si="296"/>
        <v>NA</v>
      </c>
      <c r="BD630" s="7">
        <f t="shared" si="297"/>
        <v>1</v>
      </c>
      <c r="BE630" s="6">
        <f t="shared" si="298"/>
        <v>0</v>
      </c>
      <c r="BF630">
        <f t="shared" si="299"/>
        <v>0</v>
      </c>
      <c r="BG630">
        <f t="shared" si="300"/>
        <v>0</v>
      </c>
      <c r="BH630" s="6">
        <f t="shared" si="301"/>
        <v>0</v>
      </c>
      <c r="BI630" s="14">
        <f t="shared" si="302"/>
        <v>0</v>
      </c>
      <c r="BJ630" s="6">
        <f t="shared" si="303"/>
        <v>6.5064789054185612E-2</v>
      </c>
      <c r="BK630" s="14">
        <f t="shared" si="304"/>
        <v>0</v>
      </c>
      <c r="BL630" s="14">
        <f t="shared" si="305"/>
        <v>0</v>
      </c>
      <c r="BM630" s="14">
        <f t="shared" si="306"/>
        <v>1</v>
      </c>
      <c r="BN630">
        <f t="shared" si="307"/>
        <v>2.1688263018061871E-2</v>
      </c>
      <c r="BO630">
        <f t="shared" si="308"/>
        <v>2.1688263018061871E-2</v>
      </c>
      <c r="BP630" s="14" t="str">
        <f t="shared" si="309"/>
        <v>NA</v>
      </c>
    </row>
    <row r="631" spans="1:68" x14ac:dyDescent="0.25">
      <c r="A631" t="s">
        <v>2142</v>
      </c>
      <c r="B631" t="s">
        <v>2140</v>
      </c>
      <c r="C631">
        <v>0</v>
      </c>
      <c r="D631">
        <v>0</v>
      </c>
      <c r="E631">
        <v>0</v>
      </c>
      <c r="F631">
        <v>1.2459400000000001E-3</v>
      </c>
      <c r="G631">
        <v>2</v>
      </c>
      <c r="H631">
        <v>-1.113</v>
      </c>
      <c r="I631">
        <v>1</v>
      </c>
      <c r="J631">
        <v>0.97091099999999997</v>
      </c>
      <c r="K631" t="s">
        <v>2141</v>
      </c>
      <c r="L631">
        <v>267</v>
      </c>
      <c r="M631" t="s">
        <v>764</v>
      </c>
      <c r="N631">
        <v>84699</v>
      </c>
      <c r="O631" t="s">
        <v>2143</v>
      </c>
      <c r="P631" t="s">
        <v>2144</v>
      </c>
      <c r="Q631" t="s">
        <v>57</v>
      </c>
      <c r="R631" t="s">
        <v>878</v>
      </c>
      <c r="S631" t="s">
        <v>2145</v>
      </c>
      <c r="W631">
        <v>20.043066020809199</v>
      </c>
      <c r="Y631">
        <v>22.196040749475301</v>
      </c>
      <c r="AA631">
        <v>21.1965804571239</v>
      </c>
      <c r="AB631">
        <v>21.090828340290201</v>
      </c>
      <c r="AC631">
        <v>20.997962895467701</v>
      </c>
      <c r="AE631">
        <v>21.490755137374698</v>
      </c>
      <c r="AK631">
        <v>20.286112783433801</v>
      </c>
      <c r="AL631" s="6" t="str">
        <f t="shared" si="279"/>
        <v>NA</v>
      </c>
      <c r="AM631">
        <f t="shared" si="280"/>
        <v>20.043066020809199</v>
      </c>
      <c r="AN631">
        <f t="shared" si="281"/>
        <v>22.196040749475301</v>
      </c>
      <c r="AO631">
        <f t="shared" si="282"/>
        <v>21.1965804571239</v>
      </c>
      <c r="AP631">
        <f t="shared" si="283"/>
        <v>21.044395617878951</v>
      </c>
      <c r="AQ631">
        <f t="shared" si="284"/>
        <v>21.490755137374698</v>
      </c>
      <c r="AR631" t="str">
        <f t="shared" si="285"/>
        <v>NA</v>
      </c>
      <c r="AS631" t="str">
        <f t="shared" si="286"/>
        <v>NA</v>
      </c>
      <c r="AT631">
        <f t="shared" si="287"/>
        <v>20.286112783433801</v>
      </c>
      <c r="AU631" s="6">
        <f t="shared" si="288"/>
        <v>21.11955338514225</v>
      </c>
      <c r="AV631">
        <f t="shared" si="289"/>
        <v>21.243910404125849</v>
      </c>
      <c r="AW631">
        <f t="shared" si="290"/>
        <v>20.286112783433801</v>
      </c>
      <c r="AX631" s="6">
        <f t="shared" si="291"/>
        <v>0.12435701898359852</v>
      </c>
      <c r="AY631">
        <f t="shared" si="292"/>
        <v>-0.83344060170844969</v>
      </c>
      <c r="AZ631">
        <f t="shared" si="293"/>
        <v>-0.95779762069204821</v>
      </c>
      <c r="BA631" s="6">
        <f t="shared" si="294"/>
        <v>0.9269001736844491</v>
      </c>
      <c r="BB631" t="str">
        <f t="shared" si="295"/>
        <v>NA</v>
      </c>
      <c r="BC631" t="str">
        <f t="shared" si="296"/>
        <v>NA</v>
      </c>
      <c r="BD631" s="7">
        <f t="shared" si="297"/>
        <v>1</v>
      </c>
      <c r="BE631" s="6">
        <f t="shared" si="298"/>
        <v>0</v>
      </c>
      <c r="BF631">
        <f t="shared" si="299"/>
        <v>0</v>
      </c>
      <c r="BG631">
        <f t="shared" si="300"/>
        <v>0</v>
      </c>
      <c r="BH631" s="6">
        <f t="shared" si="301"/>
        <v>0</v>
      </c>
      <c r="BI631" s="14">
        <f t="shared" si="302"/>
        <v>0</v>
      </c>
      <c r="BJ631" s="6">
        <f t="shared" si="303"/>
        <v>6.4028762124341568E-2</v>
      </c>
      <c r="BK631" s="14">
        <f t="shared" si="304"/>
        <v>0</v>
      </c>
      <c r="BL631" s="14">
        <f t="shared" si="305"/>
        <v>0</v>
      </c>
      <c r="BM631" s="14">
        <f t="shared" si="306"/>
        <v>1</v>
      </c>
      <c r="BN631">
        <f t="shared" si="307"/>
        <v>2.1342920708113857E-2</v>
      </c>
      <c r="BO631">
        <f t="shared" si="308"/>
        <v>2.1342920708113857E-2</v>
      </c>
      <c r="BP631" s="14" t="str">
        <f t="shared" si="309"/>
        <v>NA</v>
      </c>
    </row>
    <row r="632" spans="1:68" x14ac:dyDescent="0.25">
      <c r="A632" t="s">
        <v>1361</v>
      </c>
      <c r="B632" t="s">
        <v>1359</v>
      </c>
      <c r="C632">
        <v>0</v>
      </c>
      <c r="D632">
        <v>0</v>
      </c>
      <c r="E632">
        <v>0</v>
      </c>
      <c r="F632" s="1">
        <v>5.5938099999999999E-5</v>
      </c>
      <c r="G632">
        <v>2</v>
      </c>
      <c r="H632">
        <v>0.37375999999999998</v>
      </c>
      <c r="I632">
        <v>1</v>
      </c>
      <c r="J632">
        <v>0.77352500000000002</v>
      </c>
      <c r="K632" t="s">
        <v>1360</v>
      </c>
      <c r="L632">
        <v>55</v>
      </c>
      <c r="M632" t="s">
        <v>764</v>
      </c>
      <c r="N632">
        <v>7317</v>
      </c>
      <c r="O632" t="s">
        <v>1362</v>
      </c>
      <c r="P632" t="s">
        <v>1363</v>
      </c>
      <c r="Q632" t="s">
        <v>57</v>
      </c>
      <c r="R632" t="s">
        <v>1364</v>
      </c>
      <c r="S632" t="s">
        <v>1365</v>
      </c>
      <c r="AB632">
        <v>18.429572045497999</v>
      </c>
      <c r="AC632">
        <v>18.5594736243611</v>
      </c>
      <c r="AD632">
        <v>18.398326185050301</v>
      </c>
      <c r="AE632">
        <v>18.200499094546</v>
      </c>
      <c r="AF632">
        <v>18.698539867125</v>
      </c>
      <c r="AG632">
        <v>18.245552807852999</v>
      </c>
      <c r="AI632">
        <v>18.256224538382199</v>
      </c>
      <c r="AJ632">
        <v>18.761769375229701</v>
      </c>
      <c r="AK632">
        <v>18.318471131973499</v>
      </c>
      <c r="AL632" s="6" t="str">
        <f t="shared" si="279"/>
        <v>NA</v>
      </c>
      <c r="AM632" t="str">
        <f t="shared" si="280"/>
        <v>NA</v>
      </c>
      <c r="AN632" t="str">
        <f t="shared" si="281"/>
        <v>NA</v>
      </c>
      <c r="AO632" t="str">
        <f t="shared" si="282"/>
        <v>NA</v>
      </c>
      <c r="AP632">
        <f t="shared" si="283"/>
        <v>18.494522834929548</v>
      </c>
      <c r="AQ632">
        <f t="shared" si="284"/>
        <v>18.299412639798149</v>
      </c>
      <c r="AR632">
        <f t="shared" si="285"/>
        <v>18.472046337488997</v>
      </c>
      <c r="AS632">
        <f t="shared" si="286"/>
        <v>18.256224538382199</v>
      </c>
      <c r="AT632">
        <f t="shared" si="287"/>
        <v>18.5401202536016</v>
      </c>
      <c r="AU632" s="6" t="str">
        <f t="shared" si="288"/>
        <v>NA</v>
      </c>
      <c r="AV632">
        <f t="shared" si="289"/>
        <v>18.396967737363848</v>
      </c>
      <c r="AW632">
        <f t="shared" si="290"/>
        <v>18.422797043157598</v>
      </c>
      <c r="AX632" s="6" t="str">
        <f t="shared" si="291"/>
        <v>NA</v>
      </c>
      <c r="AY632" t="str">
        <f t="shared" si="292"/>
        <v>NA</v>
      </c>
      <c r="AZ632">
        <f t="shared" si="293"/>
        <v>2.5829305793749313E-2</v>
      </c>
      <c r="BA632" s="6" t="str">
        <f t="shared" si="294"/>
        <v>NA</v>
      </c>
      <c r="BB632" t="str">
        <f t="shared" si="295"/>
        <v>NA</v>
      </c>
      <c r="BC632">
        <f t="shared" si="296"/>
        <v>0.85776096599917862</v>
      </c>
      <c r="BD632" s="7">
        <f t="shared" si="297"/>
        <v>1</v>
      </c>
      <c r="BE632" s="6">
        <f t="shared" si="298"/>
        <v>0</v>
      </c>
      <c r="BF632">
        <f t="shared" si="299"/>
        <v>0</v>
      </c>
      <c r="BG632">
        <f t="shared" si="300"/>
        <v>0</v>
      </c>
      <c r="BH632" s="6">
        <f t="shared" si="301"/>
        <v>0</v>
      </c>
      <c r="BI632" s="14">
        <f t="shared" si="302"/>
        <v>0</v>
      </c>
      <c r="BJ632" s="6">
        <f t="shared" si="303"/>
        <v>0</v>
      </c>
      <c r="BK632" s="14">
        <f t="shared" si="304"/>
        <v>0</v>
      </c>
      <c r="BL632" s="14">
        <f t="shared" si="305"/>
        <v>4.1486175485884721E-2</v>
      </c>
      <c r="BM632" s="14">
        <f t="shared" si="306"/>
        <v>1</v>
      </c>
      <c r="BN632">
        <f t="shared" si="307"/>
        <v>1.3828725161961574E-2</v>
      </c>
      <c r="BO632">
        <f t="shared" si="308"/>
        <v>1.3828725161961574E-2</v>
      </c>
      <c r="BP632" s="14" t="str">
        <f t="shared" si="309"/>
        <v>NA</v>
      </c>
    </row>
    <row r="633" spans="1:68" x14ac:dyDescent="0.25">
      <c r="A633" t="s">
        <v>388</v>
      </c>
      <c r="B633" t="s">
        <v>379</v>
      </c>
      <c r="C633">
        <v>0</v>
      </c>
      <c r="D633">
        <v>0</v>
      </c>
      <c r="E633">
        <v>0</v>
      </c>
      <c r="F633" s="1">
        <v>1.47295E-36</v>
      </c>
      <c r="G633">
        <v>3</v>
      </c>
      <c r="H633">
        <v>-9.819E-2</v>
      </c>
      <c r="I633">
        <v>1</v>
      </c>
      <c r="J633">
        <v>0.50305999999999995</v>
      </c>
      <c r="K633" t="s">
        <v>387</v>
      </c>
      <c r="L633">
        <v>359</v>
      </c>
      <c r="M633" t="s">
        <v>39</v>
      </c>
      <c r="N633">
        <v>25921</v>
      </c>
      <c r="O633" t="s">
        <v>382</v>
      </c>
      <c r="P633" t="s">
        <v>383</v>
      </c>
      <c r="Q633" t="s">
        <v>57</v>
      </c>
      <c r="R633" t="s">
        <v>78</v>
      </c>
      <c r="S633" t="s">
        <v>384</v>
      </c>
      <c r="V633">
        <v>21.383197162922201</v>
      </c>
      <c r="AA633">
        <v>19.920353479738601</v>
      </c>
      <c r="AE633">
        <v>20.3443359184445</v>
      </c>
      <c r="AG633">
        <v>20.2254636552771</v>
      </c>
      <c r="AI633">
        <v>20.096297133725301</v>
      </c>
      <c r="AJ633">
        <v>20.3745560174353</v>
      </c>
      <c r="AK633">
        <v>19.981261457153401</v>
      </c>
      <c r="AL633" s="6" t="str">
        <f t="shared" si="279"/>
        <v>NA</v>
      </c>
      <c r="AM633">
        <f t="shared" si="280"/>
        <v>21.383197162922201</v>
      </c>
      <c r="AN633" t="str">
        <f t="shared" si="281"/>
        <v>NA</v>
      </c>
      <c r="AO633">
        <f t="shared" si="282"/>
        <v>19.920353479738601</v>
      </c>
      <c r="AP633" t="str">
        <f t="shared" si="283"/>
        <v>NA</v>
      </c>
      <c r="AQ633">
        <f t="shared" si="284"/>
        <v>20.3443359184445</v>
      </c>
      <c r="AR633">
        <f t="shared" si="285"/>
        <v>20.2254636552771</v>
      </c>
      <c r="AS633">
        <f t="shared" si="286"/>
        <v>20.096297133725301</v>
      </c>
      <c r="AT633">
        <f t="shared" si="287"/>
        <v>20.177908737294352</v>
      </c>
      <c r="AU633" s="6">
        <f t="shared" si="288"/>
        <v>21.383197162922201</v>
      </c>
      <c r="AV633">
        <f t="shared" si="289"/>
        <v>20.132344699091551</v>
      </c>
      <c r="AW633">
        <f t="shared" si="290"/>
        <v>20.166556508765584</v>
      </c>
      <c r="AX633" s="6">
        <f t="shared" si="291"/>
        <v>-1.2508524638306504</v>
      </c>
      <c r="AY633">
        <f t="shared" si="292"/>
        <v>-1.2166406541566168</v>
      </c>
      <c r="AZ633">
        <f t="shared" si="293"/>
        <v>3.4211809674033589E-2</v>
      </c>
      <c r="BA633" s="6" t="str">
        <f t="shared" si="294"/>
        <v>NA</v>
      </c>
      <c r="BB633" t="str">
        <f t="shared" si="295"/>
        <v>NA</v>
      </c>
      <c r="BC633">
        <f t="shared" si="296"/>
        <v>0.89848230765936865</v>
      </c>
      <c r="BD633" s="7">
        <f t="shared" si="297"/>
        <v>1</v>
      </c>
      <c r="BE633" s="6">
        <f t="shared" si="298"/>
        <v>0</v>
      </c>
      <c r="BF633">
        <f t="shared" si="299"/>
        <v>0</v>
      </c>
      <c r="BG633">
        <f t="shared" si="300"/>
        <v>0</v>
      </c>
      <c r="BH633" s="6">
        <f t="shared" si="301"/>
        <v>0</v>
      </c>
      <c r="BI633" s="14">
        <f t="shared" si="302"/>
        <v>0</v>
      </c>
      <c r="BJ633" s="6">
        <f t="shared" si="303"/>
        <v>0</v>
      </c>
      <c r="BK633" s="14">
        <f t="shared" si="304"/>
        <v>0</v>
      </c>
      <c r="BL633" s="14">
        <f t="shared" si="305"/>
        <v>3.9881363094449167E-2</v>
      </c>
      <c r="BM633" s="14">
        <f t="shared" si="306"/>
        <v>1</v>
      </c>
      <c r="BN633">
        <f t="shared" si="307"/>
        <v>1.3293787698149722E-2</v>
      </c>
      <c r="BO633">
        <f t="shared" si="308"/>
        <v>1.3293787698149722E-2</v>
      </c>
      <c r="BP633" s="14" t="str">
        <f t="shared" si="309"/>
        <v>NA</v>
      </c>
    </row>
    <row r="634" spans="1:68" x14ac:dyDescent="0.25">
      <c r="A634" t="s">
        <v>1329</v>
      </c>
      <c r="B634" t="s">
        <v>1327</v>
      </c>
      <c r="C634">
        <v>0</v>
      </c>
      <c r="D634">
        <v>0</v>
      </c>
      <c r="E634">
        <v>0</v>
      </c>
      <c r="F634" s="1">
        <v>3.1080899999999999E-69</v>
      </c>
      <c r="G634">
        <v>2</v>
      </c>
      <c r="H634">
        <v>0.28759000000000001</v>
      </c>
      <c r="I634">
        <v>1</v>
      </c>
      <c r="J634">
        <v>0.99999899999999997</v>
      </c>
      <c r="K634" t="s">
        <v>1328</v>
      </c>
      <c r="L634">
        <v>92</v>
      </c>
      <c r="M634" t="s">
        <v>764</v>
      </c>
      <c r="N634" t="s">
        <v>1330</v>
      </c>
      <c r="O634" t="s">
        <v>1331</v>
      </c>
      <c r="P634" t="s">
        <v>1332</v>
      </c>
      <c r="Q634" t="s">
        <v>57</v>
      </c>
      <c r="R634" t="s">
        <v>1333</v>
      </c>
      <c r="S634" t="s">
        <v>1334</v>
      </c>
      <c r="T634" s="6">
        <v>22.9629958877589</v>
      </c>
      <c r="U634">
        <v>23.253583706458699</v>
      </c>
      <c r="V634">
        <v>22.917585094667199</v>
      </c>
      <c r="W634">
        <v>22.857929654178601</v>
      </c>
      <c r="X634">
        <v>22.5205579452617</v>
      </c>
      <c r="Y634">
        <v>22.4317678093133</v>
      </c>
      <c r="Z634">
        <v>22.939120239975399</v>
      </c>
      <c r="AA634">
        <v>22.914861693186399</v>
      </c>
      <c r="AB634">
        <v>22.8823592209257</v>
      </c>
      <c r="AC634">
        <v>22.8907376227097</v>
      </c>
      <c r="AD634">
        <v>22.661947675438501</v>
      </c>
      <c r="AE634">
        <v>22.761705870568299</v>
      </c>
      <c r="AF634">
        <v>22.74148675915</v>
      </c>
      <c r="AG634">
        <v>22.910239555752</v>
      </c>
      <c r="AH634">
        <v>22.925563169835002</v>
      </c>
      <c r="AI634">
        <v>22.958614228302501</v>
      </c>
      <c r="AJ634">
        <v>22.835748242101499</v>
      </c>
      <c r="AK634">
        <v>22.6543644329135</v>
      </c>
      <c r="AL634" s="6">
        <f t="shared" si="279"/>
        <v>23.108289797108799</v>
      </c>
      <c r="AM634">
        <f t="shared" si="280"/>
        <v>22.8877573744229</v>
      </c>
      <c r="AN634">
        <f t="shared" si="281"/>
        <v>22.4761628772875</v>
      </c>
      <c r="AO634">
        <f t="shared" si="282"/>
        <v>22.926990966580899</v>
      </c>
      <c r="AP634">
        <f t="shared" si="283"/>
        <v>22.8865484218177</v>
      </c>
      <c r="AQ634">
        <f t="shared" si="284"/>
        <v>22.711826773003402</v>
      </c>
      <c r="AR634">
        <f t="shared" si="285"/>
        <v>22.825863157451</v>
      </c>
      <c r="AS634">
        <f t="shared" si="286"/>
        <v>22.942088699068751</v>
      </c>
      <c r="AT634">
        <f t="shared" si="287"/>
        <v>22.745056337507499</v>
      </c>
      <c r="AU634" s="6">
        <f t="shared" si="288"/>
        <v>22.824070016273065</v>
      </c>
      <c r="AV634">
        <f t="shared" si="289"/>
        <v>22.841788720467331</v>
      </c>
      <c r="AW634">
        <f t="shared" si="290"/>
        <v>22.837669398009083</v>
      </c>
      <c r="AX634" s="6">
        <f t="shared" si="291"/>
        <v>1.7718704194265911E-2</v>
      </c>
      <c r="AY634">
        <f t="shared" si="292"/>
        <v>1.3599381736018046E-2</v>
      </c>
      <c r="AZ634">
        <f t="shared" si="293"/>
        <v>-4.1193224582478649E-3</v>
      </c>
      <c r="BA634" s="6">
        <f t="shared" si="294"/>
        <v>0.93492339111772216</v>
      </c>
      <c r="BB634">
        <f t="shared" si="295"/>
        <v>0.94954040880208457</v>
      </c>
      <c r="BC634">
        <f t="shared" si="296"/>
        <v>0.96468824816987142</v>
      </c>
      <c r="BD634" s="7">
        <f t="shared" si="297"/>
        <v>1</v>
      </c>
      <c r="BE634" s="6">
        <f t="shared" si="298"/>
        <v>0</v>
      </c>
      <c r="BF634">
        <f t="shared" si="299"/>
        <v>0</v>
      </c>
      <c r="BG634">
        <f t="shared" si="300"/>
        <v>0</v>
      </c>
      <c r="BH634" s="6">
        <f t="shared" si="301"/>
        <v>0</v>
      </c>
      <c r="BI634" s="14">
        <f t="shared" si="302"/>
        <v>0</v>
      </c>
      <c r="BJ634" s="6">
        <f t="shared" si="303"/>
        <v>2.27554599336364E-2</v>
      </c>
      <c r="BK634" s="14">
        <f t="shared" si="304"/>
        <v>1.7487228444435787E-2</v>
      </c>
      <c r="BL634" s="14">
        <f t="shared" si="305"/>
        <v>-8.0196652702208566E-3</v>
      </c>
      <c r="BM634" s="14">
        <f t="shared" si="306"/>
        <v>1</v>
      </c>
      <c r="BN634">
        <f t="shared" si="307"/>
        <v>1.0741007702617109E-2</v>
      </c>
      <c r="BO634">
        <f t="shared" si="308"/>
        <v>1.0741007702617109E-2</v>
      </c>
      <c r="BP634" s="14" t="str">
        <f t="shared" si="309"/>
        <v>NA</v>
      </c>
    </row>
    <row r="635" spans="1:68" x14ac:dyDescent="0.25">
      <c r="A635" t="s">
        <v>2110</v>
      </c>
      <c r="B635" t="s">
        <v>2108</v>
      </c>
      <c r="C635">
        <v>0</v>
      </c>
      <c r="D635">
        <v>0</v>
      </c>
      <c r="E635">
        <v>0</v>
      </c>
      <c r="F635" s="1">
        <v>5.9454399999999998E-5</v>
      </c>
      <c r="G635">
        <v>2</v>
      </c>
      <c r="H635">
        <v>1.9672000000000001E-3</v>
      </c>
      <c r="I635">
        <v>1</v>
      </c>
      <c r="J635">
        <v>0.999946</v>
      </c>
      <c r="K635" t="s">
        <v>2109</v>
      </c>
      <c r="L635">
        <v>328</v>
      </c>
      <c r="M635" t="s">
        <v>764</v>
      </c>
      <c r="N635">
        <v>91646</v>
      </c>
      <c r="O635" t="s">
        <v>2111</v>
      </c>
      <c r="P635" t="s">
        <v>2112</v>
      </c>
      <c r="Q635" t="s">
        <v>57</v>
      </c>
      <c r="R635" t="s">
        <v>2113</v>
      </c>
      <c r="S635" t="s">
        <v>2114</v>
      </c>
      <c r="T635" s="6">
        <v>19.719615783329498</v>
      </c>
      <c r="V635">
        <v>20.311908990698999</v>
      </c>
      <c r="W635">
        <v>20.113981101291401</v>
      </c>
      <c r="X635">
        <v>19.6226695059303</v>
      </c>
      <c r="AB635">
        <v>20.078170321803999</v>
      </c>
      <c r="AD635">
        <v>19.953474646057799</v>
      </c>
      <c r="AG635">
        <v>19.760806035430399</v>
      </c>
      <c r="AI635">
        <v>19.9866377120793</v>
      </c>
      <c r="AL635" s="6">
        <f t="shared" si="279"/>
        <v>19.719615783329498</v>
      </c>
      <c r="AM635">
        <f t="shared" si="280"/>
        <v>20.212945045995198</v>
      </c>
      <c r="AN635">
        <f t="shared" si="281"/>
        <v>19.6226695059303</v>
      </c>
      <c r="AO635" t="str">
        <f t="shared" si="282"/>
        <v>NA</v>
      </c>
      <c r="AP635">
        <f t="shared" si="283"/>
        <v>20.078170321803999</v>
      </c>
      <c r="AQ635">
        <f t="shared" si="284"/>
        <v>19.953474646057799</v>
      </c>
      <c r="AR635">
        <f t="shared" si="285"/>
        <v>19.760806035430399</v>
      </c>
      <c r="AS635">
        <f t="shared" si="286"/>
        <v>19.9866377120793</v>
      </c>
      <c r="AT635" t="str">
        <f t="shared" si="287"/>
        <v>NA</v>
      </c>
      <c r="AU635" s="6">
        <f t="shared" si="288"/>
        <v>19.851743445085003</v>
      </c>
      <c r="AV635">
        <f t="shared" si="289"/>
        <v>20.015822483930897</v>
      </c>
      <c r="AW635">
        <f t="shared" si="290"/>
        <v>19.87372187375485</v>
      </c>
      <c r="AX635" s="6">
        <f t="shared" si="291"/>
        <v>0.16407903884589459</v>
      </c>
      <c r="AY635">
        <f t="shared" si="292"/>
        <v>2.1978428669847005E-2</v>
      </c>
      <c r="AZ635">
        <f t="shared" si="293"/>
        <v>-0.14210061017604758</v>
      </c>
      <c r="BA635" s="6">
        <f t="shared" si="294"/>
        <v>0.47103409981372146</v>
      </c>
      <c r="BB635">
        <f t="shared" si="295"/>
        <v>0.92505477619613619</v>
      </c>
      <c r="BC635">
        <f t="shared" si="296"/>
        <v>0.41196612881793382</v>
      </c>
      <c r="BD635" s="7">
        <f t="shared" si="297"/>
        <v>1</v>
      </c>
      <c r="BE635" s="6">
        <f t="shared" si="298"/>
        <v>0</v>
      </c>
      <c r="BF635">
        <f t="shared" si="299"/>
        <v>0</v>
      </c>
      <c r="BG635">
        <f t="shared" si="300"/>
        <v>0</v>
      </c>
      <c r="BH635" s="6">
        <f t="shared" si="301"/>
        <v>0</v>
      </c>
      <c r="BI635" s="14">
        <f t="shared" si="302"/>
        <v>0</v>
      </c>
      <c r="BJ635" s="6">
        <f t="shared" si="303"/>
        <v>0.23161445644057921</v>
      </c>
      <c r="BK635" s="14">
        <f t="shared" si="304"/>
        <v>2.7268778684738777E-2</v>
      </c>
      <c r="BL635" s="14">
        <f t="shared" si="305"/>
        <v>-0.23394104889405498</v>
      </c>
      <c r="BM635" s="14">
        <f t="shared" si="306"/>
        <v>1</v>
      </c>
      <c r="BN635">
        <f t="shared" si="307"/>
        <v>8.3140620770876614E-3</v>
      </c>
      <c r="BO635">
        <f t="shared" si="308"/>
        <v>8.3140620770876614E-3</v>
      </c>
      <c r="BP635" s="14" t="str">
        <f t="shared" si="309"/>
        <v>NA</v>
      </c>
    </row>
    <row r="636" spans="1:68" x14ac:dyDescent="0.25">
      <c r="A636" t="s">
        <v>1337</v>
      </c>
      <c r="B636" t="s">
        <v>1335</v>
      </c>
      <c r="C636">
        <v>0</v>
      </c>
      <c r="D636">
        <v>0</v>
      </c>
      <c r="E636">
        <v>0</v>
      </c>
      <c r="F636" s="1">
        <v>2.7724600000000002E-13</v>
      </c>
      <c r="G636">
        <v>2</v>
      </c>
      <c r="H636">
        <v>-3.9967999999999997E-2</v>
      </c>
      <c r="I636">
        <v>1</v>
      </c>
      <c r="J636">
        <v>0.99524999999999997</v>
      </c>
      <c r="K636" t="s">
        <v>1336</v>
      </c>
      <c r="L636">
        <v>771</v>
      </c>
      <c r="M636" t="s">
        <v>764</v>
      </c>
      <c r="N636">
        <v>5335</v>
      </c>
      <c r="O636" t="s">
        <v>1338</v>
      </c>
      <c r="P636" t="s">
        <v>1339</v>
      </c>
      <c r="Q636" t="s">
        <v>57</v>
      </c>
      <c r="R636" t="s">
        <v>1340</v>
      </c>
      <c r="S636" t="s">
        <v>1341</v>
      </c>
      <c r="T636" s="6">
        <v>19.957855546207998</v>
      </c>
      <c r="U636">
        <v>20.095046629256899</v>
      </c>
      <c r="V636">
        <v>20.329148685583998</v>
      </c>
      <c r="W636">
        <v>20.425518424072401</v>
      </c>
      <c r="Y636">
        <v>20.007018466599298</v>
      </c>
      <c r="AB636">
        <v>20.149461139700801</v>
      </c>
      <c r="AC636">
        <v>19.875896913923501</v>
      </c>
      <c r="AH636">
        <v>20.288652825270599</v>
      </c>
      <c r="AI636">
        <v>20.465530364776299</v>
      </c>
      <c r="AJ636">
        <v>19.9397558163475</v>
      </c>
      <c r="AL636" s="6">
        <f t="shared" si="279"/>
        <v>20.026451087732447</v>
      </c>
      <c r="AM636">
        <f t="shared" si="280"/>
        <v>20.377333554828198</v>
      </c>
      <c r="AN636">
        <f t="shared" si="281"/>
        <v>20.007018466599298</v>
      </c>
      <c r="AO636" t="str">
        <f t="shared" si="282"/>
        <v>NA</v>
      </c>
      <c r="AP636">
        <f t="shared" si="283"/>
        <v>20.012679026812151</v>
      </c>
      <c r="AQ636" t="str">
        <f t="shared" si="284"/>
        <v>NA</v>
      </c>
      <c r="AR636" t="str">
        <f t="shared" si="285"/>
        <v>NA</v>
      </c>
      <c r="AS636">
        <f t="shared" si="286"/>
        <v>20.377091595023451</v>
      </c>
      <c r="AT636">
        <f t="shared" si="287"/>
        <v>19.9397558163475</v>
      </c>
      <c r="AU636" s="6">
        <f t="shared" si="288"/>
        <v>20.136934369719981</v>
      </c>
      <c r="AV636">
        <f t="shared" si="289"/>
        <v>20.012679026812151</v>
      </c>
      <c r="AW636">
        <f t="shared" si="290"/>
        <v>20.158423705685475</v>
      </c>
      <c r="AX636" s="6">
        <f t="shared" si="291"/>
        <v>-0.12425534290782991</v>
      </c>
      <c r="AY636">
        <f t="shared" si="292"/>
        <v>2.1489335965494405E-2</v>
      </c>
      <c r="AZ636">
        <f t="shared" si="293"/>
        <v>0.14574467887332432</v>
      </c>
      <c r="BA636" s="6" t="str">
        <f t="shared" si="294"/>
        <v>NA</v>
      </c>
      <c r="BB636">
        <f t="shared" si="295"/>
        <v>0.94079654760867171</v>
      </c>
      <c r="BC636" t="str">
        <f t="shared" si="296"/>
        <v>NA</v>
      </c>
      <c r="BD636" s="7">
        <f t="shared" si="297"/>
        <v>1</v>
      </c>
      <c r="BE636" s="6">
        <f t="shared" si="298"/>
        <v>0</v>
      </c>
      <c r="BF636">
        <f t="shared" si="299"/>
        <v>0</v>
      </c>
      <c r="BG636">
        <f t="shared" si="300"/>
        <v>0</v>
      </c>
      <c r="BH636" s="6">
        <f t="shared" si="301"/>
        <v>0</v>
      </c>
      <c r="BI636" s="14">
        <f t="shared" si="302"/>
        <v>0</v>
      </c>
      <c r="BJ636" s="6">
        <f t="shared" si="303"/>
        <v>0</v>
      </c>
      <c r="BK636" s="14">
        <f t="shared" si="304"/>
        <v>2.386544540332914E-2</v>
      </c>
      <c r="BL636" s="14">
        <f t="shared" si="305"/>
        <v>0</v>
      </c>
      <c r="BM636" s="14">
        <f t="shared" si="306"/>
        <v>1</v>
      </c>
      <c r="BN636">
        <f t="shared" si="307"/>
        <v>7.9551484677763806E-3</v>
      </c>
      <c r="BO636">
        <f t="shared" si="308"/>
        <v>7.9551484677763806E-3</v>
      </c>
      <c r="BP636" s="14" t="str">
        <f t="shared" si="309"/>
        <v>NA</v>
      </c>
    </row>
    <row r="637" spans="1:68" x14ac:dyDescent="0.25">
      <c r="A637" t="s">
        <v>2567</v>
      </c>
      <c r="B637" t="s">
        <v>2565</v>
      </c>
      <c r="C637">
        <v>0</v>
      </c>
      <c r="D637">
        <v>0</v>
      </c>
      <c r="E637">
        <v>0</v>
      </c>
      <c r="F637">
        <v>1.37372E-4</v>
      </c>
      <c r="G637">
        <v>2</v>
      </c>
      <c r="H637">
        <v>1.2697000000000001</v>
      </c>
      <c r="I637">
        <v>1</v>
      </c>
      <c r="J637">
        <v>0.85825099999999999</v>
      </c>
      <c r="K637" t="s">
        <v>2566</v>
      </c>
      <c r="L637">
        <v>247</v>
      </c>
      <c r="M637" t="s">
        <v>764</v>
      </c>
      <c r="N637">
        <v>83871</v>
      </c>
      <c r="O637" t="s">
        <v>2568</v>
      </c>
      <c r="P637" t="s">
        <v>2569</v>
      </c>
      <c r="Q637" t="s">
        <v>57</v>
      </c>
      <c r="R637" t="s">
        <v>2570</v>
      </c>
      <c r="S637" t="s">
        <v>2571</v>
      </c>
      <c r="V637">
        <v>20.180121550555398</v>
      </c>
      <c r="AC637">
        <v>18.623245427041901</v>
      </c>
      <c r="AE637">
        <v>19.018197430534499</v>
      </c>
      <c r="AF637">
        <v>18.8098414917967</v>
      </c>
      <c r="AG637">
        <v>19.008361972670901</v>
      </c>
      <c r="AI637">
        <v>18.6735560662731</v>
      </c>
      <c r="AJ637">
        <v>19.0445196729621</v>
      </c>
      <c r="AK637">
        <v>18.813072897014901</v>
      </c>
      <c r="AL637" s="6" t="str">
        <f t="shared" si="279"/>
        <v>NA</v>
      </c>
      <c r="AM637">
        <f t="shared" si="280"/>
        <v>20.180121550555398</v>
      </c>
      <c r="AN637" t="str">
        <f t="shared" si="281"/>
        <v>NA</v>
      </c>
      <c r="AO637" t="str">
        <f t="shared" si="282"/>
        <v>NA</v>
      </c>
      <c r="AP637">
        <f t="shared" si="283"/>
        <v>18.623245427041901</v>
      </c>
      <c r="AQ637">
        <f t="shared" si="284"/>
        <v>19.018197430534499</v>
      </c>
      <c r="AR637">
        <f t="shared" si="285"/>
        <v>18.9091017322338</v>
      </c>
      <c r="AS637">
        <f t="shared" si="286"/>
        <v>18.6735560662731</v>
      </c>
      <c r="AT637">
        <f t="shared" si="287"/>
        <v>18.928796284988501</v>
      </c>
      <c r="AU637" s="6">
        <f t="shared" si="288"/>
        <v>20.180121550555398</v>
      </c>
      <c r="AV637">
        <f t="shared" si="289"/>
        <v>18.8207214287882</v>
      </c>
      <c r="AW637">
        <f t="shared" si="290"/>
        <v>18.837151361165134</v>
      </c>
      <c r="AX637" s="6">
        <f t="shared" si="291"/>
        <v>-1.359400121767198</v>
      </c>
      <c r="AY637">
        <f t="shared" si="292"/>
        <v>-1.3429701893902646</v>
      </c>
      <c r="AZ637">
        <f t="shared" si="293"/>
        <v>1.6429932376933465E-2</v>
      </c>
      <c r="BA637" s="6" t="str">
        <f t="shared" si="294"/>
        <v>NA</v>
      </c>
      <c r="BB637" t="str">
        <f t="shared" si="295"/>
        <v>NA</v>
      </c>
      <c r="BC637">
        <f t="shared" si="296"/>
        <v>0.94851832117948454</v>
      </c>
      <c r="BD637" s="7">
        <f t="shared" si="297"/>
        <v>1</v>
      </c>
      <c r="BE637" s="6">
        <f t="shared" si="298"/>
        <v>0</v>
      </c>
      <c r="BF637">
        <f t="shared" si="299"/>
        <v>0</v>
      </c>
      <c r="BG637">
        <f t="shared" si="300"/>
        <v>0</v>
      </c>
      <c r="BH637" s="6">
        <f t="shared" si="301"/>
        <v>0</v>
      </c>
      <c r="BI637" s="14">
        <f t="shared" si="302"/>
        <v>0</v>
      </c>
      <c r="BJ637" s="6">
        <f t="shared" si="303"/>
        <v>0</v>
      </c>
      <c r="BK637" s="14">
        <f t="shared" si="304"/>
        <v>0</v>
      </c>
      <c r="BL637" s="14">
        <f t="shared" si="305"/>
        <v>1.9420020679385305E-2</v>
      </c>
      <c r="BM637" s="14">
        <f t="shared" si="306"/>
        <v>1</v>
      </c>
      <c r="BN637">
        <f t="shared" si="307"/>
        <v>6.4733402264617679E-3</v>
      </c>
      <c r="BO637">
        <f t="shared" si="308"/>
        <v>6.4733402264617679E-3</v>
      </c>
      <c r="BP637" s="14" t="str">
        <f t="shared" si="309"/>
        <v>NA</v>
      </c>
    </row>
    <row r="638" spans="1:68" x14ac:dyDescent="0.25">
      <c r="A638" t="s">
        <v>962</v>
      </c>
      <c r="B638" t="s">
        <v>960</v>
      </c>
      <c r="C638">
        <v>0</v>
      </c>
      <c r="D638">
        <v>0</v>
      </c>
      <c r="E638">
        <v>0</v>
      </c>
      <c r="F638" s="1">
        <v>7.4532599999999998E-14</v>
      </c>
      <c r="G638">
        <v>3</v>
      </c>
      <c r="H638">
        <v>-0.78105000000000002</v>
      </c>
      <c r="I638">
        <v>1</v>
      </c>
      <c r="J638">
        <v>0.942913</v>
      </c>
      <c r="K638" t="s">
        <v>961</v>
      </c>
      <c r="L638">
        <v>189</v>
      </c>
      <c r="M638" t="s">
        <v>764</v>
      </c>
      <c r="N638">
        <v>9552</v>
      </c>
      <c r="O638" t="s">
        <v>963</v>
      </c>
      <c r="P638" t="s">
        <v>964</v>
      </c>
      <c r="Q638" t="s">
        <v>57</v>
      </c>
      <c r="R638" t="s">
        <v>965</v>
      </c>
      <c r="S638" t="s">
        <v>966</v>
      </c>
      <c r="U638">
        <v>19.650211462614699</v>
      </c>
      <c r="V638">
        <v>20.088548853633</v>
      </c>
      <c r="W638">
        <v>18.750950880010699</v>
      </c>
      <c r="X638">
        <v>19.265780485563301</v>
      </c>
      <c r="Y638">
        <v>19.4579793596914</v>
      </c>
      <c r="AB638">
        <v>19.615623594985699</v>
      </c>
      <c r="AD638">
        <v>19.630498216478301</v>
      </c>
      <c r="AF638">
        <v>19.6327383616939</v>
      </c>
      <c r="AH638">
        <v>19.499165599112398</v>
      </c>
      <c r="AJ638">
        <v>19.295249137208501</v>
      </c>
      <c r="AL638" s="6">
        <f t="shared" si="279"/>
        <v>19.650211462614699</v>
      </c>
      <c r="AM638">
        <f t="shared" si="280"/>
        <v>19.419749866821849</v>
      </c>
      <c r="AN638">
        <f t="shared" si="281"/>
        <v>19.361879922627352</v>
      </c>
      <c r="AO638" t="str">
        <f t="shared" si="282"/>
        <v>NA</v>
      </c>
      <c r="AP638">
        <f t="shared" si="283"/>
        <v>19.615623594985699</v>
      </c>
      <c r="AQ638">
        <f t="shared" si="284"/>
        <v>19.630498216478301</v>
      </c>
      <c r="AR638">
        <f t="shared" si="285"/>
        <v>19.6327383616939</v>
      </c>
      <c r="AS638">
        <f t="shared" si="286"/>
        <v>19.499165599112398</v>
      </c>
      <c r="AT638">
        <f t="shared" si="287"/>
        <v>19.295249137208501</v>
      </c>
      <c r="AU638" s="6">
        <f t="shared" si="288"/>
        <v>19.477280417354635</v>
      </c>
      <c r="AV638">
        <f t="shared" si="289"/>
        <v>19.623060905732</v>
      </c>
      <c r="AW638">
        <f t="shared" si="290"/>
        <v>19.475717699338265</v>
      </c>
      <c r="AX638" s="6">
        <f t="shared" si="291"/>
        <v>0.14578048837736546</v>
      </c>
      <c r="AY638">
        <f t="shared" si="292"/>
        <v>-1.5627180163697574E-3</v>
      </c>
      <c r="AZ638">
        <f t="shared" si="293"/>
        <v>-0.14734320639373522</v>
      </c>
      <c r="BA638" s="6">
        <f t="shared" si="294"/>
        <v>0.23909138948850181</v>
      </c>
      <c r="BB638">
        <f t="shared" si="295"/>
        <v>0.99111734124630979</v>
      </c>
      <c r="BC638">
        <f t="shared" si="296"/>
        <v>0.27167313652657776</v>
      </c>
      <c r="BD638" s="7">
        <f t="shared" si="297"/>
        <v>1</v>
      </c>
      <c r="BE638" s="6">
        <f t="shared" si="298"/>
        <v>0</v>
      </c>
      <c r="BF638">
        <f t="shared" si="299"/>
        <v>0</v>
      </c>
      <c r="BG638">
        <f t="shared" si="300"/>
        <v>0</v>
      </c>
      <c r="BH638" s="6">
        <f t="shared" si="301"/>
        <v>0</v>
      </c>
      <c r="BI638" s="14">
        <f t="shared" si="302"/>
        <v>0</v>
      </c>
      <c r="BJ638" s="6">
        <f t="shared" si="303"/>
        <v>0.30098713081015083</v>
      </c>
      <c r="BK638" s="14">
        <f t="shared" si="304"/>
        <v>-2.4607753358004115E-3</v>
      </c>
      <c r="BL638" s="14">
        <f t="shared" si="305"/>
        <v>-0.28877218418893419</v>
      </c>
      <c r="BM638" s="14">
        <f t="shared" si="306"/>
        <v>1</v>
      </c>
      <c r="BN638">
        <f t="shared" si="307"/>
        <v>3.2513904284720749E-3</v>
      </c>
      <c r="BO638">
        <f t="shared" si="308"/>
        <v>3.2513904284720749E-3</v>
      </c>
      <c r="BP638" s="14" t="str">
        <f t="shared" si="309"/>
        <v>NA</v>
      </c>
    </row>
    <row r="639" spans="1:68" x14ac:dyDescent="0.25">
      <c r="A639" t="s">
        <v>41</v>
      </c>
      <c r="B639" t="s">
        <v>38</v>
      </c>
      <c r="C639">
        <v>0</v>
      </c>
      <c r="D639">
        <v>3</v>
      </c>
      <c r="E639">
        <v>0</v>
      </c>
      <c r="F639">
        <v>2.8200200000000002E-2</v>
      </c>
      <c r="G639">
        <v>2</v>
      </c>
      <c r="H639">
        <v>-0.39832000000000001</v>
      </c>
      <c r="I639">
        <v>1</v>
      </c>
      <c r="J639">
        <v>0.99579300000000004</v>
      </c>
      <c r="K639" t="s">
        <v>40</v>
      </c>
      <c r="L639">
        <v>139</v>
      </c>
      <c r="M639" t="s">
        <v>39</v>
      </c>
      <c r="N639" t="s">
        <v>37</v>
      </c>
      <c r="O639" t="s">
        <v>37</v>
      </c>
      <c r="P639" t="s">
        <v>37</v>
      </c>
      <c r="Q639" t="s">
        <v>37</v>
      </c>
      <c r="R639" t="s">
        <v>37</v>
      </c>
      <c r="S639" t="s">
        <v>37</v>
      </c>
      <c r="X639">
        <v>22.309398579572299</v>
      </c>
      <c r="AA639">
        <v>21.998811187151802</v>
      </c>
      <c r="AL639" s="6" t="str">
        <f t="shared" si="279"/>
        <v>NA</v>
      </c>
      <c r="AM639" t="str">
        <f t="shared" si="280"/>
        <v>NA</v>
      </c>
      <c r="AN639">
        <f t="shared" si="281"/>
        <v>22.309398579572299</v>
      </c>
      <c r="AO639">
        <f t="shared" si="282"/>
        <v>21.998811187151802</v>
      </c>
      <c r="AP639" t="str">
        <f t="shared" si="283"/>
        <v>NA</v>
      </c>
      <c r="AQ639" t="str">
        <f t="shared" si="284"/>
        <v>NA</v>
      </c>
      <c r="AR639" t="str">
        <f t="shared" si="285"/>
        <v>NA</v>
      </c>
      <c r="AS639" t="str">
        <f t="shared" si="286"/>
        <v>NA</v>
      </c>
      <c r="AT639" t="str">
        <f t="shared" si="287"/>
        <v>NA</v>
      </c>
      <c r="AU639" s="6">
        <f t="shared" si="288"/>
        <v>22.309398579572299</v>
      </c>
      <c r="AV639">
        <f t="shared" si="289"/>
        <v>21.998811187151802</v>
      </c>
      <c r="AW639" t="str">
        <f t="shared" si="290"/>
        <v>NA</v>
      </c>
      <c r="AX639" s="6">
        <f t="shared" si="291"/>
        <v>-0.31058739242049782</v>
      </c>
      <c r="AY639" t="str">
        <f t="shared" si="292"/>
        <v>NA</v>
      </c>
      <c r="AZ639" t="str">
        <f t="shared" si="293"/>
        <v>NA</v>
      </c>
      <c r="BA639" s="6" t="str">
        <f t="shared" si="294"/>
        <v>NA</v>
      </c>
      <c r="BB639" t="str">
        <f t="shared" si="295"/>
        <v>NA</v>
      </c>
      <c r="BC639" t="str">
        <f t="shared" si="296"/>
        <v>NA</v>
      </c>
      <c r="BD639" s="7">
        <f t="shared" si="297"/>
        <v>0</v>
      </c>
      <c r="BE639" s="6">
        <f t="shared" si="298"/>
        <v>0</v>
      </c>
      <c r="BF639">
        <f t="shared" si="299"/>
        <v>0</v>
      </c>
      <c r="BG639">
        <f t="shared" si="300"/>
        <v>0</v>
      </c>
      <c r="BH639" s="6">
        <f t="shared" si="301"/>
        <v>0</v>
      </c>
      <c r="BI639" s="14">
        <f t="shared" si="302"/>
        <v>0</v>
      </c>
      <c r="BJ639" s="6">
        <f t="shared" si="303"/>
        <v>0</v>
      </c>
      <c r="BK639" s="14">
        <f t="shared" si="304"/>
        <v>0</v>
      </c>
      <c r="BL639" s="14">
        <f t="shared" si="305"/>
        <v>0</v>
      </c>
      <c r="BM639" s="14">
        <f t="shared" si="306"/>
        <v>0</v>
      </c>
      <c r="BN639">
        <f t="shared" si="307"/>
        <v>0</v>
      </c>
      <c r="BO639">
        <f t="shared" si="308"/>
        <v>0</v>
      </c>
      <c r="BP639" s="14" t="str">
        <f t="shared" si="309"/>
        <v>NA</v>
      </c>
    </row>
    <row r="640" spans="1:68" x14ac:dyDescent="0.25">
      <c r="A640" t="s">
        <v>50</v>
      </c>
      <c r="B640" t="s">
        <v>48</v>
      </c>
      <c r="C640">
        <v>0</v>
      </c>
      <c r="D640">
        <v>3</v>
      </c>
      <c r="E640">
        <v>0</v>
      </c>
      <c r="F640">
        <v>2.20397E-3</v>
      </c>
      <c r="G640">
        <v>2</v>
      </c>
      <c r="H640">
        <v>-1.0599000000000001</v>
      </c>
      <c r="I640">
        <v>1</v>
      </c>
      <c r="J640">
        <v>0.49998500000000001</v>
      </c>
      <c r="K640" t="s">
        <v>49</v>
      </c>
      <c r="L640">
        <v>229</v>
      </c>
      <c r="M640" t="s">
        <v>39</v>
      </c>
      <c r="N640" t="s">
        <v>37</v>
      </c>
      <c r="O640" t="s">
        <v>37</v>
      </c>
      <c r="P640" t="s">
        <v>37</v>
      </c>
      <c r="Q640" t="s">
        <v>37</v>
      </c>
      <c r="R640" t="s">
        <v>37</v>
      </c>
      <c r="S640" t="s">
        <v>37</v>
      </c>
      <c r="T640" s="6">
        <v>20.643139514701002</v>
      </c>
      <c r="AC640">
        <v>24.291290996034</v>
      </c>
      <c r="AL640" s="6">
        <f t="shared" si="279"/>
        <v>20.643139514701002</v>
      </c>
      <c r="AM640" t="str">
        <f t="shared" si="280"/>
        <v>NA</v>
      </c>
      <c r="AN640" t="str">
        <f t="shared" si="281"/>
        <v>NA</v>
      </c>
      <c r="AO640" t="str">
        <f t="shared" si="282"/>
        <v>NA</v>
      </c>
      <c r="AP640">
        <f t="shared" si="283"/>
        <v>24.291290996034</v>
      </c>
      <c r="AQ640" t="str">
        <f t="shared" si="284"/>
        <v>NA</v>
      </c>
      <c r="AR640" t="str">
        <f t="shared" si="285"/>
        <v>NA</v>
      </c>
      <c r="AS640" t="str">
        <f t="shared" si="286"/>
        <v>NA</v>
      </c>
      <c r="AT640" t="str">
        <f t="shared" si="287"/>
        <v>NA</v>
      </c>
      <c r="AU640" s="6">
        <f t="shared" si="288"/>
        <v>20.643139514701002</v>
      </c>
      <c r="AV640">
        <f t="shared" si="289"/>
        <v>24.291290996034</v>
      </c>
      <c r="AW640" t="str">
        <f t="shared" si="290"/>
        <v>NA</v>
      </c>
      <c r="AX640" s="6">
        <f t="shared" si="291"/>
        <v>3.6481514813329987</v>
      </c>
      <c r="AY640" t="str">
        <f t="shared" si="292"/>
        <v>NA</v>
      </c>
      <c r="AZ640" t="str">
        <f t="shared" si="293"/>
        <v>NA</v>
      </c>
      <c r="BA640" s="6" t="str">
        <f t="shared" si="294"/>
        <v>NA</v>
      </c>
      <c r="BB640" t="str">
        <f t="shared" si="295"/>
        <v>NA</v>
      </c>
      <c r="BC640" t="str">
        <f t="shared" si="296"/>
        <v>NA</v>
      </c>
      <c r="BD640" s="7">
        <f t="shared" si="297"/>
        <v>0</v>
      </c>
      <c r="BE640" s="6">
        <f t="shared" si="298"/>
        <v>0</v>
      </c>
      <c r="BF640">
        <f t="shared" si="299"/>
        <v>0</v>
      </c>
      <c r="BG640">
        <f t="shared" si="300"/>
        <v>0</v>
      </c>
      <c r="BH640" s="6">
        <f t="shared" si="301"/>
        <v>0</v>
      </c>
      <c r="BI640" s="14">
        <f t="shared" si="302"/>
        <v>0</v>
      </c>
      <c r="BJ640" s="6">
        <f t="shared" si="303"/>
        <v>0</v>
      </c>
      <c r="BK640" s="14">
        <f t="shared" si="304"/>
        <v>0</v>
      </c>
      <c r="BL640" s="14">
        <f t="shared" si="305"/>
        <v>0</v>
      </c>
      <c r="BM640" s="14">
        <f t="shared" si="306"/>
        <v>0</v>
      </c>
      <c r="BN640">
        <f t="shared" si="307"/>
        <v>0</v>
      </c>
      <c r="BO640">
        <f t="shared" si="308"/>
        <v>0</v>
      </c>
      <c r="BP640" s="14" t="str">
        <f t="shared" si="309"/>
        <v>NA</v>
      </c>
    </row>
    <row r="641" spans="1:68" x14ac:dyDescent="0.25">
      <c r="A641" t="s">
        <v>51</v>
      </c>
      <c r="B641" t="s">
        <v>48</v>
      </c>
      <c r="C641">
        <v>0</v>
      </c>
      <c r="D641">
        <v>3</v>
      </c>
      <c r="E641">
        <v>0</v>
      </c>
      <c r="F641">
        <v>2.20397E-3</v>
      </c>
      <c r="G641">
        <v>2</v>
      </c>
      <c r="H641">
        <v>-1.0599000000000001</v>
      </c>
      <c r="I641">
        <v>1</v>
      </c>
      <c r="J641">
        <v>0.49998500000000001</v>
      </c>
      <c r="K641" t="s">
        <v>49</v>
      </c>
      <c r="L641">
        <v>230</v>
      </c>
      <c r="M641" t="s">
        <v>39</v>
      </c>
      <c r="N641" t="s">
        <v>37</v>
      </c>
      <c r="O641" t="s">
        <v>37</v>
      </c>
      <c r="P641" t="s">
        <v>37</v>
      </c>
      <c r="Q641" t="s">
        <v>37</v>
      </c>
      <c r="R641" t="s">
        <v>37</v>
      </c>
      <c r="S641" t="s">
        <v>37</v>
      </c>
      <c r="T641" s="6">
        <v>20.643139514701002</v>
      </c>
      <c r="AC641">
        <v>24.291290996034</v>
      </c>
      <c r="AL641" s="6">
        <f t="shared" si="279"/>
        <v>20.643139514701002</v>
      </c>
      <c r="AM641" t="str">
        <f t="shared" si="280"/>
        <v>NA</v>
      </c>
      <c r="AN641" t="str">
        <f t="shared" si="281"/>
        <v>NA</v>
      </c>
      <c r="AO641" t="str">
        <f t="shared" si="282"/>
        <v>NA</v>
      </c>
      <c r="AP641">
        <f t="shared" si="283"/>
        <v>24.291290996034</v>
      </c>
      <c r="AQ641" t="str">
        <f t="shared" si="284"/>
        <v>NA</v>
      </c>
      <c r="AR641" t="str">
        <f t="shared" si="285"/>
        <v>NA</v>
      </c>
      <c r="AS641" t="str">
        <f t="shared" si="286"/>
        <v>NA</v>
      </c>
      <c r="AT641" t="str">
        <f t="shared" si="287"/>
        <v>NA</v>
      </c>
      <c r="AU641" s="6">
        <f t="shared" si="288"/>
        <v>20.643139514701002</v>
      </c>
      <c r="AV641">
        <f t="shared" si="289"/>
        <v>24.291290996034</v>
      </c>
      <c r="AW641" t="str">
        <f t="shared" si="290"/>
        <v>NA</v>
      </c>
      <c r="AX641" s="6">
        <f t="shared" si="291"/>
        <v>3.6481514813329987</v>
      </c>
      <c r="AY641" t="str">
        <f t="shared" si="292"/>
        <v>NA</v>
      </c>
      <c r="AZ641" t="str">
        <f t="shared" si="293"/>
        <v>NA</v>
      </c>
      <c r="BA641" s="6" t="str">
        <f t="shared" si="294"/>
        <v>NA</v>
      </c>
      <c r="BB641" t="str">
        <f t="shared" si="295"/>
        <v>NA</v>
      </c>
      <c r="BC641" t="str">
        <f t="shared" si="296"/>
        <v>NA</v>
      </c>
      <c r="BD641" s="7">
        <f t="shared" si="297"/>
        <v>0</v>
      </c>
      <c r="BE641" s="6">
        <f t="shared" si="298"/>
        <v>0</v>
      </c>
      <c r="BF641">
        <f t="shared" si="299"/>
        <v>0</v>
      </c>
      <c r="BG641">
        <f t="shared" si="300"/>
        <v>0</v>
      </c>
      <c r="BH641" s="6">
        <f t="shared" si="301"/>
        <v>0</v>
      </c>
      <c r="BI641" s="14">
        <f t="shared" si="302"/>
        <v>0</v>
      </c>
      <c r="BJ641" s="6">
        <f t="shared" si="303"/>
        <v>0</v>
      </c>
      <c r="BK641" s="14">
        <f t="shared" si="304"/>
        <v>0</v>
      </c>
      <c r="BL641" s="14">
        <f t="shared" si="305"/>
        <v>0</v>
      </c>
      <c r="BM641" s="14">
        <f t="shared" si="306"/>
        <v>0</v>
      </c>
      <c r="BN641">
        <f t="shared" si="307"/>
        <v>0</v>
      </c>
      <c r="BO641">
        <f t="shared" si="308"/>
        <v>0</v>
      </c>
      <c r="BP641" s="14" t="str">
        <f t="shared" si="309"/>
        <v>NA</v>
      </c>
    </row>
    <row r="642" spans="1:68" x14ac:dyDescent="0.25">
      <c r="A642" t="s">
        <v>474</v>
      </c>
      <c r="B642" t="s">
        <v>471</v>
      </c>
      <c r="C642">
        <v>0</v>
      </c>
      <c r="D642">
        <v>3</v>
      </c>
      <c r="E642">
        <v>0</v>
      </c>
      <c r="F642">
        <v>4.8677199999999997E-2</v>
      </c>
      <c r="G642">
        <v>2</v>
      </c>
      <c r="H642">
        <v>2.1766000000000001</v>
      </c>
      <c r="I642">
        <v>1</v>
      </c>
      <c r="J642">
        <v>1</v>
      </c>
      <c r="K642" t="s">
        <v>473</v>
      </c>
      <c r="L642">
        <v>398</v>
      </c>
      <c r="M642" t="s">
        <v>472</v>
      </c>
      <c r="N642" t="s">
        <v>37</v>
      </c>
      <c r="O642" t="s">
        <v>37</v>
      </c>
      <c r="P642" t="s">
        <v>37</v>
      </c>
      <c r="Q642" t="s">
        <v>37</v>
      </c>
      <c r="R642" t="s">
        <v>37</v>
      </c>
      <c r="S642" t="s">
        <v>37</v>
      </c>
      <c r="AD642">
        <v>22.261036648673901</v>
      </c>
      <c r="AE642">
        <v>22.013286123525599</v>
      </c>
      <c r="AL642" s="6" t="str">
        <f t="shared" si="279"/>
        <v>NA</v>
      </c>
      <c r="AM642" t="str">
        <f t="shared" si="280"/>
        <v>NA</v>
      </c>
      <c r="AN642" t="str">
        <f t="shared" si="281"/>
        <v>NA</v>
      </c>
      <c r="AO642" t="str">
        <f t="shared" si="282"/>
        <v>NA</v>
      </c>
      <c r="AP642" t="str">
        <f t="shared" si="283"/>
        <v>NA</v>
      </c>
      <c r="AQ642">
        <f t="shared" si="284"/>
        <v>22.137161386099748</v>
      </c>
      <c r="AR642" t="str">
        <f t="shared" si="285"/>
        <v>NA</v>
      </c>
      <c r="AS642" t="str">
        <f t="shared" si="286"/>
        <v>NA</v>
      </c>
      <c r="AT642" t="str">
        <f t="shared" si="287"/>
        <v>NA</v>
      </c>
      <c r="AU642" s="6" t="str">
        <f t="shared" si="288"/>
        <v>NA</v>
      </c>
      <c r="AV642">
        <f t="shared" si="289"/>
        <v>22.137161386099748</v>
      </c>
      <c r="AW642" t="str">
        <f t="shared" si="290"/>
        <v>NA</v>
      </c>
      <c r="AX642" s="6" t="str">
        <f t="shared" si="291"/>
        <v>NA</v>
      </c>
      <c r="AY642" t="str">
        <f t="shared" si="292"/>
        <v>NA</v>
      </c>
      <c r="AZ642" t="str">
        <f t="shared" si="293"/>
        <v>NA</v>
      </c>
      <c r="BA642" s="6" t="str">
        <f t="shared" si="294"/>
        <v>NA</v>
      </c>
      <c r="BB642" t="str">
        <f t="shared" si="295"/>
        <v>NA</v>
      </c>
      <c r="BC642" t="str">
        <f t="shared" si="296"/>
        <v>NA</v>
      </c>
      <c r="BD642" s="7">
        <f t="shared" si="297"/>
        <v>0</v>
      </c>
      <c r="BE642" s="6">
        <f t="shared" si="298"/>
        <v>0</v>
      </c>
      <c r="BF642">
        <f t="shared" si="299"/>
        <v>0</v>
      </c>
      <c r="BG642">
        <f t="shared" si="300"/>
        <v>0</v>
      </c>
      <c r="BH642" s="6">
        <f t="shared" si="301"/>
        <v>0</v>
      </c>
      <c r="BI642" s="14">
        <f t="shared" si="302"/>
        <v>0</v>
      </c>
      <c r="BJ642" s="6">
        <f t="shared" si="303"/>
        <v>0</v>
      </c>
      <c r="BK642" s="14">
        <f t="shared" si="304"/>
        <v>0</v>
      </c>
      <c r="BL642" s="14">
        <f t="shared" si="305"/>
        <v>0</v>
      </c>
      <c r="BM642" s="14">
        <f t="shared" si="306"/>
        <v>0</v>
      </c>
      <c r="BN642">
        <f t="shared" si="307"/>
        <v>0</v>
      </c>
      <c r="BO642">
        <f t="shared" si="308"/>
        <v>0</v>
      </c>
      <c r="BP642" s="14" t="str">
        <f t="shared" si="309"/>
        <v>NA</v>
      </c>
    </row>
    <row r="643" spans="1:68" x14ac:dyDescent="0.25">
      <c r="A643" t="s">
        <v>477</v>
      </c>
      <c r="B643" t="s">
        <v>475</v>
      </c>
      <c r="C643">
        <v>0</v>
      </c>
      <c r="D643">
        <v>3</v>
      </c>
      <c r="E643">
        <v>0</v>
      </c>
      <c r="F643">
        <v>4.86329E-2</v>
      </c>
      <c r="G643">
        <v>2</v>
      </c>
      <c r="H643">
        <v>0.34752</v>
      </c>
      <c r="I643">
        <v>1</v>
      </c>
      <c r="J643">
        <v>0.99713600000000002</v>
      </c>
      <c r="K643" t="s">
        <v>476</v>
      </c>
      <c r="L643">
        <v>137</v>
      </c>
      <c r="M643" t="s">
        <v>472</v>
      </c>
      <c r="N643" t="s">
        <v>37</v>
      </c>
      <c r="O643" t="s">
        <v>37</v>
      </c>
      <c r="P643" t="s">
        <v>37</v>
      </c>
      <c r="Q643" t="s">
        <v>37</v>
      </c>
      <c r="R643" t="s">
        <v>37</v>
      </c>
      <c r="S643" t="s">
        <v>37</v>
      </c>
      <c r="Y643">
        <v>24.374755390650598</v>
      </c>
      <c r="AE643">
        <v>24.695413618100702</v>
      </c>
      <c r="AF643">
        <v>24.741587395324601</v>
      </c>
      <c r="AL643" s="6" t="str">
        <f t="shared" si="279"/>
        <v>NA</v>
      </c>
      <c r="AM643" t="str">
        <f t="shared" si="280"/>
        <v>NA</v>
      </c>
      <c r="AN643">
        <f t="shared" si="281"/>
        <v>24.374755390650598</v>
      </c>
      <c r="AO643" t="str">
        <f t="shared" si="282"/>
        <v>NA</v>
      </c>
      <c r="AP643" t="str">
        <f t="shared" si="283"/>
        <v>NA</v>
      </c>
      <c r="AQ643">
        <f t="shared" si="284"/>
        <v>24.695413618100702</v>
      </c>
      <c r="AR643">
        <f t="shared" si="285"/>
        <v>24.741587395324601</v>
      </c>
      <c r="AS643" t="str">
        <f t="shared" si="286"/>
        <v>NA</v>
      </c>
      <c r="AT643" t="str">
        <f t="shared" si="287"/>
        <v>NA</v>
      </c>
      <c r="AU643" s="6">
        <f t="shared" si="288"/>
        <v>24.374755390650598</v>
      </c>
      <c r="AV643">
        <f t="shared" si="289"/>
        <v>24.695413618100702</v>
      </c>
      <c r="AW643">
        <f t="shared" si="290"/>
        <v>24.741587395324601</v>
      </c>
      <c r="AX643" s="6">
        <f t="shared" si="291"/>
        <v>0.32065822745010308</v>
      </c>
      <c r="AY643">
        <f t="shared" si="292"/>
        <v>0.36683200467400212</v>
      </c>
      <c r="AZ643">
        <f t="shared" si="293"/>
        <v>4.6173777223899037E-2</v>
      </c>
      <c r="BA643" s="6" t="str">
        <f t="shared" si="294"/>
        <v>NA</v>
      </c>
      <c r="BB643" t="str">
        <f t="shared" si="295"/>
        <v>NA</v>
      </c>
      <c r="BC643" t="str">
        <f t="shared" si="296"/>
        <v>NA</v>
      </c>
      <c r="BD643" s="7">
        <f t="shared" si="297"/>
        <v>0</v>
      </c>
      <c r="BE643" s="6">
        <f t="shared" si="298"/>
        <v>0</v>
      </c>
      <c r="BF643">
        <f t="shared" si="299"/>
        <v>0</v>
      </c>
      <c r="BG643">
        <f t="shared" si="300"/>
        <v>0</v>
      </c>
      <c r="BH643" s="6">
        <f t="shared" si="301"/>
        <v>0</v>
      </c>
      <c r="BI643" s="14">
        <f t="shared" si="302"/>
        <v>0</v>
      </c>
      <c r="BJ643" s="6">
        <f t="shared" si="303"/>
        <v>0</v>
      </c>
      <c r="BK643" s="14">
        <f t="shared" si="304"/>
        <v>0</v>
      </c>
      <c r="BL643" s="14">
        <f t="shared" si="305"/>
        <v>0</v>
      </c>
      <c r="BM643" s="14">
        <f t="shared" si="306"/>
        <v>0</v>
      </c>
      <c r="BN643">
        <f t="shared" si="307"/>
        <v>0</v>
      </c>
      <c r="BO643">
        <f t="shared" si="308"/>
        <v>0</v>
      </c>
      <c r="BP643" s="14" t="str">
        <f t="shared" si="309"/>
        <v>NA</v>
      </c>
    </row>
    <row r="644" spans="1:68" x14ac:dyDescent="0.25">
      <c r="A644" t="s">
        <v>766</v>
      </c>
      <c r="B644" t="s">
        <v>763</v>
      </c>
      <c r="C644">
        <v>0</v>
      </c>
      <c r="D644">
        <v>3</v>
      </c>
      <c r="E644">
        <v>0</v>
      </c>
      <c r="F644">
        <v>2.1698E-4</v>
      </c>
      <c r="G644">
        <v>2</v>
      </c>
      <c r="H644">
        <v>2.1983999999999999</v>
      </c>
      <c r="I644">
        <v>1</v>
      </c>
      <c r="J644">
        <v>0.99873999999999996</v>
      </c>
      <c r="K644" t="s">
        <v>765</v>
      </c>
      <c r="L644">
        <v>474</v>
      </c>
      <c r="M644" t="s">
        <v>764</v>
      </c>
      <c r="N644" t="s">
        <v>37</v>
      </c>
      <c r="O644" t="s">
        <v>37</v>
      </c>
      <c r="P644" t="s">
        <v>37</v>
      </c>
      <c r="Q644" t="s">
        <v>37</v>
      </c>
      <c r="R644" t="s">
        <v>37</v>
      </c>
      <c r="S644" t="s">
        <v>37</v>
      </c>
      <c r="X644">
        <v>21.805054250850102</v>
      </c>
      <c r="AF644">
        <v>21.289902524615201</v>
      </c>
      <c r="AI644">
        <v>21.313357534333601</v>
      </c>
      <c r="AJ644">
        <v>16.782127546449399</v>
      </c>
      <c r="AL644" s="6" t="str">
        <f t="shared" si="279"/>
        <v>NA</v>
      </c>
      <c r="AM644" t="str">
        <f t="shared" si="280"/>
        <v>NA</v>
      </c>
      <c r="AN644">
        <f t="shared" si="281"/>
        <v>21.805054250850102</v>
      </c>
      <c r="AO644" t="str">
        <f t="shared" si="282"/>
        <v>NA</v>
      </c>
      <c r="AP644" t="str">
        <f t="shared" si="283"/>
        <v>NA</v>
      </c>
      <c r="AQ644" t="str">
        <f t="shared" si="284"/>
        <v>NA</v>
      </c>
      <c r="AR644">
        <f t="shared" si="285"/>
        <v>21.289902524615201</v>
      </c>
      <c r="AS644">
        <f t="shared" si="286"/>
        <v>21.313357534333601</v>
      </c>
      <c r="AT644">
        <f t="shared" si="287"/>
        <v>16.782127546449399</v>
      </c>
      <c r="AU644" s="6">
        <f t="shared" si="288"/>
        <v>21.805054250850102</v>
      </c>
      <c r="AV644" t="str">
        <f t="shared" si="289"/>
        <v>NA</v>
      </c>
      <c r="AW644">
        <f t="shared" si="290"/>
        <v>19.795129201799401</v>
      </c>
      <c r="AX644" s="6" t="str">
        <f t="shared" si="291"/>
        <v>NA</v>
      </c>
      <c r="AY644">
        <f t="shared" si="292"/>
        <v>-2.0099250490507004</v>
      </c>
      <c r="AZ644" t="str">
        <f t="shared" si="293"/>
        <v>NA</v>
      </c>
      <c r="BA644" s="6" t="str">
        <f t="shared" si="294"/>
        <v>NA</v>
      </c>
      <c r="BB644" t="str">
        <f t="shared" si="295"/>
        <v>NA</v>
      </c>
      <c r="BC644" t="str">
        <f t="shared" si="296"/>
        <v>NA</v>
      </c>
      <c r="BD644" s="7">
        <f t="shared" si="297"/>
        <v>0</v>
      </c>
      <c r="BE644" s="6">
        <f t="shared" si="298"/>
        <v>0</v>
      </c>
      <c r="BF644">
        <f t="shared" si="299"/>
        <v>0</v>
      </c>
      <c r="BG644">
        <f t="shared" si="300"/>
        <v>0</v>
      </c>
      <c r="BH644" s="6">
        <f t="shared" si="301"/>
        <v>0</v>
      </c>
      <c r="BI644" s="14">
        <f t="shared" si="302"/>
        <v>0</v>
      </c>
      <c r="BJ644" s="6">
        <f t="shared" si="303"/>
        <v>0</v>
      </c>
      <c r="BK644" s="14">
        <f t="shared" si="304"/>
        <v>0</v>
      </c>
      <c r="BL644" s="14">
        <f t="shared" si="305"/>
        <v>0</v>
      </c>
      <c r="BM644" s="14">
        <f t="shared" si="306"/>
        <v>0</v>
      </c>
      <c r="BN644">
        <f t="shared" si="307"/>
        <v>0</v>
      </c>
      <c r="BO644">
        <f t="shared" si="308"/>
        <v>0</v>
      </c>
      <c r="BP644" s="14" t="str">
        <f t="shared" si="309"/>
        <v>NA</v>
      </c>
    </row>
    <row r="645" spans="1:68" x14ac:dyDescent="0.25">
      <c r="A645" t="s">
        <v>769</v>
      </c>
      <c r="B645" t="s">
        <v>767</v>
      </c>
      <c r="C645">
        <v>0</v>
      </c>
      <c r="D645">
        <v>3</v>
      </c>
      <c r="E645">
        <v>0</v>
      </c>
      <c r="F645">
        <v>3.0939599999999998E-4</v>
      </c>
      <c r="G645">
        <v>2</v>
      </c>
      <c r="H645">
        <v>-0.88736999999999999</v>
      </c>
      <c r="I645">
        <v>1</v>
      </c>
      <c r="J645">
        <v>0.99991600000000003</v>
      </c>
      <c r="K645" t="s">
        <v>768</v>
      </c>
      <c r="L645">
        <v>464</v>
      </c>
      <c r="M645" t="s">
        <v>764</v>
      </c>
      <c r="N645" t="s">
        <v>37</v>
      </c>
      <c r="O645" t="s">
        <v>37</v>
      </c>
      <c r="P645" t="s">
        <v>37</v>
      </c>
      <c r="Q645" t="s">
        <v>37</v>
      </c>
      <c r="R645" t="s">
        <v>37</v>
      </c>
      <c r="S645" t="s">
        <v>37</v>
      </c>
      <c r="W645">
        <v>22.270044000018501</v>
      </c>
      <c r="AL645" s="6" t="str">
        <f t="shared" si="279"/>
        <v>NA</v>
      </c>
      <c r="AM645">
        <f t="shared" si="280"/>
        <v>22.270044000018501</v>
      </c>
      <c r="AN645" t="str">
        <f t="shared" si="281"/>
        <v>NA</v>
      </c>
      <c r="AO645" t="str">
        <f t="shared" si="282"/>
        <v>NA</v>
      </c>
      <c r="AP645" t="str">
        <f t="shared" si="283"/>
        <v>NA</v>
      </c>
      <c r="AQ645" t="str">
        <f t="shared" si="284"/>
        <v>NA</v>
      </c>
      <c r="AR645" t="str">
        <f t="shared" si="285"/>
        <v>NA</v>
      </c>
      <c r="AS645" t="str">
        <f t="shared" si="286"/>
        <v>NA</v>
      </c>
      <c r="AT645" t="str">
        <f t="shared" si="287"/>
        <v>NA</v>
      </c>
      <c r="AU645" s="6">
        <f t="shared" si="288"/>
        <v>22.270044000018501</v>
      </c>
      <c r="AV645" t="str">
        <f t="shared" si="289"/>
        <v>NA</v>
      </c>
      <c r="AW645" t="str">
        <f t="shared" si="290"/>
        <v>NA</v>
      </c>
      <c r="AX645" s="6" t="str">
        <f t="shared" si="291"/>
        <v>NA</v>
      </c>
      <c r="AY645" t="str">
        <f t="shared" si="292"/>
        <v>NA</v>
      </c>
      <c r="AZ645" t="str">
        <f t="shared" si="293"/>
        <v>NA</v>
      </c>
      <c r="BA645" s="6" t="str">
        <f t="shared" si="294"/>
        <v>NA</v>
      </c>
      <c r="BB645" t="str">
        <f t="shared" si="295"/>
        <v>NA</v>
      </c>
      <c r="BC645" t="str">
        <f t="shared" si="296"/>
        <v>NA</v>
      </c>
      <c r="BD645" s="7">
        <f t="shared" si="297"/>
        <v>0</v>
      </c>
      <c r="BE645" s="6">
        <f t="shared" ref="BE645:BE647" si="310">IF(AND(BD645,AX645&lt;&gt;"NA",BA645&lt;&gt;"NA"),IF(AND(ABS(AX645)&gt;=LOG(1.5,2),BA645&lt;0.05),1,0),0)</f>
        <v>0</v>
      </c>
      <c r="BF645">
        <f t="shared" si="299"/>
        <v>0</v>
      </c>
      <c r="BG645">
        <f t="shared" si="300"/>
        <v>0</v>
      </c>
      <c r="BH645" s="6">
        <f t="shared" ref="BH645:BH647" si="311">COUNTIF(BE645:BG645,"&gt;0")</f>
        <v>0</v>
      </c>
      <c r="BI645" s="14">
        <f t="shared" ref="BI645:BI647" si="312">IF(BH645,1,0)</f>
        <v>0</v>
      </c>
      <c r="BJ645" s="6">
        <f t="shared" si="303"/>
        <v>0</v>
      </c>
      <c r="BK645" s="14">
        <f t="shared" si="304"/>
        <v>0</v>
      </c>
      <c r="BL645" s="14">
        <f t="shared" si="305"/>
        <v>0</v>
      </c>
      <c r="BM645" s="14">
        <f t="shared" ref="BM645:BM647" si="313">SIGN(BN645)</f>
        <v>0</v>
      </c>
      <c r="BN645">
        <f t="shared" si="307"/>
        <v>0</v>
      </c>
      <c r="BO645">
        <f t="shared" ref="BO645:BO647" si="314">ABS(BN645)</f>
        <v>0</v>
      </c>
      <c r="BP645" s="14" t="str">
        <f t="shared" si="309"/>
        <v>NA</v>
      </c>
    </row>
    <row r="646" spans="1:68" x14ac:dyDescent="0.25">
      <c r="A646" t="s">
        <v>44</v>
      </c>
      <c r="B646" t="s">
        <v>42</v>
      </c>
      <c r="C646">
        <v>0</v>
      </c>
      <c r="D646">
        <v>3</v>
      </c>
      <c r="E646">
        <v>0</v>
      </c>
      <c r="F646">
        <v>4.8677199999999997E-2</v>
      </c>
      <c r="G646">
        <v>2</v>
      </c>
      <c r="H646">
        <v>0.15393000000000001</v>
      </c>
      <c r="I646">
        <v>1</v>
      </c>
      <c r="J646">
        <v>0.99990999999999997</v>
      </c>
      <c r="K646" t="s">
        <v>43</v>
      </c>
      <c r="L646">
        <v>4</v>
      </c>
      <c r="M646" t="s">
        <v>39</v>
      </c>
      <c r="N646" t="s">
        <v>37</v>
      </c>
      <c r="O646" t="s">
        <v>37</v>
      </c>
      <c r="P646" t="s">
        <v>37</v>
      </c>
      <c r="Q646" t="s">
        <v>37</v>
      </c>
      <c r="R646" t="s">
        <v>37</v>
      </c>
      <c r="S646" t="s">
        <v>37</v>
      </c>
      <c r="T646" s="6">
        <v>23.150692417645001</v>
      </c>
      <c r="U646">
        <v>23.5304430602373</v>
      </c>
      <c r="V646">
        <v>22.906165741899301</v>
      </c>
      <c r="W646">
        <v>22.813304582624099</v>
      </c>
      <c r="X646">
        <v>22.959086927336799</v>
      </c>
      <c r="Y646">
        <v>23.163393833069801</v>
      </c>
      <c r="Z646">
        <v>23.497610768798801</v>
      </c>
      <c r="AA646">
        <v>23.163261992735102</v>
      </c>
      <c r="AB646">
        <v>22.983133310361101</v>
      </c>
      <c r="AC646">
        <v>23.1890409377861</v>
      </c>
      <c r="AD646">
        <v>23.154264955092</v>
      </c>
      <c r="AE646">
        <v>23.297184324296701</v>
      </c>
      <c r="AF646">
        <v>23.4963901026583</v>
      </c>
      <c r="AG646">
        <v>23.351336865814002</v>
      </c>
      <c r="AH646">
        <v>23.367605465806101</v>
      </c>
      <c r="AI646">
        <v>23.323468262432499</v>
      </c>
      <c r="AJ646">
        <v>23.4756878623961</v>
      </c>
      <c r="AK646">
        <v>23.5419119122068</v>
      </c>
      <c r="AL646" s="6">
        <f t="shared" si="279"/>
        <v>23.34056773894115</v>
      </c>
      <c r="AM646">
        <f t="shared" si="280"/>
        <v>22.8597351622617</v>
      </c>
      <c r="AN646">
        <f t="shared" si="281"/>
        <v>23.061240380203301</v>
      </c>
      <c r="AO646">
        <f t="shared" si="282"/>
        <v>23.330436380766951</v>
      </c>
      <c r="AP646">
        <f t="shared" si="283"/>
        <v>23.0860871240736</v>
      </c>
      <c r="AQ646">
        <f t="shared" si="284"/>
        <v>23.225724639694349</v>
      </c>
      <c r="AR646">
        <f t="shared" si="285"/>
        <v>23.423863484236151</v>
      </c>
      <c r="AS646">
        <f t="shared" si="286"/>
        <v>23.3455368641193</v>
      </c>
      <c r="AT646">
        <f t="shared" si="287"/>
        <v>23.50879988730145</v>
      </c>
      <c r="AU646" s="6">
        <f t="shared" si="288"/>
        <v>23.087181093802048</v>
      </c>
      <c r="AV646">
        <f t="shared" si="289"/>
        <v>23.214082714844967</v>
      </c>
      <c r="AW646">
        <f t="shared" si="290"/>
        <v>23.426066745218964</v>
      </c>
      <c r="AX646" s="6">
        <f t="shared" si="291"/>
        <v>0.12690162104291858</v>
      </c>
      <c r="AY646">
        <f t="shared" si="292"/>
        <v>0.33888565141691629</v>
      </c>
      <c r="AZ646">
        <f t="shared" si="293"/>
        <v>0.21198403037399771</v>
      </c>
      <c r="BA646" s="6">
        <f t="shared" si="294"/>
        <v>0.47700917352724603</v>
      </c>
      <c r="BB646">
        <f t="shared" si="295"/>
        <v>0.1242639441786583</v>
      </c>
      <c r="BC646">
        <f t="shared" si="296"/>
        <v>7.6591163375048191E-2</v>
      </c>
      <c r="BD646" s="7">
        <f t="shared" si="297"/>
        <v>0</v>
      </c>
      <c r="BE646" s="6">
        <f t="shared" si="310"/>
        <v>0</v>
      </c>
      <c r="BF646">
        <f t="shared" si="299"/>
        <v>0</v>
      </c>
      <c r="BG646">
        <f t="shared" si="300"/>
        <v>0</v>
      </c>
      <c r="BH646" s="6">
        <f t="shared" si="311"/>
        <v>0</v>
      </c>
      <c r="BI646" s="14">
        <f t="shared" si="312"/>
        <v>0</v>
      </c>
      <c r="BJ646" s="6">
        <f t="shared" si="303"/>
        <v>0.2019789071521213</v>
      </c>
      <c r="BK646" s="14">
        <f t="shared" si="304"/>
        <v>0.55399768878014755</v>
      </c>
      <c r="BL646" s="14">
        <f t="shared" si="305"/>
        <v>0.48634998047172978</v>
      </c>
      <c r="BM646" s="14">
        <f t="shared" si="313"/>
        <v>1</v>
      </c>
      <c r="BN646">
        <f t="shared" si="307"/>
        <v>0.41410885880133286</v>
      </c>
      <c r="BO646">
        <f t="shared" si="314"/>
        <v>0.41410885880133286</v>
      </c>
      <c r="BP646" s="14" t="str">
        <f t="shared" si="309"/>
        <v>NA</v>
      </c>
    </row>
    <row r="647" spans="1:68" x14ac:dyDescent="0.25">
      <c r="A647" t="s">
        <v>47</v>
      </c>
      <c r="B647" t="s">
        <v>45</v>
      </c>
      <c r="C647">
        <v>0</v>
      </c>
      <c r="D647">
        <v>3</v>
      </c>
      <c r="E647">
        <v>0</v>
      </c>
      <c r="F647">
        <v>4.8677199999999997E-2</v>
      </c>
      <c r="G647">
        <v>2</v>
      </c>
      <c r="H647">
        <v>1.9339</v>
      </c>
      <c r="I647" t="s">
        <v>37</v>
      </c>
      <c r="J647">
        <v>1</v>
      </c>
      <c r="K647" t="s">
        <v>46</v>
      </c>
      <c r="L647">
        <v>17493</v>
      </c>
      <c r="M647" t="s">
        <v>39</v>
      </c>
      <c r="N647" t="s">
        <v>37</v>
      </c>
      <c r="O647" t="s">
        <v>37</v>
      </c>
      <c r="P647" t="s">
        <v>37</v>
      </c>
      <c r="Q647" t="s">
        <v>37</v>
      </c>
      <c r="R647" t="s">
        <v>37</v>
      </c>
      <c r="S647" t="s">
        <v>37</v>
      </c>
      <c r="T647" s="6">
        <v>18.631290650528701</v>
      </c>
      <c r="W647">
        <v>16.946741767501301</v>
      </c>
      <c r="Z647">
        <v>18.020075148701199</v>
      </c>
      <c r="AA647">
        <v>18.961715506615899</v>
      </c>
      <c r="AC647">
        <v>16.599634237582698</v>
      </c>
      <c r="AH647">
        <v>17.4348127243371</v>
      </c>
      <c r="AJ647">
        <v>18.3944383657199</v>
      </c>
      <c r="AK647">
        <v>18.5078567989409</v>
      </c>
      <c r="AL647" s="6">
        <f t="shared" si="279"/>
        <v>18.631290650528701</v>
      </c>
      <c r="AM647">
        <f t="shared" si="280"/>
        <v>16.946741767501301</v>
      </c>
      <c r="AN647" t="str">
        <f t="shared" si="281"/>
        <v>NA</v>
      </c>
      <c r="AO647">
        <f t="shared" si="282"/>
        <v>18.490895327658549</v>
      </c>
      <c r="AP647">
        <f t="shared" si="283"/>
        <v>16.599634237582698</v>
      </c>
      <c r="AQ647" t="str">
        <f t="shared" si="284"/>
        <v>NA</v>
      </c>
      <c r="AR647" t="str">
        <f t="shared" si="285"/>
        <v>NA</v>
      </c>
      <c r="AS647">
        <f t="shared" si="286"/>
        <v>17.4348127243371</v>
      </c>
      <c r="AT647">
        <f t="shared" si="287"/>
        <v>18.4511475823304</v>
      </c>
      <c r="AU647" s="6">
        <f t="shared" si="288"/>
        <v>17.789016209015003</v>
      </c>
      <c r="AV647">
        <f t="shared" si="289"/>
        <v>17.545264782620624</v>
      </c>
      <c r="AW647">
        <f t="shared" si="290"/>
        <v>17.94298015333375</v>
      </c>
      <c r="AX647" s="6">
        <f t="shared" si="291"/>
        <v>-0.24375142639437897</v>
      </c>
      <c r="AY647">
        <f t="shared" si="292"/>
        <v>0.15396394431874683</v>
      </c>
      <c r="AZ647">
        <f t="shared" si="293"/>
        <v>0.39771537071312579</v>
      </c>
      <c r="BA647" s="6">
        <f t="shared" si="294"/>
        <v>0.86534573736545428</v>
      </c>
      <c r="BB647">
        <f t="shared" si="295"/>
        <v>0.89268677706797617</v>
      </c>
      <c r="BC647">
        <f t="shared" si="296"/>
        <v>0.75577133906731608</v>
      </c>
      <c r="BD647" s="7">
        <f t="shared" si="297"/>
        <v>0</v>
      </c>
      <c r="BE647" s="6">
        <f t="shared" si="310"/>
        <v>0</v>
      </c>
      <c r="BF647">
        <f t="shared" si="299"/>
        <v>0</v>
      </c>
      <c r="BG647">
        <f t="shared" si="300"/>
        <v>0</v>
      </c>
      <c r="BH647" s="6">
        <f t="shared" si="311"/>
        <v>0</v>
      </c>
      <c r="BI647" s="14">
        <f t="shared" si="312"/>
        <v>0</v>
      </c>
      <c r="BJ647" s="6">
        <f t="shared" si="303"/>
        <v>-0.12373403040721545</v>
      </c>
      <c r="BK647" s="14">
        <f t="shared" si="304"/>
        <v>8.712382418548334E-2</v>
      </c>
      <c r="BL647" s="14">
        <f t="shared" si="305"/>
        <v>0.21992271344329936</v>
      </c>
      <c r="BM647" s="14">
        <f t="shared" si="313"/>
        <v>1</v>
      </c>
      <c r="BN647">
        <f t="shared" si="307"/>
        <v>6.1104169073855748E-2</v>
      </c>
      <c r="BO647">
        <f t="shared" si="314"/>
        <v>6.1104169073855748E-2</v>
      </c>
      <c r="BP647" s="14" t="str">
        <f t="shared" si="309"/>
        <v>NA</v>
      </c>
    </row>
  </sheetData>
  <autoFilter ref="A4:BP4" xr:uid="{00000000-0009-0000-0000-000000000000}">
    <sortState xmlns:xlrd2="http://schemas.microsoft.com/office/spreadsheetml/2017/richdata2" ref="A5:DC647">
      <sortCondition descending="1" ref="BD4"/>
    </sortState>
  </autoFilter>
  <conditionalFormatting sqref="T1:AK1">
    <cfRule type="colorScale" priority="8">
      <colorScale>
        <cfvo type="min"/>
        <cfvo type="max"/>
        <color rgb="FF63BE7B"/>
        <color rgb="FFFFEF9C"/>
      </colorScale>
    </cfRule>
  </conditionalFormatting>
  <conditionalFormatting sqref="AX5:AZ647">
    <cfRule type="containsText" dxfId="1" priority="4" operator="containsText" text="NA">
      <formula>NOT(ISERROR(SEARCH("NA",AX5)))</formula>
    </cfRule>
    <cfRule type="colorScale" priority="7">
      <colorScale>
        <cfvo type="percent" val="1"/>
        <cfvo type="num" val="0"/>
        <cfvo type="percentile" val="99"/>
        <color rgb="FF5A8AC6"/>
        <color rgb="FFFCFCFF"/>
        <color rgb="FFF8696B"/>
      </colorScale>
    </cfRule>
  </conditionalFormatting>
  <conditionalFormatting sqref="BJ5:BL647">
    <cfRule type="colorScale" priority="1">
      <colorScale>
        <cfvo type="percentile" val="1"/>
        <cfvo type="num" val="0"/>
        <cfvo type="percentile" val="99"/>
        <color rgb="FF5A8AC6"/>
        <color rgb="FFFCFCFF"/>
        <color rgb="FFF8696B"/>
      </colorScale>
    </cfRule>
  </conditionalFormatting>
  <conditionalFormatting sqref="BD5:BD647">
    <cfRule type="colorScale" priority="3">
      <colorScale>
        <cfvo type="num" val="0"/>
        <cfvo type="num" val="1"/>
        <color theme="9" tint="0.59999389629810485"/>
        <color rgb="FFFCFCFF"/>
      </colorScale>
    </cfRule>
  </conditionalFormatting>
  <conditionalFormatting sqref="BE5:BG647">
    <cfRule type="colorScale" priority="2">
      <colorScale>
        <cfvo type="num" val="0"/>
        <cfvo type="num" val="1"/>
        <color rgb="FFFCFCFF"/>
        <color rgb="FFCCFFCC"/>
      </colorScale>
    </cfRule>
  </conditionalFormatting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P172"/>
  <sheetViews>
    <sheetView tabSelected="1" workbookViewId="0">
      <selection activeCell="AT4" sqref="AT4"/>
    </sheetView>
  </sheetViews>
  <sheetFormatPr defaultRowHeight="12.5" x14ac:dyDescent="0.25"/>
  <cols>
    <col min="20" max="20" width="0.7265625" style="6" customWidth="1"/>
    <col min="21" max="37" width="0.7265625" customWidth="1"/>
    <col min="38" max="38" width="2.7265625" style="6" customWidth="1"/>
    <col min="39" max="46" width="2.7265625" customWidth="1"/>
    <col min="47" max="47" width="7" style="6" customWidth="1"/>
    <col min="48" max="49" width="7" customWidth="1"/>
    <col min="50" max="50" width="7" style="6" customWidth="1"/>
    <col min="51" max="52" width="7" customWidth="1"/>
    <col min="53" max="53" width="7" style="6" customWidth="1"/>
    <col min="54" max="55" width="7" customWidth="1"/>
    <col min="56" max="56" width="7" style="7" customWidth="1"/>
    <col min="57" max="57" width="7" style="6" customWidth="1"/>
    <col min="58" max="59" width="7" customWidth="1"/>
    <col min="60" max="60" width="7.54296875" style="6" customWidth="1"/>
    <col min="61" max="61" width="7" style="14" customWidth="1"/>
    <col min="62" max="66" width="7" customWidth="1"/>
    <col min="68" max="68" width="22.7265625" bestFit="1" customWidth="1"/>
  </cols>
  <sheetData>
    <row r="1" spans="1:68" ht="13" x14ac:dyDescent="0.3">
      <c r="A1" t="s">
        <v>2958</v>
      </c>
      <c r="S1" s="17" t="s">
        <v>2933</v>
      </c>
      <c r="T1" s="6">
        <v>1</v>
      </c>
      <c r="U1">
        <v>2</v>
      </c>
      <c r="V1">
        <v>1</v>
      </c>
      <c r="W1">
        <v>2</v>
      </c>
      <c r="X1">
        <v>1</v>
      </c>
      <c r="Y1">
        <v>2</v>
      </c>
      <c r="Z1">
        <v>1</v>
      </c>
      <c r="AA1">
        <v>2</v>
      </c>
      <c r="AB1">
        <v>1</v>
      </c>
      <c r="AC1">
        <v>2</v>
      </c>
      <c r="AD1">
        <v>1</v>
      </c>
      <c r="AE1">
        <v>2</v>
      </c>
      <c r="AF1">
        <v>1</v>
      </c>
      <c r="AG1">
        <v>2</v>
      </c>
      <c r="AH1">
        <v>1</v>
      </c>
      <c r="AI1">
        <v>2</v>
      </c>
      <c r="AJ1">
        <v>1</v>
      </c>
      <c r="AK1">
        <v>2</v>
      </c>
      <c r="AL1" s="32" t="s">
        <v>2924</v>
      </c>
      <c r="AU1" s="28" t="s">
        <v>2947</v>
      </c>
      <c r="AV1" s="18"/>
      <c r="AW1" s="18"/>
      <c r="AX1" s="28" t="s">
        <v>2948</v>
      </c>
      <c r="AY1" s="18"/>
      <c r="AZ1" s="18"/>
      <c r="BA1" s="28" t="s">
        <v>2949</v>
      </c>
      <c r="BB1" s="18"/>
      <c r="BC1" s="18"/>
      <c r="BD1" s="30" t="s">
        <v>2940</v>
      </c>
      <c r="BE1" s="28" t="s">
        <v>2950</v>
      </c>
      <c r="BF1" s="18"/>
      <c r="BG1" s="18"/>
      <c r="BH1" s="22"/>
      <c r="BI1" s="23"/>
      <c r="BJ1" s="28"/>
      <c r="BK1" s="18"/>
      <c r="BL1" s="18"/>
      <c r="BM1" s="18"/>
      <c r="BN1" s="18"/>
      <c r="BO1" s="18"/>
      <c r="BP1" s="31"/>
    </row>
    <row r="2" spans="1:68" ht="13" x14ac:dyDescent="0.3">
      <c r="S2" s="17" t="s">
        <v>2931</v>
      </c>
      <c r="T2" s="6">
        <v>1</v>
      </c>
      <c r="U2">
        <v>1</v>
      </c>
      <c r="V2">
        <v>2</v>
      </c>
      <c r="W2">
        <v>2</v>
      </c>
      <c r="X2">
        <v>3</v>
      </c>
      <c r="Y2">
        <v>3</v>
      </c>
      <c r="Z2">
        <v>1</v>
      </c>
      <c r="AA2">
        <v>1</v>
      </c>
      <c r="AB2">
        <v>2</v>
      </c>
      <c r="AC2">
        <v>2</v>
      </c>
      <c r="AD2">
        <v>3</v>
      </c>
      <c r="AE2">
        <v>3</v>
      </c>
      <c r="AF2">
        <v>1</v>
      </c>
      <c r="AG2">
        <v>1</v>
      </c>
      <c r="AH2">
        <v>2</v>
      </c>
      <c r="AI2">
        <v>2</v>
      </c>
      <c r="AJ2">
        <v>3</v>
      </c>
      <c r="AK2">
        <v>3</v>
      </c>
      <c r="AL2" s="6">
        <v>1</v>
      </c>
      <c r="AM2">
        <v>2</v>
      </c>
      <c r="AN2">
        <v>3</v>
      </c>
      <c r="AO2">
        <v>1</v>
      </c>
      <c r="AP2">
        <v>2</v>
      </c>
      <c r="AQ2">
        <v>3</v>
      </c>
      <c r="AR2">
        <v>1</v>
      </c>
      <c r="AS2">
        <v>2</v>
      </c>
      <c r="AT2">
        <v>3</v>
      </c>
      <c r="AU2" s="22"/>
      <c r="AV2" s="18"/>
      <c r="AW2" s="18"/>
      <c r="AX2" s="22"/>
      <c r="AY2" s="18"/>
      <c r="AZ2" s="18"/>
      <c r="BA2" s="22"/>
      <c r="BB2" s="18"/>
      <c r="BC2" s="18"/>
      <c r="BD2" s="26"/>
      <c r="BE2" s="22"/>
      <c r="BF2" s="18"/>
      <c r="BG2" s="18"/>
      <c r="BH2" s="22"/>
      <c r="BI2" s="23"/>
      <c r="BJ2" s="22"/>
      <c r="BK2" s="18"/>
      <c r="BL2" s="18"/>
      <c r="BM2" s="18"/>
      <c r="BN2" s="18"/>
      <c r="BO2" s="18"/>
      <c r="BP2" s="23"/>
    </row>
    <row r="3" spans="1:68" ht="13" x14ac:dyDescent="0.3">
      <c r="S3" s="17" t="s">
        <v>2932</v>
      </c>
      <c r="T3" s="6" t="s">
        <v>2928</v>
      </c>
      <c r="U3" t="s">
        <v>2928</v>
      </c>
      <c r="V3" t="s">
        <v>2928</v>
      </c>
      <c r="W3" t="s">
        <v>2928</v>
      </c>
      <c r="X3" t="s">
        <v>2928</v>
      </c>
      <c r="Y3" t="s">
        <v>2928</v>
      </c>
      <c r="Z3" t="s">
        <v>2929</v>
      </c>
      <c r="AA3" t="s">
        <v>2929</v>
      </c>
      <c r="AB3" t="s">
        <v>2929</v>
      </c>
      <c r="AC3" t="s">
        <v>2929</v>
      </c>
      <c r="AD3" t="s">
        <v>2929</v>
      </c>
      <c r="AE3" t="s">
        <v>2929</v>
      </c>
      <c r="AF3" t="s">
        <v>2930</v>
      </c>
      <c r="AG3" t="s">
        <v>2930</v>
      </c>
      <c r="AH3" t="s">
        <v>2930</v>
      </c>
      <c r="AI3" t="s">
        <v>2930</v>
      </c>
      <c r="AJ3" t="s">
        <v>2930</v>
      </c>
      <c r="AK3" t="s">
        <v>2930</v>
      </c>
      <c r="AL3" s="34" t="s">
        <v>2928</v>
      </c>
      <c r="AM3" s="3" t="s">
        <v>2928</v>
      </c>
      <c r="AN3" s="3" t="s">
        <v>2928</v>
      </c>
      <c r="AO3" s="4" t="s">
        <v>2929</v>
      </c>
      <c r="AP3" s="4" t="s">
        <v>2929</v>
      </c>
      <c r="AQ3" s="4" t="s">
        <v>2929</v>
      </c>
      <c r="AR3" s="5" t="s">
        <v>2930</v>
      </c>
      <c r="AS3" s="5" t="s">
        <v>2930</v>
      </c>
      <c r="AT3" s="5" t="s">
        <v>2930</v>
      </c>
      <c r="AU3" s="22"/>
      <c r="AV3" s="23"/>
      <c r="AW3" s="23"/>
      <c r="AX3" s="22"/>
      <c r="AY3" s="23"/>
      <c r="AZ3" s="23"/>
      <c r="BA3" s="24"/>
      <c r="BB3" s="23"/>
      <c r="BC3" s="23"/>
      <c r="BD3" s="25"/>
      <c r="BE3" s="24"/>
      <c r="BF3" s="23"/>
      <c r="BG3" s="23"/>
      <c r="BH3" s="22"/>
      <c r="BI3" s="23"/>
      <c r="BJ3" s="24"/>
      <c r="BK3" s="23"/>
      <c r="BL3" s="23"/>
      <c r="BM3" s="23"/>
      <c r="BN3" s="23"/>
      <c r="BO3" s="18"/>
      <c r="BP3" s="23"/>
    </row>
    <row r="4" spans="1:68" s="2" customFormat="1" ht="26.5" thickBot="1" x14ac:dyDescent="0.35">
      <c r="A4" s="16" t="s">
        <v>9</v>
      </c>
      <c r="B4" s="16" t="s">
        <v>0</v>
      </c>
      <c r="C4" s="16" t="s">
        <v>10</v>
      </c>
      <c r="D4" s="16" t="s">
        <v>11</v>
      </c>
      <c r="E4" s="16" t="s">
        <v>12</v>
      </c>
      <c r="F4" s="16" t="s">
        <v>2</v>
      </c>
      <c r="G4" s="16" t="s">
        <v>6</v>
      </c>
      <c r="H4" s="16" t="s">
        <v>7</v>
      </c>
      <c r="I4" s="16" t="s">
        <v>3</v>
      </c>
      <c r="J4" s="16" t="s">
        <v>1</v>
      </c>
      <c r="K4" s="16" t="s">
        <v>5</v>
      </c>
      <c r="L4" s="16" t="s">
        <v>8</v>
      </c>
      <c r="M4" s="16" t="s">
        <v>4</v>
      </c>
      <c r="N4" s="16" t="s">
        <v>13</v>
      </c>
      <c r="O4" s="2" t="s">
        <v>14</v>
      </c>
      <c r="P4" s="2" t="s">
        <v>15</v>
      </c>
      <c r="Q4" s="2" t="s">
        <v>16</v>
      </c>
      <c r="R4" s="2" t="s">
        <v>17</v>
      </c>
      <c r="S4" s="2" t="s">
        <v>18</v>
      </c>
      <c r="T4" s="29" t="s">
        <v>19</v>
      </c>
      <c r="U4" s="8" t="s">
        <v>20</v>
      </c>
      <c r="V4" s="8" t="s">
        <v>21</v>
      </c>
      <c r="W4" s="8" t="s">
        <v>22</v>
      </c>
      <c r="X4" s="8" t="s">
        <v>23</v>
      </c>
      <c r="Y4" s="8" t="s">
        <v>24</v>
      </c>
      <c r="Z4" s="8" t="s">
        <v>25</v>
      </c>
      <c r="AA4" s="8" t="s">
        <v>26</v>
      </c>
      <c r="AB4" s="8" t="s">
        <v>27</v>
      </c>
      <c r="AC4" s="8" t="s">
        <v>28</v>
      </c>
      <c r="AD4" s="8" t="s">
        <v>29</v>
      </c>
      <c r="AE4" s="8" t="s">
        <v>30</v>
      </c>
      <c r="AF4" s="8" t="s">
        <v>31</v>
      </c>
      <c r="AG4" s="8" t="s">
        <v>32</v>
      </c>
      <c r="AH4" s="8" t="s">
        <v>33</v>
      </c>
      <c r="AI4" s="8" t="s">
        <v>34</v>
      </c>
      <c r="AJ4" s="8" t="s">
        <v>35</v>
      </c>
      <c r="AK4" s="8" t="s">
        <v>36</v>
      </c>
      <c r="AL4" s="29" t="s">
        <v>2925</v>
      </c>
      <c r="AM4" s="8" t="s">
        <v>2926</v>
      </c>
      <c r="AN4" s="8" t="s">
        <v>2927</v>
      </c>
      <c r="AO4" s="8" t="s">
        <v>2951</v>
      </c>
      <c r="AP4" s="8" t="s">
        <v>2952</v>
      </c>
      <c r="AQ4" s="8" t="s">
        <v>2953</v>
      </c>
      <c r="AR4" s="8" t="s">
        <v>2954</v>
      </c>
      <c r="AS4" s="8" t="s">
        <v>2955</v>
      </c>
      <c r="AT4" s="8" t="s">
        <v>2956</v>
      </c>
      <c r="AU4" s="9" t="s">
        <v>2934</v>
      </c>
      <c r="AV4" s="10" t="s">
        <v>2935</v>
      </c>
      <c r="AW4" s="10" t="s">
        <v>2936</v>
      </c>
      <c r="AX4" s="9" t="s">
        <v>2937</v>
      </c>
      <c r="AY4" s="10" t="s">
        <v>2938</v>
      </c>
      <c r="AZ4" s="10" t="s">
        <v>2939</v>
      </c>
      <c r="BA4" s="9" t="s">
        <v>2937</v>
      </c>
      <c r="BB4" s="10" t="s">
        <v>2938</v>
      </c>
      <c r="BC4" s="10" t="s">
        <v>2939</v>
      </c>
      <c r="BD4" s="11" t="s">
        <v>2940</v>
      </c>
      <c r="BE4" s="9" t="s">
        <v>2937</v>
      </c>
      <c r="BF4" s="10" t="s">
        <v>2938</v>
      </c>
      <c r="BG4" s="10" t="s">
        <v>2939</v>
      </c>
      <c r="BH4" s="12" t="s">
        <v>2946</v>
      </c>
      <c r="BI4" s="13" t="s">
        <v>2941</v>
      </c>
      <c r="BJ4" s="10" t="s">
        <v>2937</v>
      </c>
      <c r="BK4" s="10" t="s">
        <v>2938</v>
      </c>
      <c r="BL4" s="10" t="s">
        <v>2939</v>
      </c>
      <c r="BM4" s="13" t="s">
        <v>2942</v>
      </c>
      <c r="BN4" s="15" t="s">
        <v>2943</v>
      </c>
      <c r="BO4" s="13" t="s">
        <v>2944</v>
      </c>
      <c r="BP4" s="8" t="s">
        <v>2945</v>
      </c>
    </row>
    <row r="5" spans="1:68" x14ac:dyDescent="0.25">
      <c r="A5" t="s">
        <v>1919</v>
      </c>
      <c r="B5" t="s">
        <v>230</v>
      </c>
      <c r="C5">
        <v>0</v>
      </c>
      <c r="D5">
        <v>0</v>
      </c>
      <c r="E5">
        <v>0</v>
      </c>
      <c r="F5" s="1">
        <v>9.3955399999999999E-150</v>
      </c>
      <c r="G5">
        <v>3</v>
      </c>
      <c r="H5">
        <v>-3.5076000000000003E-2</v>
      </c>
      <c r="I5" t="s">
        <v>71</v>
      </c>
      <c r="J5">
        <v>0.99441999999999997</v>
      </c>
      <c r="K5" t="s">
        <v>1918</v>
      </c>
      <c r="L5">
        <v>5836</v>
      </c>
      <c r="M5" t="s">
        <v>764</v>
      </c>
      <c r="N5">
        <v>79026</v>
      </c>
      <c r="O5" t="s">
        <v>233</v>
      </c>
      <c r="P5" t="s">
        <v>234</v>
      </c>
      <c r="Q5" t="s">
        <v>57</v>
      </c>
      <c r="R5" t="s">
        <v>235</v>
      </c>
      <c r="S5" t="s">
        <v>236</v>
      </c>
      <c r="T5" s="6">
        <v>24.115335838506699</v>
      </c>
      <c r="U5">
        <v>23.879925899059</v>
      </c>
      <c r="V5">
        <v>24.476930435448999</v>
      </c>
      <c r="W5">
        <v>23.4667180544579</v>
      </c>
      <c r="X5">
        <v>24.056615584461898</v>
      </c>
      <c r="Y5">
        <v>23.6900295901488</v>
      </c>
      <c r="Z5">
        <v>18.978099630148201</v>
      </c>
      <c r="AA5">
        <v>20.671106448615099</v>
      </c>
      <c r="AB5">
        <v>19.492941075211299</v>
      </c>
      <c r="AC5">
        <v>18.081172541852698</v>
      </c>
      <c r="AD5">
        <v>20.549431229337401</v>
      </c>
      <c r="AE5">
        <v>19.329347892999301</v>
      </c>
      <c r="AF5">
        <v>20.474456461126699</v>
      </c>
      <c r="AG5">
        <v>20.484480485435402</v>
      </c>
      <c r="AH5">
        <v>20.483656189524599</v>
      </c>
      <c r="AJ5">
        <v>20.281972186636199</v>
      </c>
      <c r="AK5">
        <v>20.339208562581899</v>
      </c>
      <c r="AL5" s="6">
        <f t="shared" ref="AL5:AL36" si="0">IF(COUNTA(T5:U5),AVERAGE(T5:U5),"NA")</f>
        <v>23.997630868782849</v>
      </c>
      <c r="AM5">
        <f t="shared" ref="AM5:AM36" si="1">IF(COUNTA(V5:W5),AVERAGE(V5:W5),"NA")</f>
        <v>23.971824244953449</v>
      </c>
      <c r="AN5">
        <f t="shared" ref="AN5:AN36" si="2">IF(COUNTA(X5:Y5),AVERAGE(X5:Y5),"NA")</f>
        <v>23.873322587305349</v>
      </c>
      <c r="AO5">
        <f t="shared" ref="AO5:AO36" si="3">IF(COUNTA(Z5:AA5),AVERAGE(Z5:AA5),"NA")</f>
        <v>19.82460303938165</v>
      </c>
      <c r="AP5">
        <f t="shared" ref="AP5:AP36" si="4">IF(COUNTA(AB5:AC5),AVERAGE(AB5:AC5),"NA")</f>
        <v>18.787056808532</v>
      </c>
      <c r="AQ5">
        <f t="shared" ref="AQ5:AQ36" si="5">IF(COUNTA(AD5:AE5),AVERAGE(AD5:AE5),"NA")</f>
        <v>19.939389561168351</v>
      </c>
      <c r="AR5">
        <f t="shared" ref="AR5:AR36" si="6">IF(COUNTA(AF5:AG5),AVERAGE(AF5:AG5),"NA")</f>
        <v>20.479468473281052</v>
      </c>
      <c r="AS5">
        <f t="shared" ref="AS5:AS36" si="7">IF(COUNTA(AH5:AI5),AVERAGE(AH5:AI5),"NA")</f>
        <v>20.483656189524599</v>
      </c>
      <c r="AT5">
        <f t="shared" ref="AT5:AT36" si="8">IF(COUNTA(AJ5:AK5),AVERAGE(AJ5:AK5),"NA")</f>
        <v>20.310590374609049</v>
      </c>
      <c r="AU5" s="6">
        <f t="shared" ref="AU5:AU36" si="9">IF(COUNTIF(AL5:AN5,"&lt;&gt;NA"),AVERAGE(AL5:AN5),"NA")</f>
        <v>23.947592567013885</v>
      </c>
      <c r="AV5">
        <f t="shared" ref="AV5:AV36" si="10">IF(COUNTIF(AO5:AQ5,"&lt;&gt;NA"),AVERAGE(AO5:AQ5),"NA")</f>
        <v>19.517016469693999</v>
      </c>
      <c r="AW5">
        <f t="shared" ref="AW5:AW36" si="11">IF(COUNTIF(AR5:AT5,"&lt;&gt;NA"),AVERAGE(AR5:AT5),"NA")</f>
        <v>20.424571679138236</v>
      </c>
      <c r="AX5" s="6">
        <f t="shared" ref="AX5:AX36" si="12">IF(AND(AU5&lt;&gt;"NA",AV5&lt;&gt;"NA"),AV5-AU5,"NA")</f>
        <v>-4.4305760973198858</v>
      </c>
      <c r="AY5">
        <f t="shared" ref="AY5:AY36" si="13">IF(AND(AU5&lt;&gt;"NA",AW5&lt;&gt;"NA"),AW5-AU5,"NA")</f>
        <v>-3.5230208878756493</v>
      </c>
      <c r="AZ5">
        <f t="shared" ref="AZ5:AZ36" si="14">IF(AND(AV5&lt;&gt;"NA",AW5&lt;&gt;"NA"),AW5-AV5,"NA")</f>
        <v>0.90755520944423651</v>
      </c>
      <c r="BA5" s="6">
        <f t="shared" ref="BA5:BA36" si="15">IF(AND(COUNTIF(AL5:AN5,"&lt;&gt;NA")&gt;=2,COUNTIF(AO5:AQ5,"&lt;&gt;NA")&gt;=2),TTEST(AL5:AN5,AO5:AQ5,2,3),"NA")</f>
        <v>6.3273286340749905E-3</v>
      </c>
      <c r="BB5">
        <f t="shared" ref="BB5:BB36" si="16">IF(AND(COUNTIF(AL5:AN5,"&lt;&gt;NA")&gt;=2,COUNTIF(AR5:AT5,"&lt;&gt;NA")&gt;=2),TTEST(AL5:AN5,AR5:AT5,2,3),"NA")</f>
        <v>3.8745717681931703E-6</v>
      </c>
      <c r="BC5">
        <f t="shared" ref="BC5:BC36" si="17">IF(AND(COUNTIF(AO5:AQ5,"&lt;&gt;NA")&gt;=2,COUNTIF(AR5:AT5,"&lt;&gt;NA")&gt;=2),TTEST(AO5:AQ5,AR5:AT5,2,3),"NA")</f>
        <v>0.12843181316050017</v>
      </c>
      <c r="BD5" s="7">
        <f t="shared" ref="BD5:BD36" si="18">IF(OR(D5,AND(C5,N5="---")),0,1)</f>
        <v>1</v>
      </c>
      <c r="BE5" s="6">
        <f t="shared" ref="BE5:BE36" si="19">IF(AND(BD5,AX5&lt;&gt;"NA",BA5&lt;&gt;"NA"),IF(AND(ABS(AX5)&gt;=LOG(1.5,2),BA5&lt;0.05),1,0),0)</f>
        <v>1</v>
      </c>
      <c r="BF5">
        <f t="shared" ref="BF5:BF36" si="20">IF(AND(BD5,AY5&lt;&gt;"NA",BB5&lt;&gt;"NA"),IF(AND(ABS(AY5)&gt;=LOG(1.5,2),BB5&lt;0.05),1,0),0)</f>
        <v>1</v>
      </c>
      <c r="BG5">
        <f t="shared" ref="BG5:BG36" si="21">IF(AND(BD5,AZ5&lt;&gt;"NA",BC5&lt;&gt;"NA"),IF(AND(ABS(AZ5)&gt;=LOG(1.5,2),BC5&lt;0.05),1,0),0)</f>
        <v>0</v>
      </c>
      <c r="BH5" s="6">
        <f t="shared" ref="BH5:BH36" si="22">COUNTIF(BE5:BG5,"&gt;0")</f>
        <v>2</v>
      </c>
      <c r="BI5" s="14">
        <f t="shared" ref="BI5:BI36" si="23">IF(BH5,1,0)</f>
        <v>1</v>
      </c>
      <c r="BJ5" s="14">
        <f t="shared" ref="BJ5:BJ36" si="24">IF(AND(AX5&lt;&gt;"NA",BA5&lt;&gt;"NA"),SIGN(AX5)*SQRT(ABS(AX5)*-LOG10(BA5)),0)</f>
        <v>-3.1211953439973987</v>
      </c>
      <c r="BK5" s="14">
        <f t="shared" ref="BK5:BK36" si="25">IF(AND(AY5&lt;&gt;"NA",BB5&lt;&gt;"NA"),SIGN(AY5)*SQRT(ABS(AY5)*-LOG10(BB5)),0)</f>
        <v>-4.3664403020415641</v>
      </c>
      <c r="BL5" s="14">
        <f t="shared" ref="BL5:BL36" si="26">IF(AND(AZ5&lt;&gt;"NA",BC5&lt;&gt;"NA"),SIGN(AZ5)*SQRT(ABS(AZ5)*-LOG10(BC5)),0)</f>
        <v>0.89940469902989284</v>
      </c>
      <c r="BM5" s="14">
        <f t="shared" ref="BM5:BM36" si="27">SIGN(BN5)</f>
        <v>-1</v>
      </c>
      <c r="BN5">
        <f t="shared" ref="BN5:BN36" si="28">AVERAGE(BJ5:BL5)</f>
        <v>-2.1960769823363564</v>
      </c>
      <c r="BO5">
        <f t="shared" ref="BO5:BO36" si="29">ABS(BN5)</f>
        <v>2.1960769823363564</v>
      </c>
      <c r="BP5" t="str">
        <f t="shared" ref="BP5:BP36" si="30">IF(AND(BI5, BA5&lt;&gt;"NA",BB5&lt;&gt;"NA"),IF(AZ5&lt;&gt;"NA",IF(ABS(AZ5)&gt;=LOG(1.5,2),IF(SIGN(AX5)&gt;0,IF(SIGN(AX5)&lt;&gt;SIGN(AY5),"2_Increasing_Opposite",IF(SIGN(AZ5)&lt;&gt;SIGN(AY5),"1_Increasing_Attenuated","3_Increasing_Ramp")),IF(SIGN(AX5)&lt;0,IF(SIGN(AX5)&lt;&gt;SIGN(AY5),"2_Decreasing_Opposite",IF(SIGN(AZ5)&lt;&gt;SIGN(AX5),"1_Decreasing_Attenuated","3_Decreasing_Ramp")),"Uncertain")),IF(AX5&lt;0,IF(AY5&lt;0,"4_Decreasing_Stable","2_Decreasing_Opposite"),IF(AY5&gt;0,"4_Increasing_Stable","2_Increasing_Opposite"))),"NA"),"NA")</f>
        <v>1_Decreasing_Attenuated</v>
      </c>
    </row>
    <row r="6" spans="1:68" x14ac:dyDescent="0.25">
      <c r="A6" t="s">
        <v>2148</v>
      </c>
      <c r="B6" t="s">
        <v>2146</v>
      </c>
      <c r="C6">
        <v>0</v>
      </c>
      <c r="D6">
        <v>0</v>
      </c>
      <c r="E6">
        <v>0</v>
      </c>
      <c r="F6" s="1">
        <v>8.83666E-14</v>
      </c>
      <c r="G6">
        <v>3</v>
      </c>
      <c r="H6">
        <v>-2.0063000000000001E-2</v>
      </c>
      <c r="I6">
        <v>1</v>
      </c>
      <c r="J6">
        <v>0.99052300000000004</v>
      </c>
      <c r="K6" t="s">
        <v>2147</v>
      </c>
      <c r="L6">
        <v>40</v>
      </c>
      <c r="M6" t="s">
        <v>764</v>
      </c>
      <c r="N6">
        <v>55004</v>
      </c>
      <c r="O6" t="s">
        <v>2149</v>
      </c>
      <c r="P6" t="s">
        <v>2150</v>
      </c>
      <c r="Q6" t="s">
        <v>57</v>
      </c>
      <c r="R6" t="s">
        <v>862</v>
      </c>
      <c r="S6" t="s">
        <v>2151</v>
      </c>
      <c r="T6" s="6">
        <v>20.9153636054406</v>
      </c>
      <c r="V6">
        <v>21.2798768539853</v>
      </c>
      <c r="X6">
        <v>21.157837339378901</v>
      </c>
      <c r="AA6">
        <v>19.648410284997102</v>
      </c>
      <c r="AE6">
        <v>17.610847948033001</v>
      </c>
      <c r="AF6">
        <v>19.5882391107206</v>
      </c>
      <c r="AH6">
        <v>19.110134150949499</v>
      </c>
      <c r="AI6">
        <v>19.412261405030598</v>
      </c>
      <c r="AJ6">
        <v>19.595875063175399</v>
      </c>
      <c r="AK6">
        <v>19.033950216689298</v>
      </c>
      <c r="AL6" s="6">
        <f t="shared" si="0"/>
        <v>20.9153636054406</v>
      </c>
      <c r="AM6">
        <f t="shared" si="1"/>
        <v>21.2798768539853</v>
      </c>
      <c r="AN6">
        <f t="shared" si="2"/>
        <v>21.157837339378901</v>
      </c>
      <c r="AO6">
        <f t="shared" si="3"/>
        <v>19.648410284997102</v>
      </c>
      <c r="AP6" t="str">
        <f t="shared" si="4"/>
        <v>NA</v>
      </c>
      <c r="AQ6">
        <f t="shared" si="5"/>
        <v>17.610847948033001</v>
      </c>
      <c r="AR6">
        <f t="shared" si="6"/>
        <v>19.5882391107206</v>
      </c>
      <c r="AS6">
        <f t="shared" si="7"/>
        <v>19.261197777990049</v>
      </c>
      <c r="AT6">
        <f t="shared" si="8"/>
        <v>19.314912639932349</v>
      </c>
      <c r="AU6" s="6">
        <f t="shared" si="9"/>
        <v>21.1176925996016</v>
      </c>
      <c r="AV6">
        <f t="shared" si="10"/>
        <v>18.629629116515051</v>
      </c>
      <c r="AW6">
        <f t="shared" si="11"/>
        <v>19.388116509547668</v>
      </c>
      <c r="AX6" s="6">
        <f t="shared" si="12"/>
        <v>-2.4880634830865489</v>
      </c>
      <c r="AY6">
        <f t="shared" si="13"/>
        <v>-1.7295760900539321</v>
      </c>
      <c r="AZ6">
        <f t="shared" si="14"/>
        <v>0.75848739303261681</v>
      </c>
      <c r="BA6" s="6">
        <f t="shared" si="15"/>
        <v>0.24428209701291081</v>
      </c>
      <c r="BB6">
        <f t="shared" si="16"/>
        <v>3.0718465982662742E-4</v>
      </c>
      <c r="BC6">
        <f t="shared" si="17"/>
        <v>0.59211691984426595</v>
      </c>
      <c r="BD6" s="7">
        <f t="shared" si="18"/>
        <v>1</v>
      </c>
      <c r="BE6" s="6">
        <f t="shared" si="19"/>
        <v>0</v>
      </c>
      <c r="BF6">
        <f t="shared" si="20"/>
        <v>1</v>
      </c>
      <c r="BG6">
        <f t="shared" si="21"/>
        <v>0</v>
      </c>
      <c r="BH6" s="6">
        <f t="shared" si="22"/>
        <v>1</v>
      </c>
      <c r="BI6" s="14">
        <f t="shared" si="23"/>
        <v>1</v>
      </c>
      <c r="BJ6" s="14">
        <f t="shared" si="24"/>
        <v>-1.2340844620482097</v>
      </c>
      <c r="BK6" s="14">
        <f t="shared" si="25"/>
        <v>-2.4648143534531406</v>
      </c>
      <c r="BL6" s="14">
        <f t="shared" si="26"/>
        <v>0.41548292837064943</v>
      </c>
      <c r="BM6" s="14">
        <f t="shared" si="27"/>
        <v>-1</v>
      </c>
      <c r="BN6">
        <f t="shared" si="28"/>
        <v>-1.0944719623769001</v>
      </c>
      <c r="BO6">
        <f t="shared" si="29"/>
        <v>1.0944719623769001</v>
      </c>
      <c r="BP6" t="str">
        <f t="shared" si="30"/>
        <v>1_Decreasing_Attenuated</v>
      </c>
    </row>
    <row r="7" spans="1:68" x14ac:dyDescent="0.25">
      <c r="A7" t="s">
        <v>2502</v>
      </c>
      <c r="B7" t="s">
        <v>366</v>
      </c>
      <c r="C7">
        <v>0</v>
      </c>
      <c r="D7">
        <v>0</v>
      </c>
      <c r="E7">
        <v>0</v>
      </c>
      <c r="F7" s="1">
        <v>1.3096600000000001E-29</v>
      </c>
      <c r="G7">
        <v>3</v>
      </c>
      <c r="H7">
        <v>0.26778000000000002</v>
      </c>
      <c r="I7">
        <v>1</v>
      </c>
      <c r="J7">
        <v>0.97145700000000001</v>
      </c>
      <c r="K7" t="s">
        <v>2501</v>
      </c>
      <c r="L7">
        <v>1094</v>
      </c>
      <c r="M7" t="s">
        <v>764</v>
      </c>
      <c r="N7">
        <v>8502</v>
      </c>
      <c r="O7" t="s">
        <v>369</v>
      </c>
      <c r="P7" t="s">
        <v>370</v>
      </c>
      <c r="Q7" t="s">
        <v>57</v>
      </c>
      <c r="R7" t="s">
        <v>291</v>
      </c>
      <c r="S7" t="s">
        <v>371</v>
      </c>
      <c r="T7" s="6">
        <v>20.738329783028099</v>
      </c>
      <c r="V7">
        <v>20.7505295301881</v>
      </c>
      <c r="X7">
        <v>20.791146463177501</v>
      </c>
      <c r="Z7">
        <v>19.750671451683299</v>
      </c>
      <c r="AB7">
        <v>16.0587112810333</v>
      </c>
      <c r="AG7">
        <v>19.968287185889601</v>
      </c>
      <c r="AI7">
        <v>20.010610088352099</v>
      </c>
      <c r="AJ7">
        <v>19.369897667612602</v>
      </c>
      <c r="AK7">
        <v>19.562642001223999</v>
      </c>
      <c r="AL7" s="6">
        <f t="shared" si="0"/>
        <v>20.738329783028099</v>
      </c>
      <c r="AM7">
        <f t="shared" si="1"/>
        <v>20.7505295301881</v>
      </c>
      <c r="AN7">
        <f t="shared" si="2"/>
        <v>20.791146463177501</v>
      </c>
      <c r="AO7">
        <f t="shared" si="3"/>
        <v>19.750671451683299</v>
      </c>
      <c r="AP7">
        <f t="shared" si="4"/>
        <v>16.0587112810333</v>
      </c>
      <c r="AQ7" t="str">
        <f t="shared" si="5"/>
        <v>NA</v>
      </c>
      <c r="AR7">
        <f t="shared" si="6"/>
        <v>19.968287185889601</v>
      </c>
      <c r="AS7">
        <f t="shared" si="7"/>
        <v>20.010610088352099</v>
      </c>
      <c r="AT7">
        <f t="shared" si="8"/>
        <v>19.466269834418299</v>
      </c>
      <c r="AU7" s="6">
        <f t="shared" si="9"/>
        <v>20.760001925464564</v>
      </c>
      <c r="AV7">
        <f t="shared" si="10"/>
        <v>17.9046913663583</v>
      </c>
      <c r="AW7">
        <f t="shared" si="11"/>
        <v>19.815055702886667</v>
      </c>
      <c r="AX7" s="6">
        <f t="shared" si="12"/>
        <v>-2.8553105591062646</v>
      </c>
      <c r="AY7">
        <f t="shared" si="13"/>
        <v>-0.94494622257789729</v>
      </c>
      <c r="AZ7">
        <f t="shared" si="14"/>
        <v>1.9103643365283673</v>
      </c>
      <c r="BA7" s="6">
        <f t="shared" si="15"/>
        <v>0.36535084896766212</v>
      </c>
      <c r="BB7">
        <f t="shared" si="16"/>
        <v>3.1662894132150565E-2</v>
      </c>
      <c r="BC7">
        <f t="shared" si="17"/>
        <v>0.48810083856961567</v>
      </c>
      <c r="BD7" s="7">
        <f t="shared" si="18"/>
        <v>1</v>
      </c>
      <c r="BE7" s="6">
        <f t="shared" si="19"/>
        <v>0</v>
      </c>
      <c r="BF7">
        <f t="shared" si="20"/>
        <v>1</v>
      </c>
      <c r="BG7">
        <f t="shared" si="21"/>
        <v>0</v>
      </c>
      <c r="BH7" s="6">
        <f t="shared" si="22"/>
        <v>1</v>
      </c>
      <c r="BI7" s="14">
        <f t="shared" si="23"/>
        <v>1</v>
      </c>
      <c r="BJ7" s="14">
        <f t="shared" si="24"/>
        <v>-1.1174070025347707</v>
      </c>
      <c r="BK7" s="14">
        <f t="shared" si="25"/>
        <v>-1.1903356829635452</v>
      </c>
      <c r="BL7" s="14">
        <f t="shared" si="26"/>
        <v>0.77140147758242961</v>
      </c>
      <c r="BM7" s="14">
        <f t="shared" si="27"/>
        <v>-1</v>
      </c>
      <c r="BN7">
        <f t="shared" si="28"/>
        <v>-0.51211373597196219</v>
      </c>
      <c r="BO7">
        <f t="shared" si="29"/>
        <v>0.51211373597196219</v>
      </c>
      <c r="BP7" t="str">
        <f t="shared" si="30"/>
        <v>1_Decreasing_Attenuated</v>
      </c>
    </row>
    <row r="8" spans="1:68" x14ac:dyDescent="0.25">
      <c r="A8" t="s">
        <v>2825</v>
      </c>
      <c r="B8" t="s">
        <v>2823</v>
      </c>
      <c r="C8">
        <v>0</v>
      </c>
      <c r="D8">
        <v>0</v>
      </c>
      <c r="E8">
        <v>0</v>
      </c>
      <c r="F8" s="1">
        <v>3.0864099999999999E-34</v>
      </c>
      <c r="G8">
        <v>3</v>
      </c>
      <c r="H8">
        <v>-1.787E-2</v>
      </c>
      <c r="I8">
        <v>1</v>
      </c>
      <c r="J8">
        <v>0.93715300000000001</v>
      </c>
      <c r="K8" t="s">
        <v>2824</v>
      </c>
      <c r="L8">
        <v>293</v>
      </c>
      <c r="M8" t="s">
        <v>764</v>
      </c>
      <c r="N8">
        <v>9846</v>
      </c>
      <c r="O8" t="s">
        <v>2826</v>
      </c>
      <c r="P8" t="s">
        <v>37</v>
      </c>
      <c r="Q8" t="s">
        <v>57</v>
      </c>
      <c r="R8" t="s">
        <v>2827</v>
      </c>
      <c r="S8" t="s">
        <v>2828</v>
      </c>
      <c r="T8" s="6">
        <v>20.830185725305</v>
      </c>
      <c r="U8">
        <v>21.043373883742898</v>
      </c>
      <c r="V8">
        <v>21.112755578323</v>
      </c>
      <c r="Y8">
        <v>20.3688127080149</v>
      </c>
      <c r="Z8">
        <v>19.538916978217699</v>
      </c>
      <c r="AA8">
        <v>19.143962053648501</v>
      </c>
      <c r="AB8">
        <v>19.651558232048</v>
      </c>
      <c r="AD8">
        <v>19.329371531186698</v>
      </c>
      <c r="AG8">
        <v>20.290541664224101</v>
      </c>
      <c r="AI8">
        <v>20.346581914694799</v>
      </c>
      <c r="AL8" s="6">
        <f t="shared" si="0"/>
        <v>20.936779804523951</v>
      </c>
      <c r="AM8">
        <f t="shared" si="1"/>
        <v>21.112755578323</v>
      </c>
      <c r="AN8">
        <f t="shared" si="2"/>
        <v>20.3688127080149</v>
      </c>
      <c r="AO8">
        <f t="shared" si="3"/>
        <v>19.3414395159331</v>
      </c>
      <c r="AP8">
        <f t="shared" si="4"/>
        <v>19.651558232048</v>
      </c>
      <c r="AQ8">
        <f t="shared" si="5"/>
        <v>19.329371531186698</v>
      </c>
      <c r="AR8">
        <f t="shared" si="6"/>
        <v>20.290541664224101</v>
      </c>
      <c r="AS8">
        <f t="shared" si="7"/>
        <v>20.346581914694799</v>
      </c>
      <c r="AT8" t="str">
        <f t="shared" si="8"/>
        <v>NA</v>
      </c>
      <c r="AU8" s="6">
        <f t="shared" si="9"/>
        <v>20.806116030287285</v>
      </c>
      <c r="AV8">
        <f t="shared" si="10"/>
        <v>19.440789759722602</v>
      </c>
      <c r="AW8">
        <f t="shared" si="11"/>
        <v>20.318561789459451</v>
      </c>
      <c r="AX8" s="6">
        <f t="shared" si="12"/>
        <v>-1.3653262705646831</v>
      </c>
      <c r="AY8">
        <f t="shared" si="13"/>
        <v>-0.4875542408278335</v>
      </c>
      <c r="AZ8">
        <f t="shared" si="14"/>
        <v>0.87777202973684965</v>
      </c>
      <c r="BA8" s="6">
        <f t="shared" si="15"/>
        <v>1.3586046971125473E-2</v>
      </c>
      <c r="BB8">
        <f t="shared" si="16"/>
        <v>0.16009610381074921</v>
      </c>
      <c r="BC8">
        <f t="shared" si="17"/>
        <v>1.0303225219594163E-2</v>
      </c>
      <c r="BD8" s="7">
        <f t="shared" si="18"/>
        <v>1</v>
      </c>
      <c r="BE8" s="6">
        <f t="shared" si="19"/>
        <v>1</v>
      </c>
      <c r="BF8">
        <f t="shared" si="20"/>
        <v>0</v>
      </c>
      <c r="BG8">
        <f t="shared" si="21"/>
        <v>1</v>
      </c>
      <c r="BH8" s="6">
        <f t="shared" si="22"/>
        <v>2</v>
      </c>
      <c r="BI8" s="14">
        <f t="shared" si="23"/>
        <v>1</v>
      </c>
      <c r="BJ8" s="14">
        <f t="shared" si="24"/>
        <v>-1.596539075384904</v>
      </c>
      <c r="BK8" s="14">
        <f t="shared" si="25"/>
        <v>-0.62282223240281387</v>
      </c>
      <c r="BL8" s="14">
        <f t="shared" si="26"/>
        <v>1.3206651934986486</v>
      </c>
      <c r="BM8" s="14">
        <f t="shared" si="27"/>
        <v>-1</v>
      </c>
      <c r="BN8">
        <f t="shared" si="28"/>
        <v>-0.29956537142968981</v>
      </c>
      <c r="BO8">
        <f t="shared" si="29"/>
        <v>0.29956537142968981</v>
      </c>
      <c r="BP8" t="str">
        <f t="shared" si="30"/>
        <v>1_Decreasing_Attenuated</v>
      </c>
    </row>
    <row r="9" spans="1:68" x14ac:dyDescent="0.25">
      <c r="A9" t="s">
        <v>2882</v>
      </c>
      <c r="B9" t="s">
        <v>2880</v>
      </c>
      <c r="C9">
        <v>0</v>
      </c>
      <c r="D9">
        <v>0</v>
      </c>
      <c r="E9">
        <v>0</v>
      </c>
      <c r="F9" s="1">
        <v>3.6117399999999999E-10</v>
      </c>
      <c r="G9">
        <v>2</v>
      </c>
      <c r="H9">
        <v>0.61499999999999999</v>
      </c>
      <c r="I9">
        <v>1</v>
      </c>
      <c r="J9">
        <v>0.99992899999999996</v>
      </c>
      <c r="K9" t="s">
        <v>2881</v>
      </c>
      <c r="L9">
        <v>361</v>
      </c>
      <c r="M9" t="s">
        <v>764</v>
      </c>
      <c r="N9">
        <v>23607</v>
      </c>
      <c r="O9" t="s">
        <v>2883</v>
      </c>
      <c r="P9" t="s">
        <v>2884</v>
      </c>
      <c r="Q9" t="s">
        <v>57</v>
      </c>
      <c r="R9" t="s">
        <v>2885</v>
      </c>
      <c r="S9" t="s">
        <v>2886</v>
      </c>
      <c r="T9" s="6">
        <v>21.026073461713601</v>
      </c>
      <c r="U9">
        <v>21.760033170362799</v>
      </c>
      <c r="V9">
        <v>21.316307986803</v>
      </c>
      <c r="W9">
        <v>20.802197697020599</v>
      </c>
      <c r="X9">
        <v>20.845552051413101</v>
      </c>
      <c r="Y9">
        <v>20.7930288824423</v>
      </c>
      <c r="Z9">
        <v>20.417399779185899</v>
      </c>
      <c r="AA9">
        <v>20.131741342938501</v>
      </c>
      <c r="AB9">
        <v>19.8850552299314</v>
      </c>
      <c r="AH9">
        <v>21.457528460797999</v>
      </c>
      <c r="AK9">
        <v>20.346692228487001</v>
      </c>
      <c r="AL9" s="6">
        <f t="shared" si="0"/>
        <v>21.393053316038198</v>
      </c>
      <c r="AM9">
        <f t="shared" si="1"/>
        <v>21.0592528419118</v>
      </c>
      <c r="AN9">
        <f t="shared" si="2"/>
        <v>20.819290466927701</v>
      </c>
      <c r="AO9">
        <f t="shared" si="3"/>
        <v>20.274570561062198</v>
      </c>
      <c r="AP9">
        <f t="shared" si="4"/>
        <v>19.8850552299314</v>
      </c>
      <c r="AQ9" t="str">
        <f t="shared" si="5"/>
        <v>NA</v>
      </c>
      <c r="AR9" t="str">
        <f t="shared" si="6"/>
        <v>NA</v>
      </c>
      <c r="AS9">
        <f t="shared" si="7"/>
        <v>21.457528460797999</v>
      </c>
      <c r="AT9">
        <f t="shared" si="8"/>
        <v>20.346692228487001</v>
      </c>
      <c r="AU9" s="6">
        <f t="shared" si="9"/>
        <v>21.090532208292569</v>
      </c>
      <c r="AV9">
        <f t="shared" si="10"/>
        <v>20.079812895496801</v>
      </c>
      <c r="AW9">
        <f t="shared" si="11"/>
        <v>20.902110344642502</v>
      </c>
      <c r="AX9" s="6">
        <f t="shared" si="12"/>
        <v>-1.0107193127957679</v>
      </c>
      <c r="AY9">
        <f t="shared" si="13"/>
        <v>-0.18842186365006697</v>
      </c>
      <c r="AZ9">
        <f t="shared" si="14"/>
        <v>0.82229744914570091</v>
      </c>
      <c r="BA9" s="6">
        <f t="shared" si="15"/>
        <v>4.4346700421361178E-2</v>
      </c>
      <c r="BB9">
        <f t="shared" si="16"/>
        <v>0.79324520865938308</v>
      </c>
      <c r="BC9">
        <f t="shared" si="17"/>
        <v>0.36079561567501162</v>
      </c>
      <c r="BD9" s="7">
        <f t="shared" si="18"/>
        <v>1</v>
      </c>
      <c r="BE9" s="6">
        <f t="shared" si="19"/>
        <v>1</v>
      </c>
      <c r="BF9">
        <f t="shared" si="20"/>
        <v>0</v>
      </c>
      <c r="BG9">
        <f t="shared" si="21"/>
        <v>0</v>
      </c>
      <c r="BH9" s="6">
        <f t="shared" si="22"/>
        <v>1</v>
      </c>
      <c r="BI9" s="14">
        <f t="shared" si="23"/>
        <v>1</v>
      </c>
      <c r="BJ9" s="14">
        <f t="shared" si="24"/>
        <v>-1.1694628702079217</v>
      </c>
      <c r="BK9" s="14">
        <f t="shared" si="25"/>
        <v>-0.13767292513361321</v>
      </c>
      <c r="BL9" s="14">
        <f t="shared" si="26"/>
        <v>0.60337628689376377</v>
      </c>
      <c r="BM9" s="14">
        <f t="shared" si="27"/>
        <v>-1</v>
      </c>
      <c r="BN9">
        <f t="shared" si="28"/>
        <v>-0.23458650281592375</v>
      </c>
      <c r="BO9">
        <f t="shared" si="29"/>
        <v>0.23458650281592375</v>
      </c>
      <c r="BP9" t="str">
        <f t="shared" si="30"/>
        <v>1_Decreasing_Attenuated</v>
      </c>
    </row>
    <row r="10" spans="1:68" x14ac:dyDescent="0.25">
      <c r="A10" t="s">
        <v>1193</v>
      </c>
      <c r="B10" t="s">
        <v>1185</v>
      </c>
      <c r="C10">
        <v>0</v>
      </c>
      <c r="D10">
        <v>0</v>
      </c>
      <c r="E10">
        <v>0</v>
      </c>
      <c r="F10" s="1">
        <v>7.2815499999999994E-8</v>
      </c>
      <c r="G10">
        <v>2</v>
      </c>
      <c r="H10">
        <v>0.48949999999999999</v>
      </c>
      <c r="I10" t="s">
        <v>71</v>
      </c>
      <c r="J10">
        <v>0.84848199999999996</v>
      </c>
      <c r="K10" t="s">
        <v>1186</v>
      </c>
      <c r="L10">
        <v>1165</v>
      </c>
      <c r="M10" t="s">
        <v>764</v>
      </c>
      <c r="N10" t="s">
        <v>1188</v>
      </c>
      <c r="O10" t="s">
        <v>1189</v>
      </c>
      <c r="P10" t="s">
        <v>1190</v>
      </c>
      <c r="Q10" t="s">
        <v>57</v>
      </c>
      <c r="R10" t="s">
        <v>1191</v>
      </c>
      <c r="S10" t="s">
        <v>1192</v>
      </c>
      <c r="T10" s="6">
        <v>19.732807905086801</v>
      </c>
      <c r="U10">
        <v>20.116318510207901</v>
      </c>
      <c r="V10">
        <v>20.885967634772101</v>
      </c>
      <c r="W10">
        <v>20.4106440363811</v>
      </c>
      <c r="X10">
        <v>19.2004839643492</v>
      </c>
      <c r="Y10">
        <v>20.256103509509501</v>
      </c>
      <c r="Z10">
        <v>19.712107932940999</v>
      </c>
      <c r="AA10">
        <v>19.398190367781002</v>
      </c>
      <c r="AB10">
        <v>19.3432185484059</v>
      </c>
      <c r="AC10">
        <v>18.993919764046201</v>
      </c>
      <c r="AD10">
        <v>19.322566353281601</v>
      </c>
      <c r="AF10">
        <v>19.5255426506228</v>
      </c>
      <c r="AG10">
        <v>20.384769339945901</v>
      </c>
      <c r="AH10">
        <v>19.498026674242698</v>
      </c>
      <c r="AI10">
        <v>20.320346499296999</v>
      </c>
      <c r="AJ10">
        <v>20.641816311710102</v>
      </c>
      <c r="AK10">
        <v>19.265041402116001</v>
      </c>
      <c r="AL10" s="6">
        <f t="shared" si="0"/>
        <v>19.924563207647353</v>
      </c>
      <c r="AM10">
        <f t="shared" si="1"/>
        <v>20.6483058355766</v>
      </c>
      <c r="AN10">
        <f t="shared" si="2"/>
        <v>19.728293736929352</v>
      </c>
      <c r="AO10">
        <f t="shared" si="3"/>
        <v>19.555149150361</v>
      </c>
      <c r="AP10">
        <f t="shared" si="4"/>
        <v>19.168569156226049</v>
      </c>
      <c r="AQ10">
        <f t="shared" si="5"/>
        <v>19.322566353281601</v>
      </c>
      <c r="AR10">
        <f t="shared" si="6"/>
        <v>19.95515599528435</v>
      </c>
      <c r="AS10">
        <f t="shared" si="7"/>
        <v>19.909186586769849</v>
      </c>
      <c r="AT10">
        <f t="shared" si="8"/>
        <v>19.95342885691305</v>
      </c>
      <c r="AU10" s="6">
        <f t="shared" si="9"/>
        <v>20.100387593384436</v>
      </c>
      <c r="AV10">
        <f t="shared" si="10"/>
        <v>19.348761553289549</v>
      </c>
      <c r="AW10">
        <f t="shared" si="11"/>
        <v>19.939257146322415</v>
      </c>
      <c r="AX10" s="6">
        <f t="shared" si="12"/>
        <v>-0.75162604009488732</v>
      </c>
      <c r="AY10">
        <f t="shared" si="13"/>
        <v>-0.16113044706202118</v>
      </c>
      <c r="AZ10">
        <f t="shared" si="14"/>
        <v>0.59049559303286614</v>
      </c>
      <c r="BA10" s="6">
        <f t="shared" si="15"/>
        <v>0.10016353696735125</v>
      </c>
      <c r="BB10">
        <f t="shared" si="16"/>
        <v>0.62298614186425683</v>
      </c>
      <c r="BC10">
        <f t="shared" si="17"/>
        <v>3.2418824805318623E-2</v>
      </c>
      <c r="BD10" s="7">
        <f t="shared" si="18"/>
        <v>1</v>
      </c>
      <c r="BE10" s="6">
        <f t="shared" si="19"/>
        <v>0</v>
      </c>
      <c r="BF10">
        <f t="shared" si="20"/>
        <v>0</v>
      </c>
      <c r="BG10">
        <f t="shared" si="21"/>
        <v>1</v>
      </c>
      <c r="BH10" s="6">
        <f t="shared" si="22"/>
        <v>1</v>
      </c>
      <c r="BI10" s="14">
        <f t="shared" si="23"/>
        <v>1</v>
      </c>
      <c r="BJ10" s="14">
        <f t="shared" si="24"/>
        <v>-0.86665601436717643</v>
      </c>
      <c r="BK10" s="14">
        <f t="shared" si="25"/>
        <v>-0.18197744239785812</v>
      </c>
      <c r="BL10" s="14">
        <f t="shared" si="26"/>
        <v>0.93774604808463768</v>
      </c>
      <c r="BM10" s="14">
        <f t="shared" si="27"/>
        <v>-1</v>
      </c>
      <c r="BN10">
        <f t="shared" si="28"/>
        <v>-3.6962469560132306E-2</v>
      </c>
      <c r="BO10">
        <f t="shared" si="29"/>
        <v>3.6962469560132306E-2</v>
      </c>
      <c r="BP10" t="str">
        <f t="shared" si="30"/>
        <v>1_Decreasing_Attenuated</v>
      </c>
    </row>
    <row r="11" spans="1:68" x14ac:dyDescent="0.25">
      <c r="A11" t="s">
        <v>745</v>
      </c>
      <c r="B11" t="s">
        <v>444</v>
      </c>
      <c r="C11">
        <v>0</v>
      </c>
      <c r="D11">
        <v>0</v>
      </c>
      <c r="E11">
        <v>0</v>
      </c>
      <c r="F11" s="1">
        <v>3.11007E-7</v>
      </c>
      <c r="G11">
        <v>2</v>
      </c>
      <c r="H11">
        <v>6.5560999999999994E-2</v>
      </c>
      <c r="I11" t="s">
        <v>71</v>
      </c>
      <c r="J11">
        <v>0.99759299999999995</v>
      </c>
      <c r="K11" t="s">
        <v>744</v>
      </c>
      <c r="L11">
        <v>276</v>
      </c>
      <c r="M11" t="s">
        <v>472</v>
      </c>
      <c r="N11">
        <v>55971</v>
      </c>
      <c r="O11" t="s">
        <v>447</v>
      </c>
      <c r="P11" t="s">
        <v>448</v>
      </c>
      <c r="Q11" t="s">
        <v>57</v>
      </c>
      <c r="R11" t="s">
        <v>449</v>
      </c>
      <c r="S11" t="s">
        <v>450</v>
      </c>
      <c r="T11" s="6">
        <v>21.013166140067899</v>
      </c>
      <c r="V11">
        <v>21.509371318045499</v>
      </c>
      <c r="W11">
        <v>21.137738394825099</v>
      </c>
      <c r="X11">
        <v>21.4726794915296</v>
      </c>
      <c r="Y11">
        <v>20.9386698132658</v>
      </c>
      <c r="AA11">
        <v>19.836958384488199</v>
      </c>
      <c r="AB11">
        <v>23.5323630877654</v>
      </c>
      <c r="AF11">
        <v>19.8012157170247</v>
      </c>
      <c r="AG11">
        <v>19.211181502053801</v>
      </c>
      <c r="AH11">
        <v>20.074870484862299</v>
      </c>
      <c r="AK11">
        <v>19.368495006894499</v>
      </c>
      <c r="AL11" s="6">
        <f t="shared" si="0"/>
        <v>21.013166140067899</v>
      </c>
      <c r="AM11">
        <f t="shared" si="1"/>
        <v>21.323554856435301</v>
      </c>
      <c r="AN11">
        <f t="shared" si="2"/>
        <v>21.2056746523977</v>
      </c>
      <c r="AO11">
        <f t="shared" si="3"/>
        <v>19.836958384488199</v>
      </c>
      <c r="AP11">
        <f t="shared" si="4"/>
        <v>23.5323630877654</v>
      </c>
      <c r="AQ11" t="str">
        <f t="shared" si="5"/>
        <v>NA</v>
      </c>
      <c r="AR11">
        <f t="shared" si="6"/>
        <v>19.506198609539251</v>
      </c>
      <c r="AS11">
        <f t="shared" si="7"/>
        <v>20.074870484862299</v>
      </c>
      <c r="AT11">
        <f t="shared" si="8"/>
        <v>19.368495006894499</v>
      </c>
      <c r="AU11" s="6">
        <f t="shared" si="9"/>
        <v>21.180798549633636</v>
      </c>
      <c r="AV11">
        <f t="shared" si="10"/>
        <v>21.684660736126801</v>
      </c>
      <c r="AW11">
        <f t="shared" si="11"/>
        <v>19.649854700432016</v>
      </c>
      <c r="AX11" s="6">
        <f t="shared" si="12"/>
        <v>0.50386218649316561</v>
      </c>
      <c r="AY11">
        <f t="shared" si="13"/>
        <v>-1.5309438492016199</v>
      </c>
      <c r="AZ11">
        <f t="shared" si="14"/>
        <v>-2.0348060356947855</v>
      </c>
      <c r="BA11" s="6">
        <f t="shared" si="15"/>
        <v>0.83054468263342862</v>
      </c>
      <c r="BB11">
        <f t="shared" si="16"/>
        <v>1.0227747018404031E-2</v>
      </c>
      <c r="BC11">
        <f t="shared" si="17"/>
        <v>0.46766467929894001</v>
      </c>
      <c r="BD11" s="7">
        <f t="shared" si="18"/>
        <v>1</v>
      </c>
      <c r="BE11" s="6">
        <f t="shared" si="19"/>
        <v>0</v>
      </c>
      <c r="BF11">
        <f t="shared" si="20"/>
        <v>1</v>
      </c>
      <c r="BG11">
        <f t="shared" si="21"/>
        <v>0</v>
      </c>
      <c r="BH11" s="6">
        <f t="shared" si="22"/>
        <v>1</v>
      </c>
      <c r="BI11" s="14">
        <f t="shared" si="23"/>
        <v>1</v>
      </c>
      <c r="BJ11" s="14">
        <f t="shared" si="24"/>
        <v>0.20156868325679256</v>
      </c>
      <c r="BK11" s="14">
        <f t="shared" si="25"/>
        <v>-1.7455414925836668</v>
      </c>
      <c r="BL11" s="14">
        <f t="shared" si="26"/>
        <v>-0.81952371997708018</v>
      </c>
      <c r="BM11" s="14">
        <f t="shared" si="27"/>
        <v>-1</v>
      </c>
      <c r="BN11">
        <f t="shared" si="28"/>
        <v>-0.78783217643465131</v>
      </c>
      <c r="BO11">
        <f t="shared" si="29"/>
        <v>0.78783217643465131</v>
      </c>
      <c r="BP11" t="str">
        <f t="shared" si="30"/>
        <v>2_Increasing_Opposite</v>
      </c>
    </row>
    <row r="12" spans="1:68" x14ac:dyDescent="0.25">
      <c r="A12" t="s">
        <v>1997</v>
      </c>
      <c r="B12" t="s">
        <v>244</v>
      </c>
      <c r="C12">
        <v>0</v>
      </c>
      <c r="D12">
        <v>0</v>
      </c>
      <c r="E12">
        <v>0</v>
      </c>
      <c r="F12">
        <v>5.5796999999999997E-4</v>
      </c>
      <c r="G12">
        <v>2</v>
      </c>
      <c r="H12">
        <v>0.27828000000000003</v>
      </c>
      <c r="I12">
        <v>1</v>
      </c>
      <c r="J12">
        <v>0.96296199999999998</v>
      </c>
      <c r="K12" t="s">
        <v>1996</v>
      </c>
      <c r="L12">
        <v>778</v>
      </c>
      <c r="M12" t="s">
        <v>764</v>
      </c>
      <c r="N12">
        <v>8754</v>
      </c>
      <c r="O12" t="s">
        <v>247</v>
      </c>
      <c r="P12" t="s">
        <v>248</v>
      </c>
      <c r="Q12" t="s">
        <v>57</v>
      </c>
      <c r="R12" t="s">
        <v>249</v>
      </c>
      <c r="S12" t="s">
        <v>250</v>
      </c>
      <c r="T12" s="6">
        <v>21.473780482122098</v>
      </c>
      <c r="U12">
        <v>18.630235383185799</v>
      </c>
      <c r="V12">
        <v>21.836996479579401</v>
      </c>
      <c r="W12">
        <v>21.6262102038215</v>
      </c>
      <c r="X12">
        <v>21.9360191250315</v>
      </c>
      <c r="Y12">
        <v>18.9780018977326</v>
      </c>
      <c r="Z12">
        <v>21.578286490853401</v>
      </c>
      <c r="AA12">
        <v>21.659763039969199</v>
      </c>
      <c r="AB12">
        <v>21.543787907003502</v>
      </c>
      <c r="AC12">
        <v>21.793917504721598</v>
      </c>
      <c r="AE12">
        <v>21.760729385880801</v>
      </c>
      <c r="AF12">
        <v>19.129856345519102</v>
      </c>
      <c r="AG12">
        <v>21.624850836106699</v>
      </c>
      <c r="AH12">
        <v>21.121901016070598</v>
      </c>
      <c r="AI12">
        <v>19.0237034526284</v>
      </c>
      <c r="AJ12">
        <v>18.392697350119001</v>
      </c>
      <c r="AK12">
        <v>21.562124125532499</v>
      </c>
      <c r="AL12" s="6">
        <f t="shared" si="0"/>
        <v>20.05200793265395</v>
      </c>
      <c r="AM12">
        <f t="shared" si="1"/>
        <v>21.731603341700449</v>
      </c>
      <c r="AN12">
        <f t="shared" si="2"/>
        <v>20.457010511382052</v>
      </c>
      <c r="AO12">
        <f t="shared" si="3"/>
        <v>21.6190247654113</v>
      </c>
      <c r="AP12">
        <f t="shared" si="4"/>
        <v>21.668852705862548</v>
      </c>
      <c r="AQ12">
        <f t="shared" si="5"/>
        <v>21.760729385880801</v>
      </c>
      <c r="AR12">
        <f t="shared" si="6"/>
        <v>20.377353590812902</v>
      </c>
      <c r="AS12">
        <f t="shared" si="7"/>
        <v>20.072802234349499</v>
      </c>
      <c r="AT12">
        <f t="shared" si="8"/>
        <v>19.97741073782575</v>
      </c>
      <c r="AU12" s="6">
        <f t="shared" si="9"/>
        <v>20.746873928578818</v>
      </c>
      <c r="AV12">
        <f t="shared" si="10"/>
        <v>21.682868952384883</v>
      </c>
      <c r="AW12">
        <f t="shared" si="11"/>
        <v>20.142522187662717</v>
      </c>
      <c r="AX12" s="6">
        <f t="shared" si="12"/>
        <v>0.93599502380606481</v>
      </c>
      <c r="AY12">
        <f t="shared" si="13"/>
        <v>-0.60435174091610122</v>
      </c>
      <c r="AZ12">
        <f t="shared" si="14"/>
        <v>-1.540346764722166</v>
      </c>
      <c r="BA12" s="6">
        <f t="shared" si="15"/>
        <v>0.204906957707398</v>
      </c>
      <c r="BB12">
        <f t="shared" si="16"/>
        <v>0.35471486102842525</v>
      </c>
      <c r="BC12">
        <f t="shared" si="17"/>
        <v>2.9534668025790523E-3</v>
      </c>
      <c r="BD12" s="7">
        <f t="shared" si="18"/>
        <v>1</v>
      </c>
      <c r="BE12" s="6">
        <f t="shared" si="19"/>
        <v>0</v>
      </c>
      <c r="BF12">
        <f t="shared" si="20"/>
        <v>0</v>
      </c>
      <c r="BG12">
        <f t="shared" si="21"/>
        <v>1</v>
      </c>
      <c r="BH12" s="6">
        <f t="shared" si="22"/>
        <v>1</v>
      </c>
      <c r="BI12" s="14">
        <f t="shared" si="23"/>
        <v>1</v>
      </c>
      <c r="BJ12" s="14">
        <f t="shared" si="24"/>
        <v>0.80273251958411573</v>
      </c>
      <c r="BK12" s="14">
        <f t="shared" si="25"/>
        <v>-0.52156608205168464</v>
      </c>
      <c r="BL12" s="14">
        <f t="shared" si="26"/>
        <v>-1.9739720806826517</v>
      </c>
      <c r="BM12" s="14">
        <f t="shared" si="27"/>
        <v>-1</v>
      </c>
      <c r="BN12">
        <f t="shared" si="28"/>
        <v>-0.56426854771674018</v>
      </c>
      <c r="BO12">
        <f t="shared" si="29"/>
        <v>0.56426854771674018</v>
      </c>
      <c r="BP12" t="str">
        <f t="shared" si="30"/>
        <v>2_Increasing_Opposite</v>
      </c>
    </row>
    <row r="13" spans="1:68" x14ac:dyDescent="0.25">
      <c r="A13" t="s">
        <v>1244</v>
      </c>
      <c r="B13" t="s">
        <v>1241</v>
      </c>
      <c r="C13">
        <v>0</v>
      </c>
      <c r="D13">
        <v>0</v>
      </c>
      <c r="E13">
        <v>0</v>
      </c>
      <c r="F13">
        <v>1.9482899999999999E-4</v>
      </c>
      <c r="G13">
        <v>2</v>
      </c>
      <c r="H13">
        <v>-1.3104</v>
      </c>
      <c r="I13">
        <v>1</v>
      </c>
      <c r="J13">
        <v>0.99999800000000005</v>
      </c>
      <c r="K13" t="s">
        <v>1242</v>
      </c>
      <c r="L13" t="s">
        <v>1243</v>
      </c>
      <c r="M13" t="s">
        <v>764</v>
      </c>
      <c r="N13" t="s">
        <v>1245</v>
      </c>
      <c r="O13" t="s">
        <v>1246</v>
      </c>
      <c r="P13" t="s">
        <v>1247</v>
      </c>
      <c r="Q13" t="s">
        <v>57</v>
      </c>
      <c r="R13" t="s">
        <v>1248</v>
      </c>
      <c r="S13" t="s">
        <v>1249</v>
      </c>
      <c r="T13" s="6">
        <v>19.416341122870499</v>
      </c>
      <c r="U13">
        <v>19.3498700099796</v>
      </c>
      <c r="V13">
        <v>19.122309726058401</v>
      </c>
      <c r="X13">
        <v>19.623283963454998</v>
      </c>
      <c r="Y13">
        <v>19.410303737389999</v>
      </c>
      <c r="Z13">
        <v>19.731805211827801</v>
      </c>
      <c r="AA13">
        <v>19.788320916666699</v>
      </c>
      <c r="AB13">
        <v>20.070772098035398</v>
      </c>
      <c r="AC13">
        <v>19.384400400426198</v>
      </c>
      <c r="AD13">
        <v>19.435975401634</v>
      </c>
      <c r="AE13">
        <v>19.772391693880301</v>
      </c>
      <c r="AH13">
        <v>18.9808984987563</v>
      </c>
      <c r="AJ13">
        <v>18.997772721534101</v>
      </c>
      <c r="AL13" s="6">
        <f t="shared" si="0"/>
        <v>19.383105566425051</v>
      </c>
      <c r="AM13">
        <f t="shared" si="1"/>
        <v>19.122309726058401</v>
      </c>
      <c r="AN13">
        <f t="shared" si="2"/>
        <v>19.516793850422498</v>
      </c>
      <c r="AO13">
        <f t="shared" si="3"/>
        <v>19.760063064247248</v>
      </c>
      <c r="AP13">
        <f t="shared" si="4"/>
        <v>19.727586249230797</v>
      </c>
      <c r="AQ13">
        <f t="shared" si="5"/>
        <v>19.604183547757152</v>
      </c>
      <c r="AR13" t="str">
        <f t="shared" si="6"/>
        <v>NA</v>
      </c>
      <c r="AS13">
        <f t="shared" si="7"/>
        <v>18.9808984987563</v>
      </c>
      <c r="AT13">
        <f t="shared" si="8"/>
        <v>18.997772721534101</v>
      </c>
      <c r="AU13" s="6">
        <f t="shared" si="9"/>
        <v>19.34073638096865</v>
      </c>
      <c r="AV13">
        <f t="shared" si="10"/>
        <v>19.697277620411732</v>
      </c>
      <c r="AW13">
        <f t="shared" si="11"/>
        <v>18.989335610145201</v>
      </c>
      <c r="AX13" s="6">
        <f t="shared" si="12"/>
        <v>0.35654123944308225</v>
      </c>
      <c r="AY13">
        <f t="shared" si="13"/>
        <v>-0.35140077082344945</v>
      </c>
      <c r="AZ13">
        <f t="shared" si="14"/>
        <v>-0.7079420102665317</v>
      </c>
      <c r="BA13" s="6">
        <f t="shared" si="15"/>
        <v>7.5311565287658533E-2</v>
      </c>
      <c r="BB13">
        <f t="shared" si="16"/>
        <v>9.2872172193139174E-2</v>
      </c>
      <c r="BC13">
        <f t="shared" si="17"/>
        <v>3.5863375116095618E-3</v>
      </c>
      <c r="BD13" s="7">
        <f t="shared" si="18"/>
        <v>1</v>
      </c>
      <c r="BE13" s="6">
        <f t="shared" si="19"/>
        <v>0</v>
      </c>
      <c r="BF13">
        <f t="shared" si="20"/>
        <v>0</v>
      </c>
      <c r="BG13">
        <f t="shared" si="21"/>
        <v>1</v>
      </c>
      <c r="BH13" s="6">
        <f t="shared" si="22"/>
        <v>1</v>
      </c>
      <c r="BI13" s="14">
        <f t="shared" si="23"/>
        <v>1</v>
      </c>
      <c r="BJ13" s="14">
        <f t="shared" si="24"/>
        <v>0.63280734095589486</v>
      </c>
      <c r="BK13" s="14">
        <f t="shared" si="25"/>
        <v>-0.60223400314195452</v>
      </c>
      <c r="BL13" s="14">
        <f t="shared" si="26"/>
        <v>-1.3157375021114717</v>
      </c>
      <c r="BM13" s="14">
        <f t="shared" si="27"/>
        <v>-1</v>
      </c>
      <c r="BN13">
        <f t="shared" si="28"/>
        <v>-0.4283880547658438</v>
      </c>
      <c r="BO13">
        <f t="shared" si="29"/>
        <v>0.4283880547658438</v>
      </c>
      <c r="BP13" t="str">
        <f t="shared" si="30"/>
        <v>2_Increasing_Opposite</v>
      </c>
    </row>
    <row r="14" spans="1:68" x14ac:dyDescent="0.25">
      <c r="A14" t="s">
        <v>1199</v>
      </c>
      <c r="B14" t="s">
        <v>115</v>
      </c>
      <c r="C14">
        <v>0</v>
      </c>
      <c r="D14">
        <v>0</v>
      </c>
      <c r="E14">
        <v>0</v>
      </c>
      <c r="F14">
        <v>0</v>
      </c>
      <c r="G14">
        <v>3</v>
      </c>
      <c r="H14">
        <v>-0.13381999999999999</v>
      </c>
      <c r="I14" t="s">
        <v>71</v>
      </c>
      <c r="J14">
        <v>0.99887000000000004</v>
      </c>
      <c r="K14" t="s">
        <v>1198</v>
      </c>
      <c r="L14">
        <v>1234</v>
      </c>
      <c r="M14" t="s">
        <v>764</v>
      </c>
      <c r="N14">
        <v>4233</v>
      </c>
      <c r="O14" t="s">
        <v>118</v>
      </c>
      <c r="P14" t="s">
        <v>119</v>
      </c>
      <c r="Q14" t="s">
        <v>57</v>
      </c>
      <c r="R14" t="s">
        <v>120</v>
      </c>
      <c r="S14" t="s">
        <v>121</v>
      </c>
      <c r="T14" s="6">
        <v>26.458673589731699</v>
      </c>
      <c r="U14">
        <v>26.456218545494501</v>
      </c>
      <c r="V14">
        <v>26.8186811871029</v>
      </c>
      <c r="W14">
        <v>26.3902128232778</v>
      </c>
      <c r="X14">
        <v>26.533702620144599</v>
      </c>
      <c r="Y14">
        <v>26.352904740524799</v>
      </c>
      <c r="Z14">
        <v>24.555756180225501</v>
      </c>
      <c r="AA14">
        <v>24.4254113888395</v>
      </c>
      <c r="AB14">
        <v>24.5747278144121</v>
      </c>
      <c r="AC14">
        <v>24.273594290469799</v>
      </c>
      <c r="AD14">
        <v>24.060356863154901</v>
      </c>
      <c r="AE14">
        <v>23.680339673172099</v>
      </c>
      <c r="AF14">
        <v>20.275448135420401</v>
      </c>
      <c r="AG14">
        <v>20.259568156657199</v>
      </c>
      <c r="AH14">
        <v>20.493309556167201</v>
      </c>
      <c r="AI14">
        <v>20.127367917210702</v>
      </c>
      <c r="AJ14">
        <v>20.182456870437498</v>
      </c>
      <c r="AK14">
        <v>19.878153616929801</v>
      </c>
      <c r="AL14" s="6">
        <f t="shared" si="0"/>
        <v>26.457446067613098</v>
      </c>
      <c r="AM14">
        <f t="shared" si="1"/>
        <v>26.604447005190352</v>
      </c>
      <c r="AN14">
        <f t="shared" si="2"/>
        <v>26.443303680334701</v>
      </c>
      <c r="AO14">
        <f t="shared" si="3"/>
        <v>24.4905837845325</v>
      </c>
      <c r="AP14">
        <f t="shared" si="4"/>
        <v>24.424161052440951</v>
      </c>
      <c r="AQ14">
        <f t="shared" si="5"/>
        <v>23.8703482681635</v>
      </c>
      <c r="AR14">
        <f t="shared" si="6"/>
        <v>20.2675081460388</v>
      </c>
      <c r="AS14">
        <f t="shared" si="7"/>
        <v>20.310338736688951</v>
      </c>
      <c r="AT14">
        <f t="shared" si="8"/>
        <v>20.03030524368365</v>
      </c>
      <c r="AU14" s="6">
        <f t="shared" si="9"/>
        <v>26.50173225104605</v>
      </c>
      <c r="AV14">
        <f t="shared" si="10"/>
        <v>24.261697701712318</v>
      </c>
      <c r="AW14">
        <f t="shared" si="11"/>
        <v>20.202717375470467</v>
      </c>
      <c r="AX14" s="6">
        <f t="shared" si="12"/>
        <v>-2.2400345493337319</v>
      </c>
      <c r="AY14">
        <f t="shared" si="13"/>
        <v>-6.2990148755755833</v>
      </c>
      <c r="AZ14">
        <f t="shared" si="14"/>
        <v>-4.0589803262418513</v>
      </c>
      <c r="BA14" s="6">
        <f t="shared" si="15"/>
        <v>5.0838217757809747E-3</v>
      </c>
      <c r="BB14">
        <f t="shared" si="16"/>
        <v>4.1436692984743783E-6</v>
      </c>
      <c r="BC14">
        <f t="shared" si="17"/>
        <v>5.3715302782952987E-4</v>
      </c>
      <c r="BD14" s="7">
        <f t="shared" si="18"/>
        <v>1</v>
      </c>
      <c r="BE14" s="6">
        <f t="shared" si="19"/>
        <v>1</v>
      </c>
      <c r="BF14">
        <f t="shared" si="20"/>
        <v>1</v>
      </c>
      <c r="BG14">
        <f t="shared" si="21"/>
        <v>1</v>
      </c>
      <c r="BH14" s="6">
        <f t="shared" si="22"/>
        <v>3</v>
      </c>
      <c r="BI14" s="14">
        <f t="shared" si="23"/>
        <v>1</v>
      </c>
      <c r="BJ14" s="14">
        <f t="shared" si="24"/>
        <v>-2.2667626561797096</v>
      </c>
      <c r="BK14" s="14">
        <f t="shared" si="25"/>
        <v>-5.8228147319725236</v>
      </c>
      <c r="BL14" s="14">
        <f t="shared" si="26"/>
        <v>-3.6431398233723056</v>
      </c>
      <c r="BM14" s="14">
        <f t="shared" si="27"/>
        <v>-1</v>
      </c>
      <c r="BN14">
        <f t="shared" si="28"/>
        <v>-3.9109057371748457</v>
      </c>
      <c r="BO14">
        <f t="shared" si="29"/>
        <v>3.9109057371748457</v>
      </c>
      <c r="BP14" t="str">
        <f t="shared" si="30"/>
        <v>3_Decreasing_Ramp</v>
      </c>
    </row>
    <row r="15" spans="1:68" x14ac:dyDescent="0.25">
      <c r="A15" t="s">
        <v>2457</v>
      </c>
      <c r="B15" t="s">
        <v>2455</v>
      </c>
      <c r="C15">
        <v>0</v>
      </c>
      <c r="D15">
        <v>0</v>
      </c>
      <c r="E15">
        <v>0</v>
      </c>
      <c r="F15">
        <v>2.1289E-3</v>
      </c>
      <c r="G15">
        <v>1</v>
      </c>
      <c r="H15">
        <v>0.10237</v>
      </c>
      <c r="I15">
        <v>1</v>
      </c>
      <c r="J15">
        <v>0.90510599999999997</v>
      </c>
      <c r="K15" t="s">
        <v>2456</v>
      </c>
      <c r="L15">
        <v>2150</v>
      </c>
      <c r="M15" t="s">
        <v>764</v>
      </c>
      <c r="N15">
        <v>23049</v>
      </c>
      <c r="O15" t="s">
        <v>2458</v>
      </c>
      <c r="P15" t="s">
        <v>2459</v>
      </c>
      <c r="Q15" t="s">
        <v>57</v>
      </c>
      <c r="R15" t="s">
        <v>2460</v>
      </c>
      <c r="S15" t="s">
        <v>2461</v>
      </c>
      <c r="T15" s="6">
        <v>22.284747749028899</v>
      </c>
      <c r="U15">
        <v>22.9393120854069</v>
      </c>
      <c r="V15">
        <v>21.950053038919801</v>
      </c>
      <c r="W15">
        <v>22.800317533081799</v>
      </c>
      <c r="X15">
        <v>22.766615680873102</v>
      </c>
      <c r="Y15">
        <v>23.277815907508799</v>
      </c>
      <c r="AB15">
        <v>20.190340512203299</v>
      </c>
      <c r="AC15">
        <v>20.592009087519902</v>
      </c>
      <c r="AE15">
        <v>20.295309996673499</v>
      </c>
      <c r="AF15">
        <v>16.967354966662398</v>
      </c>
      <c r="AG15">
        <v>17.094107575633</v>
      </c>
      <c r="AH15">
        <v>17.024080716163301</v>
      </c>
      <c r="AI15">
        <v>17.6731232072603</v>
      </c>
      <c r="AJ15">
        <v>16.93053126461</v>
      </c>
      <c r="AK15">
        <v>17.605759096473701</v>
      </c>
      <c r="AL15" s="6">
        <f t="shared" si="0"/>
        <v>22.6120299172179</v>
      </c>
      <c r="AM15">
        <f t="shared" si="1"/>
        <v>22.3751852860008</v>
      </c>
      <c r="AN15">
        <f t="shared" si="2"/>
        <v>23.022215794190949</v>
      </c>
      <c r="AO15" t="str">
        <f t="shared" si="3"/>
        <v>NA</v>
      </c>
      <c r="AP15">
        <f t="shared" si="4"/>
        <v>20.391174799861602</v>
      </c>
      <c r="AQ15">
        <f t="shared" si="5"/>
        <v>20.295309996673499</v>
      </c>
      <c r="AR15">
        <f t="shared" si="6"/>
        <v>17.030731271147701</v>
      </c>
      <c r="AS15">
        <f t="shared" si="7"/>
        <v>17.3486019617118</v>
      </c>
      <c r="AT15">
        <f t="shared" si="8"/>
        <v>17.26814518054185</v>
      </c>
      <c r="AU15" s="6">
        <f t="shared" si="9"/>
        <v>22.669810332469883</v>
      </c>
      <c r="AV15">
        <f t="shared" si="10"/>
        <v>20.343242398267549</v>
      </c>
      <c r="AW15">
        <f t="shared" si="11"/>
        <v>17.215826137800452</v>
      </c>
      <c r="AX15" s="6">
        <f t="shared" si="12"/>
        <v>-2.326567934202334</v>
      </c>
      <c r="AY15">
        <f t="shared" si="13"/>
        <v>-5.453984194669431</v>
      </c>
      <c r="AZ15">
        <f t="shared" si="14"/>
        <v>-3.127416260467097</v>
      </c>
      <c r="BA15" s="6">
        <f t="shared" si="15"/>
        <v>4.4565993542354061E-3</v>
      </c>
      <c r="BB15">
        <f t="shared" si="16"/>
        <v>1.4184904268451588E-4</v>
      </c>
      <c r="BC15">
        <f t="shared" si="17"/>
        <v>1.5040191605884367E-4</v>
      </c>
      <c r="BD15" s="7">
        <f t="shared" si="18"/>
        <v>1</v>
      </c>
      <c r="BE15" s="6">
        <f t="shared" si="19"/>
        <v>1</v>
      </c>
      <c r="BF15">
        <f t="shared" si="20"/>
        <v>1</v>
      </c>
      <c r="BG15">
        <f t="shared" si="21"/>
        <v>1</v>
      </c>
      <c r="BH15" s="6">
        <f t="shared" si="22"/>
        <v>3</v>
      </c>
      <c r="BI15" s="14">
        <f t="shared" si="23"/>
        <v>1</v>
      </c>
      <c r="BJ15" s="14">
        <f t="shared" si="24"/>
        <v>-2.3387502760923806</v>
      </c>
      <c r="BK15" s="14">
        <f t="shared" si="25"/>
        <v>-4.5812528791566258</v>
      </c>
      <c r="BL15" s="14">
        <f t="shared" si="26"/>
        <v>-3.457646594630182</v>
      </c>
      <c r="BM15" s="14">
        <f t="shared" si="27"/>
        <v>-1</v>
      </c>
      <c r="BN15">
        <f t="shared" si="28"/>
        <v>-3.4592165832930628</v>
      </c>
      <c r="BO15">
        <f t="shared" si="29"/>
        <v>3.4592165832930628</v>
      </c>
      <c r="BP15" t="str">
        <f t="shared" si="30"/>
        <v>3_Decreasing_Ramp</v>
      </c>
    </row>
    <row r="16" spans="1:68" x14ac:dyDescent="0.25">
      <c r="A16" t="s">
        <v>984</v>
      </c>
      <c r="B16" t="s">
        <v>973</v>
      </c>
      <c r="C16">
        <v>0</v>
      </c>
      <c r="D16">
        <v>0</v>
      </c>
      <c r="E16">
        <v>0</v>
      </c>
      <c r="F16" s="1">
        <v>1.6233499999999999E-55</v>
      </c>
      <c r="G16">
        <v>2</v>
      </c>
      <c r="H16">
        <v>-0.48522999999999999</v>
      </c>
      <c r="I16">
        <v>1</v>
      </c>
      <c r="J16">
        <v>0.99995500000000004</v>
      </c>
      <c r="K16" t="s">
        <v>983</v>
      </c>
      <c r="L16">
        <v>203</v>
      </c>
      <c r="M16" t="s">
        <v>764</v>
      </c>
      <c r="N16">
        <v>10211</v>
      </c>
      <c r="O16" t="s">
        <v>976</v>
      </c>
      <c r="P16" t="s">
        <v>37</v>
      </c>
      <c r="Q16" t="s">
        <v>57</v>
      </c>
      <c r="R16" t="s">
        <v>977</v>
      </c>
      <c r="S16" t="s">
        <v>978</v>
      </c>
      <c r="T16" s="6">
        <v>23.547785610630601</v>
      </c>
      <c r="U16">
        <v>24.044578657238301</v>
      </c>
      <c r="V16">
        <v>23.854590171436101</v>
      </c>
      <c r="W16">
        <v>24.176914689933</v>
      </c>
      <c r="X16">
        <v>23.814127598667799</v>
      </c>
      <c r="Y16">
        <v>23.926741080568899</v>
      </c>
      <c r="Z16">
        <v>22.2626340997755</v>
      </c>
      <c r="AA16">
        <v>22.466232899290301</v>
      </c>
      <c r="AB16">
        <v>22.373683829132101</v>
      </c>
      <c r="AC16">
        <v>22.6051141862952</v>
      </c>
      <c r="AD16">
        <v>21.884610261769598</v>
      </c>
      <c r="AE16">
        <v>22.223946742238901</v>
      </c>
      <c r="AF16">
        <v>20.0480308580937</v>
      </c>
      <c r="AI16">
        <v>20.194541958004798</v>
      </c>
      <c r="AK16">
        <v>20.092270826615898</v>
      </c>
      <c r="AL16" s="6">
        <f t="shared" si="0"/>
        <v>23.796182133934451</v>
      </c>
      <c r="AM16">
        <f t="shared" si="1"/>
        <v>24.01575243068455</v>
      </c>
      <c r="AN16">
        <f t="shared" si="2"/>
        <v>23.870434339618349</v>
      </c>
      <c r="AO16">
        <f t="shared" si="3"/>
        <v>22.3644334995329</v>
      </c>
      <c r="AP16">
        <f t="shared" si="4"/>
        <v>22.489399007713651</v>
      </c>
      <c r="AQ16">
        <f t="shared" si="5"/>
        <v>22.054278502004252</v>
      </c>
      <c r="AR16">
        <f t="shared" si="6"/>
        <v>20.0480308580937</v>
      </c>
      <c r="AS16">
        <f t="shared" si="7"/>
        <v>20.194541958004798</v>
      </c>
      <c r="AT16">
        <f t="shared" si="8"/>
        <v>20.092270826615898</v>
      </c>
      <c r="AU16" s="6">
        <f t="shared" si="9"/>
        <v>23.894122968079117</v>
      </c>
      <c r="AV16">
        <f t="shared" si="10"/>
        <v>22.302703669750269</v>
      </c>
      <c r="AW16">
        <f t="shared" si="11"/>
        <v>20.111614547571467</v>
      </c>
      <c r="AX16" s="6">
        <f t="shared" si="12"/>
        <v>-1.591419298328848</v>
      </c>
      <c r="AY16">
        <f t="shared" si="13"/>
        <v>-3.78250842050765</v>
      </c>
      <c r="AZ16">
        <f t="shared" si="14"/>
        <v>-2.191089122178802</v>
      </c>
      <c r="BA16" s="6">
        <f t="shared" si="15"/>
        <v>1.7668516101827202E-3</v>
      </c>
      <c r="BB16">
        <f t="shared" si="16"/>
        <v>4.3804354636018322E-6</v>
      </c>
      <c r="BC16">
        <f t="shared" si="17"/>
        <v>1.5405232695403176E-3</v>
      </c>
      <c r="BD16" s="7">
        <f t="shared" si="18"/>
        <v>1</v>
      </c>
      <c r="BE16" s="6">
        <f t="shared" si="19"/>
        <v>1</v>
      </c>
      <c r="BF16">
        <f t="shared" si="20"/>
        <v>1</v>
      </c>
      <c r="BG16">
        <f t="shared" si="21"/>
        <v>1</v>
      </c>
      <c r="BH16" s="6">
        <f t="shared" si="22"/>
        <v>3</v>
      </c>
      <c r="BI16" s="14">
        <f t="shared" si="23"/>
        <v>1</v>
      </c>
      <c r="BJ16" s="14">
        <f t="shared" si="24"/>
        <v>-2.0930501481091515</v>
      </c>
      <c r="BK16" s="14">
        <f t="shared" si="25"/>
        <v>-4.5020557510618868</v>
      </c>
      <c r="BL16" s="14">
        <f t="shared" si="26"/>
        <v>-2.4823516023219425</v>
      </c>
      <c r="BM16" s="14">
        <f t="shared" si="27"/>
        <v>-1</v>
      </c>
      <c r="BN16">
        <f t="shared" si="28"/>
        <v>-3.0258191671643271</v>
      </c>
      <c r="BO16">
        <f t="shared" si="29"/>
        <v>3.0258191671643271</v>
      </c>
      <c r="BP16" t="str">
        <f t="shared" si="30"/>
        <v>3_Decreasing_Ramp</v>
      </c>
    </row>
    <row r="17" spans="1:68" x14ac:dyDescent="0.25">
      <c r="A17" t="s">
        <v>1915</v>
      </c>
      <c r="B17" t="s">
        <v>223</v>
      </c>
      <c r="C17">
        <v>0</v>
      </c>
      <c r="D17">
        <v>0</v>
      </c>
      <c r="E17">
        <v>0</v>
      </c>
      <c r="F17" s="1">
        <v>4.7434999999999997E-34</v>
      </c>
      <c r="G17">
        <v>3</v>
      </c>
      <c r="H17">
        <v>-6.5807000000000004E-2</v>
      </c>
      <c r="I17">
        <v>1</v>
      </c>
      <c r="J17">
        <v>0.96762999999999999</v>
      </c>
      <c r="K17" t="s">
        <v>1914</v>
      </c>
      <c r="L17">
        <v>377</v>
      </c>
      <c r="M17" t="s">
        <v>764</v>
      </c>
      <c r="N17">
        <v>6575</v>
      </c>
      <c r="O17" t="s">
        <v>226</v>
      </c>
      <c r="P17" t="s">
        <v>227</v>
      </c>
      <c r="Q17" t="s">
        <v>57</v>
      </c>
      <c r="R17" t="s">
        <v>228</v>
      </c>
      <c r="S17" t="s">
        <v>229</v>
      </c>
      <c r="T17" s="6">
        <v>22.240341966391998</v>
      </c>
      <c r="U17">
        <v>22.445497472743899</v>
      </c>
      <c r="V17">
        <v>22.7386127858523</v>
      </c>
      <c r="X17">
        <v>22.281582794195099</v>
      </c>
      <c r="Z17">
        <v>20.377419604768399</v>
      </c>
      <c r="AA17">
        <v>19.988391213858399</v>
      </c>
      <c r="AD17">
        <v>19.4674423652698</v>
      </c>
      <c r="AE17">
        <v>19.7554081517169</v>
      </c>
      <c r="AF17">
        <v>18.3836139298662</v>
      </c>
      <c r="AH17">
        <v>17.898904649787799</v>
      </c>
      <c r="AI17">
        <v>17.175872528318099</v>
      </c>
      <c r="AJ17">
        <v>18.398702881125001</v>
      </c>
      <c r="AL17" s="6">
        <f t="shared" si="0"/>
        <v>22.342919719567949</v>
      </c>
      <c r="AM17">
        <f t="shared" si="1"/>
        <v>22.7386127858523</v>
      </c>
      <c r="AN17">
        <f t="shared" si="2"/>
        <v>22.281582794195099</v>
      </c>
      <c r="AO17">
        <f t="shared" si="3"/>
        <v>20.182905409313399</v>
      </c>
      <c r="AP17" t="str">
        <f t="shared" si="4"/>
        <v>NA</v>
      </c>
      <c r="AQ17">
        <f t="shared" si="5"/>
        <v>19.611425258493348</v>
      </c>
      <c r="AR17">
        <f t="shared" si="6"/>
        <v>18.3836139298662</v>
      </c>
      <c r="AS17">
        <f t="shared" si="7"/>
        <v>17.537388589052949</v>
      </c>
      <c r="AT17">
        <f t="shared" si="8"/>
        <v>18.398702881125001</v>
      </c>
      <c r="AU17" s="6">
        <f t="shared" si="9"/>
        <v>22.454371766538447</v>
      </c>
      <c r="AV17">
        <f t="shared" si="10"/>
        <v>19.897165333903374</v>
      </c>
      <c r="AW17">
        <f t="shared" si="11"/>
        <v>18.106568466681384</v>
      </c>
      <c r="AX17" s="6">
        <f t="shared" si="12"/>
        <v>-2.5572064326350734</v>
      </c>
      <c r="AY17">
        <f t="shared" si="13"/>
        <v>-4.3478032998570626</v>
      </c>
      <c r="AZ17">
        <f t="shared" si="14"/>
        <v>-1.7905968672219892</v>
      </c>
      <c r="BA17" s="6">
        <f t="shared" si="15"/>
        <v>3.1980727449483014E-2</v>
      </c>
      <c r="BB17">
        <f t="shared" si="16"/>
        <v>9.2522999609807757E-4</v>
      </c>
      <c r="BC17">
        <f t="shared" si="17"/>
        <v>2.7232061687703715E-2</v>
      </c>
      <c r="BD17" s="7">
        <f t="shared" si="18"/>
        <v>1</v>
      </c>
      <c r="BE17" s="6">
        <f t="shared" si="19"/>
        <v>1</v>
      </c>
      <c r="BF17">
        <f t="shared" si="20"/>
        <v>1</v>
      </c>
      <c r="BG17">
        <f t="shared" si="21"/>
        <v>1</v>
      </c>
      <c r="BH17" s="6">
        <f t="shared" si="22"/>
        <v>3</v>
      </c>
      <c r="BI17" s="14">
        <f t="shared" si="23"/>
        <v>1</v>
      </c>
      <c r="BJ17" s="14">
        <f t="shared" si="24"/>
        <v>-1.9553284018451231</v>
      </c>
      <c r="BK17" s="14">
        <f t="shared" si="25"/>
        <v>-3.6318245479280673</v>
      </c>
      <c r="BL17" s="14">
        <f t="shared" si="26"/>
        <v>-1.6739593526759418</v>
      </c>
      <c r="BM17" s="14">
        <f t="shared" si="27"/>
        <v>-1</v>
      </c>
      <c r="BN17">
        <f t="shared" si="28"/>
        <v>-2.4203707674830439</v>
      </c>
      <c r="BO17">
        <f t="shared" si="29"/>
        <v>2.4203707674830439</v>
      </c>
      <c r="BP17" t="str">
        <f t="shared" si="30"/>
        <v>3_Decreasing_Ramp</v>
      </c>
    </row>
    <row r="18" spans="1:68" x14ac:dyDescent="0.25">
      <c r="A18" t="s">
        <v>1476</v>
      </c>
      <c r="B18" t="s">
        <v>1458</v>
      </c>
      <c r="C18">
        <v>0</v>
      </c>
      <c r="D18">
        <v>0</v>
      </c>
      <c r="E18">
        <v>0</v>
      </c>
      <c r="F18" s="1">
        <v>9.9241099999999999E-132</v>
      </c>
      <c r="G18">
        <v>2</v>
      </c>
      <c r="H18">
        <v>-0.18614</v>
      </c>
      <c r="I18">
        <v>1</v>
      </c>
      <c r="J18">
        <v>1</v>
      </c>
      <c r="K18" t="s">
        <v>1475</v>
      </c>
      <c r="L18">
        <v>866</v>
      </c>
      <c r="M18" t="s">
        <v>764</v>
      </c>
      <c r="N18">
        <v>558</v>
      </c>
      <c r="O18" t="s">
        <v>1461</v>
      </c>
      <c r="P18" t="s">
        <v>1462</v>
      </c>
      <c r="Q18" t="s">
        <v>57</v>
      </c>
      <c r="R18" t="s">
        <v>1463</v>
      </c>
      <c r="S18" t="s">
        <v>1464</v>
      </c>
      <c r="T18" s="6">
        <v>24.8954867406928</v>
      </c>
      <c r="U18">
        <v>24.709971295067401</v>
      </c>
      <c r="V18">
        <v>25.277116921417001</v>
      </c>
      <c r="W18">
        <v>24.442017818328601</v>
      </c>
      <c r="X18">
        <v>25.4461848079033</v>
      </c>
      <c r="Y18">
        <v>25.0794986506186</v>
      </c>
      <c r="Z18">
        <v>22.658298628806499</v>
      </c>
      <c r="AA18">
        <v>22.331293612786801</v>
      </c>
      <c r="AB18">
        <v>22.9342400823741</v>
      </c>
      <c r="AC18">
        <v>22.4811700102142</v>
      </c>
      <c r="AD18">
        <v>22.7520743353687</v>
      </c>
      <c r="AE18">
        <v>22.6081563709965</v>
      </c>
      <c r="AF18">
        <v>22.1504984706385</v>
      </c>
      <c r="AG18">
        <v>21.6173732085567</v>
      </c>
      <c r="AH18">
        <v>21.995411996111599</v>
      </c>
      <c r="AI18">
        <v>21.9742662504149</v>
      </c>
      <c r="AJ18">
        <v>22.521686221950599</v>
      </c>
      <c r="AK18">
        <v>21.990788953509998</v>
      </c>
      <c r="AL18" s="6">
        <f t="shared" si="0"/>
        <v>24.8027290178801</v>
      </c>
      <c r="AM18">
        <f t="shared" si="1"/>
        <v>24.859567369872799</v>
      </c>
      <c r="AN18">
        <f t="shared" si="2"/>
        <v>25.262841729260948</v>
      </c>
      <c r="AO18">
        <f t="shared" si="3"/>
        <v>22.49479612079665</v>
      </c>
      <c r="AP18">
        <f t="shared" si="4"/>
        <v>22.707705046294151</v>
      </c>
      <c r="AQ18">
        <f t="shared" si="5"/>
        <v>22.6801153531826</v>
      </c>
      <c r="AR18">
        <f t="shared" si="6"/>
        <v>21.883935839597598</v>
      </c>
      <c r="AS18">
        <f t="shared" si="7"/>
        <v>21.984839123263249</v>
      </c>
      <c r="AT18">
        <f t="shared" si="8"/>
        <v>22.256237587730297</v>
      </c>
      <c r="AU18" s="6">
        <f t="shared" si="9"/>
        <v>24.975046039004621</v>
      </c>
      <c r="AV18">
        <f t="shared" si="10"/>
        <v>22.627538840091134</v>
      </c>
      <c r="AW18">
        <f t="shared" si="11"/>
        <v>22.04167085019705</v>
      </c>
      <c r="AX18" s="6">
        <f t="shared" si="12"/>
        <v>-2.3475071989134868</v>
      </c>
      <c r="AY18">
        <f t="shared" si="13"/>
        <v>-2.9333751888075703</v>
      </c>
      <c r="AZ18">
        <f t="shared" si="14"/>
        <v>-0.58586798989408351</v>
      </c>
      <c r="BA18" s="6">
        <f t="shared" si="15"/>
        <v>9.5110590181884263E-4</v>
      </c>
      <c r="BB18">
        <f t="shared" si="16"/>
        <v>1.3524640444163695E-4</v>
      </c>
      <c r="BC18">
        <f t="shared" si="17"/>
        <v>1.6729942665853668E-2</v>
      </c>
      <c r="BD18" s="7">
        <f t="shared" si="18"/>
        <v>1</v>
      </c>
      <c r="BE18" s="6">
        <f t="shared" si="19"/>
        <v>1</v>
      </c>
      <c r="BF18">
        <f t="shared" si="20"/>
        <v>1</v>
      </c>
      <c r="BG18">
        <f t="shared" si="21"/>
        <v>1</v>
      </c>
      <c r="BH18" s="6">
        <f t="shared" si="22"/>
        <v>3</v>
      </c>
      <c r="BI18" s="14">
        <f t="shared" si="23"/>
        <v>1</v>
      </c>
      <c r="BJ18" s="14">
        <f t="shared" si="24"/>
        <v>-2.6633868411686201</v>
      </c>
      <c r="BK18" s="14">
        <f t="shared" si="25"/>
        <v>-3.3688068804523588</v>
      </c>
      <c r="BL18" s="14">
        <f t="shared" si="26"/>
        <v>-1.0201949490555378</v>
      </c>
      <c r="BM18" s="14">
        <f t="shared" si="27"/>
        <v>-1</v>
      </c>
      <c r="BN18">
        <f t="shared" si="28"/>
        <v>-2.3507962235588393</v>
      </c>
      <c r="BO18">
        <f t="shared" si="29"/>
        <v>2.3507962235588393</v>
      </c>
      <c r="BP18" t="str">
        <f t="shared" si="30"/>
        <v>3_Decreasing_Ramp</v>
      </c>
    </row>
    <row r="19" spans="1:68" x14ac:dyDescent="0.25">
      <c r="A19" t="s">
        <v>2504</v>
      </c>
      <c r="B19" t="s">
        <v>366</v>
      </c>
      <c r="C19">
        <v>0</v>
      </c>
      <c r="D19">
        <v>0</v>
      </c>
      <c r="E19">
        <v>0</v>
      </c>
      <c r="F19" s="1">
        <v>1.8341199999999999E-52</v>
      </c>
      <c r="G19">
        <v>3</v>
      </c>
      <c r="H19">
        <v>-0.72970000000000002</v>
      </c>
      <c r="I19">
        <v>1</v>
      </c>
      <c r="J19">
        <v>0.99995299999999998</v>
      </c>
      <c r="K19" t="s">
        <v>2503</v>
      </c>
      <c r="L19">
        <v>1115</v>
      </c>
      <c r="M19" t="s">
        <v>764</v>
      </c>
      <c r="N19">
        <v>8502</v>
      </c>
      <c r="O19" t="s">
        <v>369</v>
      </c>
      <c r="P19" t="s">
        <v>370</v>
      </c>
      <c r="Q19" t="s">
        <v>57</v>
      </c>
      <c r="R19" t="s">
        <v>291</v>
      </c>
      <c r="S19" t="s">
        <v>371</v>
      </c>
      <c r="T19" s="6">
        <v>22.010736242391101</v>
      </c>
      <c r="U19">
        <v>21.927812083023401</v>
      </c>
      <c r="V19">
        <v>22.6622279689925</v>
      </c>
      <c r="W19">
        <v>22.052192843490701</v>
      </c>
      <c r="X19">
        <v>21.826742585577499</v>
      </c>
      <c r="Y19">
        <v>21.6912242273836</v>
      </c>
      <c r="Z19">
        <v>19.519309771380701</v>
      </c>
      <c r="AA19">
        <v>19.615853333871001</v>
      </c>
      <c r="AB19">
        <v>19.9071446756186</v>
      </c>
      <c r="AC19">
        <v>20.093820908160598</v>
      </c>
      <c r="AD19">
        <v>19.300951294663101</v>
      </c>
      <c r="AE19">
        <v>19.3550996232883</v>
      </c>
      <c r="AF19">
        <v>19.501236460394999</v>
      </c>
      <c r="AG19">
        <v>18.904634580382101</v>
      </c>
      <c r="AH19">
        <v>18.724268838488801</v>
      </c>
      <c r="AI19">
        <v>18.570980764512399</v>
      </c>
      <c r="AJ19">
        <v>18.4937560877332</v>
      </c>
      <c r="AK19">
        <v>18.127103559469901</v>
      </c>
      <c r="AL19" s="6">
        <f t="shared" si="0"/>
        <v>21.969274162707251</v>
      </c>
      <c r="AM19">
        <f t="shared" si="1"/>
        <v>22.357210406241599</v>
      </c>
      <c r="AN19">
        <f t="shared" si="2"/>
        <v>21.758983406480549</v>
      </c>
      <c r="AO19">
        <f t="shared" si="3"/>
        <v>19.567581552625853</v>
      </c>
      <c r="AP19">
        <f t="shared" si="4"/>
        <v>20.000482791889599</v>
      </c>
      <c r="AQ19">
        <f t="shared" si="5"/>
        <v>19.328025458975702</v>
      </c>
      <c r="AR19">
        <f t="shared" si="6"/>
        <v>19.20293552038855</v>
      </c>
      <c r="AS19">
        <f t="shared" si="7"/>
        <v>18.647624801500598</v>
      </c>
      <c r="AT19">
        <f t="shared" si="8"/>
        <v>18.310429823601552</v>
      </c>
      <c r="AU19" s="6">
        <f t="shared" si="9"/>
        <v>22.028489325143131</v>
      </c>
      <c r="AV19">
        <f t="shared" si="10"/>
        <v>19.632029934497051</v>
      </c>
      <c r="AW19">
        <f t="shared" si="11"/>
        <v>18.720330048496901</v>
      </c>
      <c r="AX19" s="6">
        <f t="shared" si="12"/>
        <v>-2.3964593906460792</v>
      </c>
      <c r="AY19">
        <f t="shared" si="13"/>
        <v>-3.3081592766462293</v>
      </c>
      <c r="AZ19">
        <f t="shared" si="14"/>
        <v>-0.91169988600015017</v>
      </c>
      <c r="BA19" s="6">
        <f t="shared" si="15"/>
        <v>8.6182273600639964E-4</v>
      </c>
      <c r="BB19">
        <f t="shared" si="16"/>
        <v>8.8846447740998681E-4</v>
      </c>
      <c r="BC19">
        <f t="shared" si="17"/>
        <v>5.3232251832371784E-2</v>
      </c>
      <c r="BD19" s="7">
        <f t="shared" si="18"/>
        <v>1</v>
      </c>
      <c r="BE19" s="6">
        <f t="shared" si="19"/>
        <v>1</v>
      </c>
      <c r="BF19">
        <f t="shared" si="20"/>
        <v>1</v>
      </c>
      <c r="BG19">
        <f t="shared" si="21"/>
        <v>0</v>
      </c>
      <c r="BH19" s="6">
        <f t="shared" si="22"/>
        <v>2</v>
      </c>
      <c r="BI19" s="14">
        <f t="shared" si="23"/>
        <v>1</v>
      </c>
      <c r="BJ19" s="14">
        <f t="shared" si="24"/>
        <v>-2.7100085680564798</v>
      </c>
      <c r="BK19" s="14">
        <f t="shared" si="25"/>
        <v>-3.1771661372512612</v>
      </c>
      <c r="BL19" s="14">
        <f t="shared" si="26"/>
        <v>-1.0776577633406341</v>
      </c>
      <c r="BM19" s="14">
        <f t="shared" si="27"/>
        <v>-1</v>
      </c>
      <c r="BN19">
        <f t="shared" si="28"/>
        <v>-2.3216108228827914</v>
      </c>
      <c r="BO19">
        <f t="shared" si="29"/>
        <v>2.3216108228827914</v>
      </c>
      <c r="BP19" t="str">
        <f t="shared" si="30"/>
        <v>3_Decreasing_Ramp</v>
      </c>
    </row>
    <row r="20" spans="1:68" x14ac:dyDescent="0.25">
      <c r="A20" t="s">
        <v>2201</v>
      </c>
      <c r="B20" t="s">
        <v>2193</v>
      </c>
      <c r="C20">
        <v>0</v>
      </c>
      <c r="D20">
        <v>0</v>
      </c>
      <c r="E20">
        <v>0</v>
      </c>
      <c r="F20" s="1">
        <v>7.2233500000000004E-78</v>
      </c>
      <c r="G20">
        <v>2</v>
      </c>
      <c r="H20">
        <v>-8.6640999999999996E-2</v>
      </c>
      <c r="I20">
        <v>1</v>
      </c>
      <c r="J20">
        <v>0.999884</v>
      </c>
      <c r="K20" t="s">
        <v>2200</v>
      </c>
      <c r="L20">
        <v>410</v>
      </c>
      <c r="M20" t="s">
        <v>764</v>
      </c>
      <c r="N20">
        <v>56829</v>
      </c>
      <c r="O20" t="s">
        <v>2196</v>
      </c>
      <c r="P20" t="s">
        <v>2197</v>
      </c>
      <c r="Q20" t="s">
        <v>57</v>
      </c>
      <c r="R20" t="s">
        <v>2198</v>
      </c>
      <c r="S20" t="s">
        <v>2199</v>
      </c>
      <c r="T20" s="6">
        <v>22.450475952398499</v>
      </c>
      <c r="U20">
        <v>22.379425283777199</v>
      </c>
      <c r="V20">
        <v>22.702260321095</v>
      </c>
      <c r="W20">
        <v>22.898185869866101</v>
      </c>
      <c r="X20">
        <v>22.3743356774091</v>
      </c>
      <c r="Y20">
        <v>22.5250048350096</v>
      </c>
      <c r="Z20">
        <v>20.941310385416099</v>
      </c>
      <c r="AA20">
        <v>20.8919688803703</v>
      </c>
      <c r="AB20">
        <v>20.8767475994762</v>
      </c>
      <c r="AC20">
        <v>21.215641245707001</v>
      </c>
      <c r="AE20">
        <v>20.409319749130798</v>
      </c>
      <c r="AF20">
        <v>19.175654268522301</v>
      </c>
      <c r="AH20">
        <v>19.865689619888499</v>
      </c>
      <c r="AI20">
        <v>19.7104683996969</v>
      </c>
      <c r="AJ20">
        <v>19.5048612453873</v>
      </c>
      <c r="AK20">
        <v>19.7271454912458</v>
      </c>
      <c r="AL20" s="6">
        <f t="shared" si="0"/>
        <v>22.41495061808785</v>
      </c>
      <c r="AM20">
        <f t="shared" si="1"/>
        <v>22.80022309548055</v>
      </c>
      <c r="AN20">
        <f t="shared" si="2"/>
        <v>22.449670256209352</v>
      </c>
      <c r="AO20">
        <f t="shared" si="3"/>
        <v>20.916639632893201</v>
      </c>
      <c r="AP20">
        <f t="shared" si="4"/>
        <v>21.046194422591601</v>
      </c>
      <c r="AQ20">
        <f t="shared" si="5"/>
        <v>20.409319749130798</v>
      </c>
      <c r="AR20">
        <f t="shared" si="6"/>
        <v>19.175654268522301</v>
      </c>
      <c r="AS20">
        <f t="shared" si="7"/>
        <v>19.7880790097927</v>
      </c>
      <c r="AT20">
        <f t="shared" si="8"/>
        <v>19.616003368316548</v>
      </c>
      <c r="AU20" s="6">
        <f t="shared" si="9"/>
        <v>22.554947989925921</v>
      </c>
      <c r="AV20">
        <f t="shared" si="10"/>
        <v>20.790717934871868</v>
      </c>
      <c r="AW20">
        <f t="shared" si="11"/>
        <v>19.526578882210519</v>
      </c>
      <c r="AX20" s="6">
        <f t="shared" si="12"/>
        <v>-1.7642300550540533</v>
      </c>
      <c r="AY20">
        <f t="shared" si="13"/>
        <v>-3.0283691077154025</v>
      </c>
      <c r="AZ20">
        <f t="shared" si="14"/>
        <v>-1.2641390526613492</v>
      </c>
      <c r="BA20" s="6">
        <f t="shared" si="15"/>
        <v>2.9841877403917749E-3</v>
      </c>
      <c r="BB20">
        <f t="shared" si="16"/>
        <v>3.5331781467932272E-4</v>
      </c>
      <c r="BC20">
        <f t="shared" si="17"/>
        <v>9.1028874894688999E-3</v>
      </c>
      <c r="BD20" s="7">
        <f t="shared" si="18"/>
        <v>1</v>
      </c>
      <c r="BE20" s="6">
        <f t="shared" si="19"/>
        <v>1</v>
      </c>
      <c r="BF20">
        <f t="shared" si="20"/>
        <v>1</v>
      </c>
      <c r="BG20">
        <f t="shared" si="21"/>
        <v>1</v>
      </c>
      <c r="BH20" s="6">
        <f t="shared" si="22"/>
        <v>3</v>
      </c>
      <c r="BI20" s="14">
        <f t="shared" si="23"/>
        <v>1</v>
      </c>
      <c r="BJ20" s="14">
        <f t="shared" si="24"/>
        <v>-2.1106841579787403</v>
      </c>
      <c r="BK20" s="14">
        <f t="shared" si="25"/>
        <v>-3.2331762799042107</v>
      </c>
      <c r="BL20" s="14">
        <f t="shared" si="26"/>
        <v>-1.6062008916829547</v>
      </c>
      <c r="BM20" s="14">
        <f t="shared" si="27"/>
        <v>-1</v>
      </c>
      <c r="BN20">
        <f t="shared" si="28"/>
        <v>-2.3166871098553017</v>
      </c>
      <c r="BO20">
        <f t="shared" si="29"/>
        <v>2.3166871098553017</v>
      </c>
      <c r="BP20" t="str">
        <f t="shared" si="30"/>
        <v>3_Decreasing_Ramp</v>
      </c>
    </row>
    <row r="21" spans="1:68" x14ac:dyDescent="0.25">
      <c r="A21" t="s">
        <v>2864</v>
      </c>
      <c r="B21" t="s">
        <v>458</v>
      </c>
      <c r="C21">
        <v>0</v>
      </c>
      <c r="D21">
        <v>0</v>
      </c>
      <c r="E21">
        <v>0</v>
      </c>
      <c r="F21" s="1">
        <v>9.3930899999999995E-70</v>
      </c>
      <c r="G21">
        <v>2</v>
      </c>
      <c r="H21">
        <v>1.1533</v>
      </c>
      <c r="I21">
        <v>1</v>
      </c>
      <c r="J21">
        <v>1</v>
      </c>
      <c r="K21" t="s">
        <v>2863</v>
      </c>
      <c r="L21">
        <v>84</v>
      </c>
      <c r="M21" t="s">
        <v>764</v>
      </c>
      <c r="N21">
        <v>11187</v>
      </c>
      <c r="O21" t="s">
        <v>461</v>
      </c>
      <c r="P21" t="s">
        <v>37</v>
      </c>
      <c r="Q21" t="s">
        <v>57</v>
      </c>
      <c r="R21" t="s">
        <v>462</v>
      </c>
      <c r="S21" t="s">
        <v>463</v>
      </c>
      <c r="T21" s="6">
        <v>22.069374178463601</v>
      </c>
      <c r="U21">
        <v>22.039774713113999</v>
      </c>
      <c r="V21">
        <v>22.647201913763499</v>
      </c>
      <c r="W21">
        <v>22.1048028778788</v>
      </c>
      <c r="X21">
        <v>22.274646095624501</v>
      </c>
      <c r="Y21">
        <v>22.096333316290501</v>
      </c>
      <c r="Z21">
        <v>20.657945116612499</v>
      </c>
      <c r="AB21">
        <v>20.926878309657301</v>
      </c>
      <c r="AC21">
        <v>20.7787795892684</v>
      </c>
      <c r="AD21">
        <v>20.7341340466321</v>
      </c>
      <c r="AF21">
        <v>20.135504230171598</v>
      </c>
      <c r="AG21">
        <v>19.964908377715201</v>
      </c>
      <c r="AH21">
        <v>20.374319364771001</v>
      </c>
      <c r="AI21">
        <v>20.166386625446901</v>
      </c>
      <c r="AK21">
        <v>19.837320016524799</v>
      </c>
      <c r="AL21" s="6">
        <f t="shared" si="0"/>
        <v>22.054574445788802</v>
      </c>
      <c r="AM21">
        <f t="shared" si="1"/>
        <v>22.37600239582115</v>
      </c>
      <c r="AN21">
        <f t="shared" si="2"/>
        <v>22.185489705957501</v>
      </c>
      <c r="AO21">
        <f t="shared" si="3"/>
        <v>20.657945116612499</v>
      </c>
      <c r="AP21">
        <f t="shared" si="4"/>
        <v>20.85282894946285</v>
      </c>
      <c r="AQ21">
        <f t="shared" si="5"/>
        <v>20.7341340466321</v>
      </c>
      <c r="AR21">
        <f t="shared" si="6"/>
        <v>20.050206303943398</v>
      </c>
      <c r="AS21">
        <f t="shared" si="7"/>
        <v>20.270352995108951</v>
      </c>
      <c r="AT21">
        <f t="shared" si="8"/>
        <v>19.837320016524799</v>
      </c>
      <c r="AU21" s="6">
        <f t="shared" si="9"/>
        <v>22.205355515855814</v>
      </c>
      <c r="AV21">
        <f t="shared" si="10"/>
        <v>20.748302704235815</v>
      </c>
      <c r="AW21">
        <f t="shared" si="11"/>
        <v>20.052626438525717</v>
      </c>
      <c r="AX21" s="6">
        <f t="shared" si="12"/>
        <v>-1.4570528116199988</v>
      </c>
      <c r="AY21">
        <f t="shared" si="13"/>
        <v>-2.1527290773300969</v>
      </c>
      <c r="AZ21">
        <f t="shared" si="14"/>
        <v>-0.69567626571009811</v>
      </c>
      <c r="BA21" s="6">
        <f t="shared" si="15"/>
        <v>5.5200675264690385E-4</v>
      </c>
      <c r="BB21">
        <f t="shared" si="16"/>
        <v>2.5656124258609849E-4</v>
      </c>
      <c r="BC21">
        <f t="shared" si="17"/>
        <v>1.7647658217425855E-2</v>
      </c>
      <c r="BD21" s="7">
        <f t="shared" si="18"/>
        <v>1</v>
      </c>
      <c r="BE21" s="6">
        <f t="shared" si="19"/>
        <v>1</v>
      </c>
      <c r="BF21">
        <f t="shared" si="20"/>
        <v>1</v>
      </c>
      <c r="BG21">
        <f t="shared" si="21"/>
        <v>1</v>
      </c>
      <c r="BH21" s="6">
        <f t="shared" si="22"/>
        <v>3</v>
      </c>
      <c r="BI21" s="14">
        <f t="shared" si="23"/>
        <v>1</v>
      </c>
      <c r="BJ21" s="14">
        <f t="shared" si="24"/>
        <v>-2.1787976239926041</v>
      </c>
      <c r="BK21" s="14">
        <f t="shared" si="25"/>
        <v>-2.7802947392540185</v>
      </c>
      <c r="BL21" s="14">
        <f t="shared" si="26"/>
        <v>-1.1044175758715731</v>
      </c>
      <c r="BM21" s="14">
        <f t="shared" si="27"/>
        <v>-1</v>
      </c>
      <c r="BN21">
        <f t="shared" si="28"/>
        <v>-2.0211699797060652</v>
      </c>
      <c r="BO21">
        <f t="shared" si="29"/>
        <v>2.0211699797060652</v>
      </c>
      <c r="BP21" t="str">
        <f t="shared" si="30"/>
        <v>3_Decreasing_Ramp</v>
      </c>
    </row>
    <row r="22" spans="1:68" x14ac:dyDescent="0.25">
      <c r="A22" t="s">
        <v>947</v>
      </c>
      <c r="B22" t="s">
        <v>70</v>
      </c>
      <c r="C22">
        <v>0</v>
      </c>
      <c r="D22">
        <v>0</v>
      </c>
      <c r="E22">
        <v>0</v>
      </c>
      <c r="F22" s="1">
        <v>8.4563599999999997E-55</v>
      </c>
      <c r="G22">
        <v>2</v>
      </c>
      <c r="H22">
        <v>-7.8756000000000007E-2</v>
      </c>
      <c r="I22">
        <v>1</v>
      </c>
      <c r="J22">
        <v>0.99960499999999997</v>
      </c>
      <c r="K22" t="s">
        <v>946</v>
      </c>
      <c r="L22">
        <v>904</v>
      </c>
      <c r="M22" t="s">
        <v>764</v>
      </c>
      <c r="N22" t="s">
        <v>74</v>
      </c>
      <c r="O22" t="s">
        <v>75</v>
      </c>
      <c r="P22" t="s">
        <v>76</v>
      </c>
      <c r="Q22" t="s">
        <v>77</v>
      </c>
      <c r="R22" t="s">
        <v>78</v>
      </c>
      <c r="S22" t="s">
        <v>79</v>
      </c>
      <c r="T22" s="6">
        <v>24.849336981771099</v>
      </c>
      <c r="U22">
        <v>24.678185465869099</v>
      </c>
      <c r="V22">
        <v>25.455862800424001</v>
      </c>
      <c r="W22">
        <v>25.1955451697965</v>
      </c>
      <c r="X22">
        <v>25.178228223970301</v>
      </c>
      <c r="Y22">
        <v>24.8048499921507</v>
      </c>
      <c r="Z22">
        <v>23.230091433743699</v>
      </c>
      <c r="AA22">
        <v>23.156292551666802</v>
      </c>
      <c r="AB22">
        <v>23.879428596297601</v>
      </c>
      <c r="AC22">
        <v>23.640949645461401</v>
      </c>
      <c r="AD22">
        <v>23.196525287288999</v>
      </c>
      <c r="AE22">
        <v>22.973223841523499</v>
      </c>
      <c r="AF22">
        <v>22.543126261400801</v>
      </c>
      <c r="AG22">
        <v>22.458168733664099</v>
      </c>
      <c r="AH22">
        <v>22.572382079746401</v>
      </c>
      <c r="AI22">
        <v>22.364744341552299</v>
      </c>
      <c r="AJ22">
        <v>22.478628471582699</v>
      </c>
      <c r="AK22">
        <v>22.035640879422498</v>
      </c>
      <c r="AL22" s="6">
        <f t="shared" si="0"/>
        <v>24.763761223820097</v>
      </c>
      <c r="AM22">
        <f t="shared" si="1"/>
        <v>25.325703985110252</v>
      </c>
      <c r="AN22">
        <f t="shared" si="2"/>
        <v>24.9915391080605</v>
      </c>
      <c r="AO22">
        <f t="shared" si="3"/>
        <v>23.193191992705252</v>
      </c>
      <c r="AP22">
        <f t="shared" si="4"/>
        <v>23.760189120879502</v>
      </c>
      <c r="AQ22">
        <f t="shared" si="5"/>
        <v>23.084874564406249</v>
      </c>
      <c r="AR22">
        <f t="shared" si="6"/>
        <v>22.500647497532448</v>
      </c>
      <c r="AS22">
        <f t="shared" si="7"/>
        <v>22.46856321064935</v>
      </c>
      <c r="AT22">
        <f t="shared" si="8"/>
        <v>22.257134675502598</v>
      </c>
      <c r="AU22" s="6">
        <f t="shared" si="9"/>
        <v>25.027001438996951</v>
      </c>
      <c r="AV22">
        <f t="shared" si="10"/>
        <v>23.346085225997001</v>
      </c>
      <c r="AW22">
        <f t="shared" si="11"/>
        <v>22.408781794561463</v>
      </c>
      <c r="AX22" s="6">
        <f t="shared" si="12"/>
        <v>-1.68091621299995</v>
      </c>
      <c r="AY22">
        <f t="shared" si="13"/>
        <v>-2.6182196444354879</v>
      </c>
      <c r="AZ22">
        <f t="shared" si="14"/>
        <v>-0.93730343143553796</v>
      </c>
      <c r="BA22" s="6">
        <f t="shared" si="15"/>
        <v>3.8656902801877855E-3</v>
      </c>
      <c r="BB22">
        <f t="shared" si="16"/>
        <v>9.4815818825556386E-4</v>
      </c>
      <c r="BC22">
        <f t="shared" si="17"/>
        <v>3.4274521982696392E-2</v>
      </c>
      <c r="BD22" s="7">
        <f t="shared" si="18"/>
        <v>1</v>
      </c>
      <c r="BE22" s="6">
        <f t="shared" si="19"/>
        <v>1</v>
      </c>
      <c r="BF22">
        <f t="shared" si="20"/>
        <v>1</v>
      </c>
      <c r="BG22">
        <f t="shared" si="21"/>
        <v>1</v>
      </c>
      <c r="BH22" s="6">
        <f t="shared" si="22"/>
        <v>3</v>
      </c>
      <c r="BI22" s="14">
        <f t="shared" si="23"/>
        <v>1</v>
      </c>
      <c r="BJ22" s="14">
        <f t="shared" si="24"/>
        <v>-2.0138692015566155</v>
      </c>
      <c r="BK22" s="14">
        <f t="shared" si="25"/>
        <v>-2.8133947602573111</v>
      </c>
      <c r="BL22" s="14">
        <f t="shared" si="26"/>
        <v>-1.1718260655154586</v>
      </c>
      <c r="BM22" s="14">
        <f t="shared" si="27"/>
        <v>-1</v>
      </c>
      <c r="BN22">
        <f t="shared" si="28"/>
        <v>-1.9996966757764618</v>
      </c>
      <c r="BO22">
        <f t="shared" si="29"/>
        <v>1.9996966757764618</v>
      </c>
      <c r="BP22" t="str">
        <f t="shared" si="30"/>
        <v>3_Decreasing_Ramp</v>
      </c>
    </row>
    <row r="23" spans="1:68" x14ac:dyDescent="0.25">
      <c r="A23" t="s">
        <v>222</v>
      </c>
      <c r="B23" t="s">
        <v>214</v>
      </c>
      <c r="C23">
        <v>0</v>
      </c>
      <c r="D23">
        <v>0</v>
      </c>
      <c r="E23">
        <v>0</v>
      </c>
      <c r="F23" s="1">
        <v>5.2932499999999998E-52</v>
      </c>
      <c r="G23">
        <v>3</v>
      </c>
      <c r="H23">
        <v>2.5539000000000001</v>
      </c>
      <c r="I23">
        <v>2</v>
      </c>
      <c r="J23">
        <v>1</v>
      </c>
      <c r="K23" t="s">
        <v>221</v>
      </c>
      <c r="L23">
        <v>595</v>
      </c>
      <c r="M23" t="s">
        <v>39</v>
      </c>
      <c r="N23">
        <v>5781</v>
      </c>
      <c r="O23" t="s">
        <v>217</v>
      </c>
      <c r="P23" t="s">
        <v>218</v>
      </c>
      <c r="Q23" t="s">
        <v>57</v>
      </c>
      <c r="R23" t="s">
        <v>219</v>
      </c>
      <c r="S23" t="s">
        <v>220</v>
      </c>
      <c r="T23" s="6">
        <v>20.909566408056801</v>
      </c>
      <c r="U23">
        <v>20.993375988552501</v>
      </c>
      <c r="V23">
        <v>21.257212389048899</v>
      </c>
      <c r="W23">
        <v>21.189235394893199</v>
      </c>
      <c r="X23">
        <v>20.776873195277901</v>
      </c>
      <c r="Y23">
        <v>20.492612360584999</v>
      </c>
      <c r="Z23">
        <v>19.1496616031013</v>
      </c>
      <c r="AA23">
        <v>19.353137453471199</v>
      </c>
      <c r="AB23">
        <v>19.654542584278101</v>
      </c>
      <c r="AD23">
        <v>18.952735560467399</v>
      </c>
      <c r="AE23">
        <v>18.507005666850301</v>
      </c>
      <c r="AF23">
        <v>18.537462739428801</v>
      </c>
      <c r="AH23">
        <v>18.7484157341223</v>
      </c>
      <c r="AI23">
        <v>18.602288861114999</v>
      </c>
      <c r="AJ23">
        <v>18.7689860253079</v>
      </c>
      <c r="AK23">
        <v>17.995658938769001</v>
      </c>
      <c r="AL23" s="6">
        <f t="shared" si="0"/>
        <v>20.951471198304652</v>
      </c>
      <c r="AM23">
        <f t="shared" si="1"/>
        <v>21.223223891971049</v>
      </c>
      <c r="AN23">
        <f t="shared" si="2"/>
        <v>20.63474277793145</v>
      </c>
      <c r="AO23">
        <f t="shared" si="3"/>
        <v>19.25139952828625</v>
      </c>
      <c r="AP23">
        <f t="shared" si="4"/>
        <v>19.654542584278101</v>
      </c>
      <c r="AQ23">
        <f t="shared" si="5"/>
        <v>18.72987061365885</v>
      </c>
      <c r="AR23">
        <f t="shared" si="6"/>
        <v>18.537462739428801</v>
      </c>
      <c r="AS23">
        <f t="shared" si="7"/>
        <v>18.675352297618652</v>
      </c>
      <c r="AT23">
        <f t="shared" si="8"/>
        <v>18.38232248203845</v>
      </c>
      <c r="AU23" s="6">
        <f t="shared" si="9"/>
        <v>20.936479289402385</v>
      </c>
      <c r="AV23">
        <f t="shared" si="10"/>
        <v>19.211937575407731</v>
      </c>
      <c r="AW23">
        <f t="shared" si="11"/>
        <v>18.531712506361966</v>
      </c>
      <c r="AX23" s="6">
        <f t="shared" si="12"/>
        <v>-1.7245417139946539</v>
      </c>
      <c r="AY23">
        <f t="shared" si="13"/>
        <v>-2.4047667830404187</v>
      </c>
      <c r="AZ23">
        <f t="shared" si="14"/>
        <v>-0.68022506904576474</v>
      </c>
      <c r="BA23" s="6">
        <f t="shared" si="15"/>
        <v>8.831602869852892E-3</v>
      </c>
      <c r="BB23">
        <f t="shared" si="16"/>
        <v>1.1858694100172246E-3</v>
      </c>
      <c r="BC23">
        <f t="shared" si="17"/>
        <v>0.11546054621826021</v>
      </c>
      <c r="BD23" s="7">
        <f t="shared" si="18"/>
        <v>1</v>
      </c>
      <c r="BE23" s="6">
        <f t="shared" si="19"/>
        <v>1</v>
      </c>
      <c r="BF23">
        <f t="shared" si="20"/>
        <v>1</v>
      </c>
      <c r="BG23">
        <f t="shared" si="21"/>
        <v>0</v>
      </c>
      <c r="BH23" s="6">
        <f t="shared" si="22"/>
        <v>2</v>
      </c>
      <c r="BI23" s="14">
        <f t="shared" si="23"/>
        <v>1</v>
      </c>
      <c r="BJ23" s="14">
        <f t="shared" si="24"/>
        <v>-1.8820575193339433</v>
      </c>
      <c r="BK23" s="14">
        <f t="shared" si="25"/>
        <v>-2.6525947583584792</v>
      </c>
      <c r="BL23" s="14">
        <f t="shared" si="26"/>
        <v>-0.79859637109413206</v>
      </c>
      <c r="BM23" s="14">
        <f t="shared" si="27"/>
        <v>-1</v>
      </c>
      <c r="BN23">
        <f t="shared" si="28"/>
        <v>-1.7777495495955182</v>
      </c>
      <c r="BO23">
        <f t="shared" si="29"/>
        <v>1.7777495495955182</v>
      </c>
      <c r="BP23" t="str">
        <f t="shared" si="30"/>
        <v>3_Decreasing_Ramp</v>
      </c>
    </row>
    <row r="24" spans="1:68" x14ac:dyDescent="0.25">
      <c r="A24" t="s">
        <v>943</v>
      </c>
      <c r="B24" t="s">
        <v>70</v>
      </c>
      <c r="C24">
        <v>0</v>
      </c>
      <c r="D24">
        <v>0</v>
      </c>
      <c r="E24">
        <v>0</v>
      </c>
      <c r="F24" s="1">
        <v>3.0739700000000002E-16</v>
      </c>
      <c r="G24">
        <v>3</v>
      </c>
      <c r="H24">
        <v>9.4118999999999994E-2</v>
      </c>
      <c r="I24">
        <v>1</v>
      </c>
      <c r="J24">
        <v>0.70521699999999998</v>
      </c>
      <c r="K24" t="s">
        <v>942</v>
      </c>
      <c r="L24">
        <v>335</v>
      </c>
      <c r="M24" t="s">
        <v>764</v>
      </c>
      <c r="N24" t="s">
        <v>74</v>
      </c>
      <c r="O24" t="s">
        <v>75</v>
      </c>
      <c r="P24" t="s">
        <v>76</v>
      </c>
      <c r="Q24" t="s">
        <v>77</v>
      </c>
      <c r="R24" t="s">
        <v>78</v>
      </c>
      <c r="S24" t="s">
        <v>79</v>
      </c>
      <c r="U24">
        <v>20.284505596071401</v>
      </c>
      <c r="V24">
        <v>20.2075198810087</v>
      </c>
      <c r="W24">
        <v>20.7517721875201</v>
      </c>
      <c r="X24">
        <v>20.643314655447998</v>
      </c>
      <c r="Y24">
        <v>20.794088285516501</v>
      </c>
      <c r="Z24">
        <v>19.118894725119599</v>
      </c>
      <c r="AA24">
        <v>19.128183855482</v>
      </c>
      <c r="AD24">
        <v>18.363116651355501</v>
      </c>
      <c r="AE24">
        <v>19.0308891283779</v>
      </c>
      <c r="AF24">
        <v>17.771125551373899</v>
      </c>
      <c r="AG24">
        <v>18.035283181548898</v>
      </c>
      <c r="AH24">
        <v>18.049699094330599</v>
      </c>
      <c r="AI24">
        <v>17.5372350282904</v>
      </c>
      <c r="AJ24">
        <v>17.974718216415599</v>
      </c>
      <c r="AK24">
        <v>17.838804723879399</v>
      </c>
      <c r="AL24" s="6">
        <f t="shared" si="0"/>
        <v>20.284505596071401</v>
      </c>
      <c r="AM24">
        <f t="shared" si="1"/>
        <v>20.479646034264398</v>
      </c>
      <c r="AN24">
        <f t="shared" si="2"/>
        <v>20.718701470482252</v>
      </c>
      <c r="AO24">
        <f t="shared" si="3"/>
        <v>19.123539290300798</v>
      </c>
      <c r="AP24" t="str">
        <f t="shared" si="4"/>
        <v>NA</v>
      </c>
      <c r="AQ24">
        <f t="shared" si="5"/>
        <v>18.697002889866702</v>
      </c>
      <c r="AR24">
        <f t="shared" si="6"/>
        <v>17.903204366461399</v>
      </c>
      <c r="AS24">
        <f t="shared" si="7"/>
        <v>17.793467061310501</v>
      </c>
      <c r="AT24">
        <f t="shared" si="8"/>
        <v>17.906761470147501</v>
      </c>
      <c r="AU24" s="6">
        <f t="shared" si="9"/>
        <v>20.49428436693935</v>
      </c>
      <c r="AV24">
        <f t="shared" si="10"/>
        <v>18.91027109008375</v>
      </c>
      <c r="AW24">
        <f t="shared" si="11"/>
        <v>17.867810965973135</v>
      </c>
      <c r="AX24" s="6">
        <f t="shared" si="12"/>
        <v>-1.5840132768556003</v>
      </c>
      <c r="AY24">
        <f t="shared" si="13"/>
        <v>-2.6264734009662156</v>
      </c>
      <c r="AZ24">
        <f t="shared" si="14"/>
        <v>-1.0424601241106153</v>
      </c>
      <c r="BA24" s="6">
        <f t="shared" si="15"/>
        <v>3.4187247965153163E-2</v>
      </c>
      <c r="BB24">
        <f t="shared" si="16"/>
        <v>1.1130238427829969E-3</v>
      </c>
      <c r="BC24">
        <f t="shared" si="17"/>
        <v>0.11971821414398973</v>
      </c>
      <c r="BD24" s="7">
        <f t="shared" si="18"/>
        <v>1</v>
      </c>
      <c r="BE24" s="6">
        <f t="shared" si="19"/>
        <v>1</v>
      </c>
      <c r="BF24">
        <f t="shared" si="20"/>
        <v>1</v>
      </c>
      <c r="BG24">
        <f t="shared" si="21"/>
        <v>0</v>
      </c>
      <c r="BH24" s="6">
        <f t="shared" si="22"/>
        <v>2</v>
      </c>
      <c r="BI24" s="14">
        <f t="shared" si="23"/>
        <v>1</v>
      </c>
      <c r="BJ24" s="14">
        <f t="shared" si="24"/>
        <v>-1.5239352560934043</v>
      </c>
      <c r="BK24" s="14">
        <f t="shared" si="25"/>
        <v>-2.7851889442875417</v>
      </c>
      <c r="BL24" s="14">
        <f t="shared" si="26"/>
        <v>-0.98029648641549672</v>
      </c>
      <c r="BM24" s="14">
        <f t="shared" si="27"/>
        <v>-1</v>
      </c>
      <c r="BN24">
        <f t="shared" si="28"/>
        <v>-1.7631402289321476</v>
      </c>
      <c r="BO24">
        <f t="shared" si="29"/>
        <v>1.7631402289321476</v>
      </c>
      <c r="BP24" t="str">
        <f t="shared" si="30"/>
        <v>3_Decreasing_Ramp</v>
      </c>
    </row>
    <row r="25" spans="1:68" x14ac:dyDescent="0.25">
      <c r="A25" t="s">
        <v>2234</v>
      </c>
      <c r="B25" t="s">
        <v>2232</v>
      </c>
      <c r="C25">
        <v>0</v>
      </c>
      <c r="D25">
        <v>0</v>
      </c>
      <c r="E25">
        <v>0</v>
      </c>
      <c r="F25" s="1">
        <v>4.1033100000000002E-7</v>
      </c>
      <c r="G25">
        <v>2</v>
      </c>
      <c r="H25">
        <v>-2.0767999999999998E-2</v>
      </c>
      <c r="I25">
        <v>1</v>
      </c>
      <c r="J25">
        <v>1</v>
      </c>
      <c r="K25" t="s">
        <v>2233</v>
      </c>
      <c r="L25">
        <v>7</v>
      </c>
      <c r="M25" t="s">
        <v>764</v>
      </c>
      <c r="N25">
        <v>23646</v>
      </c>
      <c r="O25" t="s">
        <v>2235</v>
      </c>
      <c r="P25" t="s">
        <v>2236</v>
      </c>
      <c r="Q25" t="s">
        <v>57</v>
      </c>
      <c r="R25" t="s">
        <v>1463</v>
      </c>
      <c r="S25" t="s">
        <v>2237</v>
      </c>
      <c r="T25" s="6">
        <v>21.826544134627198</v>
      </c>
      <c r="U25">
        <v>22.2808154245919</v>
      </c>
      <c r="V25">
        <v>21.728457975202399</v>
      </c>
      <c r="W25">
        <v>21.8363140419529</v>
      </c>
      <c r="X25">
        <v>22.5097522236135</v>
      </c>
      <c r="Y25">
        <v>22.981800523902098</v>
      </c>
      <c r="Z25">
        <v>21.9062993146552</v>
      </c>
      <c r="AB25">
        <v>21.883809587765199</v>
      </c>
      <c r="AC25">
        <v>22.241034624542699</v>
      </c>
      <c r="AD25">
        <v>21.935926134323701</v>
      </c>
      <c r="AE25">
        <v>22.108661410839002</v>
      </c>
      <c r="AG25">
        <v>19.6777105459174</v>
      </c>
      <c r="AJ25">
        <v>19.513286121382102</v>
      </c>
      <c r="AL25" s="6">
        <f t="shared" si="0"/>
        <v>22.053679779609549</v>
      </c>
      <c r="AM25">
        <f t="shared" si="1"/>
        <v>21.78238600857765</v>
      </c>
      <c r="AN25">
        <f t="shared" si="2"/>
        <v>22.745776373757799</v>
      </c>
      <c r="AO25">
        <f t="shared" si="3"/>
        <v>21.9062993146552</v>
      </c>
      <c r="AP25">
        <f t="shared" si="4"/>
        <v>22.062422106153949</v>
      </c>
      <c r="AQ25">
        <f t="shared" si="5"/>
        <v>22.022293772581349</v>
      </c>
      <c r="AR25">
        <f t="shared" si="6"/>
        <v>19.6777105459174</v>
      </c>
      <c r="AS25" t="str">
        <f t="shared" si="7"/>
        <v>NA</v>
      </c>
      <c r="AT25">
        <f t="shared" si="8"/>
        <v>19.513286121382102</v>
      </c>
      <c r="AU25" s="6">
        <f t="shared" si="9"/>
        <v>22.193947387314996</v>
      </c>
      <c r="AV25">
        <f t="shared" si="10"/>
        <v>21.997005064463497</v>
      </c>
      <c r="AW25">
        <f t="shared" si="11"/>
        <v>19.595498333649751</v>
      </c>
      <c r="AX25" s="6">
        <f t="shared" si="12"/>
        <v>-0.19694232285149837</v>
      </c>
      <c r="AY25">
        <f t="shared" si="13"/>
        <v>-2.5984490536652451</v>
      </c>
      <c r="AZ25">
        <f t="shared" si="14"/>
        <v>-2.4015067308137468</v>
      </c>
      <c r="BA25" s="6">
        <f t="shared" si="15"/>
        <v>0.56475415780655058</v>
      </c>
      <c r="BB25">
        <f t="shared" si="16"/>
        <v>8.1442917836726438E-3</v>
      </c>
      <c r="BC25">
        <f t="shared" si="17"/>
        <v>3.7407454362180922E-3</v>
      </c>
      <c r="BD25" s="7">
        <f t="shared" si="18"/>
        <v>1</v>
      </c>
      <c r="BE25" s="6">
        <f t="shared" si="19"/>
        <v>0</v>
      </c>
      <c r="BF25">
        <f t="shared" si="20"/>
        <v>1</v>
      </c>
      <c r="BG25">
        <f t="shared" si="21"/>
        <v>1</v>
      </c>
      <c r="BH25" s="6">
        <f t="shared" si="22"/>
        <v>2</v>
      </c>
      <c r="BI25" s="14">
        <f t="shared" si="23"/>
        <v>1</v>
      </c>
      <c r="BJ25" s="14">
        <f t="shared" si="24"/>
        <v>-0.22106419629015364</v>
      </c>
      <c r="BK25" s="14">
        <f t="shared" si="25"/>
        <v>-2.3299230033536964</v>
      </c>
      <c r="BL25" s="14">
        <f t="shared" si="26"/>
        <v>-2.414240528055839</v>
      </c>
      <c r="BM25" s="14">
        <f t="shared" si="27"/>
        <v>-1</v>
      </c>
      <c r="BN25">
        <f t="shared" si="28"/>
        <v>-1.6550759092332299</v>
      </c>
      <c r="BO25">
        <f t="shared" si="29"/>
        <v>1.6550759092332299</v>
      </c>
      <c r="BP25" t="str">
        <f t="shared" si="30"/>
        <v>3_Decreasing_Ramp</v>
      </c>
    </row>
    <row r="26" spans="1:68" x14ac:dyDescent="0.25">
      <c r="A26" t="s">
        <v>54</v>
      </c>
      <c r="B26" t="s">
        <v>52</v>
      </c>
      <c r="C26">
        <v>0</v>
      </c>
      <c r="D26">
        <v>0</v>
      </c>
      <c r="E26">
        <v>0</v>
      </c>
      <c r="F26" s="1">
        <v>6.8118799999999997E-153</v>
      </c>
      <c r="G26">
        <v>3</v>
      </c>
      <c r="H26">
        <v>0.32066</v>
      </c>
      <c r="I26">
        <v>2</v>
      </c>
      <c r="J26">
        <v>1</v>
      </c>
      <c r="K26" t="s">
        <v>53</v>
      </c>
      <c r="L26">
        <v>614</v>
      </c>
      <c r="M26" t="s">
        <v>39</v>
      </c>
      <c r="N26">
        <v>2037</v>
      </c>
      <c r="O26" t="s">
        <v>55</v>
      </c>
      <c r="P26" t="s">
        <v>56</v>
      </c>
      <c r="Q26" t="s">
        <v>57</v>
      </c>
      <c r="R26" t="s">
        <v>58</v>
      </c>
      <c r="S26" t="s">
        <v>59</v>
      </c>
      <c r="T26" s="6">
        <v>24.007649135100198</v>
      </c>
      <c r="U26">
        <v>24.152715723516099</v>
      </c>
      <c r="V26">
        <v>24.311952697473</v>
      </c>
      <c r="W26">
        <v>23.9925154532677</v>
      </c>
      <c r="X26">
        <v>24.0819040082587</v>
      </c>
      <c r="Y26">
        <v>24.185684389763601</v>
      </c>
      <c r="Z26">
        <v>23.428274695227501</v>
      </c>
      <c r="AA26">
        <v>23.524427290404599</v>
      </c>
      <c r="AB26">
        <v>23.414429942235301</v>
      </c>
      <c r="AC26">
        <v>23.343114786633201</v>
      </c>
      <c r="AD26">
        <v>23.1565657937814</v>
      </c>
      <c r="AE26">
        <v>23.449915432079301</v>
      </c>
      <c r="AF26">
        <v>22.6938614779821</v>
      </c>
      <c r="AG26">
        <v>22.821072549239499</v>
      </c>
      <c r="AH26">
        <v>22.7126845625458</v>
      </c>
      <c r="AI26">
        <v>22.5980196406401</v>
      </c>
      <c r="AJ26">
        <v>22.635974644769998</v>
      </c>
      <c r="AK26">
        <v>22.3739119614938</v>
      </c>
      <c r="AL26" s="6">
        <f t="shared" si="0"/>
        <v>24.080182429308149</v>
      </c>
      <c r="AM26">
        <f t="shared" si="1"/>
        <v>24.152234075370352</v>
      </c>
      <c r="AN26">
        <f t="shared" si="2"/>
        <v>24.133794199011149</v>
      </c>
      <c r="AO26">
        <f t="shared" si="3"/>
        <v>23.476350992816052</v>
      </c>
      <c r="AP26">
        <f t="shared" si="4"/>
        <v>23.378772364434251</v>
      </c>
      <c r="AQ26">
        <f t="shared" si="5"/>
        <v>23.303240612930352</v>
      </c>
      <c r="AR26">
        <f t="shared" si="6"/>
        <v>22.7574670136108</v>
      </c>
      <c r="AS26">
        <f t="shared" si="7"/>
        <v>22.65535210159295</v>
      </c>
      <c r="AT26">
        <f t="shared" si="8"/>
        <v>22.504943303131899</v>
      </c>
      <c r="AU26" s="6">
        <f t="shared" si="9"/>
        <v>24.122070234563214</v>
      </c>
      <c r="AV26">
        <f t="shared" si="10"/>
        <v>23.386121323393553</v>
      </c>
      <c r="AW26">
        <f t="shared" si="11"/>
        <v>22.639254139445214</v>
      </c>
      <c r="AX26" s="6">
        <f t="shared" si="12"/>
        <v>-0.7359489111696611</v>
      </c>
      <c r="AY26">
        <f t="shared" si="13"/>
        <v>-1.4828160951180003</v>
      </c>
      <c r="AZ26">
        <f t="shared" si="14"/>
        <v>-0.74686718394833918</v>
      </c>
      <c r="BA26" s="6">
        <f t="shared" si="15"/>
        <v>1.435452016402056E-3</v>
      </c>
      <c r="BB26">
        <f t="shared" si="16"/>
        <v>1.2135222391134442E-3</v>
      </c>
      <c r="BC26">
        <f t="shared" si="17"/>
        <v>1.8537429912326251E-3</v>
      </c>
      <c r="BD26" s="7">
        <f t="shared" si="18"/>
        <v>1</v>
      </c>
      <c r="BE26" s="6">
        <f t="shared" si="19"/>
        <v>1</v>
      </c>
      <c r="BF26">
        <f t="shared" si="20"/>
        <v>1</v>
      </c>
      <c r="BG26">
        <f t="shared" si="21"/>
        <v>1</v>
      </c>
      <c r="BH26" s="6">
        <f t="shared" si="22"/>
        <v>3</v>
      </c>
      <c r="BI26" s="14">
        <f t="shared" si="23"/>
        <v>1</v>
      </c>
      <c r="BJ26" s="14">
        <f t="shared" si="24"/>
        <v>-1.4464823143150403</v>
      </c>
      <c r="BK26" s="14">
        <f t="shared" si="25"/>
        <v>-2.079379942249421</v>
      </c>
      <c r="BL26" s="14">
        <f t="shared" si="26"/>
        <v>-1.4284271630607961</v>
      </c>
      <c r="BM26" s="14">
        <f t="shared" si="27"/>
        <v>-1</v>
      </c>
      <c r="BN26">
        <f t="shared" si="28"/>
        <v>-1.6514298065417525</v>
      </c>
      <c r="BO26">
        <f t="shared" si="29"/>
        <v>1.6514298065417525</v>
      </c>
      <c r="BP26" t="str">
        <f t="shared" si="30"/>
        <v>3_Decreasing_Ramp</v>
      </c>
    </row>
    <row r="27" spans="1:68" x14ac:dyDescent="0.25">
      <c r="A27" t="s">
        <v>1939</v>
      </c>
      <c r="B27" t="s">
        <v>1937</v>
      </c>
      <c r="C27">
        <v>0</v>
      </c>
      <c r="D27">
        <v>0</v>
      </c>
      <c r="E27">
        <v>0</v>
      </c>
      <c r="F27" s="1">
        <v>5.1977199999999997E-9</v>
      </c>
      <c r="G27">
        <v>2</v>
      </c>
      <c r="H27">
        <v>0.78100999999999998</v>
      </c>
      <c r="I27">
        <v>1</v>
      </c>
      <c r="J27">
        <v>1</v>
      </c>
      <c r="K27" t="s">
        <v>1938</v>
      </c>
      <c r="L27">
        <v>525</v>
      </c>
      <c r="M27" t="s">
        <v>764</v>
      </c>
      <c r="N27">
        <v>2059</v>
      </c>
      <c r="O27" t="s">
        <v>1940</v>
      </c>
      <c r="P27" t="s">
        <v>1941</v>
      </c>
      <c r="Q27" t="s">
        <v>57</v>
      </c>
      <c r="R27" t="s">
        <v>414</v>
      </c>
      <c r="S27" t="s">
        <v>1942</v>
      </c>
      <c r="T27" s="6">
        <v>20.4967324406636</v>
      </c>
      <c r="U27">
        <v>20.275604473942298</v>
      </c>
      <c r="V27">
        <v>20.584642906561498</v>
      </c>
      <c r="W27">
        <v>20.235046979107398</v>
      </c>
      <c r="X27">
        <v>19.965966230454701</v>
      </c>
      <c r="Y27">
        <v>20.2320868496316</v>
      </c>
      <c r="AA27">
        <v>19.332764659025901</v>
      </c>
      <c r="AB27">
        <v>19.347311554548799</v>
      </c>
      <c r="AC27">
        <v>19.289339199562299</v>
      </c>
      <c r="AD27">
        <v>19.224279654207201</v>
      </c>
      <c r="AE27">
        <v>18.954588866502601</v>
      </c>
      <c r="AF27">
        <v>18.346459585641998</v>
      </c>
      <c r="AG27">
        <v>18.882434800230101</v>
      </c>
      <c r="AH27">
        <v>18.741855618049399</v>
      </c>
      <c r="AI27">
        <v>18.529975836751898</v>
      </c>
      <c r="AL27" s="6">
        <f t="shared" si="0"/>
        <v>20.386168457302951</v>
      </c>
      <c r="AM27">
        <f t="shared" si="1"/>
        <v>20.409844942834447</v>
      </c>
      <c r="AN27">
        <f t="shared" si="2"/>
        <v>20.099026540043148</v>
      </c>
      <c r="AO27">
        <f t="shared" si="3"/>
        <v>19.332764659025901</v>
      </c>
      <c r="AP27">
        <f t="shared" si="4"/>
        <v>19.318325377055551</v>
      </c>
      <c r="AQ27">
        <f t="shared" si="5"/>
        <v>19.089434260354899</v>
      </c>
      <c r="AR27">
        <f t="shared" si="6"/>
        <v>18.614447192936048</v>
      </c>
      <c r="AS27">
        <f t="shared" si="7"/>
        <v>18.635915727400651</v>
      </c>
      <c r="AT27" t="str">
        <f t="shared" si="8"/>
        <v>NA</v>
      </c>
      <c r="AU27" s="6">
        <f t="shared" si="9"/>
        <v>20.298346646726849</v>
      </c>
      <c r="AV27">
        <f t="shared" si="10"/>
        <v>19.246841432145452</v>
      </c>
      <c r="AW27">
        <f t="shared" si="11"/>
        <v>18.625181460168349</v>
      </c>
      <c r="AX27" s="6">
        <f t="shared" si="12"/>
        <v>-1.0515052145813968</v>
      </c>
      <c r="AY27">
        <f t="shared" si="13"/>
        <v>-1.6731651865584993</v>
      </c>
      <c r="AZ27">
        <f t="shared" si="14"/>
        <v>-0.62165997197710254</v>
      </c>
      <c r="BA27" s="6">
        <f t="shared" si="15"/>
        <v>1.4644420393659001E-3</v>
      </c>
      <c r="BB27">
        <f t="shared" si="16"/>
        <v>3.2480757611664983E-3</v>
      </c>
      <c r="BC27">
        <f t="shared" si="17"/>
        <v>1.4399540711887879E-2</v>
      </c>
      <c r="BD27" s="7">
        <f t="shared" si="18"/>
        <v>1</v>
      </c>
      <c r="BE27" s="6">
        <f t="shared" si="19"/>
        <v>1</v>
      </c>
      <c r="BF27">
        <f t="shared" si="20"/>
        <v>1</v>
      </c>
      <c r="BG27">
        <f t="shared" si="21"/>
        <v>1</v>
      </c>
      <c r="BH27" s="6">
        <f t="shared" si="22"/>
        <v>3</v>
      </c>
      <c r="BI27" s="14">
        <f t="shared" si="23"/>
        <v>1</v>
      </c>
      <c r="BJ27" s="14">
        <f t="shared" si="24"/>
        <v>-1.7263575743754063</v>
      </c>
      <c r="BK27" s="14">
        <f t="shared" si="25"/>
        <v>-2.0404559529657509</v>
      </c>
      <c r="BL27" s="14">
        <f t="shared" si="26"/>
        <v>-1.0699910900652709</v>
      </c>
      <c r="BM27" s="14">
        <f t="shared" si="27"/>
        <v>-1</v>
      </c>
      <c r="BN27">
        <f t="shared" si="28"/>
        <v>-1.6122682058021427</v>
      </c>
      <c r="BO27">
        <f t="shared" si="29"/>
        <v>1.6122682058021427</v>
      </c>
      <c r="BP27" t="str">
        <f t="shared" si="30"/>
        <v>3_Decreasing_Ramp</v>
      </c>
    </row>
    <row r="28" spans="1:68" x14ac:dyDescent="0.25">
      <c r="A28" t="s">
        <v>2516</v>
      </c>
      <c r="B28" t="s">
        <v>366</v>
      </c>
      <c r="C28">
        <v>0</v>
      </c>
      <c r="D28">
        <v>0</v>
      </c>
      <c r="E28">
        <v>0</v>
      </c>
      <c r="F28" s="1">
        <v>2.96415E-13</v>
      </c>
      <c r="G28">
        <v>2</v>
      </c>
      <c r="H28">
        <v>0.77210000000000001</v>
      </c>
      <c r="I28">
        <v>1</v>
      </c>
      <c r="J28">
        <v>0.99945399999999995</v>
      </c>
      <c r="K28" t="s">
        <v>2515</v>
      </c>
      <c r="L28">
        <v>421</v>
      </c>
      <c r="M28" t="s">
        <v>764</v>
      </c>
      <c r="N28">
        <v>8502</v>
      </c>
      <c r="O28" t="s">
        <v>369</v>
      </c>
      <c r="P28" t="s">
        <v>370</v>
      </c>
      <c r="Q28" t="s">
        <v>57</v>
      </c>
      <c r="R28" t="s">
        <v>291</v>
      </c>
      <c r="S28" t="s">
        <v>371</v>
      </c>
      <c r="T28" s="6">
        <v>21.204577992762999</v>
      </c>
      <c r="U28">
        <v>21.423894528539002</v>
      </c>
      <c r="V28">
        <v>21.559181203881799</v>
      </c>
      <c r="W28">
        <v>22.093576407183999</v>
      </c>
      <c r="X28">
        <v>21.5692033504234</v>
      </c>
      <c r="Y28">
        <v>21.712840365779101</v>
      </c>
      <c r="Z28">
        <v>20.374553815734998</v>
      </c>
      <c r="AA28">
        <v>20.5949968619522</v>
      </c>
      <c r="AB28">
        <v>20.465606542152901</v>
      </c>
      <c r="AC28">
        <v>20.6275106710317</v>
      </c>
      <c r="AD28">
        <v>20.285230614069199</v>
      </c>
      <c r="AE28">
        <v>20.5222111254756</v>
      </c>
      <c r="AF28">
        <v>19.960488674165301</v>
      </c>
      <c r="AG28">
        <v>20.0243088383803</v>
      </c>
      <c r="AH28">
        <v>19.842096734603199</v>
      </c>
      <c r="AI28">
        <v>19.842941309936499</v>
      </c>
      <c r="AJ28">
        <v>19.625601818392699</v>
      </c>
      <c r="AK28">
        <v>19.7470897201109</v>
      </c>
      <c r="AL28" s="6">
        <f t="shared" si="0"/>
        <v>21.314236260651001</v>
      </c>
      <c r="AM28">
        <f t="shared" si="1"/>
        <v>21.826378805532897</v>
      </c>
      <c r="AN28">
        <f t="shared" si="2"/>
        <v>21.641021858101251</v>
      </c>
      <c r="AO28">
        <f t="shared" si="3"/>
        <v>20.484775338843598</v>
      </c>
      <c r="AP28">
        <f t="shared" si="4"/>
        <v>20.546558606592299</v>
      </c>
      <c r="AQ28">
        <f t="shared" si="5"/>
        <v>20.4037208697724</v>
      </c>
      <c r="AR28">
        <f t="shared" si="6"/>
        <v>19.992398756272799</v>
      </c>
      <c r="AS28">
        <f t="shared" si="7"/>
        <v>19.842519022269848</v>
      </c>
      <c r="AT28">
        <f t="shared" si="8"/>
        <v>19.686345769251801</v>
      </c>
      <c r="AU28" s="6">
        <f t="shared" si="9"/>
        <v>21.593878974761719</v>
      </c>
      <c r="AV28">
        <f t="shared" si="10"/>
        <v>20.478351605069431</v>
      </c>
      <c r="AW28">
        <f t="shared" si="11"/>
        <v>19.840421182598149</v>
      </c>
      <c r="AX28" s="6">
        <f t="shared" si="12"/>
        <v>-1.1155273696922876</v>
      </c>
      <c r="AY28">
        <f t="shared" si="13"/>
        <v>-1.7534577921635695</v>
      </c>
      <c r="AZ28">
        <f t="shared" si="14"/>
        <v>-0.63793042247128184</v>
      </c>
      <c r="BA28" s="6">
        <f t="shared" si="15"/>
        <v>1.2677850910780655E-2</v>
      </c>
      <c r="BB28">
        <f t="shared" si="16"/>
        <v>1.4764172155181769E-3</v>
      </c>
      <c r="BC28">
        <f t="shared" si="17"/>
        <v>8.6214504996544455E-3</v>
      </c>
      <c r="BD28" s="7">
        <f t="shared" si="18"/>
        <v>1</v>
      </c>
      <c r="BE28" s="6">
        <f t="shared" si="19"/>
        <v>1</v>
      </c>
      <c r="BF28">
        <f t="shared" si="20"/>
        <v>1</v>
      </c>
      <c r="BG28">
        <f t="shared" si="21"/>
        <v>1</v>
      </c>
      <c r="BH28" s="6">
        <f t="shared" si="22"/>
        <v>3</v>
      </c>
      <c r="BI28" s="14">
        <f t="shared" si="23"/>
        <v>1</v>
      </c>
      <c r="BJ28" s="14">
        <f t="shared" si="24"/>
        <v>-1.4546836451157508</v>
      </c>
      <c r="BK28" s="14">
        <f t="shared" si="25"/>
        <v>-2.227930061870846</v>
      </c>
      <c r="BL28" s="14">
        <f t="shared" si="26"/>
        <v>-1.1475870801306194</v>
      </c>
      <c r="BM28" s="14">
        <f t="shared" si="27"/>
        <v>-1</v>
      </c>
      <c r="BN28">
        <f t="shared" si="28"/>
        <v>-1.6100669290390721</v>
      </c>
      <c r="BO28">
        <f t="shared" si="29"/>
        <v>1.6100669290390721</v>
      </c>
      <c r="BP28" t="str">
        <f t="shared" si="30"/>
        <v>3_Decreasing_Ramp</v>
      </c>
    </row>
    <row r="29" spans="1:68" x14ac:dyDescent="0.25">
      <c r="A29" t="s">
        <v>2667</v>
      </c>
      <c r="B29" t="s">
        <v>409</v>
      </c>
      <c r="C29">
        <v>0</v>
      </c>
      <c r="D29">
        <v>0</v>
      </c>
      <c r="E29">
        <v>0</v>
      </c>
      <c r="F29" s="1">
        <v>1.71392E-28</v>
      </c>
      <c r="G29">
        <v>3</v>
      </c>
      <c r="H29">
        <v>-0.11308</v>
      </c>
      <c r="I29">
        <v>1</v>
      </c>
      <c r="J29">
        <v>0.97245800000000004</v>
      </c>
      <c r="K29" t="s">
        <v>2666</v>
      </c>
      <c r="L29">
        <v>398</v>
      </c>
      <c r="M29" t="s">
        <v>764</v>
      </c>
      <c r="N29">
        <v>54477</v>
      </c>
      <c r="O29" t="s">
        <v>412</v>
      </c>
      <c r="P29" t="s">
        <v>413</v>
      </c>
      <c r="Q29" t="s">
        <v>57</v>
      </c>
      <c r="R29" t="s">
        <v>414</v>
      </c>
      <c r="S29" t="s">
        <v>415</v>
      </c>
      <c r="T29" s="6">
        <v>20.785457702206699</v>
      </c>
      <c r="V29">
        <v>20.917883782158299</v>
      </c>
      <c r="Z29">
        <v>19.244101355269599</v>
      </c>
      <c r="AA29">
        <v>19.3520827554139</v>
      </c>
      <c r="AB29">
        <v>19.121366122911201</v>
      </c>
      <c r="AE29">
        <v>18.624600074867299</v>
      </c>
      <c r="AH29">
        <v>18.7049851170739</v>
      </c>
      <c r="AI29">
        <v>18.1054696207778</v>
      </c>
      <c r="AK29">
        <v>17.801401500144401</v>
      </c>
      <c r="AL29" s="6">
        <f t="shared" si="0"/>
        <v>20.785457702206699</v>
      </c>
      <c r="AM29">
        <f t="shared" si="1"/>
        <v>20.917883782158299</v>
      </c>
      <c r="AN29" t="str">
        <f t="shared" si="2"/>
        <v>NA</v>
      </c>
      <c r="AO29">
        <f t="shared" si="3"/>
        <v>19.298092055341748</v>
      </c>
      <c r="AP29">
        <f t="shared" si="4"/>
        <v>19.121366122911201</v>
      </c>
      <c r="AQ29">
        <f t="shared" si="5"/>
        <v>18.624600074867299</v>
      </c>
      <c r="AR29" t="str">
        <f t="shared" si="6"/>
        <v>NA</v>
      </c>
      <c r="AS29">
        <f t="shared" si="7"/>
        <v>18.40522736892585</v>
      </c>
      <c r="AT29">
        <f t="shared" si="8"/>
        <v>17.801401500144401</v>
      </c>
      <c r="AU29" s="6">
        <f t="shared" si="9"/>
        <v>20.851670742182499</v>
      </c>
      <c r="AV29">
        <f t="shared" si="10"/>
        <v>19.01468608437342</v>
      </c>
      <c r="AW29">
        <f t="shared" si="11"/>
        <v>18.103314434535125</v>
      </c>
      <c r="AX29" s="6">
        <f t="shared" si="12"/>
        <v>-1.8369846578090794</v>
      </c>
      <c r="AY29">
        <f t="shared" si="13"/>
        <v>-2.7483563076473736</v>
      </c>
      <c r="AZ29">
        <f t="shared" si="14"/>
        <v>-0.91137164983829422</v>
      </c>
      <c r="BA29" s="6">
        <f t="shared" si="15"/>
        <v>7.282133969886498E-3</v>
      </c>
      <c r="BB29">
        <f t="shared" si="16"/>
        <v>5.9013992575914075E-2</v>
      </c>
      <c r="BC29">
        <f t="shared" si="17"/>
        <v>0.13511677142061843</v>
      </c>
      <c r="BD29" s="7">
        <f t="shared" si="18"/>
        <v>1</v>
      </c>
      <c r="BE29" s="6">
        <f t="shared" si="19"/>
        <v>1</v>
      </c>
      <c r="BF29">
        <f t="shared" si="20"/>
        <v>0</v>
      </c>
      <c r="BG29">
        <f t="shared" si="21"/>
        <v>0</v>
      </c>
      <c r="BH29" s="6">
        <f t="shared" si="22"/>
        <v>1</v>
      </c>
      <c r="BI29" s="14">
        <f t="shared" si="23"/>
        <v>1</v>
      </c>
      <c r="BJ29" s="14">
        <f t="shared" si="24"/>
        <v>-1.9816654702128988</v>
      </c>
      <c r="BK29" s="14">
        <f t="shared" si="25"/>
        <v>-1.8378937903006387</v>
      </c>
      <c r="BL29" s="14">
        <f t="shared" si="26"/>
        <v>-0.89008254477238213</v>
      </c>
      <c r="BM29" s="14">
        <f t="shared" si="27"/>
        <v>-1</v>
      </c>
      <c r="BN29">
        <f t="shared" si="28"/>
        <v>-1.5698806017619733</v>
      </c>
      <c r="BO29">
        <f t="shared" si="29"/>
        <v>1.5698806017619733</v>
      </c>
      <c r="BP29" t="str">
        <f t="shared" si="30"/>
        <v>3_Decreasing_Ramp</v>
      </c>
    </row>
    <row r="30" spans="1:68" x14ac:dyDescent="0.25">
      <c r="A30" t="s">
        <v>903</v>
      </c>
      <c r="B30" t="s">
        <v>901</v>
      </c>
      <c r="C30">
        <v>0</v>
      </c>
      <c r="D30">
        <v>0</v>
      </c>
      <c r="E30">
        <v>0</v>
      </c>
      <c r="F30">
        <v>1.5593700000000001E-4</v>
      </c>
      <c r="G30">
        <v>2</v>
      </c>
      <c r="H30">
        <v>-8.7859999999999994E-2</v>
      </c>
      <c r="I30">
        <v>1</v>
      </c>
      <c r="J30">
        <v>0.99785000000000001</v>
      </c>
      <c r="K30" t="s">
        <v>902</v>
      </c>
      <c r="L30">
        <v>59</v>
      </c>
      <c r="M30" t="s">
        <v>764</v>
      </c>
      <c r="N30" t="s">
        <v>904</v>
      </c>
      <c r="O30" t="s">
        <v>905</v>
      </c>
      <c r="P30" t="s">
        <v>906</v>
      </c>
      <c r="Q30" t="s">
        <v>57</v>
      </c>
      <c r="R30" t="s">
        <v>907</v>
      </c>
      <c r="S30" t="s">
        <v>908</v>
      </c>
      <c r="U30">
        <v>19.9176415314578</v>
      </c>
      <c r="V30">
        <v>20.004505815597401</v>
      </c>
      <c r="W30">
        <v>19.544222178966301</v>
      </c>
      <c r="Y30">
        <v>19.9079761064548</v>
      </c>
      <c r="Z30">
        <v>19.0111868547684</v>
      </c>
      <c r="AB30">
        <v>19.308246676825402</v>
      </c>
      <c r="AC30">
        <v>18.949464138134601</v>
      </c>
      <c r="AD30">
        <v>19.017564207686998</v>
      </c>
      <c r="AF30">
        <v>18.536627819598099</v>
      </c>
      <c r="AH30">
        <v>18.571168671428399</v>
      </c>
      <c r="AJ30">
        <v>17.8908655266777</v>
      </c>
      <c r="AK30">
        <v>18.532449143590199</v>
      </c>
      <c r="AL30" s="6">
        <f t="shared" si="0"/>
        <v>19.9176415314578</v>
      </c>
      <c r="AM30">
        <f t="shared" si="1"/>
        <v>19.774363997281853</v>
      </c>
      <c r="AN30">
        <f t="shared" si="2"/>
        <v>19.9079761064548</v>
      </c>
      <c r="AO30">
        <f t="shared" si="3"/>
        <v>19.0111868547684</v>
      </c>
      <c r="AP30">
        <f t="shared" si="4"/>
        <v>19.128855407480003</v>
      </c>
      <c r="AQ30">
        <f t="shared" si="5"/>
        <v>19.017564207686998</v>
      </c>
      <c r="AR30">
        <f t="shared" si="6"/>
        <v>18.536627819598099</v>
      </c>
      <c r="AS30">
        <f t="shared" si="7"/>
        <v>18.571168671428399</v>
      </c>
      <c r="AT30">
        <f t="shared" si="8"/>
        <v>18.21165733513395</v>
      </c>
      <c r="AU30" s="6">
        <f t="shared" si="9"/>
        <v>19.866660545064818</v>
      </c>
      <c r="AV30">
        <f t="shared" si="10"/>
        <v>19.052535489978467</v>
      </c>
      <c r="AW30">
        <f t="shared" si="11"/>
        <v>18.439817942053484</v>
      </c>
      <c r="AX30" s="6">
        <f t="shared" si="12"/>
        <v>-0.81412505508635036</v>
      </c>
      <c r="AY30">
        <f t="shared" si="13"/>
        <v>-1.4268426030113339</v>
      </c>
      <c r="AZ30">
        <f t="shared" si="14"/>
        <v>-0.61271754792498356</v>
      </c>
      <c r="BA30" s="6">
        <f t="shared" si="15"/>
        <v>2.1100815694318536E-4</v>
      </c>
      <c r="BB30">
        <f t="shared" si="16"/>
        <v>2.4914994722399332E-3</v>
      </c>
      <c r="BC30">
        <f t="shared" si="17"/>
        <v>2.3926943769649125E-2</v>
      </c>
      <c r="BD30" s="7">
        <f t="shared" si="18"/>
        <v>1</v>
      </c>
      <c r="BE30" s="6">
        <f t="shared" si="19"/>
        <v>1</v>
      </c>
      <c r="BF30">
        <f t="shared" si="20"/>
        <v>1</v>
      </c>
      <c r="BG30">
        <f t="shared" si="21"/>
        <v>1</v>
      </c>
      <c r="BH30" s="6">
        <f t="shared" si="22"/>
        <v>3</v>
      </c>
      <c r="BI30" s="14">
        <f t="shared" si="23"/>
        <v>1</v>
      </c>
      <c r="BJ30" s="14">
        <f t="shared" si="24"/>
        <v>-1.7298786316793362</v>
      </c>
      <c r="BK30" s="14">
        <f t="shared" si="25"/>
        <v>-1.9273921889083596</v>
      </c>
      <c r="BL30" s="14">
        <f t="shared" si="26"/>
        <v>-0.99663646430374109</v>
      </c>
      <c r="BM30" s="14">
        <f t="shared" si="27"/>
        <v>-1</v>
      </c>
      <c r="BN30">
        <f t="shared" si="28"/>
        <v>-1.5513024282971457</v>
      </c>
      <c r="BO30">
        <f t="shared" si="29"/>
        <v>1.5513024282971457</v>
      </c>
      <c r="BP30" t="str">
        <f t="shared" si="30"/>
        <v>3_Decreasing_Ramp</v>
      </c>
    </row>
    <row r="31" spans="1:68" x14ac:dyDescent="0.25">
      <c r="A31" t="s">
        <v>2344</v>
      </c>
      <c r="B31" t="s">
        <v>2342</v>
      </c>
      <c r="C31">
        <v>0</v>
      </c>
      <c r="D31">
        <v>0</v>
      </c>
      <c r="E31">
        <v>0</v>
      </c>
      <c r="F31">
        <v>1.8077800000000002E-2</v>
      </c>
      <c r="G31">
        <v>2</v>
      </c>
      <c r="H31">
        <v>0.20966000000000001</v>
      </c>
      <c r="I31" t="s">
        <v>37</v>
      </c>
      <c r="J31">
        <v>0.98391600000000001</v>
      </c>
      <c r="K31" t="s">
        <v>2343</v>
      </c>
      <c r="L31">
        <v>3</v>
      </c>
      <c r="M31" t="s">
        <v>764</v>
      </c>
      <c r="N31">
        <v>84932</v>
      </c>
      <c r="O31" t="s">
        <v>2345</v>
      </c>
      <c r="P31" t="s">
        <v>37</v>
      </c>
      <c r="Q31" t="s">
        <v>57</v>
      </c>
      <c r="R31" t="s">
        <v>2346</v>
      </c>
      <c r="S31" t="s">
        <v>2347</v>
      </c>
      <c r="T31" s="6">
        <v>19.8126331526957</v>
      </c>
      <c r="U31">
        <v>20.253298539005801</v>
      </c>
      <c r="V31">
        <v>19.653313924208401</v>
      </c>
      <c r="W31">
        <v>20.2052511983618</v>
      </c>
      <c r="X31">
        <v>20.334996004441599</v>
      </c>
      <c r="Y31">
        <v>20.6435317859797</v>
      </c>
      <c r="Z31">
        <v>20.0165793424325</v>
      </c>
      <c r="AA31">
        <v>20.420325778780899</v>
      </c>
      <c r="AB31">
        <v>19.9096449276059</v>
      </c>
      <c r="AC31">
        <v>14.2506704853788</v>
      </c>
      <c r="AD31">
        <v>20.306302047355398</v>
      </c>
      <c r="AF31">
        <v>17.033423606528402</v>
      </c>
      <c r="AG31">
        <v>18.276892434459899</v>
      </c>
      <c r="AH31">
        <v>17.442963789005699</v>
      </c>
      <c r="AI31">
        <v>17.1991759846142</v>
      </c>
      <c r="AJ31">
        <v>17.632905257800701</v>
      </c>
      <c r="AK31">
        <v>17.7366797076523</v>
      </c>
      <c r="AL31" s="6">
        <f t="shared" si="0"/>
        <v>20.03296584585075</v>
      </c>
      <c r="AM31">
        <f t="shared" si="1"/>
        <v>19.929282561285099</v>
      </c>
      <c r="AN31">
        <f t="shared" si="2"/>
        <v>20.489263895210648</v>
      </c>
      <c r="AO31">
        <f t="shared" si="3"/>
        <v>20.2184525606067</v>
      </c>
      <c r="AP31">
        <f t="shared" si="4"/>
        <v>17.080157706492351</v>
      </c>
      <c r="AQ31">
        <f t="shared" si="5"/>
        <v>20.306302047355398</v>
      </c>
      <c r="AR31">
        <f t="shared" si="6"/>
        <v>17.655158020494149</v>
      </c>
      <c r="AS31">
        <f t="shared" si="7"/>
        <v>17.321069886809951</v>
      </c>
      <c r="AT31">
        <f t="shared" si="8"/>
        <v>17.6847924827265</v>
      </c>
      <c r="AU31" s="6">
        <f t="shared" si="9"/>
        <v>20.150504100782165</v>
      </c>
      <c r="AV31">
        <f t="shared" si="10"/>
        <v>19.201637438151483</v>
      </c>
      <c r="AW31">
        <f t="shared" si="11"/>
        <v>17.553673463343532</v>
      </c>
      <c r="AX31" s="6">
        <f t="shared" si="12"/>
        <v>-0.94886666263068165</v>
      </c>
      <c r="AY31">
        <f t="shared" si="13"/>
        <v>-2.5968306374386323</v>
      </c>
      <c r="AZ31">
        <f t="shared" si="14"/>
        <v>-1.6479639748079506</v>
      </c>
      <c r="BA31" s="6">
        <f t="shared" si="15"/>
        <v>0.46645959721950592</v>
      </c>
      <c r="BB31">
        <f t="shared" si="16"/>
        <v>4.8627893022215742E-4</v>
      </c>
      <c r="BC31">
        <f t="shared" si="17"/>
        <v>0.25976056754525617</v>
      </c>
      <c r="BD31" s="7">
        <f t="shared" si="18"/>
        <v>1</v>
      </c>
      <c r="BE31" s="6">
        <f t="shared" si="19"/>
        <v>0</v>
      </c>
      <c r="BF31">
        <f t="shared" si="20"/>
        <v>1</v>
      </c>
      <c r="BG31">
        <f t="shared" si="21"/>
        <v>0</v>
      </c>
      <c r="BH31" s="6">
        <f t="shared" si="22"/>
        <v>1</v>
      </c>
      <c r="BI31" s="14">
        <f t="shared" si="23"/>
        <v>1</v>
      </c>
      <c r="BJ31" s="14">
        <f t="shared" si="24"/>
        <v>-0.56058123699907003</v>
      </c>
      <c r="BK31" s="14">
        <f t="shared" si="25"/>
        <v>-2.933188940727228</v>
      </c>
      <c r="BL31" s="14">
        <f t="shared" si="26"/>
        <v>-0.98222310903002541</v>
      </c>
      <c r="BM31" s="14">
        <f t="shared" si="27"/>
        <v>-1</v>
      </c>
      <c r="BN31">
        <f t="shared" si="28"/>
        <v>-1.4919977622521079</v>
      </c>
      <c r="BO31">
        <f t="shared" si="29"/>
        <v>1.4919977622521079</v>
      </c>
      <c r="BP31" t="str">
        <f t="shared" si="30"/>
        <v>3_Decreasing_Ramp</v>
      </c>
    </row>
    <row r="32" spans="1:68" x14ac:dyDescent="0.25">
      <c r="A32" t="s">
        <v>2518</v>
      </c>
      <c r="B32" t="s">
        <v>366</v>
      </c>
      <c r="C32">
        <v>0</v>
      </c>
      <c r="D32">
        <v>0</v>
      </c>
      <c r="E32">
        <v>0</v>
      </c>
      <c r="F32" s="1">
        <v>3.5528299999999998E-15</v>
      </c>
      <c r="G32">
        <v>3</v>
      </c>
      <c r="H32">
        <v>0.57203999999999999</v>
      </c>
      <c r="I32">
        <v>1</v>
      </c>
      <c r="J32">
        <v>0.99692999999999998</v>
      </c>
      <c r="K32" t="s">
        <v>2517</v>
      </c>
      <c r="L32">
        <v>443</v>
      </c>
      <c r="M32" t="s">
        <v>764</v>
      </c>
      <c r="N32">
        <v>8502</v>
      </c>
      <c r="O32" t="s">
        <v>369</v>
      </c>
      <c r="P32" t="s">
        <v>370</v>
      </c>
      <c r="Q32" t="s">
        <v>57</v>
      </c>
      <c r="R32" t="s">
        <v>291</v>
      </c>
      <c r="S32" t="s">
        <v>371</v>
      </c>
      <c r="T32" s="6">
        <v>19.972140797145599</v>
      </c>
      <c r="V32">
        <v>20.438756322706901</v>
      </c>
      <c r="Y32">
        <v>20.173910861320898</v>
      </c>
      <c r="Z32">
        <v>19.5049989002719</v>
      </c>
      <c r="AB32">
        <v>19.129145236305501</v>
      </c>
      <c r="AC32">
        <v>19.244477487711499</v>
      </c>
      <c r="AD32">
        <v>19.344946014591901</v>
      </c>
      <c r="AE32">
        <v>18.617983059814801</v>
      </c>
      <c r="AH32">
        <v>18.481736946137399</v>
      </c>
      <c r="AK32">
        <v>18.450941680254498</v>
      </c>
      <c r="AL32" s="6">
        <f t="shared" si="0"/>
        <v>19.972140797145599</v>
      </c>
      <c r="AM32">
        <f t="shared" si="1"/>
        <v>20.438756322706901</v>
      </c>
      <c r="AN32">
        <f t="shared" si="2"/>
        <v>20.173910861320898</v>
      </c>
      <c r="AO32">
        <f t="shared" si="3"/>
        <v>19.5049989002719</v>
      </c>
      <c r="AP32">
        <f t="shared" si="4"/>
        <v>19.186811362008498</v>
      </c>
      <c r="AQ32">
        <f t="shared" si="5"/>
        <v>18.981464537203351</v>
      </c>
      <c r="AR32" t="str">
        <f t="shared" si="6"/>
        <v>NA</v>
      </c>
      <c r="AS32">
        <f t="shared" si="7"/>
        <v>18.481736946137399</v>
      </c>
      <c r="AT32">
        <f t="shared" si="8"/>
        <v>18.450941680254498</v>
      </c>
      <c r="AU32" s="6">
        <f t="shared" si="9"/>
        <v>20.194935993724467</v>
      </c>
      <c r="AV32">
        <f t="shared" si="10"/>
        <v>19.224424933161249</v>
      </c>
      <c r="AW32">
        <f t="shared" si="11"/>
        <v>18.466339313195949</v>
      </c>
      <c r="AX32" s="6">
        <f t="shared" si="12"/>
        <v>-0.97051106056321856</v>
      </c>
      <c r="AY32">
        <f t="shared" si="13"/>
        <v>-1.7285966805285184</v>
      </c>
      <c r="AZ32">
        <f t="shared" si="14"/>
        <v>-0.75808561996529988</v>
      </c>
      <c r="BA32" s="6">
        <f t="shared" si="15"/>
        <v>9.1732848809235271E-3</v>
      </c>
      <c r="BB32">
        <f t="shared" si="16"/>
        <v>5.5617245910484191E-3</v>
      </c>
      <c r="BC32">
        <f t="shared" si="17"/>
        <v>3.6899734862412853E-2</v>
      </c>
      <c r="BD32" s="7">
        <f t="shared" si="18"/>
        <v>1</v>
      </c>
      <c r="BE32" s="6">
        <f t="shared" si="19"/>
        <v>1</v>
      </c>
      <c r="BF32">
        <f t="shared" si="20"/>
        <v>1</v>
      </c>
      <c r="BG32">
        <f t="shared" si="21"/>
        <v>1</v>
      </c>
      <c r="BH32" s="6">
        <f t="shared" si="22"/>
        <v>3</v>
      </c>
      <c r="BI32" s="14">
        <f t="shared" si="23"/>
        <v>1</v>
      </c>
      <c r="BJ32" s="14">
        <f t="shared" si="24"/>
        <v>-1.4061977594428914</v>
      </c>
      <c r="BK32" s="14">
        <f t="shared" si="25"/>
        <v>-1.9742399573518401</v>
      </c>
      <c r="BL32" s="14">
        <f t="shared" si="26"/>
        <v>-1.0422663149341747</v>
      </c>
      <c r="BM32" s="14">
        <f t="shared" si="27"/>
        <v>-1</v>
      </c>
      <c r="BN32">
        <f t="shared" si="28"/>
        <v>-1.4742346772429686</v>
      </c>
      <c r="BO32">
        <f t="shared" si="29"/>
        <v>1.4742346772429686</v>
      </c>
      <c r="BP32" t="str">
        <f t="shared" si="30"/>
        <v>3_Decreasing_Ramp</v>
      </c>
    </row>
    <row r="33" spans="1:68" x14ac:dyDescent="0.25">
      <c r="A33" t="s">
        <v>1022</v>
      </c>
      <c r="B33" t="s">
        <v>1020</v>
      </c>
      <c r="C33">
        <v>0</v>
      </c>
      <c r="D33">
        <v>0</v>
      </c>
      <c r="E33">
        <v>0</v>
      </c>
      <c r="F33" s="1">
        <v>7.0847999999999995E-18</v>
      </c>
      <c r="G33">
        <v>2</v>
      </c>
      <c r="H33">
        <v>-0.37756000000000001</v>
      </c>
      <c r="I33" t="s">
        <v>71</v>
      </c>
      <c r="J33">
        <v>0.99999899999999997</v>
      </c>
      <c r="K33" t="s">
        <v>1021</v>
      </c>
      <c r="L33">
        <v>263</v>
      </c>
      <c r="M33" t="s">
        <v>764</v>
      </c>
      <c r="N33">
        <v>9019</v>
      </c>
      <c r="O33" t="s">
        <v>1023</v>
      </c>
      <c r="P33" t="s">
        <v>1024</v>
      </c>
      <c r="Q33" t="s">
        <v>57</v>
      </c>
      <c r="R33" t="s">
        <v>1025</v>
      </c>
      <c r="S33" t="s">
        <v>1026</v>
      </c>
      <c r="T33" s="6">
        <v>24.183146761343199</v>
      </c>
      <c r="U33">
        <v>21.680743388221899</v>
      </c>
      <c r="V33">
        <v>21.924324958543</v>
      </c>
      <c r="W33">
        <v>21.278023923586801</v>
      </c>
      <c r="X33">
        <v>21.8422569718517</v>
      </c>
      <c r="Y33">
        <v>21.533276097150399</v>
      </c>
      <c r="Z33">
        <v>21.2503679581238</v>
      </c>
      <c r="AA33">
        <v>21.086837575111801</v>
      </c>
      <c r="AB33">
        <v>21.091709375456901</v>
      </c>
      <c r="AC33">
        <v>21.1359633708046</v>
      </c>
      <c r="AD33">
        <v>21.008811568256601</v>
      </c>
      <c r="AE33">
        <v>20.8296905777474</v>
      </c>
      <c r="AF33">
        <v>19.980546940462698</v>
      </c>
      <c r="AH33">
        <v>19.909965547429199</v>
      </c>
      <c r="AI33">
        <v>20.0330104063795</v>
      </c>
      <c r="AK33">
        <v>19.9438898878979</v>
      </c>
      <c r="AL33" s="6">
        <f t="shared" si="0"/>
        <v>22.931945074782547</v>
      </c>
      <c r="AM33">
        <f t="shared" si="1"/>
        <v>21.601174441064899</v>
      </c>
      <c r="AN33">
        <f t="shared" si="2"/>
        <v>21.687766534501051</v>
      </c>
      <c r="AO33">
        <f t="shared" si="3"/>
        <v>21.168602766617802</v>
      </c>
      <c r="AP33">
        <f t="shared" si="4"/>
        <v>21.113836373130752</v>
      </c>
      <c r="AQ33">
        <f t="shared" si="5"/>
        <v>20.919251073002002</v>
      </c>
      <c r="AR33">
        <f t="shared" si="6"/>
        <v>19.980546940462698</v>
      </c>
      <c r="AS33">
        <f t="shared" si="7"/>
        <v>19.971487976904349</v>
      </c>
      <c r="AT33">
        <f t="shared" si="8"/>
        <v>19.9438898878979</v>
      </c>
      <c r="AU33" s="6">
        <f t="shared" si="9"/>
        <v>22.073628683449499</v>
      </c>
      <c r="AV33">
        <f t="shared" si="10"/>
        <v>21.067230070916853</v>
      </c>
      <c r="AW33">
        <f t="shared" si="11"/>
        <v>19.965308268421648</v>
      </c>
      <c r="AX33" s="6">
        <f t="shared" si="12"/>
        <v>-1.0063986125326458</v>
      </c>
      <c r="AY33">
        <f t="shared" si="13"/>
        <v>-2.1083204150278512</v>
      </c>
      <c r="AZ33">
        <f t="shared" si="14"/>
        <v>-1.1019218024952053</v>
      </c>
      <c r="BA33" s="6">
        <f t="shared" si="15"/>
        <v>0.14018441326418346</v>
      </c>
      <c r="BB33">
        <f t="shared" si="16"/>
        <v>3.9071137423838519E-2</v>
      </c>
      <c r="BC33">
        <f t="shared" si="17"/>
        <v>4.0305752239844731E-3</v>
      </c>
      <c r="BD33" s="7">
        <f t="shared" si="18"/>
        <v>1</v>
      </c>
      <c r="BE33" s="6">
        <f t="shared" si="19"/>
        <v>0</v>
      </c>
      <c r="BF33">
        <f t="shared" si="20"/>
        <v>1</v>
      </c>
      <c r="BG33">
        <f t="shared" si="21"/>
        <v>1</v>
      </c>
      <c r="BH33" s="6">
        <f t="shared" si="22"/>
        <v>2</v>
      </c>
      <c r="BI33" s="14">
        <f t="shared" si="23"/>
        <v>1</v>
      </c>
      <c r="BJ33" s="14">
        <f t="shared" si="24"/>
        <v>-0.92669315825570131</v>
      </c>
      <c r="BK33" s="14">
        <f t="shared" si="25"/>
        <v>-1.7230260090203058</v>
      </c>
      <c r="BL33" s="14">
        <f t="shared" si="26"/>
        <v>-1.6244070541496969</v>
      </c>
      <c r="BM33" s="14">
        <f t="shared" si="27"/>
        <v>-1</v>
      </c>
      <c r="BN33">
        <f t="shared" si="28"/>
        <v>-1.4247087404752345</v>
      </c>
      <c r="BO33">
        <f t="shared" si="29"/>
        <v>1.4247087404752345</v>
      </c>
      <c r="BP33" t="str">
        <f t="shared" si="30"/>
        <v>3_Decreasing_Ramp</v>
      </c>
    </row>
    <row r="34" spans="1:68" x14ac:dyDescent="0.25">
      <c r="A34" t="s">
        <v>153</v>
      </c>
      <c r="B34" t="s">
        <v>151</v>
      </c>
      <c r="C34">
        <v>0</v>
      </c>
      <c r="D34">
        <v>0</v>
      </c>
      <c r="E34">
        <v>0</v>
      </c>
      <c r="F34" s="1">
        <v>1.86565E-26</v>
      </c>
      <c r="G34">
        <v>3</v>
      </c>
      <c r="H34">
        <v>1.5299</v>
      </c>
      <c r="I34">
        <v>1</v>
      </c>
      <c r="J34">
        <v>0.55064500000000005</v>
      </c>
      <c r="K34" t="s">
        <v>152</v>
      </c>
      <c r="L34">
        <v>426</v>
      </c>
      <c r="M34" t="s">
        <v>39</v>
      </c>
      <c r="N34">
        <v>6464</v>
      </c>
      <c r="O34" t="s">
        <v>154</v>
      </c>
      <c r="P34" t="s">
        <v>155</v>
      </c>
      <c r="Q34" t="s">
        <v>57</v>
      </c>
      <c r="R34" t="s">
        <v>156</v>
      </c>
      <c r="S34" t="s">
        <v>157</v>
      </c>
      <c r="U34">
        <v>22.075616790876101</v>
      </c>
      <c r="Y34">
        <v>21.210316684107099</v>
      </c>
      <c r="Z34">
        <v>20.237176506501999</v>
      </c>
      <c r="AA34">
        <v>20.235849746279701</v>
      </c>
      <c r="AB34">
        <v>19.9453711943328</v>
      </c>
      <c r="AE34">
        <v>19.5221246908323</v>
      </c>
      <c r="AF34">
        <v>18.5069549041824</v>
      </c>
      <c r="AG34">
        <v>18.9161527050384</v>
      </c>
      <c r="AH34">
        <v>19.043467140621601</v>
      </c>
      <c r="AI34">
        <v>19.140126397151398</v>
      </c>
      <c r="AJ34">
        <v>19.281002844240199</v>
      </c>
      <c r="AL34" s="6">
        <f t="shared" si="0"/>
        <v>22.075616790876101</v>
      </c>
      <c r="AM34" t="str">
        <f t="shared" si="1"/>
        <v>NA</v>
      </c>
      <c r="AN34">
        <f t="shared" si="2"/>
        <v>21.210316684107099</v>
      </c>
      <c r="AO34">
        <f t="shared" si="3"/>
        <v>20.23651312639085</v>
      </c>
      <c r="AP34">
        <f t="shared" si="4"/>
        <v>19.9453711943328</v>
      </c>
      <c r="AQ34">
        <f t="shared" si="5"/>
        <v>19.5221246908323</v>
      </c>
      <c r="AR34">
        <f t="shared" si="6"/>
        <v>18.7115538046104</v>
      </c>
      <c r="AS34">
        <f t="shared" si="7"/>
        <v>19.0917967688865</v>
      </c>
      <c r="AT34">
        <f t="shared" si="8"/>
        <v>19.281002844240199</v>
      </c>
      <c r="AU34" s="6">
        <f t="shared" si="9"/>
        <v>21.642966737491598</v>
      </c>
      <c r="AV34">
        <f t="shared" si="10"/>
        <v>19.901336337185317</v>
      </c>
      <c r="AW34">
        <f t="shared" si="11"/>
        <v>19.028117805912366</v>
      </c>
      <c r="AX34" s="6">
        <f t="shared" si="12"/>
        <v>-1.7416304003062812</v>
      </c>
      <c r="AY34">
        <f t="shared" si="13"/>
        <v>-2.6148489315792318</v>
      </c>
      <c r="AZ34">
        <f t="shared" si="14"/>
        <v>-0.87321853127295057</v>
      </c>
      <c r="BA34" s="6">
        <f t="shared" si="15"/>
        <v>0.10541027236466308</v>
      </c>
      <c r="BB34">
        <f t="shared" si="16"/>
        <v>7.1197130335528991E-2</v>
      </c>
      <c r="BC34">
        <f t="shared" si="17"/>
        <v>3.2636046985171197E-2</v>
      </c>
      <c r="BD34" s="7">
        <f t="shared" si="18"/>
        <v>1</v>
      </c>
      <c r="BE34" s="6">
        <f t="shared" si="19"/>
        <v>0</v>
      </c>
      <c r="BF34">
        <f t="shared" si="20"/>
        <v>0</v>
      </c>
      <c r="BG34">
        <f t="shared" si="21"/>
        <v>1</v>
      </c>
      <c r="BH34" s="6">
        <f t="shared" si="22"/>
        <v>1</v>
      </c>
      <c r="BI34" s="14">
        <f t="shared" si="23"/>
        <v>1</v>
      </c>
      <c r="BJ34" s="14">
        <f t="shared" si="24"/>
        <v>-1.304521668740884</v>
      </c>
      <c r="BK34" s="14">
        <f t="shared" si="25"/>
        <v>-1.7322347513099579</v>
      </c>
      <c r="BL34" s="14">
        <f t="shared" si="26"/>
        <v>-1.1392395896733905</v>
      </c>
      <c r="BM34" s="14">
        <f t="shared" si="27"/>
        <v>-1</v>
      </c>
      <c r="BN34">
        <f t="shared" si="28"/>
        <v>-1.3919986699080773</v>
      </c>
      <c r="BO34">
        <f t="shared" si="29"/>
        <v>1.3919986699080773</v>
      </c>
      <c r="BP34" t="str">
        <f t="shared" si="30"/>
        <v>3_Decreasing_Ramp</v>
      </c>
    </row>
    <row r="35" spans="1:68" x14ac:dyDescent="0.25">
      <c r="A35" t="s">
        <v>982</v>
      </c>
      <c r="B35" t="s">
        <v>973</v>
      </c>
      <c r="C35">
        <v>0</v>
      </c>
      <c r="D35">
        <v>0</v>
      </c>
      <c r="E35">
        <v>0</v>
      </c>
      <c r="F35" s="1">
        <v>3.4216599999999999E-8</v>
      </c>
      <c r="G35">
        <v>2</v>
      </c>
      <c r="H35">
        <v>0.14466999999999999</v>
      </c>
      <c r="I35">
        <v>1</v>
      </c>
      <c r="J35">
        <v>1</v>
      </c>
      <c r="K35" t="s">
        <v>981</v>
      </c>
      <c r="L35">
        <v>238</v>
      </c>
      <c r="M35" t="s">
        <v>764</v>
      </c>
      <c r="N35">
        <v>10211</v>
      </c>
      <c r="O35" t="s">
        <v>976</v>
      </c>
      <c r="P35" t="s">
        <v>37</v>
      </c>
      <c r="Q35" t="s">
        <v>57</v>
      </c>
      <c r="R35" t="s">
        <v>977</v>
      </c>
      <c r="S35" t="s">
        <v>978</v>
      </c>
      <c r="T35" s="6">
        <v>19.486384314714101</v>
      </c>
      <c r="U35">
        <v>19.615519191108099</v>
      </c>
      <c r="V35">
        <v>19.560300188517999</v>
      </c>
      <c r="X35">
        <v>19.570876584529799</v>
      </c>
      <c r="Z35">
        <v>19.439397394428099</v>
      </c>
      <c r="AB35">
        <v>19.280959512171499</v>
      </c>
      <c r="AD35">
        <v>19.491559549410098</v>
      </c>
      <c r="AF35">
        <v>18.2382733780066</v>
      </c>
      <c r="AG35">
        <v>18.553590820107001</v>
      </c>
      <c r="AH35">
        <v>18.213253347984399</v>
      </c>
      <c r="AI35">
        <v>18.304037706510201</v>
      </c>
      <c r="AJ35">
        <v>18.4124631187427</v>
      </c>
      <c r="AL35" s="6">
        <f t="shared" si="0"/>
        <v>19.5509517529111</v>
      </c>
      <c r="AM35">
        <f t="shared" si="1"/>
        <v>19.560300188517999</v>
      </c>
      <c r="AN35">
        <f t="shared" si="2"/>
        <v>19.570876584529799</v>
      </c>
      <c r="AO35">
        <f t="shared" si="3"/>
        <v>19.439397394428099</v>
      </c>
      <c r="AP35">
        <f t="shared" si="4"/>
        <v>19.280959512171499</v>
      </c>
      <c r="AQ35">
        <f t="shared" si="5"/>
        <v>19.491559549410098</v>
      </c>
      <c r="AR35">
        <f t="shared" si="6"/>
        <v>18.3959320990568</v>
      </c>
      <c r="AS35">
        <f t="shared" si="7"/>
        <v>18.2586455272473</v>
      </c>
      <c r="AT35">
        <f t="shared" si="8"/>
        <v>18.4124631187427</v>
      </c>
      <c r="AU35" s="6">
        <f t="shared" si="9"/>
        <v>19.560709508652966</v>
      </c>
      <c r="AV35">
        <f t="shared" si="10"/>
        <v>19.403972152003231</v>
      </c>
      <c r="AW35">
        <f t="shared" si="11"/>
        <v>18.355680248348936</v>
      </c>
      <c r="AX35" s="6">
        <f t="shared" si="12"/>
        <v>-0.1567373566497352</v>
      </c>
      <c r="AY35">
        <f t="shared" si="13"/>
        <v>-1.2050292603040305</v>
      </c>
      <c r="AZ35">
        <f t="shared" si="14"/>
        <v>-1.0482919036542953</v>
      </c>
      <c r="BA35" s="6">
        <f t="shared" si="15"/>
        <v>0.1305858008320756</v>
      </c>
      <c r="BB35">
        <f t="shared" si="16"/>
        <v>1.4368178467165402E-3</v>
      </c>
      <c r="BC35">
        <f t="shared" si="17"/>
        <v>2.8386668088986253E-4</v>
      </c>
      <c r="BD35" s="7">
        <f t="shared" si="18"/>
        <v>1</v>
      </c>
      <c r="BE35" s="6">
        <f t="shared" si="19"/>
        <v>0</v>
      </c>
      <c r="BF35">
        <f t="shared" si="20"/>
        <v>1</v>
      </c>
      <c r="BG35">
        <f t="shared" si="21"/>
        <v>1</v>
      </c>
      <c r="BH35" s="6">
        <f t="shared" si="22"/>
        <v>2</v>
      </c>
      <c r="BI35" s="14">
        <f t="shared" si="23"/>
        <v>1</v>
      </c>
      <c r="BJ35" s="14">
        <f t="shared" si="24"/>
        <v>-0.37225277801643275</v>
      </c>
      <c r="BK35" s="14">
        <f t="shared" si="25"/>
        <v>-1.8507874297840119</v>
      </c>
      <c r="BL35" s="14">
        <f t="shared" si="26"/>
        <v>-1.9282560610314321</v>
      </c>
      <c r="BM35" s="14">
        <f t="shared" si="27"/>
        <v>-1</v>
      </c>
      <c r="BN35">
        <f t="shared" si="28"/>
        <v>-1.3837654229439587</v>
      </c>
      <c r="BO35">
        <f t="shared" si="29"/>
        <v>1.3837654229439587</v>
      </c>
      <c r="BP35" t="str">
        <f t="shared" si="30"/>
        <v>3_Decreasing_Ramp</v>
      </c>
    </row>
    <row r="36" spans="1:68" x14ac:dyDescent="0.25">
      <c r="A36" t="s">
        <v>2454</v>
      </c>
      <c r="B36" t="s">
        <v>702</v>
      </c>
      <c r="C36">
        <v>0</v>
      </c>
      <c r="D36">
        <v>0</v>
      </c>
      <c r="E36">
        <v>0</v>
      </c>
      <c r="F36" s="1">
        <v>1.4230500000000001E-6</v>
      </c>
      <c r="G36">
        <v>2</v>
      </c>
      <c r="H36">
        <v>2.0088999999999999E-2</v>
      </c>
      <c r="I36">
        <v>1</v>
      </c>
      <c r="J36">
        <v>0.93548500000000001</v>
      </c>
      <c r="K36" t="s">
        <v>2453</v>
      </c>
      <c r="L36">
        <v>597</v>
      </c>
      <c r="M36" t="s">
        <v>764</v>
      </c>
      <c r="N36">
        <v>131566</v>
      </c>
      <c r="O36" t="s">
        <v>705</v>
      </c>
      <c r="P36" t="s">
        <v>706</v>
      </c>
      <c r="Q36" t="s">
        <v>57</v>
      </c>
      <c r="R36" t="s">
        <v>707</v>
      </c>
      <c r="S36" t="s">
        <v>708</v>
      </c>
      <c r="T36" s="6">
        <v>20.120410264410999</v>
      </c>
      <c r="U36">
        <v>19.736820715870198</v>
      </c>
      <c r="V36">
        <v>20.559475757679401</v>
      </c>
      <c r="W36">
        <v>20.5538881508283</v>
      </c>
      <c r="X36">
        <v>20.445865225370099</v>
      </c>
      <c r="Y36">
        <v>20.664421324840301</v>
      </c>
      <c r="Z36">
        <v>19.2706347690544</v>
      </c>
      <c r="AB36">
        <v>20.2966327831776</v>
      </c>
      <c r="AC36">
        <v>20.244288402694199</v>
      </c>
      <c r="AD36">
        <v>19.298156564718401</v>
      </c>
      <c r="AF36">
        <v>18.4295127341362</v>
      </c>
      <c r="AI36">
        <v>18.3013015599253</v>
      </c>
      <c r="AL36" s="6">
        <f t="shared" si="0"/>
        <v>19.928615490140601</v>
      </c>
      <c r="AM36">
        <f t="shared" si="1"/>
        <v>20.55668195425385</v>
      </c>
      <c r="AN36">
        <f t="shared" si="2"/>
        <v>20.555143275105202</v>
      </c>
      <c r="AO36">
        <f t="shared" si="3"/>
        <v>19.2706347690544</v>
      </c>
      <c r="AP36">
        <f t="shared" si="4"/>
        <v>20.270460592935898</v>
      </c>
      <c r="AQ36">
        <f t="shared" si="5"/>
        <v>19.298156564718401</v>
      </c>
      <c r="AR36">
        <f t="shared" si="6"/>
        <v>18.4295127341362</v>
      </c>
      <c r="AS36">
        <f t="shared" si="7"/>
        <v>18.3013015599253</v>
      </c>
      <c r="AT36" t="str">
        <f t="shared" si="8"/>
        <v>NA</v>
      </c>
      <c r="AU36" s="6">
        <f t="shared" si="9"/>
        <v>20.34681357316655</v>
      </c>
      <c r="AV36">
        <f t="shared" si="10"/>
        <v>19.613083975569566</v>
      </c>
      <c r="AW36">
        <f t="shared" si="11"/>
        <v>18.365407147030751</v>
      </c>
      <c r="AX36" s="6">
        <f t="shared" si="12"/>
        <v>-0.73372959759698375</v>
      </c>
      <c r="AY36">
        <f t="shared" si="13"/>
        <v>-1.9814064261357984</v>
      </c>
      <c r="AZ36">
        <f t="shared" si="14"/>
        <v>-1.2476768285388147</v>
      </c>
      <c r="BA36" s="6">
        <f t="shared" si="15"/>
        <v>0.14553521753861839</v>
      </c>
      <c r="BB36">
        <f t="shared" si="16"/>
        <v>7.0104525701160814E-3</v>
      </c>
      <c r="BC36">
        <f t="shared" si="17"/>
        <v>5.8252212468806255E-2</v>
      </c>
      <c r="BD36" s="7">
        <f t="shared" si="18"/>
        <v>1</v>
      </c>
      <c r="BE36" s="6">
        <f t="shared" si="19"/>
        <v>0</v>
      </c>
      <c r="BF36">
        <f t="shared" si="20"/>
        <v>1</v>
      </c>
      <c r="BG36">
        <f t="shared" si="21"/>
        <v>0</v>
      </c>
      <c r="BH36" s="6">
        <f t="shared" si="22"/>
        <v>1</v>
      </c>
      <c r="BI36" s="14">
        <f t="shared" si="23"/>
        <v>1</v>
      </c>
      <c r="BJ36" s="14">
        <f t="shared" si="24"/>
        <v>-0.78368047035453503</v>
      </c>
      <c r="BK36" s="14">
        <f t="shared" si="25"/>
        <v>-2.0660233806451478</v>
      </c>
      <c r="BL36" s="14">
        <f t="shared" si="26"/>
        <v>-1.2411652097740533</v>
      </c>
      <c r="BM36" s="14">
        <f t="shared" si="27"/>
        <v>-1</v>
      </c>
      <c r="BN36">
        <f t="shared" si="28"/>
        <v>-1.363623020257912</v>
      </c>
      <c r="BO36">
        <f t="shared" si="29"/>
        <v>1.363623020257912</v>
      </c>
      <c r="BP36" t="str">
        <f t="shared" si="30"/>
        <v>3_Decreasing_Ramp</v>
      </c>
    </row>
    <row r="37" spans="1:68" x14ac:dyDescent="0.25">
      <c r="A37" t="s">
        <v>941</v>
      </c>
      <c r="B37" t="s">
        <v>70</v>
      </c>
      <c r="C37">
        <v>0</v>
      </c>
      <c r="D37">
        <v>0</v>
      </c>
      <c r="E37">
        <v>0</v>
      </c>
      <c r="F37" s="1">
        <v>5.7304E-18</v>
      </c>
      <c r="G37">
        <v>3</v>
      </c>
      <c r="H37">
        <v>-0.14824000000000001</v>
      </c>
      <c r="I37">
        <v>1</v>
      </c>
      <c r="J37">
        <v>0.61842600000000003</v>
      </c>
      <c r="K37" t="s">
        <v>940</v>
      </c>
      <c r="L37">
        <v>334</v>
      </c>
      <c r="M37" t="s">
        <v>764</v>
      </c>
      <c r="N37" t="s">
        <v>74</v>
      </c>
      <c r="O37" t="s">
        <v>75</v>
      </c>
      <c r="P37" t="s">
        <v>76</v>
      </c>
      <c r="Q37" t="s">
        <v>77</v>
      </c>
      <c r="R37" t="s">
        <v>78</v>
      </c>
      <c r="S37" t="s">
        <v>79</v>
      </c>
      <c r="V37">
        <v>19.682707523673301</v>
      </c>
      <c r="Y37">
        <v>20.4321081077087</v>
      </c>
      <c r="Z37">
        <v>18.756406838872699</v>
      </c>
      <c r="AA37">
        <v>19.127105262535</v>
      </c>
      <c r="AC37">
        <v>18.801784712872799</v>
      </c>
      <c r="AD37">
        <v>18.049157234244198</v>
      </c>
      <c r="AE37">
        <v>18.6945318259136</v>
      </c>
      <c r="AF37">
        <v>17.328777189395002</v>
      </c>
      <c r="AI37">
        <v>17.984778568728501</v>
      </c>
      <c r="AK37">
        <v>17.9840615036318</v>
      </c>
      <c r="AL37" s="6" t="str">
        <f t="shared" ref="AL37:AL68" si="31">IF(COUNTA(T37:U37),AVERAGE(T37:U37),"NA")</f>
        <v>NA</v>
      </c>
      <c r="AM37">
        <f t="shared" ref="AM37:AM68" si="32">IF(COUNTA(V37:W37),AVERAGE(V37:W37),"NA")</f>
        <v>19.682707523673301</v>
      </c>
      <c r="AN37">
        <f t="shared" ref="AN37:AN68" si="33">IF(COUNTA(X37:Y37),AVERAGE(X37:Y37),"NA")</f>
        <v>20.4321081077087</v>
      </c>
      <c r="AO37">
        <f t="shared" ref="AO37:AO68" si="34">IF(COUNTA(Z37:AA37),AVERAGE(Z37:AA37),"NA")</f>
        <v>18.941756050703852</v>
      </c>
      <c r="AP37">
        <f t="shared" ref="AP37:AP68" si="35">IF(COUNTA(AB37:AC37),AVERAGE(AB37:AC37),"NA")</f>
        <v>18.801784712872799</v>
      </c>
      <c r="AQ37">
        <f t="shared" ref="AQ37:AQ68" si="36">IF(COUNTA(AD37:AE37),AVERAGE(AD37:AE37),"NA")</f>
        <v>18.371844530078899</v>
      </c>
      <c r="AR37">
        <f t="shared" ref="AR37:AR68" si="37">IF(COUNTA(AF37:AG37),AVERAGE(AF37:AG37),"NA")</f>
        <v>17.328777189395002</v>
      </c>
      <c r="AS37">
        <f t="shared" ref="AS37:AS68" si="38">IF(COUNTA(AH37:AI37),AVERAGE(AH37:AI37),"NA")</f>
        <v>17.984778568728501</v>
      </c>
      <c r="AT37">
        <f t="shared" ref="AT37:AT68" si="39">IF(COUNTA(AJ37:AK37),AVERAGE(AJ37:AK37),"NA")</f>
        <v>17.9840615036318</v>
      </c>
      <c r="AU37" s="6">
        <f t="shared" ref="AU37:AU68" si="40">IF(COUNTIF(AL37:AN37,"&lt;&gt;NA"),AVERAGE(AL37:AN37),"NA")</f>
        <v>20.057407815691001</v>
      </c>
      <c r="AV37">
        <f t="shared" ref="AV37:AV68" si="41">IF(COUNTIF(AO37:AQ37,"&lt;&gt;NA"),AVERAGE(AO37:AQ37),"NA")</f>
        <v>18.705128431218515</v>
      </c>
      <c r="AW37">
        <f t="shared" ref="AW37:AW68" si="42">IF(COUNTIF(AR37:AT37,"&lt;&gt;NA"),AVERAGE(AR37:AT37),"NA")</f>
        <v>17.765872420585101</v>
      </c>
      <c r="AX37" s="6">
        <f t="shared" ref="AX37:AX68" si="43">IF(AND(AU37&lt;&gt;"NA",AV37&lt;&gt;"NA"),AV37-AU37,"NA")</f>
        <v>-1.3522793844724852</v>
      </c>
      <c r="AY37">
        <f t="shared" ref="AY37:AY68" si="44">IF(AND(AU37&lt;&gt;"NA",AW37&lt;&gt;"NA"),AW37-AU37,"NA")</f>
        <v>-2.2915353951058997</v>
      </c>
      <c r="AZ37">
        <f t="shared" ref="AZ37:AZ68" si="45">IF(AND(AV37&lt;&gt;"NA",AW37&lt;&gt;"NA"),AW37-AV37,"NA")</f>
        <v>-0.93925601063341446</v>
      </c>
      <c r="BA37" s="6">
        <f t="shared" ref="BA37:BA68" si="46">IF(AND(COUNTIF(AL37:AN37,"&lt;&gt;NA")&gt;=2,COUNTIF(AO37:AQ37,"&lt;&gt;NA")&gt;=2),TTEST(AL37:AN37,AO37:AQ37,2,3),"NA")</f>
        <v>0.12522647207563725</v>
      </c>
      <c r="BB37">
        <f t="shared" ref="BB37:BB68" si="47">IF(AND(COUNTIF(AL37:AN37,"&lt;&gt;NA")&gt;=2,COUNTIF(AR37:AT37,"&lt;&gt;NA")&gt;=2),TTEST(AL37:AN37,AR37:AT37,2,3),"NA")</f>
        <v>4.761994963616073E-2</v>
      </c>
      <c r="BC37">
        <f t="shared" ref="BC37:BC68" si="48">IF(AND(COUNTIF(AO37:AQ37,"&lt;&gt;NA")&gt;=2,COUNTIF(AR37:AT37,"&lt;&gt;NA")&gt;=2),TTEST(AO37:AQ37,AR37:AT37,2,3),"NA")</f>
        <v>3.0213156241511777E-2</v>
      </c>
      <c r="BD37" s="7">
        <f t="shared" ref="BD37:BD68" si="49">IF(OR(D37,AND(C37,N37="---")),0,1)</f>
        <v>1</v>
      </c>
      <c r="BE37" s="6">
        <f t="shared" ref="BE37:BE68" si="50">IF(AND(BD37,AX37&lt;&gt;"NA",BA37&lt;&gt;"NA"),IF(AND(ABS(AX37)&gt;=LOG(1.5,2),BA37&lt;0.05),1,0),0)</f>
        <v>0</v>
      </c>
      <c r="BF37">
        <f t="shared" ref="BF37:BF68" si="51">IF(AND(BD37,AY37&lt;&gt;"NA",BB37&lt;&gt;"NA"),IF(AND(ABS(AY37)&gt;=LOG(1.5,2),BB37&lt;0.05),1,0),0)</f>
        <v>1</v>
      </c>
      <c r="BG37">
        <f t="shared" ref="BG37:BG68" si="52">IF(AND(BD37,AZ37&lt;&gt;"NA",BC37&lt;&gt;"NA"),IF(AND(ABS(AZ37)&gt;=LOG(1.5,2),BC37&lt;0.05),1,0),0)</f>
        <v>1</v>
      </c>
      <c r="BH37" s="6">
        <f t="shared" ref="BH37:BH68" si="53">COUNTIF(BE37:BG37,"&gt;0")</f>
        <v>2</v>
      </c>
      <c r="BI37" s="14">
        <f t="shared" ref="BI37:BI68" si="54">IF(BH37,1,0)</f>
        <v>1</v>
      </c>
      <c r="BJ37" s="14">
        <f t="shared" ref="BJ37:BJ68" si="55">IF(AND(AX37&lt;&gt;"NA",BA37&lt;&gt;"NA"),SIGN(AX37)*SQRT(ABS(AX37)*-LOG10(BA37)),0)</f>
        <v>-1.1046116515584496</v>
      </c>
      <c r="BK37" s="14">
        <f t="shared" ref="BK37:BK68" si="56">IF(AND(AY37&lt;&gt;"NA",BB37&lt;&gt;"NA"),SIGN(AY37)*SQRT(ABS(AY37)*-LOG10(BB37)),0)</f>
        <v>-1.7406589162426194</v>
      </c>
      <c r="BL37" s="14">
        <f t="shared" ref="BL37:BL68" si="57">IF(AND(AZ37&lt;&gt;"NA",BC37&lt;&gt;"NA"),SIGN(AZ37)*SQRT(ABS(AZ37)*-LOG10(BC37)),0)</f>
        <v>-1.1947740168278813</v>
      </c>
      <c r="BM37" s="14">
        <f t="shared" ref="BM37:BM68" si="58">SIGN(BN37)</f>
        <v>-1</v>
      </c>
      <c r="BN37">
        <f t="shared" ref="BN37:BN68" si="59">AVERAGE(BJ37:BL37)</f>
        <v>-1.3466815282096503</v>
      </c>
      <c r="BO37">
        <f t="shared" ref="BO37:BO68" si="60">ABS(BN37)</f>
        <v>1.3466815282096503</v>
      </c>
      <c r="BP37" t="str">
        <f t="shared" ref="BP37:BP68" si="61">IF(AND(BI37, BA37&lt;&gt;"NA",BB37&lt;&gt;"NA"),IF(AZ37&lt;&gt;"NA",IF(ABS(AZ37)&gt;=LOG(1.5,2),IF(SIGN(AX37)&gt;0,IF(SIGN(AX37)&lt;&gt;SIGN(AY37),"2_Increasing_Opposite",IF(SIGN(AZ37)&lt;&gt;SIGN(AY37),"1_Increasing_Attenuated","3_Increasing_Ramp")),IF(SIGN(AX37)&lt;0,IF(SIGN(AX37)&lt;&gt;SIGN(AY37),"2_Decreasing_Opposite",IF(SIGN(AZ37)&lt;&gt;SIGN(AX37),"1_Decreasing_Attenuated","3_Decreasing_Ramp")),"Uncertain")),IF(AX37&lt;0,IF(AY37&lt;0,"4_Decreasing_Stable","2_Decreasing_Opposite"),IF(AY37&gt;0,"4_Increasing_Stable","2_Increasing_Opposite"))),"NA"),"NA")</f>
        <v>3_Decreasing_Ramp</v>
      </c>
    </row>
    <row r="38" spans="1:68" x14ac:dyDescent="0.25">
      <c r="A38" t="s">
        <v>1051</v>
      </c>
      <c r="B38" t="s">
        <v>1049</v>
      </c>
      <c r="C38">
        <v>0</v>
      </c>
      <c r="D38">
        <v>0</v>
      </c>
      <c r="E38">
        <v>0</v>
      </c>
      <c r="F38" s="1">
        <v>2.1644899999999998E-9</v>
      </c>
      <c r="G38">
        <v>2</v>
      </c>
      <c r="H38">
        <v>0.43804999999999999</v>
      </c>
      <c r="I38">
        <v>1</v>
      </c>
      <c r="J38">
        <v>0.99938400000000005</v>
      </c>
      <c r="K38" t="s">
        <v>1050</v>
      </c>
      <c r="L38">
        <v>210</v>
      </c>
      <c r="M38" t="s">
        <v>764</v>
      </c>
      <c r="N38">
        <v>9076</v>
      </c>
      <c r="O38" t="s">
        <v>1052</v>
      </c>
      <c r="P38" t="s">
        <v>1053</v>
      </c>
      <c r="Q38" t="s">
        <v>57</v>
      </c>
      <c r="R38" t="s">
        <v>1054</v>
      </c>
      <c r="S38" t="s">
        <v>1055</v>
      </c>
      <c r="T38" s="6">
        <v>22.048130587881399</v>
      </c>
      <c r="V38">
        <v>21.797810277717499</v>
      </c>
      <c r="W38">
        <v>22.032473653135401</v>
      </c>
      <c r="X38">
        <v>21.9683864090964</v>
      </c>
      <c r="Y38">
        <v>22.224099053190301</v>
      </c>
      <c r="Z38">
        <v>21.4958184698474</v>
      </c>
      <c r="AA38">
        <v>21.866227236814101</v>
      </c>
      <c r="AE38">
        <v>21.256177292612499</v>
      </c>
      <c r="AF38">
        <v>20.365704919139301</v>
      </c>
      <c r="AG38">
        <v>20.772322714846698</v>
      </c>
      <c r="AH38">
        <v>20.836025060751499</v>
      </c>
      <c r="AI38">
        <v>20.5074100539101</v>
      </c>
      <c r="AJ38">
        <v>20.829692467240601</v>
      </c>
      <c r="AK38">
        <v>20.501515550802999</v>
      </c>
      <c r="AL38" s="6">
        <f t="shared" si="31"/>
        <v>22.048130587881399</v>
      </c>
      <c r="AM38">
        <f t="shared" si="32"/>
        <v>21.91514196542645</v>
      </c>
      <c r="AN38">
        <f t="shared" si="33"/>
        <v>22.096242731143349</v>
      </c>
      <c r="AO38">
        <f t="shared" si="34"/>
        <v>21.681022853330752</v>
      </c>
      <c r="AP38" t="str">
        <f t="shared" si="35"/>
        <v>NA</v>
      </c>
      <c r="AQ38">
        <f t="shared" si="36"/>
        <v>21.256177292612499</v>
      </c>
      <c r="AR38">
        <f t="shared" si="37"/>
        <v>20.569013816992999</v>
      </c>
      <c r="AS38">
        <f t="shared" si="38"/>
        <v>20.671717557330801</v>
      </c>
      <c r="AT38">
        <f t="shared" si="39"/>
        <v>20.665604009021799</v>
      </c>
      <c r="AU38" s="6">
        <f t="shared" si="40"/>
        <v>22.019838428150397</v>
      </c>
      <c r="AV38">
        <f t="shared" si="41"/>
        <v>21.468600072971626</v>
      </c>
      <c r="AW38">
        <f t="shared" si="42"/>
        <v>20.635445127781868</v>
      </c>
      <c r="AX38" s="6">
        <f t="shared" si="43"/>
        <v>-0.5512383551787714</v>
      </c>
      <c r="AY38">
        <f t="shared" si="44"/>
        <v>-1.3843933003685294</v>
      </c>
      <c r="AZ38">
        <f t="shared" si="45"/>
        <v>-0.83315494518975797</v>
      </c>
      <c r="BA38" s="6">
        <f t="shared" si="46"/>
        <v>0.21691836266094419</v>
      </c>
      <c r="BB38">
        <f t="shared" si="47"/>
        <v>1.063878477645294E-4</v>
      </c>
      <c r="BC38">
        <f t="shared" si="48"/>
        <v>0.15160013951388859</v>
      </c>
      <c r="BD38" s="7">
        <f t="shared" si="49"/>
        <v>1</v>
      </c>
      <c r="BE38" s="6">
        <f t="shared" si="50"/>
        <v>0</v>
      </c>
      <c r="BF38">
        <f t="shared" si="51"/>
        <v>1</v>
      </c>
      <c r="BG38">
        <f t="shared" si="52"/>
        <v>0</v>
      </c>
      <c r="BH38" s="6">
        <f t="shared" si="53"/>
        <v>1</v>
      </c>
      <c r="BI38" s="14">
        <f t="shared" si="54"/>
        <v>1</v>
      </c>
      <c r="BJ38" s="14">
        <f t="shared" si="55"/>
        <v>-0.60486273334440976</v>
      </c>
      <c r="BK38" s="14">
        <f t="shared" si="56"/>
        <v>-2.3452812336205802</v>
      </c>
      <c r="BL38" s="14">
        <f t="shared" si="57"/>
        <v>-0.82619863171665575</v>
      </c>
      <c r="BM38" s="14">
        <f t="shared" si="58"/>
        <v>-1</v>
      </c>
      <c r="BN38">
        <f t="shared" si="59"/>
        <v>-1.2587808662272153</v>
      </c>
      <c r="BO38">
        <f t="shared" si="60"/>
        <v>1.2587808662272153</v>
      </c>
      <c r="BP38" t="str">
        <f t="shared" si="61"/>
        <v>3_Decreasing_Ramp</v>
      </c>
    </row>
    <row r="39" spans="1:68" x14ac:dyDescent="0.25">
      <c r="A39" t="s">
        <v>1307</v>
      </c>
      <c r="B39" t="s">
        <v>1299</v>
      </c>
      <c r="C39">
        <v>0</v>
      </c>
      <c r="D39">
        <v>0</v>
      </c>
      <c r="E39">
        <v>0</v>
      </c>
      <c r="F39" s="1">
        <v>1.40235E-15</v>
      </c>
      <c r="G39">
        <v>2</v>
      </c>
      <c r="H39">
        <v>-8.2778000000000004E-2</v>
      </c>
      <c r="I39">
        <v>1</v>
      </c>
      <c r="J39">
        <v>0.99967499999999998</v>
      </c>
      <c r="K39" t="s">
        <v>1306</v>
      </c>
      <c r="L39">
        <v>1510</v>
      </c>
      <c r="M39" t="s">
        <v>764</v>
      </c>
      <c r="N39">
        <v>3691</v>
      </c>
      <c r="O39" t="s">
        <v>1302</v>
      </c>
      <c r="P39" t="s">
        <v>1303</v>
      </c>
      <c r="Q39" t="s">
        <v>57</v>
      </c>
      <c r="R39" t="s">
        <v>1304</v>
      </c>
      <c r="S39" t="s">
        <v>1305</v>
      </c>
      <c r="T39" s="6">
        <v>20.040046045617501</v>
      </c>
      <c r="V39">
        <v>20.686056725482601</v>
      </c>
      <c r="W39">
        <v>20.246018096929198</v>
      </c>
      <c r="X39">
        <v>20.564456398329099</v>
      </c>
      <c r="AB39">
        <v>19.704008580748599</v>
      </c>
      <c r="AC39">
        <v>19.4512103709495</v>
      </c>
      <c r="AD39">
        <v>19.292865309317101</v>
      </c>
      <c r="AE39">
        <v>18.694224989209498</v>
      </c>
      <c r="AF39">
        <v>18.5053436955241</v>
      </c>
      <c r="AG39">
        <v>17.7454244212581</v>
      </c>
      <c r="AH39">
        <v>18.9521053985173</v>
      </c>
      <c r="AI39">
        <v>18.7127399736308</v>
      </c>
      <c r="AJ39">
        <v>19.204577557104699</v>
      </c>
      <c r="AK39">
        <v>18.4091389272347</v>
      </c>
      <c r="AL39" s="6">
        <f t="shared" si="31"/>
        <v>20.040046045617501</v>
      </c>
      <c r="AM39">
        <f t="shared" si="32"/>
        <v>20.4660374112059</v>
      </c>
      <c r="AN39">
        <f t="shared" si="33"/>
        <v>20.564456398329099</v>
      </c>
      <c r="AO39" t="str">
        <f t="shared" si="34"/>
        <v>NA</v>
      </c>
      <c r="AP39">
        <f t="shared" si="35"/>
        <v>19.577609475849052</v>
      </c>
      <c r="AQ39">
        <f t="shared" si="36"/>
        <v>18.993545149263298</v>
      </c>
      <c r="AR39">
        <f t="shared" si="37"/>
        <v>18.125384058391099</v>
      </c>
      <c r="AS39">
        <f t="shared" si="38"/>
        <v>18.83242268607405</v>
      </c>
      <c r="AT39">
        <f t="shared" si="39"/>
        <v>18.806858242169699</v>
      </c>
      <c r="AU39" s="6">
        <f t="shared" si="40"/>
        <v>20.356846618384168</v>
      </c>
      <c r="AV39">
        <f t="shared" si="41"/>
        <v>19.285577312556175</v>
      </c>
      <c r="AW39">
        <f t="shared" si="42"/>
        <v>18.588221662211613</v>
      </c>
      <c r="AX39" s="6">
        <f t="shared" si="43"/>
        <v>-1.0712693058279932</v>
      </c>
      <c r="AY39">
        <f t="shared" si="44"/>
        <v>-1.7686249561725553</v>
      </c>
      <c r="AZ39">
        <f t="shared" si="45"/>
        <v>-0.69735565034456215</v>
      </c>
      <c r="BA39" s="6">
        <f t="shared" si="46"/>
        <v>0.11040470124989432</v>
      </c>
      <c r="BB39">
        <f t="shared" si="47"/>
        <v>4.799051426836445E-3</v>
      </c>
      <c r="BC39">
        <f t="shared" si="48"/>
        <v>0.18976703981159607</v>
      </c>
      <c r="BD39" s="7">
        <f t="shared" si="49"/>
        <v>1</v>
      </c>
      <c r="BE39" s="6">
        <f t="shared" si="50"/>
        <v>0</v>
      </c>
      <c r="BF39">
        <f t="shared" si="51"/>
        <v>1</v>
      </c>
      <c r="BG39">
        <f t="shared" si="52"/>
        <v>0</v>
      </c>
      <c r="BH39" s="6">
        <f t="shared" si="53"/>
        <v>1</v>
      </c>
      <c r="BI39" s="14">
        <f t="shared" si="54"/>
        <v>1</v>
      </c>
      <c r="BJ39" s="14">
        <f t="shared" si="55"/>
        <v>-1.0125305155269353</v>
      </c>
      <c r="BK39" s="14">
        <f t="shared" si="56"/>
        <v>-2.0251336800794428</v>
      </c>
      <c r="BL39" s="14">
        <f t="shared" si="57"/>
        <v>-0.70946234236539729</v>
      </c>
      <c r="BM39" s="14">
        <f t="shared" si="58"/>
        <v>-1</v>
      </c>
      <c r="BN39">
        <f t="shared" si="59"/>
        <v>-1.249042179323925</v>
      </c>
      <c r="BO39">
        <f t="shared" si="60"/>
        <v>1.249042179323925</v>
      </c>
      <c r="BP39" t="str">
        <f t="shared" si="61"/>
        <v>3_Decreasing_Ramp</v>
      </c>
    </row>
    <row r="40" spans="1:68" x14ac:dyDescent="0.25">
      <c r="A40" t="s">
        <v>2452</v>
      </c>
      <c r="B40" t="s">
        <v>702</v>
      </c>
      <c r="C40">
        <v>0</v>
      </c>
      <c r="D40">
        <v>0</v>
      </c>
      <c r="E40">
        <v>0</v>
      </c>
      <c r="F40" s="1">
        <v>1.06971E-5</v>
      </c>
      <c r="G40">
        <v>2</v>
      </c>
      <c r="H40">
        <v>-0.23549</v>
      </c>
      <c r="I40">
        <v>1</v>
      </c>
      <c r="J40">
        <v>0.76299099999999997</v>
      </c>
      <c r="K40" t="s">
        <v>2451</v>
      </c>
      <c r="L40">
        <v>732</v>
      </c>
      <c r="M40" t="s">
        <v>764</v>
      </c>
      <c r="N40">
        <v>131566</v>
      </c>
      <c r="O40" t="s">
        <v>705</v>
      </c>
      <c r="P40" t="s">
        <v>706</v>
      </c>
      <c r="Q40" t="s">
        <v>57</v>
      </c>
      <c r="R40" t="s">
        <v>707</v>
      </c>
      <c r="S40" t="s">
        <v>708</v>
      </c>
      <c r="V40">
        <v>20.993734847084902</v>
      </c>
      <c r="X40">
        <v>21.585454898906999</v>
      </c>
      <c r="Z40">
        <v>20.207852427021901</v>
      </c>
      <c r="AA40">
        <v>20.198928868829501</v>
      </c>
      <c r="AE40">
        <v>19.853609831036199</v>
      </c>
      <c r="AG40">
        <v>19.623130018069599</v>
      </c>
      <c r="AH40">
        <v>19.682485426212001</v>
      </c>
      <c r="AI40">
        <v>19.2874796007669</v>
      </c>
      <c r="AK40">
        <v>18.897215421617101</v>
      </c>
      <c r="AL40" s="6" t="str">
        <f t="shared" si="31"/>
        <v>NA</v>
      </c>
      <c r="AM40">
        <f t="shared" si="32"/>
        <v>20.993734847084902</v>
      </c>
      <c r="AN40">
        <f t="shared" si="33"/>
        <v>21.585454898906999</v>
      </c>
      <c r="AO40">
        <f t="shared" si="34"/>
        <v>20.203390647925701</v>
      </c>
      <c r="AP40" t="str">
        <f t="shared" si="35"/>
        <v>NA</v>
      </c>
      <c r="AQ40">
        <f t="shared" si="36"/>
        <v>19.853609831036199</v>
      </c>
      <c r="AR40">
        <f t="shared" si="37"/>
        <v>19.623130018069599</v>
      </c>
      <c r="AS40">
        <f t="shared" si="38"/>
        <v>19.484982513489449</v>
      </c>
      <c r="AT40">
        <f t="shared" si="39"/>
        <v>18.897215421617101</v>
      </c>
      <c r="AU40" s="6">
        <f t="shared" si="40"/>
        <v>21.289594872995949</v>
      </c>
      <c r="AV40">
        <f t="shared" si="41"/>
        <v>20.028500239480948</v>
      </c>
      <c r="AW40">
        <f t="shared" si="42"/>
        <v>19.335109317725383</v>
      </c>
      <c r="AX40" s="6">
        <f t="shared" si="43"/>
        <v>-1.2610946335150004</v>
      </c>
      <c r="AY40">
        <f t="shared" si="44"/>
        <v>-1.9544855552705656</v>
      </c>
      <c r="AZ40">
        <f t="shared" si="45"/>
        <v>-0.69339092175556516</v>
      </c>
      <c r="BA40" s="6">
        <f t="shared" si="46"/>
        <v>9.0840190218480832E-2</v>
      </c>
      <c r="BB40">
        <f t="shared" si="47"/>
        <v>3.023260304108202E-2</v>
      </c>
      <c r="BC40">
        <f t="shared" si="48"/>
        <v>9.2600980165547589E-2</v>
      </c>
      <c r="BD40" s="7">
        <f t="shared" si="49"/>
        <v>1</v>
      </c>
      <c r="BE40" s="6">
        <f t="shared" si="50"/>
        <v>0</v>
      </c>
      <c r="BF40">
        <f t="shared" si="51"/>
        <v>1</v>
      </c>
      <c r="BG40">
        <f t="shared" si="52"/>
        <v>0</v>
      </c>
      <c r="BH40" s="6">
        <f t="shared" si="53"/>
        <v>1</v>
      </c>
      <c r="BI40" s="14">
        <f t="shared" si="54"/>
        <v>1</v>
      </c>
      <c r="BJ40" s="14">
        <f t="shared" si="55"/>
        <v>-1.1461718805355079</v>
      </c>
      <c r="BK40" s="14">
        <f t="shared" si="56"/>
        <v>-1.7233364745584105</v>
      </c>
      <c r="BL40" s="14">
        <f t="shared" si="57"/>
        <v>-0.84648648718588793</v>
      </c>
      <c r="BM40" s="14">
        <f t="shared" si="58"/>
        <v>-1</v>
      </c>
      <c r="BN40">
        <f t="shared" si="59"/>
        <v>-1.238664947426602</v>
      </c>
      <c r="BO40">
        <f t="shared" si="60"/>
        <v>1.238664947426602</v>
      </c>
      <c r="BP40" t="str">
        <f t="shared" si="61"/>
        <v>3_Decreasing_Ramp</v>
      </c>
    </row>
    <row r="41" spans="1:68" x14ac:dyDescent="0.25">
      <c r="A41" t="s">
        <v>980</v>
      </c>
      <c r="B41" t="s">
        <v>973</v>
      </c>
      <c r="C41">
        <v>0</v>
      </c>
      <c r="D41">
        <v>0</v>
      </c>
      <c r="E41">
        <v>0</v>
      </c>
      <c r="F41">
        <v>5.0778900000000003E-4</v>
      </c>
      <c r="G41">
        <v>2</v>
      </c>
      <c r="H41">
        <v>-0.16394</v>
      </c>
      <c r="I41">
        <v>1</v>
      </c>
      <c r="J41">
        <v>0.99997599999999998</v>
      </c>
      <c r="K41" t="s">
        <v>979</v>
      </c>
      <c r="L41">
        <v>223</v>
      </c>
      <c r="M41" t="s">
        <v>764</v>
      </c>
      <c r="N41">
        <v>10211</v>
      </c>
      <c r="O41" t="s">
        <v>976</v>
      </c>
      <c r="P41" t="s">
        <v>37</v>
      </c>
      <c r="Q41" t="s">
        <v>57</v>
      </c>
      <c r="R41" t="s">
        <v>977</v>
      </c>
      <c r="S41" t="s">
        <v>978</v>
      </c>
      <c r="T41" s="6">
        <v>20.234385277925899</v>
      </c>
      <c r="U41">
        <v>20.105713674537</v>
      </c>
      <c r="V41">
        <v>20.471305886254701</v>
      </c>
      <c r="W41">
        <v>20.341175329969701</v>
      </c>
      <c r="X41">
        <v>20.699347888965502</v>
      </c>
      <c r="Z41">
        <v>20.252742148237999</v>
      </c>
      <c r="AB41">
        <v>20.452291468678201</v>
      </c>
      <c r="AC41">
        <v>20.383220193952599</v>
      </c>
      <c r="AF41">
        <v>19.632586427088398</v>
      </c>
      <c r="AI41">
        <v>18.9600737473836</v>
      </c>
      <c r="AJ41">
        <v>19.267190463242599</v>
      </c>
      <c r="AL41" s="6">
        <f t="shared" si="31"/>
        <v>20.170049476231448</v>
      </c>
      <c r="AM41">
        <f t="shared" si="32"/>
        <v>20.406240608112199</v>
      </c>
      <c r="AN41">
        <f t="shared" si="33"/>
        <v>20.699347888965502</v>
      </c>
      <c r="AO41">
        <f t="shared" si="34"/>
        <v>20.252742148237999</v>
      </c>
      <c r="AP41">
        <f t="shared" si="35"/>
        <v>20.4177558313154</v>
      </c>
      <c r="AQ41" t="str">
        <f t="shared" si="36"/>
        <v>NA</v>
      </c>
      <c r="AR41">
        <f t="shared" si="37"/>
        <v>19.632586427088398</v>
      </c>
      <c r="AS41">
        <f t="shared" si="38"/>
        <v>18.9600737473836</v>
      </c>
      <c r="AT41">
        <f t="shared" si="39"/>
        <v>19.267190463242599</v>
      </c>
      <c r="AU41" s="6">
        <f t="shared" si="40"/>
        <v>20.425212657769716</v>
      </c>
      <c r="AV41">
        <f t="shared" si="41"/>
        <v>20.335248989776701</v>
      </c>
      <c r="AW41">
        <f t="shared" si="42"/>
        <v>19.286616879238199</v>
      </c>
      <c r="AX41" s="6">
        <f t="shared" si="43"/>
        <v>-8.9963667993014695E-2</v>
      </c>
      <c r="AY41">
        <f t="shared" si="44"/>
        <v>-1.1385957785315171</v>
      </c>
      <c r="AZ41">
        <f t="shared" si="45"/>
        <v>-1.0486321105385024</v>
      </c>
      <c r="BA41" s="6">
        <f t="shared" si="46"/>
        <v>0.64239850490868222</v>
      </c>
      <c r="BB41">
        <f t="shared" si="47"/>
        <v>1.1359270003696392E-2</v>
      </c>
      <c r="BC41">
        <f t="shared" si="48"/>
        <v>2.1533132519816679E-2</v>
      </c>
      <c r="BD41" s="7">
        <f t="shared" si="49"/>
        <v>1</v>
      </c>
      <c r="BE41" s="6">
        <f t="shared" si="50"/>
        <v>0</v>
      </c>
      <c r="BF41">
        <f t="shared" si="51"/>
        <v>1</v>
      </c>
      <c r="BG41">
        <f t="shared" si="52"/>
        <v>1</v>
      </c>
      <c r="BH41" s="6">
        <f t="shared" si="53"/>
        <v>2</v>
      </c>
      <c r="BI41" s="14">
        <f t="shared" si="54"/>
        <v>1</v>
      </c>
      <c r="BJ41" s="14">
        <f t="shared" si="55"/>
        <v>-0.13149376493339304</v>
      </c>
      <c r="BK41" s="14">
        <f t="shared" si="56"/>
        <v>-1.4880086691742194</v>
      </c>
      <c r="BL41" s="14">
        <f t="shared" si="57"/>
        <v>-1.3221033624915435</v>
      </c>
      <c r="BM41" s="14">
        <f t="shared" si="58"/>
        <v>-1</v>
      </c>
      <c r="BN41">
        <f t="shared" si="59"/>
        <v>-0.98053526553305181</v>
      </c>
      <c r="BO41">
        <f t="shared" si="60"/>
        <v>0.98053526553305181</v>
      </c>
      <c r="BP41" t="str">
        <f t="shared" si="61"/>
        <v>3_Decreasing_Ramp</v>
      </c>
    </row>
    <row r="42" spans="1:68" x14ac:dyDescent="0.25">
      <c r="A42" t="s">
        <v>555</v>
      </c>
      <c r="B42" t="s">
        <v>553</v>
      </c>
      <c r="C42">
        <v>0</v>
      </c>
      <c r="D42">
        <v>0</v>
      </c>
      <c r="E42">
        <v>0</v>
      </c>
      <c r="F42" s="1">
        <v>1.9991600000000002E-30</v>
      </c>
      <c r="G42">
        <v>3</v>
      </c>
      <c r="H42">
        <v>5.2409999999999998E-2</v>
      </c>
      <c r="I42">
        <v>2</v>
      </c>
      <c r="J42">
        <v>0.99835399999999996</v>
      </c>
      <c r="K42" t="s">
        <v>554</v>
      </c>
      <c r="L42">
        <v>202</v>
      </c>
      <c r="M42" t="s">
        <v>472</v>
      </c>
      <c r="N42">
        <v>5595</v>
      </c>
      <c r="O42" t="s">
        <v>556</v>
      </c>
      <c r="P42" t="s">
        <v>557</v>
      </c>
      <c r="Q42" t="s">
        <v>57</v>
      </c>
      <c r="R42" t="s">
        <v>558</v>
      </c>
      <c r="S42" t="s">
        <v>559</v>
      </c>
      <c r="T42" s="6">
        <v>20.9351024437733</v>
      </c>
      <c r="U42">
        <v>21.118198892573901</v>
      </c>
      <c r="V42">
        <v>20.583368850164401</v>
      </c>
      <c r="W42">
        <v>21.058429886237899</v>
      </c>
      <c r="X42">
        <v>20.644324062549298</v>
      </c>
      <c r="Z42">
        <v>21.0741371018389</v>
      </c>
      <c r="AA42">
        <v>21.195662069518399</v>
      </c>
      <c r="AB42">
        <v>20.955812355240301</v>
      </c>
      <c r="AC42">
        <v>20.759310611980499</v>
      </c>
      <c r="AD42">
        <v>20.727584809226101</v>
      </c>
      <c r="AF42">
        <v>21.9328858831269</v>
      </c>
      <c r="AG42">
        <v>21.776309811066699</v>
      </c>
      <c r="AH42">
        <v>21.874310415601599</v>
      </c>
      <c r="AI42">
        <v>21.846422136267901</v>
      </c>
      <c r="AJ42">
        <v>21.912151919486199</v>
      </c>
      <c r="AK42">
        <v>21.8908611262605</v>
      </c>
      <c r="AL42" s="6">
        <f t="shared" si="31"/>
        <v>21.026650668173602</v>
      </c>
      <c r="AM42">
        <f t="shared" si="32"/>
        <v>20.82089936820115</v>
      </c>
      <c r="AN42">
        <f t="shared" si="33"/>
        <v>20.644324062549298</v>
      </c>
      <c r="AO42">
        <f t="shared" si="34"/>
        <v>21.134899585678649</v>
      </c>
      <c r="AP42">
        <f t="shared" si="35"/>
        <v>20.8575614836104</v>
      </c>
      <c r="AQ42">
        <f t="shared" si="36"/>
        <v>20.727584809226101</v>
      </c>
      <c r="AR42">
        <f t="shared" si="37"/>
        <v>21.854597847096798</v>
      </c>
      <c r="AS42">
        <f t="shared" si="38"/>
        <v>21.860366275934751</v>
      </c>
      <c r="AT42">
        <f t="shared" si="39"/>
        <v>21.901506522873348</v>
      </c>
      <c r="AU42" s="6">
        <f t="shared" si="40"/>
        <v>20.830624699641351</v>
      </c>
      <c r="AV42">
        <f t="shared" si="41"/>
        <v>20.90668195950505</v>
      </c>
      <c r="AW42">
        <f t="shared" si="42"/>
        <v>21.872156881968298</v>
      </c>
      <c r="AX42" s="6">
        <f t="shared" si="43"/>
        <v>7.6057259863699045E-2</v>
      </c>
      <c r="AY42">
        <f t="shared" si="44"/>
        <v>1.0415321823269466</v>
      </c>
      <c r="AZ42">
        <f t="shared" si="45"/>
        <v>0.96547492246324751</v>
      </c>
      <c r="BA42" s="6">
        <f t="shared" si="46"/>
        <v>0.66559097721555016</v>
      </c>
      <c r="BB42">
        <f t="shared" si="47"/>
        <v>1.0050476382914888E-2</v>
      </c>
      <c r="BC42">
        <f t="shared" si="48"/>
        <v>1.4073005613295393E-2</v>
      </c>
      <c r="BD42" s="7">
        <f t="shared" si="49"/>
        <v>1</v>
      </c>
      <c r="BE42" s="6">
        <f t="shared" si="50"/>
        <v>0</v>
      </c>
      <c r="BF42">
        <f t="shared" si="51"/>
        <v>1</v>
      </c>
      <c r="BG42">
        <f t="shared" si="52"/>
        <v>1</v>
      </c>
      <c r="BH42" s="6">
        <f t="shared" si="53"/>
        <v>2</v>
      </c>
      <c r="BI42" s="14">
        <f t="shared" si="54"/>
        <v>1</v>
      </c>
      <c r="BJ42" s="14">
        <f t="shared" si="55"/>
        <v>0.11595843540818752</v>
      </c>
      <c r="BK42" s="14">
        <f t="shared" si="56"/>
        <v>1.4424932932360035</v>
      </c>
      <c r="BL42" s="14">
        <f t="shared" si="57"/>
        <v>1.3370437733711364</v>
      </c>
      <c r="BM42" s="14">
        <f t="shared" si="58"/>
        <v>1</v>
      </c>
      <c r="BN42">
        <f t="shared" si="59"/>
        <v>0.96516516733844249</v>
      </c>
      <c r="BO42">
        <f t="shared" si="60"/>
        <v>0.96516516733844249</v>
      </c>
      <c r="BP42" t="str">
        <f t="shared" si="61"/>
        <v>3_Increasing_Ramp</v>
      </c>
    </row>
    <row r="43" spans="1:68" x14ac:dyDescent="0.25">
      <c r="A43" t="s">
        <v>505</v>
      </c>
      <c r="B43" t="s">
        <v>503</v>
      </c>
      <c r="C43">
        <v>0</v>
      </c>
      <c r="D43">
        <v>0</v>
      </c>
      <c r="E43">
        <v>0</v>
      </c>
      <c r="F43" s="1">
        <v>1.0177800000000001E-244</v>
      </c>
      <c r="G43">
        <v>3</v>
      </c>
      <c r="H43">
        <v>-0.25395000000000001</v>
      </c>
      <c r="I43" t="s">
        <v>71</v>
      </c>
      <c r="J43">
        <v>1</v>
      </c>
      <c r="K43" t="s">
        <v>504</v>
      </c>
      <c r="L43">
        <v>14</v>
      </c>
      <c r="M43" t="s">
        <v>472</v>
      </c>
      <c r="N43">
        <v>983</v>
      </c>
      <c r="O43" t="s">
        <v>506</v>
      </c>
      <c r="P43" t="s">
        <v>507</v>
      </c>
      <c r="Q43" t="s">
        <v>57</v>
      </c>
      <c r="R43" t="s">
        <v>508</v>
      </c>
      <c r="S43" t="s">
        <v>509</v>
      </c>
      <c r="T43" s="6">
        <v>26.8193406215515</v>
      </c>
      <c r="U43">
        <v>26.854903469036199</v>
      </c>
      <c r="V43">
        <v>27.062815246745899</v>
      </c>
      <c r="W43">
        <v>26.763150601706901</v>
      </c>
      <c r="X43">
        <v>27.660527375368499</v>
      </c>
      <c r="Y43">
        <v>27.435400599752601</v>
      </c>
      <c r="Z43">
        <v>27.355382837641201</v>
      </c>
      <c r="AA43">
        <v>27.461603654480101</v>
      </c>
      <c r="AB43">
        <v>27.544630676158199</v>
      </c>
      <c r="AC43">
        <v>27.526814931423001</v>
      </c>
      <c r="AD43">
        <v>27.7263093304039</v>
      </c>
      <c r="AE43">
        <v>27.799798557339699</v>
      </c>
      <c r="AF43">
        <v>28.354856343472701</v>
      </c>
      <c r="AG43">
        <v>27.932272270816899</v>
      </c>
      <c r="AH43">
        <v>28.098060692241599</v>
      </c>
      <c r="AI43">
        <v>28.373600852000301</v>
      </c>
      <c r="AJ43">
        <v>28.2210625723908</v>
      </c>
      <c r="AK43">
        <v>28.094369980598302</v>
      </c>
      <c r="AL43" s="6">
        <f t="shared" si="31"/>
        <v>26.837122045293849</v>
      </c>
      <c r="AM43">
        <f t="shared" si="32"/>
        <v>26.912982924226398</v>
      </c>
      <c r="AN43">
        <f t="shared" si="33"/>
        <v>27.54796398756055</v>
      </c>
      <c r="AO43">
        <f t="shared" si="34"/>
        <v>27.408493246060651</v>
      </c>
      <c r="AP43">
        <f t="shared" si="35"/>
        <v>27.535722803790598</v>
      </c>
      <c r="AQ43">
        <f t="shared" si="36"/>
        <v>27.7630539438718</v>
      </c>
      <c r="AR43">
        <f t="shared" si="37"/>
        <v>28.1435643071448</v>
      </c>
      <c r="AS43">
        <f t="shared" si="38"/>
        <v>28.235830772120948</v>
      </c>
      <c r="AT43">
        <f t="shared" si="39"/>
        <v>28.157716276494551</v>
      </c>
      <c r="AU43" s="6">
        <f t="shared" si="40"/>
        <v>27.099356319026935</v>
      </c>
      <c r="AV43">
        <f t="shared" si="41"/>
        <v>27.569089997907682</v>
      </c>
      <c r="AW43">
        <f t="shared" si="42"/>
        <v>28.179037118586766</v>
      </c>
      <c r="AX43" s="6">
        <f t="shared" si="43"/>
        <v>0.46973367888074691</v>
      </c>
      <c r="AY43">
        <f t="shared" si="44"/>
        <v>1.0796807995598314</v>
      </c>
      <c r="AZ43">
        <f t="shared" si="45"/>
        <v>0.60994712067908452</v>
      </c>
      <c r="BA43" s="6">
        <f t="shared" si="46"/>
        <v>0.16079584383282713</v>
      </c>
      <c r="BB43">
        <f t="shared" si="47"/>
        <v>3.9022864857577083E-2</v>
      </c>
      <c r="BC43">
        <f t="shared" si="48"/>
        <v>2.1357694325728791E-2</v>
      </c>
      <c r="BD43" s="7">
        <f t="shared" si="49"/>
        <v>1</v>
      </c>
      <c r="BE43" s="6">
        <f t="shared" si="50"/>
        <v>0</v>
      </c>
      <c r="BF43">
        <f t="shared" si="51"/>
        <v>1</v>
      </c>
      <c r="BG43">
        <f t="shared" si="52"/>
        <v>1</v>
      </c>
      <c r="BH43" s="6">
        <f t="shared" si="53"/>
        <v>2</v>
      </c>
      <c r="BI43" s="14">
        <f t="shared" si="54"/>
        <v>1</v>
      </c>
      <c r="BJ43" s="14">
        <f t="shared" si="55"/>
        <v>0.61060580510311402</v>
      </c>
      <c r="BK43" s="14">
        <f t="shared" si="56"/>
        <v>1.2332581508225624</v>
      </c>
      <c r="BL43" s="14">
        <f t="shared" si="57"/>
        <v>1.0093975947968163</v>
      </c>
      <c r="BM43" s="14">
        <f t="shared" si="58"/>
        <v>1</v>
      </c>
      <c r="BN43">
        <f t="shared" si="59"/>
        <v>0.95108718357416422</v>
      </c>
      <c r="BO43">
        <f t="shared" si="60"/>
        <v>0.95108718357416422</v>
      </c>
      <c r="BP43" t="str">
        <f t="shared" si="61"/>
        <v>3_Increasing_Ramp</v>
      </c>
    </row>
    <row r="44" spans="1:68" x14ac:dyDescent="0.25">
      <c r="A44" t="s">
        <v>1108</v>
      </c>
      <c r="B44" t="s">
        <v>503</v>
      </c>
      <c r="C44">
        <v>0</v>
      </c>
      <c r="D44">
        <v>0</v>
      </c>
      <c r="E44">
        <v>0</v>
      </c>
      <c r="F44" s="1">
        <v>1.0177800000000001E-244</v>
      </c>
      <c r="G44">
        <v>2</v>
      </c>
      <c r="H44">
        <v>-0.70633999999999997</v>
      </c>
      <c r="I44" t="s">
        <v>71</v>
      </c>
      <c r="J44">
        <v>1</v>
      </c>
      <c r="K44" t="s">
        <v>504</v>
      </c>
      <c r="L44">
        <v>15</v>
      </c>
      <c r="M44" t="s">
        <v>764</v>
      </c>
      <c r="N44">
        <v>983</v>
      </c>
      <c r="O44" t="s">
        <v>506</v>
      </c>
      <c r="P44" t="s">
        <v>507</v>
      </c>
      <c r="Q44" t="s">
        <v>57</v>
      </c>
      <c r="R44" t="s">
        <v>508</v>
      </c>
      <c r="S44" t="s">
        <v>509</v>
      </c>
      <c r="T44" s="6">
        <v>27.557933540774801</v>
      </c>
      <c r="U44">
        <v>27.533129731670101</v>
      </c>
      <c r="V44">
        <v>27.799676948064501</v>
      </c>
      <c r="W44">
        <v>27.4645996787984</v>
      </c>
      <c r="X44">
        <v>28.194874629633802</v>
      </c>
      <c r="Y44">
        <v>28.019620291050899</v>
      </c>
      <c r="Z44">
        <v>28.036200162669498</v>
      </c>
      <c r="AA44">
        <v>28.011890996376898</v>
      </c>
      <c r="AB44">
        <v>28.083815973299501</v>
      </c>
      <c r="AC44">
        <v>27.996705018414101</v>
      </c>
      <c r="AD44">
        <v>28.273776608203701</v>
      </c>
      <c r="AE44">
        <v>28.293781354933099</v>
      </c>
      <c r="AF44">
        <v>28.972392213193402</v>
      </c>
      <c r="AG44">
        <v>28.546335323662401</v>
      </c>
      <c r="AH44">
        <v>28.631072853348101</v>
      </c>
      <c r="AI44">
        <v>28.8454770177424</v>
      </c>
      <c r="AJ44">
        <v>28.8423767421646</v>
      </c>
      <c r="AK44">
        <v>28.713168801513099</v>
      </c>
      <c r="AL44" s="6">
        <f t="shared" si="31"/>
        <v>27.545531636222449</v>
      </c>
      <c r="AM44">
        <f t="shared" si="32"/>
        <v>27.632138313431451</v>
      </c>
      <c r="AN44">
        <f t="shared" si="33"/>
        <v>28.10724746034235</v>
      </c>
      <c r="AO44">
        <f t="shared" si="34"/>
        <v>28.024045579523197</v>
      </c>
      <c r="AP44">
        <f t="shared" si="35"/>
        <v>28.040260495856799</v>
      </c>
      <c r="AQ44">
        <f t="shared" si="36"/>
        <v>28.2837789815684</v>
      </c>
      <c r="AR44">
        <f t="shared" si="37"/>
        <v>28.759363768427903</v>
      </c>
      <c r="AS44">
        <f t="shared" si="38"/>
        <v>28.738274935545249</v>
      </c>
      <c r="AT44">
        <f t="shared" si="39"/>
        <v>28.777772771838848</v>
      </c>
      <c r="AU44" s="6">
        <f t="shared" si="40"/>
        <v>27.761639136665419</v>
      </c>
      <c r="AV44">
        <f t="shared" si="41"/>
        <v>28.116028352316132</v>
      </c>
      <c r="AW44">
        <f t="shared" si="42"/>
        <v>28.758470491937334</v>
      </c>
      <c r="AX44" s="6">
        <f t="shared" si="43"/>
        <v>0.35438921565071269</v>
      </c>
      <c r="AY44">
        <f t="shared" si="44"/>
        <v>0.99683135527191524</v>
      </c>
      <c r="AZ44">
        <f t="shared" si="45"/>
        <v>0.64244213962120256</v>
      </c>
      <c r="BA44" s="6">
        <f t="shared" si="46"/>
        <v>0.16869197677133679</v>
      </c>
      <c r="BB44">
        <f t="shared" si="47"/>
        <v>2.889266107239432E-2</v>
      </c>
      <c r="BC44">
        <f t="shared" si="48"/>
        <v>1.5319374625871171E-2</v>
      </c>
      <c r="BD44" s="7">
        <f t="shared" si="49"/>
        <v>1</v>
      </c>
      <c r="BE44" s="6">
        <f t="shared" si="50"/>
        <v>0</v>
      </c>
      <c r="BF44">
        <f t="shared" si="51"/>
        <v>1</v>
      </c>
      <c r="BG44">
        <f t="shared" si="52"/>
        <v>1</v>
      </c>
      <c r="BH44" s="6">
        <f t="shared" si="53"/>
        <v>2</v>
      </c>
      <c r="BI44" s="14">
        <f t="shared" si="54"/>
        <v>1</v>
      </c>
      <c r="BJ44" s="14">
        <f t="shared" si="55"/>
        <v>0.52336354442987154</v>
      </c>
      <c r="BK44" s="14">
        <f t="shared" si="56"/>
        <v>1.2386828647714545</v>
      </c>
      <c r="BL44" s="14">
        <f t="shared" si="57"/>
        <v>1.0797581355462196</v>
      </c>
      <c r="BM44" s="14">
        <f t="shared" si="58"/>
        <v>1</v>
      </c>
      <c r="BN44">
        <f t="shared" si="59"/>
        <v>0.94726818158251513</v>
      </c>
      <c r="BO44">
        <f t="shared" si="60"/>
        <v>0.94726818158251513</v>
      </c>
      <c r="BP44" t="str">
        <f t="shared" si="61"/>
        <v>3_Increasing_Ramp</v>
      </c>
    </row>
    <row r="45" spans="1:68" x14ac:dyDescent="0.25">
      <c r="A45" t="s">
        <v>1425</v>
      </c>
      <c r="B45" t="s">
        <v>560</v>
      </c>
      <c r="C45">
        <v>0</v>
      </c>
      <c r="D45">
        <v>0</v>
      </c>
      <c r="E45">
        <v>0</v>
      </c>
      <c r="F45" s="1">
        <v>1.6547099999999999E-216</v>
      </c>
      <c r="G45">
        <v>3</v>
      </c>
      <c r="H45">
        <v>-8.6101999999999998E-2</v>
      </c>
      <c r="I45" t="s">
        <v>71</v>
      </c>
      <c r="J45">
        <v>0.99842399999999998</v>
      </c>
      <c r="K45" t="s">
        <v>561</v>
      </c>
      <c r="L45">
        <v>187</v>
      </c>
      <c r="M45" t="s">
        <v>764</v>
      </c>
      <c r="N45">
        <v>5594</v>
      </c>
      <c r="O45" t="s">
        <v>563</v>
      </c>
      <c r="P45" t="s">
        <v>564</v>
      </c>
      <c r="Q45" t="s">
        <v>57</v>
      </c>
      <c r="R45" t="s">
        <v>565</v>
      </c>
      <c r="S45" t="s">
        <v>566</v>
      </c>
      <c r="T45" s="6">
        <v>27.6410657682509</v>
      </c>
      <c r="U45">
        <v>27.696420050503399</v>
      </c>
      <c r="V45">
        <v>27.331961815386698</v>
      </c>
      <c r="W45">
        <v>27.073871329303</v>
      </c>
      <c r="X45">
        <v>27.5882659874712</v>
      </c>
      <c r="Y45">
        <v>27.495554067840501</v>
      </c>
      <c r="Z45">
        <v>27.694055873483901</v>
      </c>
      <c r="AA45">
        <v>27.5890334018994</v>
      </c>
      <c r="AB45">
        <v>27.255922570342101</v>
      </c>
      <c r="AC45">
        <v>27.1555649000234</v>
      </c>
      <c r="AD45">
        <v>27.6283274980632</v>
      </c>
      <c r="AE45">
        <v>27.686764149291701</v>
      </c>
      <c r="AF45">
        <v>28.360089081382402</v>
      </c>
      <c r="AG45">
        <v>28.112427367958801</v>
      </c>
      <c r="AH45">
        <v>27.939408469313602</v>
      </c>
      <c r="AI45">
        <v>28.0683279072232</v>
      </c>
      <c r="AJ45">
        <v>28.0695497264024</v>
      </c>
      <c r="AK45">
        <v>28.0250830331142</v>
      </c>
      <c r="AL45" s="6">
        <f t="shared" si="31"/>
        <v>27.668742909377151</v>
      </c>
      <c r="AM45">
        <f t="shared" si="32"/>
        <v>27.202916572344847</v>
      </c>
      <c r="AN45">
        <f t="shared" si="33"/>
        <v>27.541910027655852</v>
      </c>
      <c r="AO45">
        <f t="shared" si="34"/>
        <v>27.641544637691652</v>
      </c>
      <c r="AP45">
        <f t="shared" si="35"/>
        <v>27.20574373518275</v>
      </c>
      <c r="AQ45">
        <f t="shared" si="36"/>
        <v>27.657545823677452</v>
      </c>
      <c r="AR45">
        <f t="shared" si="37"/>
        <v>28.2362582246706</v>
      </c>
      <c r="AS45">
        <f t="shared" si="38"/>
        <v>28.003868188268399</v>
      </c>
      <c r="AT45">
        <f t="shared" si="39"/>
        <v>28.0473163797583</v>
      </c>
      <c r="AU45" s="6">
        <f t="shared" si="40"/>
        <v>27.471189836459285</v>
      </c>
      <c r="AV45">
        <f t="shared" si="41"/>
        <v>27.501611398850617</v>
      </c>
      <c r="AW45">
        <f t="shared" si="42"/>
        <v>28.095814264232434</v>
      </c>
      <c r="AX45" s="6">
        <f t="shared" si="43"/>
        <v>3.0421562391332202E-2</v>
      </c>
      <c r="AY45">
        <f t="shared" si="44"/>
        <v>0.62462442777314919</v>
      </c>
      <c r="AZ45">
        <f t="shared" si="45"/>
        <v>0.59420286538181699</v>
      </c>
      <c r="BA45" s="6">
        <f t="shared" si="46"/>
        <v>0.888194922210092</v>
      </c>
      <c r="BB45">
        <f t="shared" si="47"/>
        <v>2.8333749924494531E-2</v>
      </c>
      <c r="BC45">
        <f t="shared" si="48"/>
        <v>3.8807179040636831E-2</v>
      </c>
      <c r="BD45" s="7">
        <f t="shared" si="49"/>
        <v>1</v>
      </c>
      <c r="BE45" s="6">
        <f t="shared" si="50"/>
        <v>0</v>
      </c>
      <c r="BF45">
        <f t="shared" si="51"/>
        <v>1</v>
      </c>
      <c r="BG45">
        <f t="shared" si="52"/>
        <v>1</v>
      </c>
      <c r="BH45" s="6">
        <f t="shared" si="53"/>
        <v>2</v>
      </c>
      <c r="BI45" s="14">
        <f t="shared" si="54"/>
        <v>1</v>
      </c>
      <c r="BJ45" s="14">
        <f t="shared" si="55"/>
        <v>3.9578509197471051E-2</v>
      </c>
      <c r="BK45" s="14">
        <f t="shared" si="56"/>
        <v>0.98322362313556044</v>
      </c>
      <c r="BL45" s="14">
        <f t="shared" si="57"/>
        <v>0.91568143410445735</v>
      </c>
      <c r="BM45" s="14">
        <f t="shared" si="58"/>
        <v>1</v>
      </c>
      <c r="BN45">
        <f t="shared" si="59"/>
        <v>0.64616118881249618</v>
      </c>
      <c r="BO45">
        <f t="shared" si="60"/>
        <v>0.64616118881249618</v>
      </c>
      <c r="BP45" t="str">
        <f t="shared" si="61"/>
        <v>3_Increasing_Ramp</v>
      </c>
    </row>
    <row r="46" spans="1:68" x14ac:dyDescent="0.25">
      <c r="A46" t="s">
        <v>1468</v>
      </c>
      <c r="B46" t="s">
        <v>1458</v>
      </c>
      <c r="C46">
        <v>0</v>
      </c>
      <c r="D46">
        <v>0</v>
      </c>
      <c r="E46">
        <v>0</v>
      </c>
      <c r="F46" s="1">
        <v>1.03212E-209</v>
      </c>
      <c r="G46">
        <v>2</v>
      </c>
      <c r="H46">
        <v>-0.28155000000000002</v>
      </c>
      <c r="I46" t="s">
        <v>71</v>
      </c>
      <c r="J46">
        <v>0.99998799999999999</v>
      </c>
      <c r="K46" t="s">
        <v>1467</v>
      </c>
      <c r="L46">
        <v>702</v>
      </c>
      <c r="M46" t="s">
        <v>764</v>
      </c>
      <c r="N46">
        <v>558</v>
      </c>
      <c r="O46" t="s">
        <v>1461</v>
      </c>
      <c r="P46" t="s">
        <v>1462</v>
      </c>
      <c r="Q46" t="s">
        <v>57</v>
      </c>
      <c r="R46" t="s">
        <v>1463</v>
      </c>
      <c r="S46" t="s">
        <v>1464</v>
      </c>
      <c r="T46" s="6">
        <v>26.960288457669201</v>
      </c>
      <c r="U46">
        <v>27.359942298371202</v>
      </c>
      <c r="V46">
        <v>27.2227569612289</v>
      </c>
      <c r="W46">
        <v>27.389285343309499</v>
      </c>
      <c r="X46">
        <v>27.5095272032403</v>
      </c>
      <c r="Y46">
        <v>27.674832835412101</v>
      </c>
      <c r="Z46">
        <v>22.3066580460636</v>
      </c>
      <c r="AA46">
        <v>22.633553493632299</v>
      </c>
      <c r="AB46">
        <v>22.434622495473899</v>
      </c>
      <c r="AC46">
        <v>22.524246843764999</v>
      </c>
      <c r="AD46">
        <v>22.572767755029599</v>
      </c>
      <c r="AE46">
        <v>22.499635095208301</v>
      </c>
      <c r="AF46">
        <v>21.934867577150101</v>
      </c>
      <c r="AH46">
        <v>21.9482744217297</v>
      </c>
      <c r="AI46">
        <v>22.065138238758799</v>
      </c>
      <c r="AJ46">
        <v>21.9613438411589</v>
      </c>
      <c r="AK46">
        <v>22.088901584609999</v>
      </c>
      <c r="AL46" s="6">
        <f t="shared" si="31"/>
        <v>27.160115378020201</v>
      </c>
      <c r="AM46">
        <f t="shared" si="32"/>
        <v>27.306021152269199</v>
      </c>
      <c r="AN46">
        <f t="shared" si="33"/>
        <v>27.5921800193262</v>
      </c>
      <c r="AO46">
        <f t="shared" si="34"/>
        <v>22.470105769847947</v>
      </c>
      <c r="AP46">
        <f t="shared" si="35"/>
        <v>22.479434669619451</v>
      </c>
      <c r="AQ46">
        <f t="shared" si="36"/>
        <v>22.53620142511895</v>
      </c>
      <c r="AR46">
        <f t="shared" si="37"/>
        <v>21.934867577150101</v>
      </c>
      <c r="AS46">
        <f t="shared" si="38"/>
        <v>22.006706330244249</v>
      </c>
      <c r="AT46">
        <f t="shared" si="39"/>
        <v>22.02512271288445</v>
      </c>
      <c r="AU46" s="6">
        <f t="shared" si="40"/>
        <v>27.3527721832052</v>
      </c>
      <c r="AV46">
        <f t="shared" si="41"/>
        <v>22.495247288195447</v>
      </c>
      <c r="AW46">
        <f t="shared" si="42"/>
        <v>21.988898873426265</v>
      </c>
      <c r="AX46" s="6">
        <f t="shared" si="43"/>
        <v>-4.8575248950097532</v>
      </c>
      <c r="AY46">
        <f t="shared" si="44"/>
        <v>-5.3638733097789348</v>
      </c>
      <c r="AZ46">
        <f t="shared" si="45"/>
        <v>-0.50634841476918169</v>
      </c>
      <c r="BA46" s="6">
        <f t="shared" si="46"/>
        <v>5.1136637881832325E-4</v>
      </c>
      <c r="BB46">
        <f t="shared" si="47"/>
        <v>3.3077327247699352E-4</v>
      </c>
      <c r="BC46">
        <f t="shared" si="48"/>
        <v>2.0026794983821582E-4</v>
      </c>
      <c r="BD46" s="7">
        <f t="shared" si="49"/>
        <v>1</v>
      </c>
      <c r="BE46" s="6">
        <f t="shared" si="50"/>
        <v>1</v>
      </c>
      <c r="BF46">
        <f t="shared" si="51"/>
        <v>1</v>
      </c>
      <c r="BG46">
        <f t="shared" si="52"/>
        <v>0</v>
      </c>
      <c r="BH46" s="6">
        <f t="shared" si="53"/>
        <v>2</v>
      </c>
      <c r="BI46" s="14">
        <f t="shared" si="54"/>
        <v>1</v>
      </c>
      <c r="BJ46" s="14">
        <f t="shared" si="55"/>
        <v>-3.998426617649316</v>
      </c>
      <c r="BK46" s="14">
        <f t="shared" si="56"/>
        <v>-4.320740438819004</v>
      </c>
      <c r="BL46" s="14">
        <f t="shared" si="57"/>
        <v>-1.368456494930065</v>
      </c>
      <c r="BM46" s="14">
        <f t="shared" si="58"/>
        <v>-1</v>
      </c>
      <c r="BN46">
        <f t="shared" si="59"/>
        <v>-3.2292078504661283</v>
      </c>
      <c r="BO46">
        <f t="shared" si="60"/>
        <v>3.2292078504661283</v>
      </c>
      <c r="BP46" t="str">
        <f t="shared" si="61"/>
        <v>4_Decreasing_Stable</v>
      </c>
    </row>
    <row r="47" spans="1:68" x14ac:dyDescent="0.25">
      <c r="A47" t="s">
        <v>1870</v>
      </c>
      <c r="B47" t="s">
        <v>1861</v>
      </c>
      <c r="C47">
        <v>0</v>
      </c>
      <c r="D47">
        <v>0</v>
      </c>
      <c r="E47">
        <v>0</v>
      </c>
      <c r="F47" s="1">
        <v>3.07762E-7</v>
      </c>
      <c r="G47">
        <v>2</v>
      </c>
      <c r="H47">
        <v>0.96240999999999999</v>
      </c>
      <c r="I47" t="s">
        <v>71</v>
      </c>
      <c r="J47">
        <v>0.95649700000000004</v>
      </c>
      <c r="K47" t="s">
        <v>1869</v>
      </c>
      <c r="L47">
        <v>685</v>
      </c>
      <c r="M47" t="s">
        <v>764</v>
      </c>
      <c r="N47" t="s">
        <v>1864</v>
      </c>
      <c r="O47" t="s">
        <v>1865</v>
      </c>
      <c r="P47" t="s">
        <v>1866</v>
      </c>
      <c r="Q47" t="s">
        <v>57</v>
      </c>
      <c r="R47" t="s">
        <v>1867</v>
      </c>
      <c r="S47" t="s">
        <v>1868</v>
      </c>
      <c r="T47" s="6">
        <v>21.0749962922545</v>
      </c>
      <c r="U47">
        <v>20.594591763755101</v>
      </c>
      <c r="V47">
        <v>22.2273988411693</v>
      </c>
      <c r="W47">
        <v>20.913195360938101</v>
      </c>
      <c r="X47">
        <v>20.818456657344601</v>
      </c>
      <c r="Y47">
        <v>22.2895633667023</v>
      </c>
      <c r="Z47">
        <v>17.368920302023099</v>
      </c>
      <c r="AA47">
        <v>17.708955872714199</v>
      </c>
      <c r="AB47">
        <v>17.962927207340201</v>
      </c>
      <c r="AC47">
        <v>18.129118435844401</v>
      </c>
      <c r="AE47">
        <v>17.849528265027999</v>
      </c>
      <c r="AF47">
        <v>17.6271714620677</v>
      </c>
      <c r="AG47">
        <v>17.248107058361601</v>
      </c>
      <c r="AH47">
        <v>16.4014638733825</v>
      </c>
      <c r="AI47">
        <v>17.603753295557201</v>
      </c>
      <c r="AJ47">
        <v>17.414544479622698</v>
      </c>
      <c r="AK47">
        <v>17.420678659552198</v>
      </c>
      <c r="AL47" s="6">
        <f t="shared" si="31"/>
        <v>20.834794028004801</v>
      </c>
      <c r="AM47">
        <f t="shared" si="32"/>
        <v>21.570297101053701</v>
      </c>
      <c r="AN47">
        <f t="shared" si="33"/>
        <v>21.554010012023451</v>
      </c>
      <c r="AO47">
        <f t="shared" si="34"/>
        <v>17.538938087368649</v>
      </c>
      <c r="AP47">
        <f t="shared" si="35"/>
        <v>18.046022821592302</v>
      </c>
      <c r="AQ47">
        <f t="shared" si="36"/>
        <v>17.849528265027999</v>
      </c>
      <c r="AR47">
        <f t="shared" si="37"/>
        <v>17.437639260214652</v>
      </c>
      <c r="AS47">
        <f t="shared" si="38"/>
        <v>17.002608584469851</v>
      </c>
      <c r="AT47">
        <f t="shared" si="39"/>
        <v>17.41761156958745</v>
      </c>
      <c r="AU47" s="6">
        <f t="shared" si="40"/>
        <v>21.319700380360654</v>
      </c>
      <c r="AV47">
        <f t="shared" si="41"/>
        <v>17.811496391329651</v>
      </c>
      <c r="AW47">
        <f t="shared" si="42"/>
        <v>17.285953138090651</v>
      </c>
      <c r="AX47" s="6">
        <f t="shared" si="43"/>
        <v>-3.5082039890310028</v>
      </c>
      <c r="AY47">
        <f t="shared" si="44"/>
        <v>-4.0337472422700031</v>
      </c>
      <c r="AZ47">
        <f t="shared" si="45"/>
        <v>-0.52554325323900031</v>
      </c>
      <c r="BA47" s="6">
        <f t="shared" si="46"/>
        <v>7.0436664604551613E-4</v>
      </c>
      <c r="BB47">
        <f t="shared" si="47"/>
        <v>4.947323939016099E-4</v>
      </c>
      <c r="BC47">
        <f t="shared" si="48"/>
        <v>6.2232390328313292E-2</v>
      </c>
      <c r="BD47" s="7">
        <f t="shared" si="49"/>
        <v>1</v>
      </c>
      <c r="BE47" s="6">
        <f t="shared" si="50"/>
        <v>1</v>
      </c>
      <c r="BF47">
        <f t="shared" si="51"/>
        <v>1</v>
      </c>
      <c r="BG47">
        <f t="shared" si="52"/>
        <v>0</v>
      </c>
      <c r="BH47" s="6">
        <f t="shared" si="53"/>
        <v>2</v>
      </c>
      <c r="BI47" s="14">
        <f t="shared" si="54"/>
        <v>1</v>
      </c>
      <c r="BJ47" s="14">
        <f t="shared" si="55"/>
        <v>-3.3254420586082905</v>
      </c>
      <c r="BK47" s="14">
        <f t="shared" si="56"/>
        <v>-3.6515852027936728</v>
      </c>
      <c r="BL47" s="14">
        <f t="shared" si="57"/>
        <v>-0.79611337206171284</v>
      </c>
      <c r="BM47" s="14">
        <f t="shared" si="58"/>
        <v>-1</v>
      </c>
      <c r="BN47">
        <f t="shared" si="59"/>
        <v>-2.5910468778212254</v>
      </c>
      <c r="BO47">
        <f t="shared" si="60"/>
        <v>2.5910468778212254</v>
      </c>
      <c r="BP47" t="str">
        <f t="shared" si="61"/>
        <v>4_Decreasing_Stable</v>
      </c>
    </row>
    <row r="48" spans="1:68" x14ac:dyDescent="0.25">
      <c r="A48" t="s">
        <v>1470</v>
      </c>
      <c r="B48" t="s">
        <v>1458</v>
      </c>
      <c r="C48">
        <v>0</v>
      </c>
      <c r="D48">
        <v>0</v>
      </c>
      <c r="E48">
        <v>0</v>
      </c>
      <c r="F48" s="1">
        <v>2.7166700000000001E-67</v>
      </c>
      <c r="G48">
        <v>2</v>
      </c>
      <c r="H48">
        <v>9.5060000000000006E-2</v>
      </c>
      <c r="I48" t="s">
        <v>71</v>
      </c>
      <c r="J48">
        <v>0.99999899999999997</v>
      </c>
      <c r="K48" t="s">
        <v>1469</v>
      </c>
      <c r="L48">
        <v>703</v>
      </c>
      <c r="M48" t="s">
        <v>764</v>
      </c>
      <c r="N48">
        <v>558</v>
      </c>
      <c r="O48" t="s">
        <v>1461</v>
      </c>
      <c r="P48" t="s">
        <v>1462</v>
      </c>
      <c r="Q48" t="s">
        <v>57</v>
      </c>
      <c r="R48" t="s">
        <v>1463</v>
      </c>
      <c r="S48" t="s">
        <v>1464</v>
      </c>
      <c r="T48" s="6">
        <v>23.529440309432299</v>
      </c>
      <c r="U48">
        <v>23.6917396339703</v>
      </c>
      <c r="V48">
        <v>23.958866820226099</v>
      </c>
      <c r="W48">
        <v>23.986077066272099</v>
      </c>
      <c r="X48">
        <v>24.012996273163701</v>
      </c>
      <c r="Y48">
        <v>24.092097270664102</v>
      </c>
      <c r="Z48">
        <v>19.033654585916601</v>
      </c>
      <c r="AA48">
        <v>20.643219035693001</v>
      </c>
      <c r="AB48">
        <v>20.654482957692601</v>
      </c>
      <c r="AC48">
        <v>19.015242555827498</v>
      </c>
      <c r="AD48">
        <v>20.608648280490399</v>
      </c>
      <c r="AE48">
        <v>20.5953759550322</v>
      </c>
      <c r="AF48">
        <v>18.6916389959481</v>
      </c>
      <c r="AG48">
        <v>22.0547066017674</v>
      </c>
      <c r="AH48">
        <v>19.1040835402579</v>
      </c>
      <c r="AI48">
        <v>19.4320670042909</v>
      </c>
      <c r="AJ48">
        <v>18.632502963322299</v>
      </c>
      <c r="AK48">
        <v>19.449064607272</v>
      </c>
      <c r="AL48" s="6">
        <f t="shared" si="31"/>
        <v>23.610589971701302</v>
      </c>
      <c r="AM48">
        <f t="shared" si="32"/>
        <v>23.972471943249097</v>
      </c>
      <c r="AN48">
        <f t="shared" si="33"/>
        <v>24.052546771913903</v>
      </c>
      <c r="AO48">
        <f t="shared" si="34"/>
        <v>19.838436810804801</v>
      </c>
      <c r="AP48">
        <f t="shared" si="35"/>
        <v>19.83486275676005</v>
      </c>
      <c r="AQ48">
        <f t="shared" si="36"/>
        <v>20.602012117761298</v>
      </c>
      <c r="AR48">
        <f t="shared" si="37"/>
        <v>20.373172798857752</v>
      </c>
      <c r="AS48">
        <f t="shared" si="38"/>
        <v>19.268075272274402</v>
      </c>
      <c r="AT48">
        <f t="shared" si="39"/>
        <v>19.040783785297151</v>
      </c>
      <c r="AU48" s="6">
        <f t="shared" si="40"/>
        <v>23.878536228954768</v>
      </c>
      <c r="AV48">
        <f t="shared" si="41"/>
        <v>20.091770561775384</v>
      </c>
      <c r="AW48">
        <f t="shared" si="42"/>
        <v>19.560677285476434</v>
      </c>
      <c r="AX48" s="6">
        <f t="shared" si="43"/>
        <v>-3.7867656671793846</v>
      </c>
      <c r="AY48">
        <f t="shared" si="44"/>
        <v>-4.3178589434783348</v>
      </c>
      <c r="AZ48">
        <f t="shared" si="45"/>
        <v>-0.5310932762989502</v>
      </c>
      <c r="BA48" s="6">
        <f t="shared" si="46"/>
        <v>8.8217997542214342E-4</v>
      </c>
      <c r="BB48">
        <f t="shared" si="47"/>
        <v>4.9785105934129111E-3</v>
      </c>
      <c r="BC48">
        <f t="shared" si="48"/>
        <v>0.34541602331407661</v>
      </c>
      <c r="BD48" s="7">
        <f t="shared" si="49"/>
        <v>1</v>
      </c>
      <c r="BE48" s="6">
        <f t="shared" si="50"/>
        <v>1</v>
      </c>
      <c r="BF48">
        <f t="shared" si="51"/>
        <v>1</v>
      </c>
      <c r="BG48">
        <f t="shared" si="52"/>
        <v>0</v>
      </c>
      <c r="BH48" s="6">
        <f t="shared" si="53"/>
        <v>2</v>
      </c>
      <c r="BI48" s="14">
        <f t="shared" si="54"/>
        <v>1</v>
      </c>
      <c r="BJ48" s="14">
        <f t="shared" si="55"/>
        <v>-3.4009497415254266</v>
      </c>
      <c r="BK48" s="14">
        <f t="shared" si="56"/>
        <v>-3.1533473957160534</v>
      </c>
      <c r="BL48" s="14">
        <f t="shared" si="57"/>
        <v>-0.49515977709534692</v>
      </c>
      <c r="BM48" s="14">
        <f t="shared" si="58"/>
        <v>-1</v>
      </c>
      <c r="BN48">
        <f t="shared" si="59"/>
        <v>-2.3498189714456093</v>
      </c>
      <c r="BO48">
        <f t="shared" si="60"/>
        <v>2.3498189714456093</v>
      </c>
      <c r="BP48" t="str">
        <f t="shared" si="61"/>
        <v>4_Decreasing_Stable</v>
      </c>
    </row>
    <row r="49" spans="1:68" x14ac:dyDescent="0.25">
      <c r="A49" t="s">
        <v>935</v>
      </c>
      <c r="B49" t="s">
        <v>70</v>
      </c>
      <c r="C49">
        <v>0</v>
      </c>
      <c r="D49">
        <v>0</v>
      </c>
      <c r="E49">
        <v>0</v>
      </c>
      <c r="F49" s="1">
        <v>2.1492E-177</v>
      </c>
      <c r="G49">
        <v>3</v>
      </c>
      <c r="H49">
        <v>-0.10532999999999999</v>
      </c>
      <c r="I49">
        <v>1</v>
      </c>
      <c r="J49">
        <v>0.79824799999999996</v>
      </c>
      <c r="K49" t="s">
        <v>934</v>
      </c>
      <c r="L49">
        <v>96</v>
      </c>
      <c r="M49" t="s">
        <v>764</v>
      </c>
      <c r="N49" t="s">
        <v>74</v>
      </c>
      <c r="O49" t="s">
        <v>75</v>
      </c>
      <c r="P49" t="s">
        <v>76</v>
      </c>
      <c r="Q49" t="s">
        <v>77</v>
      </c>
      <c r="R49" t="s">
        <v>78</v>
      </c>
      <c r="S49" t="s">
        <v>79</v>
      </c>
      <c r="T49" s="6">
        <v>24.483297871539701</v>
      </c>
      <c r="U49">
        <v>24.571081692167802</v>
      </c>
      <c r="V49">
        <v>24.903354741000499</v>
      </c>
      <c r="W49">
        <v>24.302505288275299</v>
      </c>
      <c r="X49">
        <v>24.431306689317001</v>
      </c>
      <c r="Y49">
        <v>24.291308823621101</v>
      </c>
      <c r="Z49">
        <v>22.831197556469899</v>
      </c>
      <c r="AA49">
        <v>22.937753966376999</v>
      </c>
      <c r="AB49">
        <v>22.940733476815801</v>
      </c>
      <c r="AC49">
        <v>22.9713813187997</v>
      </c>
      <c r="AD49">
        <v>22.965801895578</v>
      </c>
      <c r="AE49">
        <v>22.698412786172099</v>
      </c>
      <c r="AF49">
        <v>22.663004731192</v>
      </c>
      <c r="AG49">
        <v>22.4164006992808</v>
      </c>
      <c r="AH49">
        <v>22.446992606707699</v>
      </c>
      <c r="AI49">
        <v>22.386580542244602</v>
      </c>
      <c r="AJ49">
        <v>22.7571995650205</v>
      </c>
      <c r="AK49">
        <v>22.389535412156199</v>
      </c>
      <c r="AL49" s="6">
        <f t="shared" si="31"/>
        <v>24.52718978185375</v>
      </c>
      <c r="AM49">
        <f t="shared" si="32"/>
        <v>24.602930014637899</v>
      </c>
      <c r="AN49">
        <f t="shared" si="33"/>
        <v>24.361307756469053</v>
      </c>
      <c r="AO49">
        <f t="shared" si="34"/>
        <v>22.884475761423449</v>
      </c>
      <c r="AP49">
        <f t="shared" si="35"/>
        <v>22.956057397807751</v>
      </c>
      <c r="AQ49">
        <f t="shared" si="36"/>
        <v>22.832107340875048</v>
      </c>
      <c r="AR49">
        <f t="shared" si="37"/>
        <v>22.539702715236402</v>
      </c>
      <c r="AS49">
        <f t="shared" si="38"/>
        <v>22.416786574476149</v>
      </c>
      <c r="AT49">
        <f t="shared" si="39"/>
        <v>22.57336748858835</v>
      </c>
      <c r="AU49" s="6">
        <f t="shared" si="40"/>
        <v>24.497142517653568</v>
      </c>
      <c r="AV49">
        <f t="shared" si="41"/>
        <v>22.890880166702079</v>
      </c>
      <c r="AW49">
        <f t="shared" si="42"/>
        <v>22.509952259433632</v>
      </c>
      <c r="AX49" s="6">
        <f t="shared" si="43"/>
        <v>-1.6062623509514893</v>
      </c>
      <c r="AY49">
        <f t="shared" si="44"/>
        <v>-1.9871902582199361</v>
      </c>
      <c r="AZ49">
        <f t="shared" si="45"/>
        <v>-0.38092790726844683</v>
      </c>
      <c r="BA49" s="6">
        <f t="shared" si="46"/>
        <v>2.9693155912268034E-4</v>
      </c>
      <c r="BB49">
        <f t="shared" si="47"/>
        <v>6.0775326684812353E-5</v>
      </c>
      <c r="BC49">
        <f t="shared" si="48"/>
        <v>3.9289918034190576E-3</v>
      </c>
      <c r="BD49" s="7">
        <f t="shared" si="49"/>
        <v>1</v>
      </c>
      <c r="BE49" s="6">
        <f t="shared" si="50"/>
        <v>1</v>
      </c>
      <c r="BF49">
        <f t="shared" si="51"/>
        <v>1</v>
      </c>
      <c r="BG49">
        <f t="shared" si="52"/>
        <v>0</v>
      </c>
      <c r="BH49" s="6">
        <f t="shared" si="53"/>
        <v>2</v>
      </c>
      <c r="BI49" s="14">
        <f t="shared" si="54"/>
        <v>1</v>
      </c>
      <c r="BJ49" s="14">
        <f t="shared" si="55"/>
        <v>-2.3803023526283216</v>
      </c>
      <c r="BK49" s="14">
        <f t="shared" si="56"/>
        <v>-2.8945700944191892</v>
      </c>
      <c r="BL49" s="14">
        <f t="shared" si="57"/>
        <v>-0.95729068593049294</v>
      </c>
      <c r="BM49" s="14">
        <f t="shared" si="58"/>
        <v>-1</v>
      </c>
      <c r="BN49">
        <f t="shared" si="59"/>
        <v>-2.0773877109926677</v>
      </c>
      <c r="BO49">
        <f t="shared" si="60"/>
        <v>2.0773877109926677</v>
      </c>
      <c r="BP49" t="str">
        <f t="shared" si="61"/>
        <v>4_Decreasing_Stable</v>
      </c>
    </row>
    <row r="50" spans="1:68" x14ac:dyDescent="0.25">
      <c r="A50" t="s">
        <v>232</v>
      </c>
      <c r="B50" t="s">
        <v>230</v>
      </c>
      <c r="C50">
        <v>0</v>
      </c>
      <c r="D50">
        <v>0</v>
      </c>
      <c r="E50">
        <v>0</v>
      </c>
      <c r="F50" s="1">
        <v>9.3955399999999999E-150</v>
      </c>
      <c r="G50">
        <v>3</v>
      </c>
      <c r="H50">
        <v>0.19947999999999999</v>
      </c>
      <c r="I50">
        <v>2</v>
      </c>
      <c r="J50">
        <v>0.98225899999999999</v>
      </c>
      <c r="K50" t="s">
        <v>231</v>
      </c>
      <c r="L50">
        <v>5841</v>
      </c>
      <c r="M50" t="s">
        <v>39</v>
      </c>
      <c r="N50">
        <v>79026</v>
      </c>
      <c r="O50" t="s">
        <v>233</v>
      </c>
      <c r="P50" t="s">
        <v>234</v>
      </c>
      <c r="Q50" t="s">
        <v>57</v>
      </c>
      <c r="R50" t="s">
        <v>235</v>
      </c>
      <c r="S50" t="s">
        <v>236</v>
      </c>
      <c r="T50" s="6">
        <v>23.323837256804399</v>
      </c>
      <c r="U50">
        <v>23.316809388813098</v>
      </c>
      <c r="V50">
        <v>23.955233600132701</v>
      </c>
      <c r="W50">
        <v>23.018447647941201</v>
      </c>
      <c r="X50">
        <v>23.663888381575799</v>
      </c>
      <c r="Y50">
        <v>23.216256479397298</v>
      </c>
      <c r="AA50">
        <v>20.2779190432578</v>
      </c>
      <c r="AD50">
        <v>20.549431229337401</v>
      </c>
      <c r="AE50">
        <v>19.329347892999301</v>
      </c>
      <c r="AF50">
        <v>20.474456461126699</v>
      </c>
      <c r="AG50">
        <v>20.484480485435402</v>
      </c>
      <c r="AH50">
        <v>20.483656189524599</v>
      </c>
      <c r="AJ50">
        <v>20.281972186636199</v>
      </c>
      <c r="AK50">
        <v>20.339208562581899</v>
      </c>
      <c r="AL50" s="6">
        <f t="shared" si="31"/>
        <v>23.320323322808747</v>
      </c>
      <c r="AM50">
        <f t="shared" si="32"/>
        <v>23.486840624036951</v>
      </c>
      <c r="AN50">
        <f t="shared" si="33"/>
        <v>23.440072430486548</v>
      </c>
      <c r="AO50">
        <f t="shared" si="34"/>
        <v>20.2779190432578</v>
      </c>
      <c r="AP50" t="str">
        <f t="shared" si="35"/>
        <v>NA</v>
      </c>
      <c r="AQ50">
        <f t="shared" si="36"/>
        <v>19.939389561168351</v>
      </c>
      <c r="AR50">
        <f t="shared" si="37"/>
        <v>20.479468473281052</v>
      </c>
      <c r="AS50">
        <f t="shared" si="38"/>
        <v>20.483656189524599</v>
      </c>
      <c r="AT50">
        <f t="shared" si="39"/>
        <v>20.310590374609049</v>
      </c>
      <c r="AU50" s="6">
        <f t="shared" si="40"/>
        <v>23.415745459110749</v>
      </c>
      <c r="AV50">
        <f t="shared" si="41"/>
        <v>20.108654302213075</v>
      </c>
      <c r="AW50">
        <f t="shared" si="42"/>
        <v>20.424571679138236</v>
      </c>
      <c r="AX50" s="6">
        <f t="shared" si="43"/>
        <v>-3.3070911568976733</v>
      </c>
      <c r="AY50">
        <f t="shared" si="44"/>
        <v>-2.9911737799725131</v>
      </c>
      <c r="AZ50">
        <f t="shared" si="45"/>
        <v>0.3159173769251602</v>
      </c>
      <c r="BA50" s="6">
        <f t="shared" si="46"/>
        <v>2.1224403088967513E-2</v>
      </c>
      <c r="BB50">
        <f t="shared" si="47"/>
        <v>2.9584779710884581E-6</v>
      </c>
      <c r="BC50">
        <f t="shared" si="48"/>
        <v>0.29044202001610786</v>
      </c>
      <c r="BD50" s="7">
        <f t="shared" si="49"/>
        <v>1</v>
      </c>
      <c r="BE50" s="6">
        <f t="shared" si="50"/>
        <v>1</v>
      </c>
      <c r="BF50">
        <f t="shared" si="51"/>
        <v>1</v>
      </c>
      <c r="BG50">
        <f t="shared" si="52"/>
        <v>0</v>
      </c>
      <c r="BH50" s="6">
        <f t="shared" si="53"/>
        <v>2</v>
      </c>
      <c r="BI50" s="14">
        <f t="shared" si="54"/>
        <v>1</v>
      </c>
      <c r="BJ50" s="14">
        <f t="shared" si="55"/>
        <v>-2.3522983593390858</v>
      </c>
      <c r="BK50" s="14">
        <f t="shared" si="56"/>
        <v>-4.0666934250177746</v>
      </c>
      <c r="BL50" s="14">
        <f t="shared" si="57"/>
        <v>0.41186023182935316</v>
      </c>
      <c r="BM50" s="14">
        <f t="shared" si="58"/>
        <v>-1</v>
      </c>
      <c r="BN50">
        <f t="shared" si="59"/>
        <v>-2.002377184175836</v>
      </c>
      <c r="BO50">
        <f t="shared" si="60"/>
        <v>2.002377184175836</v>
      </c>
      <c r="BP50" t="str">
        <f t="shared" si="61"/>
        <v>4_Decreasing_Stable</v>
      </c>
    </row>
    <row r="51" spans="1:68" x14ac:dyDescent="0.25">
      <c r="A51" t="s">
        <v>895</v>
      </c>
      <c r="B51" t="s">
        <v>52</v>
      </c>
      <c r="C51">
        <v>0</v>
      </c>
      <c r="D51">
        <v>0</v>
      </c>
      <c r="E51">
        <v>0</v>
      </c>
      <c r="F51">
        <v>0</v>
      </c>
      <c r="G51">
        <v>2</v>
      </c>
      <c r="H51">
        <v>0.13217999999999999</v>
      </c>
      <c r="I51" t="s">
        <v>71</v>
      </c>
      <c r="J51">
        <v>1</v>
      </c>
      <c r="K51" t="s">
        <v>894</v>
      </c>
      <c r="L51">
        <v>623</v>
      </c>
      <c r="M51" t="s">
        <v>764</v>
      </c>
      <c r="N51">
        <v>2037</v>
      </c>
      <c r="O51" t="s">
        <v>55</v>
      </c>
      <c r="P51" t="s">
        <v>56</v>
      </c>
      <c r="Q51" t="s">
        <v>57</v>
      </c>
      <c r="R51" t="s">
        <v>58</v>
      </c>
      <c r="S51" t="s">
        <v>59</v>
      </c>
      <c r="T51" s="6">
        <v>26.376420889358599</v>
      </c>
      <c r="U51">
        <v>26.602438568738702</v>
      </c>
      <c r="V51">
        <v>26.9205835222016</v>
      </c>
      <c r="W51">
        <v>26.614561301985798</v>
      </c>
      <c r="X51">
        <v>26.461269090648901</v>
      </c>
      <c r="Y51">
        <v>26.398371396478598</v>
      </c>
      <c r="Z51">
        <v>25.2004192287596</v>
      </c>
      <c r="AA51">
        <v>25.2583357637671</v>
      </c>
      <c r="AB51">
        <v>25.074709912713299</v>
      </c>
      <c r="AC51">
        <v>25.1198771658512</v>
      </c>
      <c r="AD51">
        <v>24.7532277687807</v>
      </c>
      <c r="AE51">
        <v>25.027716508615399</v>
      </c>
      <c r="AF51">
        <v>24.6828587972905</v>
      </c>
      <c r="AG51">
        <v>24.775065026761698</v>
      </c>
      <c r="AH51">
        <v>24.3938674373662</v>
      </c>
      <c r="AI51">
        <v>24.409300905226601</v>
      </c>
      <c r="AJ51">
        <v>24.461193169602101</v>
      </c>
      <c r="AK51">
        <v>24.234519595876801</v>
      </c>
      <c r="AL51" s="6">
        <f t="shared" si="31"/>
        <v>26.489429729048652</v>
      </c>
      <c r="AM51">
        <f t="shared" si="32"/>
        <v>26.767572412093699</v>
      </c>
      <c r="AN51">
        <f t="shared" si="33"/>
        <v>26.42982024356375</v>
      </c>
      <c r="AO51">
        <f t="shared" si="34"/>
        <v>25.22937749626335</v>
      </c>
      <c r="AP51">
        <f t="shared" si="35"/>
        <v>25.097293539282248</v>
      </c>
      <c r="AQ51">
        <f t="shared" si="36"/>
        <v>24.890472138698051</v>
      </c>
      <c r="AR51">
        <f t="shared" si="37"/>
        <v>24.728961912026101</v>
      </c>
      <c r="AS51">
        <f t="shared" si="38"/>
        <v>24.401584171296399</v>
      </c>
      <c r="AT51">
        <f t="shared" si="39"/>
        <v>24.347856382739451</v>
      </c>
      <c r="AU51" s="6">
        <f t="shared" si="40"/>
        <v>26.562274128235369</v>
      </c>
      <c r="AV51">
        <f t="shared" si="41"/>
        <v>25.07238105808122</v>
      </c>
      <c r="AW51">
        <f t="shared" si="42"/>
        <v>24.492800822020651</v>
      </c>
      <c r="AX51" s="6">
        <f t="shared" si="43"/>
        <v>-1.4898930701541495</v>
      </c>
      <c r="AY51">
        <f t="shared" si="44"/>
        <v>-2.0694733062147179</v>
      </c>
      <c r="AZ51">
        <f t="shared" si="45"/>
        <v>-0.57958023606056841</v>
      </c>
      <c r="BA51" s="6">
        <f t="shared" si="46"/>
        <v>4.9167566740484212E-4</v>
      </c>
      <c r="BB51">
        <f t="shared" si="47"/>
        <v>2.1916786960636853E-4</v>
      </c>
      <c r="BC51">
        <f t="shared" si="48"/>
        <v>2.1241224577892584E-2</v>
      </c>
      <c r="BD51" s="7">
        <f t="shared" si="49"/>
        <v>1</v>
      </c>
      <c r="BE51" s="6">
        <f t="shared" si="50"/>
        <v>1</v>
      </c>
      <c r="BF51">
        <f t="shared" si="51"/>
        <v>1</v>
      </c>
      <c r="BG51">
        <f t="shared" si="52"/>
        <v>0</v>
      </c>
      <c r="BH51" s="6">
        <f t="shared" si="53"/>
        <v>2</v>
      </c>
      <c r="BI51" s="14">
        <f t="shared" si="54"/>
        <v>1</v>
      </c>
      <c r="BJ51" s="14">
        <f t="shared" si="55"/>
        <v>-2.220145255364649</v>
      </c>
      <c r="BK51" s="14">
        <f t="shared" si="56"/>
        <v>-2.7518474804397806</v>
      </c>
      <c r="BL51" s="14">
        <f t="shared" si="57"/>
        <v>-0.98464900900016417</v>
      </c>
      <c r="BM51" s="14">
        <f t="shared" si="58"/>
        <v>-1</v>
      </c>
      <c r="BN51">
        <f t="shared" si="59"/>
        <v>-1.9855472482681977</v>
      </c>
      <c r="BO51">
        <f t="shared" si="60"/>
        <v>1.9855472482681977</v>
      </c>
      <c r="BP51" t="str">
        <f t="shared" si="61"/>
        <v>4_Decreasing_Stable</v>
      </c>
    </row>
    <row r="52" spans="1:68" x14ac:dyDescent="0.25">
      <c r="A52" t="s">
        <v>1858</v>
      </c>
      <c r="B52" t="s">
        <v>214</v>
      </c>
      <c r="C52">
        <v>0</v>
      </c>
      <c r="D52">
        <v>0</v>
      </c>
      <c r="E52">
        <v>0</v>
      </c>
      <c r="F52" s="1">
        <v>5.6174700000000003E-257</v>
      </c>
      <c r="G52">
        <v>3</v>
      </c>
      <c r="H52">
        <v>2.5539000000000001</v>
      </c>
      <c r="I52" t="s">
        <v>71</v>
      </c>
      <c r="J52">
        <v>1</v>
      </c>
      <c r="K52" t="s">
        <v>221</v>
      </c>
      <c r="L52">
        <v>584</v>
      </c>
      <c r="M52" t="s">
        <v>764</v>
      </c>
      <c r="N52">
        <v>5781</v>
      </c>
      <c r="O52" t="s">
        <v>217</v>
      </c>
      <c r="P52" t="s">
        <v>218</v>
      </c>
      <c r="Q52" t="s">
        <v>57</v>
      </c>
      <c r="R52" t="s">
        <v>219</v>
      </c>
      <c r="S52" t="s">
        <v>220</v>
      </c>
      <c r="T52" s="6">
        <v>23.331083961237699</v>
      </c>
      <c r="U52">
        <v>23.297666509654398</v>
      </c>
      <c r="V52">
        <v>23.6543898314901</v>
      </c>
      <c r="W52">
        <v>23.626839880869799</v>
      </c>
      <c r="X52">
        <v>23.137445393328701</v>
      </c>
      <c r="Y52">
        <v>23.020129687292499</v>
      </c>
      <c r="Z52">
        <v>21.844016787240399</v>
      </c>
      <c r="AA52">
        <v>21.718552833657299</v>
      </c>
      <c r="AB52">
        <v>22.134105708833101</v>
      </c>
      <c r="AC52">
        <v>21.751640102538399</v>
      </c>
      <c r="AD52">
        <v>21.431554733746001</v>
      </c>
      <c r="AE52">
        <v>21.410300819482501</v>
      </c>
      <c r="AF52">
        <v>21.394407209941299</v>
      </c>
      <c r="AG52">
        <v>20.981696431602</v>
      </c>
      <c r="AH52">
        <v>21.391032588393099</v>
      </c>
      <c r="AI52">
        <v>21.192798256277602</v>
      </c>
      <c r="AJ52">
        <v>20.990936816567402</v>
      </c>
      <c r="AK52">
        <v>20.8374207229486</v>
      </c>
      <c r="AL52" s="6">
        <f t="shared" si="31"/>
        <v>23.31437523544605</v>
      </c>
      <c r="AM52">
        <f t="shared" si="32"/>
        <v>23.640614856179951</v>
      </c>
      <c r="AN52">
        <f t="shared" si="33"/>
        <v>23.0787875403106</v>
      </c>
      <c r="AO52">
        <f t="shared" si="34"/>
        <v>21.781284810448849</v>
      </c>
      <c r="AP52">
        <f t="shared" si="35"/>
        <v>21.94287290568575</v>
      </c>
      <c r="AQ52">
        <f t="shared" si="36"/>
        <v>21.420927776614249</v>
      </c>
      <c r="AR52">
        <f t="shared" si="37"/>
        <v>21.188051820771648</v>
      </c>
      <c r="AS52">
        <f t="shared" si="38"/>
        <v>21.29191542233535</v>
      </c>
      <c r="AT52">
        <f t="shared" si="39"/>
        <v>20.914178769758003</v>
      </c>
      <c r="AU52" s="6">
        <f t="shared" si="40"/>
        <v>23.344592543978866</v>
      </c>
      <c r="AV52">
        <f t="shared" si="41"/>
        <v>21.715028497582949</v>
      </c>
      <c r="AW52">
        <f t="shared" si="42"/>
        <v>21.131382004288334</v>
      </c>
      <c r="AX52" s="6">
        <f t="shared" si="43"/>
        <v>-1.6295640463959167</v>
      </c>
      <c r="AY52">
        <f t="shared" si="44"/>
        <v>-2.2132105396905324</v>
      </c>
      <c r="AZ52">
        <f t="shared" si="45"/>
        <v>-0.58364649329461571</v>
      </c>
      <c r="BA52" s="6">
        <f t="shared" si="46"/>
        <v>1.9297542529610615E-3</v>
      </c>
      <c r="BB52">
        <f t="shared" si="47"/>
        <v>6.7581731805076573E-4</v>
      </c>
      <c r="BC52">
        <f t="shared" si="48"/>
        <v>4.2511589989506833E-2</v>
      </c>
      <c r="BD52" s="7">
        <f t="shared" si="49"/>
        <v>1</v>
      </c>
      <c r="BE52" s="6">
        <f t="shared" si="50"/>
        <v>1</v>
      </c>
      <c r="BF52">
        <f t="shared" si="51"/>
        <v>1</v>
      </c>
      <c r="BG52">
        <f t="shared" si="52"/>
        <v>0</v>
      </c>
      <c r="BH52" s="6">
        <f t="shared" si="53"/>
        <v>2</v>
      </c>
      <c r="BI52" s="14">
        <f t="shared" si="54"/>
        <v>1</v>
      </c>
      <c r="BJ52" s="14">
        <f t="shared" si="55"/>
        <v>-2.1031995468408629</v>
      </c>
      <c r="BK52" s="14">
        <f t="shared" si="56"/>
        <v>-2.6488214679893307</v>
      </c>
      <c r="BL52" s="14">
        <f t="shared" si="57"/>
        <v>-0.89468814491552995</v>
      </c>
      <c r="BM52" s="14">
        <f t="shared" si="58"/>
        <v>-1</v>
      </c>
      <c r="BN52">
        <f t="shared" si="59"/>
        <v>-1.8822363865819076</v>
      </c>
      <c r="BO52">
        <f t="shared" si="60"/>
        <v>1.8822363865819076</v>
      </c>
      <c r="BP52" t="str">
        <f t="shared" si="61"/>
        <v>4_Decreasing_Stable</v>
      </c>
    </row>
    <row r="53" spans="1:68" x14ac:dyDescent="0.25">
      <c r="A53" t="s">
        <v>1394</v>
      </c>
      <c r="B53" t="s">
        <v>137</v>
      </c>
      <c r="C53">
        <v>0</v>
      </c>
      <c r="D53">
        <v>0</v>
      </c>
      <c r="E53">
        <v>0</v>
      </c>
      <c r="F53" s="1">
        <v>1.9542000000000002E-43</v>
      </c>
      <c r="G53">
        <v>2</v>
      </c>
      <c r="H53">
        <v>-0.23980000000000001</v>
      </c>
      <c r="I53" t="s">
        <v>71</v>
      </c>
      <c r="J53">
        <v>1</v>
      </c>
      <c r="K53" t="s">
        <v>138</v>
      </c>
      <c r="L53">
        <v>420</v>
      </c>
      <c r="M53" t="s">
        <v>764</v>
      </c>
      <c r="N53">
        <v>2149</v>
      </c>
      <c r="O53" t="s">
        <v>140</v>
      </c>
      <c r="P53" t="s">
        <v>141</v>
      </c>
      <c r="Q53" t="s">
        <v>57</v>
      </c>
      <c r="R53" t="s">
        <v>142</v>
      </c>
      <c r="S53" t="s">
        <v>143</v>
      </c>
      <c r="T53" s="6">
        <v>22.549080940416399</v>
      </c>
      <c r="U53">
        <v>22.619399582262201</v>
      </c>
      <c r="V53">
        <v>22.971594521551399</v>
      </c>
      <c r="W53">
        <v>21.640970073351902</v>
      </c>
      <c r="X53">
        <v>22.867058800898</v>
      </c>
      <c r="Y53">
        <v>21.457939253821799</v>
      </c>
      <c r="Z53">
        <v>21.451849563998898</v>
      </c>
      <c r="AA53">
        <v>19.779889438993301</v>
      </c>
      <c r="AB53">
        <v>21.7968839027081</v>
      </c>
      <c r="AC53">
        <v>20.409702163044599</v>
      </c>
      <c r="AD53">
        <v>20.183015000882801</v>
      </c>
      <c r="AE53">
        <v>20.021890346651499</v>
      </c>
      <c r="AF53">
        <v>20.542924168902498</v>
      </c>
      <c r="AG53">
        <v>19.4745820909516</v>
      </c>
      <c r="AH53">
        <v>20.025530594815901</v>
      </c>
      <c r="AI53">
        <v>20.394909803874501</v>
      </c>
      <c r="AJ53">
        <v>20.129969093191001</v>
      </c>
      <c r="AK53">
        <v>19.6391577269038</v>
      </c>
      <c r="AL53" s="6">
        <f t="shared" si="31"/>
        <v>22.5842402613393</v>
      </c>
      <c r="AM53">
        <f t="shared" si="32"/>
        <v>22.306282297451652</v>
      </c>
      <c r="AN53">
        <f t="shared" si="33"/>
        <v>22.1624990273599</v>
      </c>
      <c r="AO53">
        <f t="shared" si="34"/>
        <v>20.6158695014961</v>
      </c>
      <c r="AP53">
        <f t="shared" si="35"/>
        <v>21.103293032876351</v>
      </c>
      <c r="AQ53">
        <f t="shared" si="36"/>
        <v>20.10245267376715</v>
      </c>
      <c r="AR53">
        <f t="shared" si="37"/>
        <v>20.008753129927051</v>
      </c>
      <c r="AS53">
        <f t="shared" si="38"/>
        <v>20.210220199345201</v>
      </c>
      <c r="AT53">
        <f t="shared" si="39"/>
        <v>19.884563410047399</v>
      </c>
      <c r="AU53" s="6">
        <f t="shared" si="40"/>
        <v>22.351007195383616</v>
      </c>
      <c r="AV53">
        <f t="shared" si="41"/>
        <v>20.607205069379869</v>
      </c>
      <c r="AW53">
        <f t="shared" si="42"/>
        <v>20.034512246439885</v>
      </c>
      <c r="AX53" s="6">
        <f t="shared" si="43"/>
        <v>-1.7438021260037466</v>
      </c>
      <c r="AY53">
        <f t="shared" si="44"/>
        <v>-2.3164949489437312</v>
      </c>
      <c r="AZ53">
        <f t="shared" si="45"/>
        <v>-0.57269282293998458</v>
      </c>
      <c r="BA53" s="6">
        <f t="shared" si="46"/>
        <v>1.5034883680890475E-2</v>
      </c>
      <c r="BB53">
        <f t="shared" si="47"/>
        <v>1.8157629342962483E-4</v>
      </c>
      <c r="BC53">
        <f t="shared" si="48"/>
        <v>0.17757232662989442</v>
      </c>
      <c r="BD53" s="7">
        <f t="shared" si="49"/>
        <v>1</v>
      </c>
      <c r="BE53" s="6">
        <f t="shared" si="50"/>
        <v>1</v>
      </c>
      <c r="BF53">
        <f t="shared" si="51"/>
        <v>1</v>
      </c>
      <c r="BG53">
        <f t="shared" si="52"/>
        <v>0</v>
      </c>
      <c r="BH53" s="6">
        <f t="shared" si="53"/>
        <v>2</v>
      </c>
      <c r="BI53" s="14">
        <f t="shared" si="54"/>
        <v>1</v>
      </c>
      <c r="BJ53" s="14">
        <f t="shared" si="55"/>
        <v>-1.7829124401105687</v>
      </c>
      <c r="BK53" s="14">
        <f t="shared" si="56"/>
        <v>-2.9437850790259494</v>
      </c>
      <c r="BL53" s="14">
        <f t="shared" si="57"/>
        <v>-0.65565035421070783</v>
      </c>
      <c r="BM53" s="14">
        <f t="shared" si="58"/>
        <v>-1</v>
      </c>
      <c r="BN53">
        <f t="shared" si="59"/>
        <v>-1.7941159577824086</v>
      </c>
      <c r="BO53">
        <f t="shared" si="60"/>
        <v>1.7941159577824086</v>
      </c>
      <c r="BP53" t="str">
        <f t="shared" si="61"/>
        <v>4_Decreasing_Stable</v>
      </c>
    </row>
    <row r="54" spans="1:68" x14ac:dyDescent="0.25">
      <c r="A54" t="s">
        <v>1833</v>
      </c>
      <c r="B54" t="s">
        <v>621</v>
      </c>
      <c r="C54">
        <v>0</v>
      </c>
      <c r="D54">
        <v>0</v>
      </c>
      <c r="E54">
        <v>0</v>
      </c>
      <c r="F54" s="1">
        <v>4.3752899999999999E-232</v>
      </c>
      <c r="G54">
        <v>3</v>
      </c>
      <c r="H54">
        <v>0.19606000000000001</v>
      </c>
      <c r="I54">
        <v>1</v>
      </c>
      <c r="J54">
        <v>0.99863400000000002</v>
      </c>
      <c r="K54" t="s">
        <v>1832</v>
      </c>
      <c r="L54">
        <v>14</v>
      </c>
      <c r="M54" t="s">
        <v>764</v>
      </c>
      <c r="N54">
        <v>857</v>
      </c>
      <c r="O54" t="s">
        <v>624</v>
      </c>
      <c r="P54" t="s">
        <v>625</v>
      </c>
      <c r="Q54" t="s">
        <v>57</v>
      </c>
      <c r="R54" t="s">
        <v>120</v>
      </c>
      <c r="S54" t="s">
        <v>626</v>
      </c>
      <c r="T54" s="6">
        <v>22.943821411665901</v>
      </c>
      <c r="U54">
        <v>22.869468096792701</v>
      </c>
      <c r="V54">
        <v>23.331961815386698</v>
      </c>
      <c r="W54">
        <v>23.0019127411997</v>
      </c>
      <c r="X54">
        <v>23.772032576800498</v>
      </c>
      <c r="Y54">
        <v>23.440285114931999</v>
      </c>
      <c r="Z54">
        <v>20.662839441643399</v>
      </c>
      <c r="AA54">
        <v>20.274235017350499</v>
      </c>
      <c r="AB54">
        <v>21.241253036028201</v>
      </c>
      <c r="AC54">
        <v>20.788132720075101</v>
      </c>
      <c r="AD54">
        <v>20.7314019040492</v>
      </c>
      <c r="AE54">
        <v>20.6760569254321</v>
      </c>
      <c r="AF54">
        <v>20.954579638765701</v>
      </c>
      <c r="AH54">
        <v>21.0751887287567</v>
      </c>
      <c r="AI54">
        <v>20.9834602244701</v>
      </c>
      <c r="AJ54">
        <v>20.6326817747197</v>
      </c>
      <c r="AK54">
        <v>20.518667567496902</v>
      </c>
      <c r="AL54" s="6">
        <f t="shared" si="31"/>
        <v>22.906644754229301</v>
      </c>
      <c r="AM54">
        <f t="shared" si="32"/>
        <v>23.166937278293197</v>
      </c>
      <c r="AN54">
        <f t="shared" si="33"/>
        <v>23.606158845866247</v>
      </c>
      <c r="AO54">
        <f t="shared" si="34"/>
        <v>20.468537229496949</v>
      </c>
      <c r="AP54">
        <f t="shared" si="35"/>
        <v>21.014692878051651</v>
      </c>
      <c r="AQ54">
        <f t="shared" si="36"/>
        <v>20.70372941474065</v>
      </c>
      <c r="AR54">
        <f t="shared" si="37"/>
        <v>20.954579638765701</v>
      </c>
      <c r="AS54">
        <f t="shared" si="38"/>
        <v>21.0293244766134</v>
      </c>
      <c r="AT54">
        <f t="shared" si="39"/>
        <v>20.575674671108303</v>
      </c>
      <c r="AU54" s="6">
        <f t="shared" si="40"/>
        <v>23.226580292796246</v>
      </c>
      <c r="AV54">
        <f t="shared" si="41"/>
        <v>20.728986507429749</v>
      </c>
      <c r="AW54">
        <f t="shared" si="42"/>
        <v>20.853192928829134</v>
      </c>
      <c r="AX54" s="6">
        <f t="shared" si="43"/>
        <v>-2.4975937853664973</v>
      </c>
      <c r="AY54">
        <f t="shared" si="44"/>
        <v>-2.3733873639671117</v>
      </c>
      <c r="AZ54">
        <f t="shared" si="45"/>
        <v>0.12420642139938565</v>
      </c>
      <c r="BA54" s="6">
        <f t="shared" si="46"/>
        <v>8.5528557010963334E-4</v>
      </c>
      <c r="BB54">
        <f t="shared" si="47"/>
        <v>1.1678068827184254E-3</v>
      </c>
      <c r="BC54">
        <f t="shared" si="48"/>
        <v>0.58900877581658106</v>
      </c>
      <c r="BD54" s="7">
        <f t="shared" si="49"/>
        <v>1</v>
      </c>
      <c r="BE54" s="6">
        <f t="shared" si="50"/>
        <v>1</v>
      </c>
      <c r="BF54">
        <f t="shared" si="51"/>
        <v>1</v>
      </c>
      <c r="BG54">
        <f t="shared" si="52"/>
        <v>0</v>
      </c>
      <c r="BH54" s="6">
        <f t="shared" si="53"/>
        <v>2</v>
      </c>
      <c r="BI54" s="14">
        <f t="shared" si="54"/>
        <v>1</v>
      </c>
      <c r="BJ54" s="14">
        <f t="shared" si="55"/>
        <v>-2.7680932315653082</v>
      </c>
      <c r="BK54" s="14">
        <f t="shared" si="56"/>
        <v>-2.6382313278680698</v>
      </c>
      <c r="BL54" s="14">
        <f t="shared" si="57"/>
        <v>0.16897441481672701</v>
      </c>
      <c r="BM54" s="14">
        <f t="shared" si="58"/>
        <v>-1</v>
      </c>
      <c r="BN54">
        <f t="shared" si="59"/>
        <v>-1.7457833815388835</v>
      </c>
      <c r="BO54">
        <f t="shared" si="60"/>
        <v>1.7457833815388835</v>
      </c>
      <c r="BP54" t="str">
        <f t="shared" si="61"/>
        <v>4_Decreasing_Stable</v>
      </c>
    </row>
    <row r="55" spans="1:68" x14ac:dyDescent="0.25">
      <c r="A55" t="s">
        <v>1367</v>
      </c>
      <c r="B55" t="s">
        <v>538</v>
      </c>
      <c r="C55">
        <v>0</v>
      </c>
      <c r="D55">
        <v>0</v>
      </c>
      <c r="E55">
        <v>0</v>
      </c>
      <c r="F55" s="1">
        <v>4.6558099999999998E-36</v>
      </c>
      <c r="G55">
        <v>3</v>
      </c>
      <c r="H55">
        <v>-0.20082</v>
      </c>
      <c r="I55">
        <v>1</v>
      </c>
      <c r="J55">
        <v>0.77851400000000004</v>
      </c>
      <c r="K55" t="s">
        <v>1366</v>
      </c>
      <c r="L55">
        <v>674</v>
      </c>
      <c r="M55" t="s">
        <v>764</v>
      </c>
      <c r="N55">
        <v>867</v>
      </c>
      <c r="O55" t="s">
        <v>541</v>
      </c>
      <c r="P55" t="s">
        <v>542</v>
      </c>
      <c r="Q55" t="s">
        <v>57</v>
      </c>
      <c r="R55" t="s">
        <v>543</v>
      </c>
      <c r="S55" t="s">
        <v>544</v>
      </c>
      <c r="T55" s="6">
        <v>22.822807652069599</v>
      </c>
      <c r="U55">
        <v>22.224485853057399</v>
      </c>
      <c r="V55">
        <v>22.514986375156699</v>
      </c>
      <c r="W55">
        <v>22.136101163844302</v>
      </c>
      <c r="X55">
        <v>21.653502422670201</v>
      </c>
      <c r="Z55">
        <v>19.942580308995399</v>
      </c>
      <c r="AA55">
        <v>19.510074191833802</v>
      </c>
      <c r="AB55">
        <v>19.869625189362299</v>
      </c>
      <c r="AC55">
        <v>19.699741345746698</v>
      </c>
      <c r="AE55">
        <v>19.440448725717001</v>
      </c>
      <c r="AG55">
        <v>19.595421531459898</v>
      </c>
      <c r="AH55">
        <v>19.713056801801301</v>
      </c>
      <c r="AJ55">
        <v>19.255220221074499</v>
      </c>
      <c r="AK55">
        <v>19.3927169997813</v>
      </c>
      <c r="AL55" s="6">
        <f t="shared" si="31"/>
        <v>22.523646752563501</v>
      </c>
      <c r="AM55">
        <f t="shared" si="32"/>
        <v>22.325543769500499</v>
      </c>
      <c r="AN55">
        <f t="shared" si="33"/>
        <v>21.653502422670201</v>
      </c>
      <c r="AO55">
        <f t="shared" si="34"/>
        <v>19.726327250414599</v>
      </c>
      <c r="AP55">
        <f t="shared" si="35"/>
        <v>19.784683267554499</v>
      </c>
      <c r="AQ55">
        <f t="shared" si="36"/>
        <v>19.440448725717001</v>
      </c>
      <c r="AR55">
        <f t="shared" si="37"/>
        <v>19.595421531459898</v>
      </c>
      <c r="AS55">
        <f t="shared" si="38"/>
        <v>19.713056801801301</v>
      </c>
      <c r="AT55">
        <f t="shared" si="39"/>
        <v>19.323968610427897</v>
      </c>
      <c r="AU55" s="6">
        <f t="shared" si="40"/>
        <v>22.167564314911402</v>
      </c>
      <c r="AV55">
        <f t="shared" si="41"/>
        <v>19.650486414562035</v>
      </c>
      <c r="AW55">
        <f t="shared" si="42"/>
        <v>19.5441489812297</v>
      </c>
      <c r="AX55" s="6">
        <f t="shared" si="43"/>
        <v>-2.5170779003493671</v>
      </c>
      <c r="AY55">
        <f t="shared" si="44"/>
        <v>-2.6234153336817023</v>
      </c>
      <c r="AZ55">
        <f t="shared" si="45"/>
        <v>-0.10633743333233525</v>
      </c>
      <c r="BA55" s="6">
        <f t="shared" si="46"/>
        <v>4.9364192147721819E-3</v>
      </c>
      <c r="BB55">
        <f t="shared" si="47"/>
        <v>3.9642274826445102E-3</v>
      </c>
      <c r="BC55">
        <f t="shared" si="48"/>
        <v>0.53508615307133611</v>
      </c>
      <c r="BD55" s="7">
        <f t="shared" si="49"/>
        <v>1</v>
      </c>
      <c r="BE55" s="6">
        <f t="shared" si="50"/>
        <v>1</v>
      </c>
      <c r="BF55">
        <f t="shared" si="51"/>
        <v>1</v>
      </c>
      <c r="BG55">
        <f t="shared" si="52"/>
        <v>0</v>
      </c>
      <c r="BH55" s="6">
        <f t="shared" si="53"/>
        <v>2</v>
      </c>
      <c r="BI55" s="14">
        <f t="shared" si="54"/>
        <v>1</v>
      </c>
      <c r="BJ55" s="14">
        <f t="shared" si="55"/>
        <v>-2.4095355556913614</v>
      </c>
      <c r="BK55" s="14">
        <f t="shared" si="56"/>
        <v>-2.5101847823878773</v>
      </c>
      <c r="BL55" s="14">
        <f t="shared" si="57"/>
        <v>-0.1699374160379182</v>
      </c>
      <c r="BM55" s="14">
        <f t="shared" si="58"/>
        <v>-1</v>
      </c>
      <c r="BN55">
        <f t="shared" si="59"/>
        <v>-1.696552584705719</v>
      </c>
      <c r="BO55">
        <f t="shared" si="60"/>
        <v>1.696552584705719</v>
      </c>
      <c r="BP55" t="str">
        <f t="shared" si="61"/>
        <v>4_Decreasing_Stable</v>
      </c>
    </row>
    <row r="56" spans="1:68" x14ac:dyDescent="0.25">
      <c r="A56" t="s">
        <v>937</v>
      </c>
      <c r="B56" t="s">
        <v>70</v>
      </c>
      <c r="C56">
        <v>0</v>
      </c>
      <c r="D56">
        <v>0</v>
      </c>
      <c r="E56">
        <v>0</v>
      </c>
      <c r="F56">
        <v>0</v>
      </c>
      <c r="G56">
        <v>3</v>
      </c>
      <c r="H56">
        <v>0.21407000000000001</v>
      </c>
      <c r="I56" t="s">
        <v>71</v>
      </c>
      <c r="J56">
        <v>0.99865300000000001</v>
      </c>
      <c r="K56" t="s">
        <v>936</v>
      </c>
      <c r="L56">
        <v>228</v>
      </c>
      <c r="M56" t="s">
        <v>764</v>
      </c>
      <c r="N56" t="s">
        <v>74</v>
      </c>
      <c r="O56" t="s">
        <v>75</v>
      </c>
      <c r="P56" t="s">
        <v>76</v>
      </c>
      <c r="Q56" t="s">
        <v>77</v>
      </c>
      <c r="R56" t="s">
        <v>78</v>
      </c>
      <c r="S56" t="s">
        <v>79</v>
      </c>
      <c r="T56" s="6">
        <v>25.603666185009502</v>
      </c>
      <c r="U56">
        <v>25.586183237023</v>
      </c>
      <c r="V56">
        <v>25.933495705824502</v>
      </c>
      <c r="W56">
        <v>25.959523225168098</v>
      </c>
      <c r="X56">
        <v>25.611490089378901</v>
      </c>
      <c r="Y56">
        <v>25.556873205494099</v>
      </c>
      <c r="Z56">
        <v>24.632189877315</v>
      </c>
      <c r="AA56">
        <v>24.4597640457397</v>
      </c>
      <c r="AB56">
        <v>24.5916428498907</v>
      </c>
      <c r="AC56">
        <v>24.5221768923026</v>
      </c>
      <c r="AD56">
        <v>24.084644268380099</v>
      </c>
      <c r="AE56">
        <v>24.268617276717102</v>
      </c>
      <c r="AF56">
        <v>23.980329481209399</v>
      </c>
      <c r="AG56">
        <v>24.241318080783302</v>
      </c>
      <c r="AH56">
        <v>23.9526112705461</v>
      </c>
      <c r="AI56">
        <v>23.772382263985801</v>
      </c>
      <c r="AJ56">
        <v>24.082225248732598</v>
      </c>
      <c r="AK56">
        <v>23.7156041967786</v>
      </c>
      <c r="AL56" s="6">
        <f t="shared" si="31"/>
        <v>25.594924711016251</v>
      </c>
      <c r="AM56">
        <f t="shared" si="32"/>
        <v>25.946509465496298</v>
      </c>
      <c r="AN56">
        <f t="shared" si="33"/>
        <v>25.584181647436502</v>
      </c>
      <c r="AO56">
        <f t="shared" si="34"/>
        <v>24.545976961527352</v>
      </c>
      <c r="AP56">
        <f t="shared" si="35"/>
        <v>24.55690987109665</v>
      </c>
      <c r="AQ56">
        <f t="shared" si="36"/>
        <v>24.176630772548599</v>
      </c>
      <c r="AR56">
        <f t="shared" si="37"/>
        <v>24.110823780996348</v>
      </c>
      <c r="AS56">
        <f t="shared" si="38"/>
        <v>23.862496767265952</v>
      </c>
      <c r="AT56">
        <f t="shared" si="39"/>
        <v>23.898914722755599</v>
      </c>
      <c r="AU56" s="6">
        <f t="shared" si="40"/>
        <v>25.708538607983019</v>
      </c>
      <c r="AV56">
        <f t="shared" si="41"/>
        <v>24.426505868390866</v>
      </c>
      <c r="AW56">
        <f t="shared" si="42"/>
        <v>23.957411757005968</v>
      </c>
      <c r="AX56" s="6">
        <f t="shared" si="43"/>
        <v>-1.2820327395921538</v>
      </c>
      <c r="AY56">
        <f t="shared" si="44"/>
        <v>-1.7511268509770517</v>
      </c>
      <c r="AZ56">
        <f t="shared" si="45"/>
        <v>-0.46909411138489787</v>
      </c>
      <c r="BA56" s="6">
        <f t="shared" si="46"/>
        <v>1.7697702559827135E-3</v>
      </c>
      <c r="BB56">
        <f t="shared" si="47"/>
        <v>5.7747933637059901E-4</v>
      </c>
      <c r="BC56">
        <f t="shared" si="48"/>
        <v>4.2810197477581947E-2</v>
      </c>
      <c r="BD56" s="7">
        <f t="shared" si="49"/>
        <v>1</v>
      </c>
      <c r="BE56" s="6">
        <f t="shared" si="50"/>
        <v>1</v>
      </c>
      <c r="BF56">
        <f t="shared" si="51"/>
        <v>1</v>
      </c>
      <c r="BG56">
        <f t="shared" si="52"/>
        <v>0</v>
      </c>
      <c r="BH56" s="6">
        <f t="shared" si="53"/>
        <v>2</v>
      </c>
      <c r="BI56" s="14">
        <f t="shared" si="54"/>
        <v>1</v>
      </c>
      <c r="BJ56" s="14">
        <f t="shared" si="55"/>
        <v>-1.8783664836327341</v>
      </c>
      <c r="BK56" s="14">
        <f t="shared" si="56"/>
        <v>-2.3813778533780035</v>
      </c>
      <c r="BL56" s="14">
        <f t="shared" si="57"/>
        <v>-0.80120729874474461</v>
      </c>
      <c r="BM56" s="14">
        <f t="shared" si="58"/>
        <v>-1</v>
      </c>
      <c r="BN56">
        <f t="shared" si="59"/>
        <v>-1.6869838785851605</v>
      </c>
      <c r="BO56">
        <f t="shared" si="60"/>
        <v>1.6869838785851605</v>
      </c>
      <c r="BP56" t="str">
        <f t="shared" si="61"/>
        <v>4_Decreasing_Stable</v>
      </c>
    </row>
    <row r="57" spans="1:68" x14ac:dyDescent="0.25">
      <c r="A57" t="s">
        <v>953</v>
      </c>
      <c r="B57" t="s">
        <v>70</v>
      </c>
      <c r="C57">
        <v>0</v>
      </c>
      <c r="D57">
        <v>0</v>
      </c>
      <c r="E57">
        <v>0</v>
      </c>
      <c r="F57" s="1">
        <v>4.3848199999999996E-6</v>
      </c>
      <c r="G57">
        <v>2</v>
      </c>
      <c r="H57">
        <v>9.2965000000000006E-2</v>
      </c>
      <c r="I57">
        <v>1</v>
      </c>
      <c r="J57">
        <v>0.99999400000000005</v>
      </c>
      <c r="K57" t="s">
        <v>952</v>
      </c>
      <c r="L57">
        <v>248</v>
      </c>
      <c r="M57" t="s">
        <v>764</v>
      </c>
      <c r="N57" t="s">
        <v>74</v>
      </c>
      <c r="O57" t="s">
        <v>75</v>
      </c>
      <c r="P57" t="s">
        <v>76</v>
      </c>
      <c r="Q57" t="s">
        <v>77</v>
      </c>
      <c r="R57" t="s">
        <v>78</v>
      </c>
      <c r="S57" t="s">
        <v>79</v>
      </c>
      <c r="T57" s="6">
        <v>21.3362551322607</v>
      </c>
      <c r="V57">
        <v>21.6892366654046</v>
      </c>
      <c r="W57">
        <v>21.648753134123101</v>
      </c>
      <c r="X57">
        <v>21.195970419403601</v>
      </c>
      <c r="Y57">
        <v>21.2546266307526</v>
      </c>
      <c r="Z57">
        <v>20.139811796430301</v>
      </c>
      <c r="AA57">
        <v>20.311065790668501</v>
      </c>
      <c r="AD57">
        <v>20.097126823785299</v>
      </c>
      <c r="AE57">
        <v>19.8891186889953</v>
      </c>
      <c r="AF57">
        <v>19.352903264483501</v>
      </c>
      <c r="AG57">
        <v>19.644165151269402</v>
      </c>
      <c r="AH57">
        <v>19.627249465846901</v>
      </c>
      <c r="AI57">
        <v>19.829062938081101</v>
      </c>
      <c r="AK57">
        <v>19.583145998671899</v>
      </c>
      <c r="AL57" s="6">
        <f t="shared" si="31"/>
        <v>21.3362551322607</v>
      </c>
      <c r="AM57">
        <f t="shared" si="32"/>
        <v>21.668994899763852</v>
      </c>
      <c r="AN57">
        <f t="shared" si="33"/>
        <v>21.225298525078102</v>
      </c>
      <c r="AO57">
        <f t="shared" si="34"/>
        <v>20.225438793549401</v>
      </c>
      <c r="AP57" t="str">
        <f t="shared" si="35"/>
        <v>NA</v>
      </c>
      <c r="AQ57">
        <f t="shared" si="36"/>
        <v>19.993122756390299</v>
      </c>
      <c r="AR57">
        <f t="shared" si="37"/>
        <v>19.498534207876453</v>
      </c>
      <c r="AS57">
        <f t="shared" si="38"/>
        <v>19.728156201964001</v>
      </c>
      <c r="AT57">
        <f t="shared" si="39"/>
        <v>19.583145998671899</v>
      </c>
      <c r="AU57" s="6">
        <f t="shared" si="40"/>
        <v>21.410182852367551</v>
      </c>
      <c r="AV57">
        <f t="shared" si="41"/>
        <v>20.10928077496985</v>
      </c>
      <c r="AW57">
        <f t="shared" si="42"/>
        <v>19.603278802837451</v>
      </c>
      <c r="AX57" s="6">
        <f t="shared" si="43"/>
        <v>-1.3009020773977014</v>
      </c>
      <c r="AY57">
        <f t="shared" si="44"/>
        <v>-1.8069040495301003</v>
      </c>
      <c r="AZ57">
        <f t="shared" si="45"/>
        <v>-0.50600197213239895</v>
      </c>
      <c r="BA57" s="6">
        <f t="shared" si="46"/>
        <v>5.9870397780908144E-3</v>
      </c>
      <c r="BB57">
        <f t="shared" si="47"/>
        <v>1.3117648958339699E-3</v>
      </c>
      <c r="BC57">
        <f t="shared" si="48"/>
        <v>8.2559290203356173E-2</v>
      </c>
      <c r="BD57" s="7">
        <f t="shared" si="49"/>
        <v>1</v>
      </c>
      <c r="BE57" s="6">
        <f t="shared" si="50"/>
        <v>1</v>
      </c>
      <c r="BF57">
        <f t="shared" si="51"/>
        <v>1</v>
      </c>
      <c r="BG57">
        <f t="shared" si="52"/>
        <v>0</v>
      </c>
      <c r="BH57" s="6">
        <f t="shared" si="53"/>
        <v>2</v>
      </c>
      <c r="BI57" s="14">
        <f t="shared" si="54"/>
        <v>1</v>
      </c>
      <c r="BJ57" s="14">
        <f t="shared" si="55"/>
        <v>-1.7004791501151231</v>
      </c>
      <c r="BK57" s="14">
        <f t="shared" si="56"/>
        <v>-2.2820511950200171</v>
      </c>
      <c r="BL57" s="14">
        <f t="shared" si="57"/>
        <v>-0.74035029907052674</v>
      </c>
      <c r="BM57" s="14">
        <f t="shared" si="58"/>
        <v>-1</v>
      </c>
      <c r="BN57">
        <f t="shared" si="59"/>
        <v>-1.5742935480685556</v>
      </c>
      <c r="BO57">
        <f t="shared" si="60"/>
        <v>1.5742935480685556</v>
      </c>
      <c r="BP57" t="str">
        <f t="shared" si="61"/>
        <v>4_Decreasing_Stable</v>
      </c>
    </row>
    <row r="58" spans="1:68" x14ac:dyDescent="0.25">
      <c r="A58" t="s">
        <v>2404</v>
      </c>
      <c r="B58" t="s">
        <v>2402</v>
      </c>
      <c r="C58">
        <v>0</v>
      </c>
      <c r="D58">
        <v>0</v>
      </c>
      <c r="E58">
        <v>0</v>
      </c>
      <c r="F58" s="1">
        <v>7.7179299999999999E-37</v>
      </c>
      <c r="G58">
        <v>2</v>
      </c>
      <c r="H58">
        <v>0.37575999999999998</v>
      </c>
      <c r="I58">
        <v>1</v>
      </c>
      <c r="J58">
        <v>0.99987800000000004</v>
      </c>
      <c r="K58" t="s">
        <v>2403</v>
      </c>
      <c r="L58">
        <v>300</v>
      </c>
      <c r="M58" t="s">
        <v>764</v>
      </c>
      <c r="N58">
        <v>84876</v>
      </c>
      <c r="O58" t="s">
        <v>2405</v>
      </c>
      <c r="P58" t="s">
        <v>2406</v>
      </c>
      <c r="Q58" t="s">
        <v>57</v>
      </c>
      <c r="R58" t="s">
        <v>2407</v>
      </c>
      <c r="S58" t="s">
        <v>2408</v>
      </c>
      <c r="V58">
        <v>23.200548960947099</v>
      </c>
      <c r="X58">
        <v>22.893936773818901</v>
      </c>
      <c r="AB58">
        <v>20.9778056692188</v>
      </c>
      <c r="AC58">
        <v>21.1807435037903</v>
      </c>
      <c r="AD58">
        <v>21.0726743297543</v>
      </c>
      <c r="AE58">
        <v>21.170077944852999</v>
      </c>
      <c r="AF58">
        <v>20.461195520313499</v>
      </c>
      <c r="AG58">
        <v>20.640038158711601</v>
      </c>
      <c r="AH58">
        <v>20.624520955557099</v>
      </c>
      <c r="AI58">
        <v>20.785095777598901</v>
      </c>
      <c r="AJ58">
        <v>20.7698804930093</v>
      </c>
      <c r="AK58">
        <v>20.563220583563002</v>
      </c>
      <c r="AL58" s="6" t="str">
        <f t="shared" si="31"/>
        <v>NA</v>
      </c>
      <c r="AM58">
        <f t="shared" si="32"/>
        <v>23.200548960947099</v>
      </c>
      <c r="AN58">
        <f t="shared" si="33"/>
        <v>22.893936773818901</v>
      </c>
      <c r="AO58" t="str">
        <f t="shared" si="34"/>
        <v>NA</v>
      </c>
      <c r="AP58">
        <f t="shared" si="35"/>
        <v>21.07927458650455</v>
      </c>
      <c r="AQ58">
        <f t="shared" si="36"/>
        <v>21.121376137303649</v>
      </c>
      <c r="AR58">
        <f t="shared" si="37"/>
        <v>20.55061683951255</v>
      </c>
      <c r="AS58">
        <f t="shared" si="38"/>
        <v>20.704808366578</v>
      </c>
      <c r="AT58">
        <f t="shared" si="39"/>
        <v>20.666550538286153</v>
      </c>
      <c r="AU58" s="6">
        <f t="shared" si="40"/>
        <v>23.047242867382998</v>
      </c>
      <c r="AV58">
        <f t="shared" si="41"/>
        <v>21.100325361904098</v>
      </c>
      <c r="AW58">
        <f t="shared" si="42"/>
        <v>20.640658581458901</v>
      </c>
      <c r="AX58" s="6">
        <f t="shared" si="43"/>
        <v>-1.9469175054789005</v>
      </c>
      <c r="AY58">
        <f t="shared" si="44"/>
        <v>-2.4065842859240973</v>
      </c>
      <c r="AZ58">
        <f t="shared" si="45"/>
        <v>-0.45966678044519682</v>
      </c>
      <c r="BA58" s="6">
        <f t="shared" si="46"/>
        <v>4.6245892947082139E-2</v>
      </c>
      <c r="BB58">
        <f t="shared" si="47"/>
        <v>2.6750906384519903E-2</v>
      </c>
      <c r="BC58">
        <f t="shared" si="48"/>
        <v>4.4144986792035981E-3</v>
      </c>
      <c r="BD58" s="7">
        <f t="shared" si="49"/>
        <v>1</v>
      </c>
      <c r="BE58" s="6">
        <f t="shared" si="50"/>
        <v>1</v>
      </c>
      <c r="BF58">
        <f t="shared" si="51"/>
        <v>1</v>
      </c>
      <c r="BG58">
        <f t="shared" si="52"/>
        <v>0</v>
      </c>
      <c r="BH58" s="6">
        <f t="shared" si="53"/>
        <v>2</v>
      </c>
      <c r="BI58" s="14">
        <f t="shared" si="54"/>
        <v>1</v>
      </c>
      <c r="BJ58" s="14">
        <f t="shared" si="55"/>
        <v>-1.6121390804776552</v>
      </c>
      <c r="BK58" s="14">
        <f t="shared" si="56"/>
        <v>-1.9454414535710791</v>
      </c>
      <c r="BL58" s="14">
        <f t="shared" si="57"/>
        <v>-1.0404661399901822</v>
      </c>
      <c r="BM58" s="14">
        <f t="shared" si="58"/>
        <v>-1</v>
      </c>
      <c r="BN58">
        <f t="shared" si="59"/>
        <v>-1.5326822246796388</v>
      </c>
      <c r="BO58">
        <f t="shared" si="60"/>
        <v>1.5326822246796388</v>
      </c>
      <c r="BP58" t="str">
        <f t="shared" si="61"/>
        <v>4_Decreasing_Stable</v>
      </c>
    </row>
    <row r="59" spans="1:68" x14ac:dyDescent="0.25">
      <c r="A59" t="s">
        <v>1947</v>
      </c>
      <c r="B59" t="s">
        <v>1945</v>
      </c>
      <c r="C59">
        <v>0</v>
      </c>
      <c r="D59">
        <v>0</v>
      </c>
      <c r="E59">
        <v>0</v>
      </c>
      <c r="F59" s="1">
        <v>2.80269E-12</v>
      </c>
      <c r="G59">
        <v>2</v>
      </c>
      <c r="H59">
        <v>0.15384</v>
      </c>
      <c r="I59">
        <v>1</v>
      </c>
      <c r="J59">
        <v>0.99701300000000004</v>
      </c>
      <c r="K59" t="s">
        <v>1946</v>
      </c>
      <c r="L59">
        <v>7</v>
      </c>
      <c r="M59" t="s">
        <v>764</v>
      </c>
      <c r="N59">
        <v>4643</v>
      </c>
      <c r="O59" t="s">
        <v>1948</v>
      </c>
      <c r="P59" t="s">
        <v>1949</v>
      </c>
      <c r="Q59" t="s">
        <v>57</v>
      </c>
      <c r="R59" t="s">
        <v>1950</v>
      </c>
      <c r="S59" t="s">
        <v>1951</v>
      </c>
      <c r="T59" s="6">
        <v>22.897115218007201</v>
      </c>
      <c r="U59">
        <v>22.9686920432951</v>
      </c>
      <c r="V59">
        <v>23.277407925002599</v>
      </c>
      <c r="W59">
        <v>23.0278723135267</v>
      </c>
      <c r="X59">
        <v>22.475588938750501</v>
      </c>
      <c r="Y59">
        <v>22.308221900499198</v>
      </c>
      <c r="Z59">
        <v>21.289963920861801</v>
      </c>
      <c r="AA59">
        <v>21.261038078370799</v>
      </c>
      <c r="AB59">
        <v>21.537981766104199</v>
      </c>
      <c r="AC59">
        <v>21.665120132198901</v>
      </c>
      <c r="AD59">
        <v>20.6389166568074</v>
      </c>
      <c r="AE59">
        <v>20.8741622968173</v>
      </c>
      <c r="AF59">
        <v>20.9759520127873</v>
      </c>
      <c r="AG59">
        <v>21.074822965155001</v>
      </c>
      <c r="AH59">
        <v>21.113125170992902</v>
      </c>
      <c r="AI59">
        <v>21.0419969778862</v>
      </c>
      <c r="AJ59">
        <v>20.479560746277699</v>
      </c>
      <c r="AK59">
        <v>20.164731405064501</v>
      </c>
      <c r="AL59" s="6">
        <f t="shared" si="31"/>
        <v>22.93290363065115</v>
      </c>
      <c r="AM59">
        <f t="shared" si="32"/>
        <v>23.15264011926465</v>
      </c>
      <c r="AN59">
        <f t="shared" si="33"/>
        <v>22.391905419624848</v>
      </c>
      <c r="AO59">
        <f t="shared" si="34"/>
        <v>21.275500999616298</v>
      </c>
      <c r="AP59">
        <f t="shared" si="35"/>
        <v>21.601550949151552</v>
      </c>
      <c r="AQ59">
        <f t="shared" si="36"/>
        <v>20.75653947681235</v>
      </c>
      <c r="AR59">
        <f t="shared" si="37"/>
        <v>21.025387488971148</v>
      </c>
      <c r="AS59">
        <f t="shared" si="38"/>
        <v>21.077561074439551</v>
      </c>
      <c r="AT59">
        <f t="shared" si="39"/>
        <v>20.3221460756711</v>
      </c>
      <c r="AU59" s="6">
        <f t="shared" si="40"/>
        <v>22.825816389846882</v>
      </c>
      <c r="AV59">
        <f t="shared" si="41"/>
        <v>21.211197141860065</v>
      </c>
      <c r="AW59">
        <f t="shared" si="42"/>
        <v>20.808364879693933</v>
      </c>
      <c r="AX59" s="6">
        <f t="shared" si="43"/>
        <v>-1.6146192479868162</v>
      </c>
      <c r="AY59">
        <f t="shared" si="44"/>
        <v>-2.0174515101529487</v>
      </c>
      <c r="AZ59">
        <f t="shared" si="45"/>
        <v>-0.40283226216613244</v>
      </c>
      <c r="BA59" s="6">
        <f t="shared" si="46"/>
        <v>8.5980315507851648E-3</v>
      </c>
      <c r="BB59">
        <f t="shared" si="47"/>
        <v>3.7854315036116087E-3</v>
      </c>
      <c r="BC59">
        <f t="shared" si="48"/>
        <v>0.30929772028603919</v>
      </c>
      <c r="BD59" s="7">
        <f t="shared" si="49"/>
        <v>1</v>
      </c>
      <c r="BE59" s="6">
        <f t="shared" si="50"/>
        <v>1</v>
      </c>
      <c r="BF59">
        <f t="shared" si="51"/>
        <v>1</v>
      </c>
      <c r="BG59">
        <f t="shared" si="52"/>
        <v>0</v>
      </c>
      <c r="BH59" s="6">
        <f t="shared" si="53"/>
        <v>2</v>
      </c>
      <c r="BI59" s="14">
        <f t="shared" si="54"/>
        <v>1</v>
      </c>
      <c r="BJ59" s="14">
        <f t="shared" si="55"/>
        <v>-1.826241790576576</v>
      </c>
      <c r="BK59" s="14">
        <f t="shared" si="56"/>
        <v>-2.2104376850591296</v>
      </c>
      <c r="BL59" s="14">
        <f t="shared" si="57"/>
        <v>-0.45309237373684025</v>
      </c>
      <c r="BM59" s="14">
        <f t="shared" si="58"/>
        <v>-1</v>
      </c>
      <c r="BN59">
        <f t="shared" si="59"/>
        <v>-1.4965906164575153</v>
      </c>
      <c r="BO59">
        <f t="shared" si="60"/>
        <v>1.4965906164575153</v>
      </c>
      <c r="BP59" t="str">
        <f t="shared" si="61"/>
        <v>4_Decreasing_Stable</v>
      </c>
    </row>
    <row r="60" spans="1:68" x14ac:dyDescent="0.25">
      <c r="A60" t="s">
        <v>2418</v>
      </c>
      <c r="B60" t="s">
        <v>2416</v>
      </c>
      <c r="C60">
        <v>0</v>
      </c>
      <c r="D60">
        <v>0</v>
      </c>
      <c r="E60">
        <v>0</v>
      </c>
      <c r="F60" s="1">
        <v>2.2624999999999999E-55</v>
      </c>
      <c r="G60">
        <v>2</v>
      </c>
      <c r="H60">
        <v>2.4228E-2</v>
      </c>
      <c r="I60">
        <v>1</v>
      </c>
      <c r="J60">
        <v>0.99998100000000001</v>
      </c>
      <c r="K60" t="s">
        <v>2417</v>
      </c>
      <c r="L60">
        <v>251</v>
      </c>
      <c r="M60" t="s">
        <v>764</v>
      </c>
      <c r="N60">
        <v>10611</v>
      </c>
      <c r="O60" t="s">
        <v>2419</v>
      </c>
      <c r="P60" t="s">
        <v>2420</v>
      </c>
      <c r="Q60" t="s">
        <v>57</v>
      </c>
      <c r="R60" t="s">
        <v>2421</v>
      </c>
      <c r="S60" t="s">
        <v>2422</v>
      </c>
      <c r="T60" s="6">
        <v>21.004580586810398</v>
      </c>
      <c r="U60">
        <v>20.7981768026068</v>
      </c>
      <c r="V60">
        <v>21.3796651456754</v>
      </c>
      <c r="W60">
        <v>20.9868402912366</v>
      </c>
      <c r="X60">
        <v>21.059046197969401</v>
      </c>
      <c r="Z60">
        <v>19.9924668863165</v>
      </c>
      <c r="AA60">
        <v>19.615001756854401</v>
      </c>
      <c r="AC60">
        <v>19.836175708278901</v>
      </c>
      <c r="AD60">
        <v>19.781967966094399</v>
      </c>
      <c r="AE60">
        <v>19.372942454095501</v>
      </c>
      <c r="AF60">
        <v>19.432333497208599</v>
      </c>
      <c r="AG60">
        <v>19.705590226054799</v>
      </c>
      <c r="AH60">
        <v>19.332973757815601</v>
      </c>
      <c r="AI60">
        <v>19.032504299532199</v>
      </c>
      <c r="AJ60">
        <v>19.938020525848199</v>
      </c>
      <c r="AK60">
        <v>19.510417095350999</v>
      </c>
      <c r="AL60" s="6">
        <f t="shared" si="31"/>
        <v>20.901378694708598</v>
      </c>
      <c r="AM60">
        <f t="shared" si="32"/>
        <v>21.183252718456</v>
      </c>
      <c r="AN60">
        <f t="shared" si="33"/>
        <v>21.059046197969401</v>
      </c>
      <c r="AO60">
        <f t="shared" si="34"/>
        <v>19.803734321585452</v>
      </c>
      <c r="AP60">
        <f t="shared" si="35"/>
        <v>19.836175708278901</v>
      </c>
      <c r="AQ60">
        <f t="shared" si="36"/>
        <v>19.57745521009495</v>
      </c>
      <c r="AR60">
        <f t="shared" si="37"/>
        <v>19.568961861631699</v>
      </c>
      <c r="AS60">
        <f t="shared" si="38"/>
        <v>19.1827390286739</v>
      </c>
      <c r="AT60">
        <f t="shared" si="39"/>
        <v>19.724218810599599</v>
      </c>
      <c r="AU60" s="6">
        <f t="shared" si="40"/>
        <v>21.047892537044667</v>
      </c>
      <c r="AV60">
        <f t="shared" si="41"/>
        <v>19.739121746653101</v>
      </c>
      <c r="AW60">
        <f t="shared" si="42"/>
        <v>19.491973233635065</v>
      </c>
      <c r="AX60" s="6">
        <f t="shared" si="43"/>
        <v>-1.3087707903915664</v>
      </c>
      <c r="AY60">
        <f t="shared" si="44"/>
        <v>-1.5559193034096026</v>
      </c>
      <c r="AZ60">
        <f t="shared" si="45"/>
        <v>-0.2471485130180362</v>
      </c>
      <c r="BA60" s="6">
        <f t="shared" si="46"/>
        <v>3.424493527885502E-4</v>
      </c>
      <c r="BB60">
        <f t="shared" si="47"/>
        <v>3.4394307730548183E-3</v>
      </c>
      <c r="BC60">
        <f t="shared" si="48"/>
        <v>0.2653249951756747</v>
      </c>
      <c r="BD60" s="7">
        <f t="shared" si="49"/>
        <v>1</v>
      </c>
      <c r="BE60" s="6">
        <f t="shared" si="50"/>
        <v>1</v>
      </c>
      <c r="BF60">
        <f t="shared" si="51"/>
        <v>1</v>
      </c>
      <c r="BG60">
        <f t="shared" si="52"/>
        <v>0</v>
      </c>
      <c r="BH60" s="6">
        <f t="shared" si="53"/>
        <v>2</v>
      </c>
      <c r="BI60" s="14">
        <f t="shared" si="54"/>
        <v>1</v>
      </c>
      <c r="BJ60" s="14">
        <f t="shared" si="55"/>
        <v>-2.1296523365000071</v>
      </c>
      <c r="BK60" s="14">
        <f t="shared" si="56"/>
        <v>-1.9578120685714002</v>
      </c>
      <c r="BL60" s="14">
        <f t="shared" si="57"/>
        <v>-0.37737563472953051</v>
      </c>
      <c r="BM60" s="14">
        <f t="shared" si="58"/>
        <v>-1</v>
      </c>
      <c r="BN60">
        <f t="shared" si="59"/>
        <v>-1.4882800132669793</v>
      </c>
      <c r="BO60">
        <f t="shared" si="60"/>
        <v>1.4882800132669793</v>
      </c>
      <c r="BP60" t="str">
        <f t="shared" si="61"/>
        <v>4_Decreasing_Stable</v>
      </c>
    </row>
    <row r="61" spans="1:68" x14ac:dyDescent="0.25">
      <c r="A61" t="s">
        <v>73</v>
      </c>
      <c r="B61" t="s">
        <v>70</v>
      </c>
      <c r="C61">
        <v>0</v>
      </c>
      <c r="D61">
        <v>0</v>
      </c>
      <c r="E61">
        <v>0</v>
      </c>
      <c r="F61">
        <v>0</v>
      </c>
      <c r="G61">
        <v>2</v>
      </c>
      <c r="H61">
        <v>1.2548999999999999E-2</v>
      </c>
      <c r="I61" t="s">
        <v>71</v>
      </c>
      <c r="J61">
        <v>0.98866299999999996</v>
      </c>
      <c r="K61" t="s">
        <v>72</v>
      </c>
      <c r="L61">
        <v>230</v>
      </c>
      <c r="M61" t="s">
        <v>39</v>
      </c>
      <c r="N61" t="s">
        <v>74</v>
      </c>
      <c r="O61" t="s">
        <v>75</v>
      </c>
      <c r="P61" t="s">
        <v>76</v>
      </c>
      <c r="Q61" t="s">
        <v>77</v>
      </c>
      <c r="R61" t="s">
        <v>78</v>
      </c>
      <c r="S61" t="s">
        <v>79</v>
      </c>
      <c r="T61" s="6">
        <v>25.170858448675698</v>
      </c>
      <c r="V61">
        <v>25.816572512262699</v>
      </c>
      <c r="W61">
        <v>25.378385833391299</v>
      </c>
      <c r="X61">
        <v>25.285537475116399</v>
      </c>
      <c r="Y61">
        <v>24.901097095686598</v>
      </c>
      <c r="Z61">
        <v>21.418958366463301</v>
      </c>
      <c r="AA61">
        <v>21.162204617070199</v>
      </c>
      <c r="AB61">
        <v>19.923566824014198</v>
      </c>
      <c r="AC61">
        <v>23.990267004319001</v>
      </c>
      <c r="AD61">
        <v>23.909764199005799</v>
      </c>
      <c r="AE61">
        <v>23.495495469966301</v>
      </c>
      <c r="AF61">
        <v>23.688546814472399</v>
      </c>
      <c r="AG61">
        <v>20.128017880748899</v>
      </c>
      <c r="AI61">
        <v>23.1829715844252</v>
      </c>
      <c r="AJ61">
        <v>19.575137769013001</v>
      </c>
      <c r="AK61">
        <v>23.0730058616757</v>
      </c>
      <c r="AL61" s="6">
        <f t="shared" si="31"/>
        <v>25.170858448675698</v>
      </c>
      <c r="AM61">
        <f t="shared" si="32"/>
        <v>25.597479172827001</v>
      </c>
      <c r="AN61">
        <f t="shared" si="33"/>
        <v>25.093317285401497</v>
      </c>
      <c r="AO61">
        <f t="shared" si="34"/>
        <v>21.290581491766751</v>
      </c>
      <c r="AP61">
        <f t="shared" si="35"/>
        <v>21.956916914166598</v>
      </c>
      <c r="AQ61">
        <f t="shared" si="36"/>
        <v>23.70262983448605</v>
      </c>
      <c r="AR61">
        <f t="shared" si="37"/>
        <v>21.908282347610651</v>
      </c>
      <c r="AS61">
        <f t="shared" si="38"/>
        <v>23.1829715844252</v>
      </c>
      <c r="AT61">
        <f t="shared" si="39"/>
        <v>21.32407181534435</v>
      </c>
      <c r="AU61" s="6">
        <f t="shared" si="40"/>
        <v>25.287218302301397</v>
      </c>
      <c r="AV61">
        <f t="shared" si="41"/>
        <v>22.316709413473134</v>
      </c>
      <c r="AW61">
        <f t="shared" si="42"/>
        <v>22.138441915793404</v>
      </c>
      <c r="AX61" s="6">
        <f t="shared" si="43"/>
        <v>-2.9705088888282631</v>
      </c>
      <c r="AY61">
        <f t="shared" si="44"/>
        <v>-3.1487763865079934</v>
      </c>
      <c r="AZ61">
        <f t="shared" si="45"/>
        <v>-0.17826749767973027</v>
      </c>
      <c r="BA61" s="6">
        <f t="shared" si="46"/>
        <v>4.8264727919399092E-2</v>
      </c>
      <c r="BB61">
        <f t="shared" si="47"/>
        <v>2.2209889667384325E-2</v>
      </c>
      <c r="BC61">
        <f t="shared" si="48"/>
        <v>0.85402526048970562</v>
      </c>
      <c r="BD61" s="7">
        <f t="shared" si="49"/>
        <v>1</v>
      </c>
      <c r="BE61" s="6">
        <f t="shared" si="50"/>
        <v>1</v>
      </c>
      <c r="BF61">
        <f t="shared" si="51"/>
        <v>1</v>
      </c>
      <c r="BG61">
        <f t="shared" si="52"/>
        <v>0</v>
      </c>
      <c r="BH61" s="6">
        <f t="shared" si="53"/>
        <v>2</v>
      </c>
      <c r="BI61" s="14">
        <f t="shared" si="54"/>
        <v>1</v>
      </c>
      <c r="BJ61" s="14">
        <f t="shared" si="55"/>
        <v>-1.9774451180788288</v>
      </c>
      <c r="BK61" s="14">
        <f t="shared" si="56"/>
        <v>-2.2817439927406142</v>
      </c>
      <c r="BL61" s="14">
        <f t="shared" si="57"/>
        <v>-0.11052847545308161</v>
      </c>
      <c r="BM61" s="14">
        <f t="shared" si="58"/>
        <v>-1</v>
      </c>
      <c r="BN61">
        <f t="shared" si="59"/>
        <v>-1.4565725287575084</v>
      </c>
      <c r="BO61">
        <f t="shared" si="60"/>
        <v>1.4565725287575084</v>
      </c>
      <c r="BP61" t="str">
        <f t="shared" si="61"/>
        <v>4_Decreasing_Stable</v>
      </c>
    </row>
    <row r="62" spans="1:68" x14ac:dyDescent="0.25">
      <c r="A62" t="s">
        <v>432</v>
      </c>
      <c r="B62" t="s">
        <v>430</v>
      </c>
      <c r="C62">
        <v>0</v>
      </c>
      <c r="D62">
        <v>0</v>
      </c>
      <c r="E62">
        <v>0</v>
      </c>
      <c r="F62" s="1">
        <v>5.5826299999999995E-7</v>
      </c>
      <c r="G62">
        <v>3</v>
      </c>
      <c r="H62">
        <v>0.11686000000000001</v>
      </c>
      <c r="I62">
        <v>2</v>
      </c>
      <c r="J62">
        <v>0.99948999999999999</v>
      </c>
      <c r="K62" t="s">
        <v>431</v>
      </c>
      <c r="L62">
        <v>19</v>
      </c>
      <c r="M62" t="s">
        <v>39</v>
      </c>
      <c r="N62">
        <v>84243</v>
      </c>
      <c r="O62" t="s">
        <v>433</v>
      </c>
      <c r="P62" t="s">
        <v>434</v>
      </c>
      <c r="Q62" t="s">
        <v>57</v>
      </c>
      <c r="R62" t="s">
        <v>435</v>
      </c>
      <c r="S62" t="s">
        <v>436</v>
      </c>
      <c r="T62" s="6">
        <v>20.909566408056801</v>
      </c>
      <c r="V62">
        <v>21.003813335813401</v>
      </c>
      <c r="W62">
        <v>20.793831823190601</v>
      </c>
      <c r="Y62">
        <v>20.555187047862301</v>
      </c>
      <c r="Z62">
        <v>19.626434024899801</v>
      </c>
      <c r="AA62">
        <v>19.560769555969799</v>
      </c>
      <c r="AB62">
        <v>19.652275039799601</v>
      </c>
      <c r="AC62">
        <v>19.527100937005201</v>
      </c>
      <c r="AD62">
        <v>19.4870706341346</v>
      </c>
      <c r="AF62">
        <v>19.509179204414298</v>
      </c>
      <c r="AH62">
        <v>19.1604328854485</v>
      </c>
      <c r="AI62">
        <v>19.289457809771601</v>
      </c>
      <c r="AJ62">
        <v>19.318721774197801</v>
      </c>
      <c r="AK62">
        <v>18.903818377023502</v>
      </c>
      <c r="AL62" s="6">
        <f t="shared" si="31"/>
        <v>20.909566408056801</v>
      </c>
      <c r="AM62">
        <f t="shared" si="32"/>
        <v>20.898822579502003</v>
      </c>
      <c r="AN62">
        <f t="shared" si="33"/>
        <v>20.555187047862301</v>
      </c>
      <c r="AO62">
        <f t="shared" si="34"/>
        <v>19.5936017904348</v>
      </c>
      <c r="AP62">
        <f t="shared" si="35"/>
        <v>19.589687988402403</v>
      </c>
      <c r="AQ62">
        <f t="shared" si="36"/>
        <v>19.4870706341346</v>
      </c>
      <c r="AR62">
        <f t="shared" si="37"/>
        <v>19.509179204414298</v>
      </c>
      <c r="AS62">
        <f t="shared" si="38"/>
        <v>19.224945347610053</v>
      </c>
      <c r="AT62">
        <f t="shared" si="39"/>
        <v>19.111270075610651</v>
      </c>
      <c r="AU62" s="6">
        <f t="shared" si="40"/>
        <v>20.7878586784737</v>
      </c>
      <c r="AV62">
        <f t="shared" si="41"/>
        <v>19.556786804323934</v>
      </c>
      <c r="AW62">
        <f t="shared" si="42"/>
        <v>19.281798209211669</v>
      </c>
      <c r="AX62" s="6">
        <f t="shared" si="43"/>
        <v>-1.2310718741497659</v>
      </c>
      <c r="AY62">
        <f t="shared" si="44"/>
        <v>-1.5060604692620316</v>
      </c>
      <c r="AZ62">
        <f t="shared" si="45"/>
        <v>-0.2749885951122657</v>
      </c>
      <c r="BA62" s="6">
        <f t="shared" si="46"/>
        <v>5.378255457505806E-3</v>
      </c>
      <c r="BB62">
        <f t="shared" si="47"/>
        <v>8.186371575042014E-4</v>
      </c>
      <c r="BC62">
        <f t="shared" si="48"/>
        <v>0.13669154462160249</v>
      </c>
      <c r="BD62" s="7">
        <f t="shared" si="49"/>
        <v>1</v>
      </c>
      <c r="BE62" s="6">
        <f t="shared" si="50"/>
        <v>1</v>
      </c>
      <c r="BF62">
        <f t="shared" si="51"/>
        <v>1</v>
      </c>
      <c r="BG62">
        <f t="shared" si="52"/>
        <v>0</v>
      </c>
      <c r="BH62" s="6">
        <f t="shared" si="53"/>
        <v>2</v>
      </c>
      <c r="BI62" s="14">
        <f t="shared" si="54"/>
        <v>1</v>
      </c>
      <c r="BJ62" s="14">
        <f t="shared" si="55"/>
        <v>-1.6714495242419525</v>
      </c>
      <c r="BK62" s="14">
        <f t="shared" si="56"/>
        <v>-2.1561704326503</v>
      </c>
      <c r="BL62" s="14">
        <f t="shared" si="57"/>
        <v>-0.48750506580083725</v>
      </c>
      <c r="BM62" s="14">
        <f t="shared" si="58"/>
        <v>-1</v>
      </c>
      <c r="BN62">
        <f t="shared" si="59"/>
        <v>-1.4383750075643631</v>
      </c>
      <c r="BO62">
        <f t="shared" si="60"/>
        <v>1.4383750075643631</v>
      </c>
      <c r="BP62" t="str">
        <f t="shared" si="61"/>
        <v>4_Decreasing_Stable</v>
      </c>
    </row>
    <row r="63" spans="1:68" x14ac:dyDescent="0.25">
      <c r="A63" t="s">
        <v>479</v>
      </c>
      <c r="B63" t="s">
        <v>70</v>
      </c>
      <c r="C63">
        <v>0</v>
      </c>
      <c r="D63">
        <v>0</v>
      </c>
      <c r="E63">
        <v>0</v>
      </c>
      <c r="F63" s="1">
        <v>5.2230200000000001E-12</v>
      </c>
      <c r="G63">
        <v>3</v>
      </c>
      <c r="H63">
        <v>-0.12670999999999999</v>
      </c>
      <c r="I63">
        <v>1</v>
      </c>
      <c r="J63">
        <v>0.53436799999999995</v>
      </c>
      <c r="K63" t="s">
        <v>478</v>
      </c>
      <c r="L63">
        <v>304</v>
      </c>
      <c r="M63" t="s">
        <v>472</v>
      </c>
      <c r="N63" t="s">
        <v>74</v>
      </c>
      <c r="O63" t="s">
        <v>75</v>
      </c>
      <c r="P63" t="s">
        <v>76</v>
      </c>
      <c r="Q63" t="s">
        <v>77</v>
      </c>
      <c r="R63" t="s">
        <v>78</v>
      </c>
      <c r="S63" t="s">
        <v>79</v>
      </c>
      <c r="U63">
        <v>20.353258287325801</v>
      </c>
      <c r="V63">
        <v>20.1045433292289</v>
      </c>
      <c r="W63">
        <v>20.3967090529116</v>
      </c>
      <c r="X63">
        <v>19.8400707475027</v>
      </c>
      <c r="Y63">
        <v>19.388782003881701</v>
      </c>
      <c r="Z63">
        <v>18.155576764100299</v>
      </c>
      <c r="AA63">
        <v>18.4604103262586</v>
      </c>
      <c r="AB63">
        <v>18.065005536610499</v>
      </c>
      <c r="AC63">
        <v>18.426965601494299</v>
      </c>
      <c r="AD63">
        <v>17.7125673016231</v>
      </c>
      <c r="AE63">
        <v>18.289041770461601</v>
      </c>
      <c r="AF63">
        <v>17.834847740815899</v>
      </c>
      <c r="AG63">
        <v>18.4143309807273</v>
      </c>
      <c r="AH63">
        <v>18.061260536044099</v>
      </c>
      <c r="AI63">
        <v>17.8398377951609</v>
      </c>
      <c r="AJ63">
        <v>17.584088122952799</v>
      </c>
      <c r="AK63">
        <v>18.501388441108901</v>
      </c>
      <c r="AL63" s="6">
        <f t="shared" si="31"/>
        <v>20.353258287325801</v>
      </c>
      <c r="AM63">
        <f t="shared" si="32"/>
        <v>20.25062619107025</v>
      </c>
      <c r="AN63">
        <f t="shared" si="33"/>
        <v>19.614426375692201</v>
      </c>
      <c r="AO63">
        <f t="shared" si="34"/>
        <v>18.30799354517945</v>
      </c>
      <c r="AP63">
        <f t="shared" si="35"/>
        <v>18.245985569052401</v>
      </c>
      <c r="AQ63">
        <f t="shared" si="36"/>
        <v>18.000804536042352</v>
      </c>
      <c r="AR63">
        <f t="shared" si="37"/>
        <v>18.124589360771601</v>
      </c>
      <c r="AS63">
        <f t="shared" si="38"/>
        <v>17.950549165602499</v>
      </c>
      <c r="AT63">
        <f t="shared" si="39"/>
        <v>18.04273828203085</v>
      </c>
      <c r="AU63" s="6">
        <f t="shared" si="40"/>
        <v>20.072770284696087</v>
      </c>
      <c r="AV63">
        <f t="shared" si="41"/>
        <v>18.184927883424734</v>
      </c>
      <c r="AW63">
        <f t="shared" si="42"/>
        <v>18.039292269468319</v>
      </c>
      <c r="AX63" s="6">
        <f t="shared" si="43"/>
        <v>-1.8878424012713531</v>
      </c>
      <c r="AY63">
        <f t="shared" si="44"/>
        <v>-2.0334780152277681</v>
      </c>
      <c r="AZ63">
        <f t="shared" si="45"/>
        <v>-0.145635613956415</v>
      </c>
      <c r="BA63" s="6">
        <f t="shared" si="46"/>
        <v>7.3367062236573957E-3</v>
      </c>
      <c r="BB63">
        <f t="shared" si="47"/>
        <v>1.0001676989004874E-2</v>
      </c>
      <c r="BC63">
        <f t="shared" si="48"/>
        <v>0.26289121108976549</v>
      </c>
      <c r="BD63" s="7">
        <f t="shared" si="49"/>
        <v>1</v>
      </c>
      <c r="BE63" s="6">
        <f t="shared" si="50"/>
        <v>1</v>
      </c>
      <c r="BF63">
        <f t="shared" si="51"/>
        <v>1</v>
      </c>
      <c r="BG63">
        <f t="shared" si="52"/>
        <v>0</v>
      </c>
      <c r="BH63" s="6">
        <f t="shared" si="53"/>
        <v>2</v>
      </c>
      <c r="BI63" s="14">
        <f t="shared" si="54"/>
        <v>1</v>
      </c>
      <c r="BJ63" s="14">
        <f t="shared" si="55"/>
        <v>-2.0073857310873087</v>
      </c>
      <c r="BK63" s="14">
        <f t="shared" si="56"/>
        <v>-2.0166328231065007</v>
      </c>
      <c r="BL63" s="14">
        <f t="shared" si="57"/>
        <v>-0.29069101928990271</v>
      </c>
      <c r="BM63" s="14">
        <f t="shared" si="58"/>
        <v>-1</v>
      </c>
      <c r="BN63">
        <f t="shared" si="59"/>
        <v>-1.4382365244945705</v>
      </c>
      <c r="BO63">
        <f t="shared" si="60"/>
        <v>1.4382365244945705</v>
      </c>
      <c r="BP63" t="str">
        <f t="shared" si="61"/>
        <v>4_Decreasing_Stable</v>
      </c>
    </row>
    <row r="64" spans="1:68" x14ac:dyDescent="0.25">
      <c r="A64" t="s">
        <v>2474</v>
      </c>
      <c r="B64" t="s">
        <v>357</v>
      </c>
      <c r="C64">
        <v>0</v>
      </c>
      <c r="D64">
        <v>0</v>
      </c>
      <c r="E64">
        <v>0</v>
      </c>
      <c r="F64" s="1">
        <v>2.4913699999999999E-45</v>
      </c>
      <c r="G64">
        <v>2</v>
      </c>
      <c r="H64">
        <v>1.0851</v>
      </c>
      <c r="I64">
        <v>1</v>
      </c>
      <c r="J64">
        <v>1</v>
      </c>
      <c r="K64" t="s">
        <v>2473</v>
      </c>
      <c r="L64">
        <v>1042</v>
      </c>
      <c r="M64" t="s">
        <v>764</v>
      </c>
      <c r="N64">
        <v>55914</v>
      </c>
      <c r="O64" t="s">
        <v>360</v>
      </c>
      <c r="P64" t="s">
        <v>361</v>
      </c>
      <c r="Q64" t="s">
        <v>57</v>
      </c>
      <c r="R64" t="s">
        <v>362</v>
      </c>
      <c r="S64" t="s">
        <v>363</v>
      </c>
      <c r="T64" s="6">
        <v>21.2990868237362</v>
      </c>
      <c r="U64">
        <v>22.319116806372399</v>
      </c>
      <c r="V64">
        <v>22.3495271390323</v>
      </c>
      <c r="W64">
        <v>22.3473297339448</v>
      </c>
      <c r="X64">
        <v>22.199494255540301</v>
      </c>
      <c r="Y64">
        <v>22.261842807870998</v>
      </c>
      <c r="Z64">
        <v>20.9724246364372</v>
      </c>
      <c r="AA64">
        <v>21.343783115162299</v>
      </c>
      <c r="AB64">
        <v>20.948633063801399</v>
      </c>
      <c r="AC64">
        <v>20.741586147156401</v>
      </c>
      <c r="AD64">
        <v>20.978827744802199</v>
      </c>
      <c r="AE64">
        <v>20.696754442514202</v>
      </c>
      <c r="AF64">
        <v>20.749590610694799</v>
      </c>
      <c r="AG64">
        <v>20.7989308874985</v>
      </c>
      <c r="AH64">
        <v>20.623824968067101</v>
      </c>
      <c r="AI64">
        <v>20.0487791482151</v>
      </c>
      <c r="AJ64">
        <v>20.871582274098898</v>
      </c>
      <c r="AK64">
        <v>20.319823295278699</v>
      </c>
      <c r="AL64" s="6">
        <f t="shared" si="31"/>
        <v>21.809101815054298</v>
      </c>
      <c r="AM64">
        <f t="shared" si="32"/>
        <v>22.34842843648855</v>
      </c>
      <c r="AN64">
        <f t="shared" si="33"/>
        <v>22.23066853170565</v>
      </c>
      <c r="AO64">
        <f t="shared" si="34"/>
        <v>21.15810387579975</v>
      </c>
      <c r="AP64">
        <f t="shared" si="35"/>
        <v>20.8451096054789</v>
      </c>
      <c r="AQ64">
        <f t="shared" si="36"/>
        <v>20.8377910936582</v>
      </c>
      <c r="AR64">
        <f t="shared" si="37"/>
        <v>20.774260749096648</v>
      </c>
      <c r="AS64">
        <f t="shared" si="38"/>
        <v>20.336302058141101</v>
      </c>
      <c r="AT64">
        <f t="shared" si="39"/>
        <v>20.595702784688797</v>
      </c>
      <c r="AU64" s="6">
        <f t="shared" si="40"/>
        <v>22.129399594416167</v>
      </c>
      <c r="AV64">
        <f t="shared" si="41"/>
        <v>20.947001524978948</v>
      </c>
      <c r="AW64">
        <f t="shared" si="42"/>
        <v>20.56875519730885</v>
      </c>
      <c r="AX64" s="6">
        <f t="shared" si="43"/>
        <v>-1.1823980694372196</v>
      </c>
      <c r="AY64">
        <f t="shared" si="44"/>
        <v>-1.5606443971073176</v>
      </c>
      <c r="AZ64">
        <f t="shared" si="45"/>
        <v>-0.37824632767009803</v>
      </c>
      <c r="BA64" s="6">
        <f t="shared" si="46"/>
        <v>6.0983071634822814E-3</v>
      </c>
      <c r="BB64">
        <f t="shared" si="47"/>
        <v>2.1049036378878749E-3</v>
      </c>
      <c r="BC64">
        <f t="shared" si="48"/>
        <v>8.6210245247671152E-2</v>
      </c>
      <c r="BD64" s="7">
        <f t="shared" si="49"/>
        <v>1</v>
      </c>
      <c r="BE64" s="6">
        <f t="shared" si="50"/>
        <v>1</v>
      </c>
      <c r="BF64">
        <f t="shared" si="51"/>
        <v>1</v>
      </c>
      <c r="BG64">
        <f t="shared" si="52"/>
        <v>0</v>
      </c>
      <c r="BH64" s="6">
        <f t="shared" si="53"/>
        <v>2</v>
      </c>
      <c r="BI64" s="14">
        <f t="shared" si="54"/>
        <v>1</v>
      </c>
      <c r="BJ64" s="14">
        <f t="shared" si="55"/>
        <v>-1.6182596371780498</v>
      </c>
      <c r="BK64" s="14">
        <f t="shared" si="56"/>
        <v>-2.0438890968539529</v>
      </c>
      <c r="BL64" s="14">
        <f t="shared" si="57"/>
        <v>-0.63452418744240791</v>
      </c>
      <c r="BM64" s="14">
        <f t="shared" si="58"/>
        <v>-1</v>
      </c>
      <c r="BN64">
        <f t="shared" si="59"/>
        <v>-1.4322243071581369</v>
      </c>
      <c r="BO64">
        <f t="shared" si="60"/>
        <v>1.4322243071581369</v>
      </c>
      <c r="BP64" t="str">
        <f t="shared" si="61"/>
        <v>4_Decreasing_Stable</v>
      </c>
    </row>
    <row r="65" spans="1:68" x14ac:dyDescent="0.25">
      <c r="A65" t="s">
        <v>1923</v>
      </c>
      <c r="B65" t="s">
        <v>230</v>
      </c>
      <c r="C65">
        <v>0</v>
      </c>
      <c r="D65">
        <v>0</v>
      </c>
      <c r="E65">
        <v>0</v>
      </c>
      <c r="F65" s="1">
        <v>5.3561099999999998E-8</v>
      </c>
      <c r="G65">
        <v>2</v>
      </c>
      <c r="H65">
        <v>1.4198000000000001E-2</v>
      </c>
      <c r="I65">
        <v>1</v>
      </c>
      <c r="J65">
        <v>0.99995199999999995</v>
      </c>
      <c r="K65" t="s">
        <v>1922</v>
      </c>
      <c r="L65">
        <v>715</v>
      </c>
      <c r="M65" t="s">
        <v>764</v>
      </c>
      <c r="N65">
        <v>79026</v>
      </c>
      <c r="O65" t="s">
        <v>233</v>
      </c>
      <c r="P65" t="s">
        <v>234</v>
      </c>
      <c r="Q65" t="s">
        <v>57</v>
      </c>
      <c r="R65" t="s">
        <v>235</v>
      </c>
      <c r="S65" t="s">
        <v>236</v>
      </c>
      <c r="T65" s="6">
        <v>21.642848358521</v>
      </c>
      <c r="U65">
        <v>21.751826486283299</v>
      </c>
      <c r="V65">
        <v>22.266028599546999</v>
      </c>
      <c r="W65">
        <v>22.004535203306801</v>
      </c>
      <c r="X65">
        <v>22.073232227656099</v>
      </c>
      <c r="Y65">
        <v>22.0477287231421</v>
      </c>
      <c r="Z65">
        <v>20.735580380363299</v>
      </c>
      <c r="AE65">
        <v>20.515858810419701</v>
      </c>
      <c r="AF65">
        <v>20.525846530911299</v>
      </c>
      <c r="AG65">
        <v>20.518183995236999</v>
      </c>
      <c r="AJ65">
        <v>20.5048124033863</v>
      </c>
      <c r="AK65">
        <v>20.237126850891599</v>
      </c>
      <c r="AL65" s="6">
        <f t="shared" si="31"/>
        <v>21.69733742240215</v>
      </c>
      <c r="AM65">
        <f t="shared" si="32"/>
        <v>22.1352819014269</v>
      </c>
      <c r="AN65">
        <f t="shared" si="33"/>
        <v>22.0604804753991</v>
      </c>
      <c r="AO65">
        <f t="shared" si="34"/>
        <v>20.735580380363299</v>
      </c>
      <c r="AP65" t="str">
        <f t="shared" si="35"/>
        <v>NA</v>
      </c>
      <c r="AQ65">
        <f t="shared" si="36"/>
        <v>20.515858810419701</v>
      </c>
      <c r="AR65">
        <f t="shared" si="37"/>
        <v>20.522015263074149</v>
      </c>
      <c r="AS65" t="str">
        <f t="shared" si="38"/>
        <v>NA</v>
      </c>
      <c r="AT65">
        <f t="shared" si="39"/>
        <v>20.370969627138948</v>
      </c>
      <c r="AU65" s="6">
        <f t="shared" si="40"/>
        <v>21.964366599742718</v>
      </c>
      <c r="AV65">
        <f t="shared" si="41"/>
        <v>20.625719595391502</v>
      </c>
      <c r="AW65">
        <f t="shared" si="42"/>
        <v>20.44649244510655</v>
      </c>
      <c r="AX65" s="6">
        <f t="shared" si="43"/>
        <v>-1.3386470043512162</v>
      </c>
      <c r="AY65">
        <f t="shared" si="44"/>
        <v>-1.5178741546361678</v>
      </c>
      <c r="AZ65">
        <f t="shared" si="45"/>
        <v>-0.17922715028495162</v>
      </c>
      <c r="BA65" s="6">
        <f t="shared" si="46"/>
        <v>4.8866007061168096E-3</v>
      </c>
      <c r="BB65">
        <f t="shared" si="47"/>
        <v>2.6706458260883025E-3</v>
      </c>
      <c r="BC65">
        <f t="shared" si="48"/>
        <v>0.32513351826289455</v>
      </c>
      <c r="BD65" s="7">
        <f t="shared" si="49"/>
        <v>1</v>
      </c>
      <c r="BE65" s="6">
        <f t="shared" si="50"/>
        <v>1</v>
      </c>
      <c r="BF65">
        <f t="shared" si="51"/>
        <v>1</v>
      </c>
      <c r="BG65">
        <f t="shared" si="52"/>
        <v>0</v>
      </c>
      <c r="BH65" s="6">
        <f t="shared" si="53"/>
        <v>2</v>
      </c>
      <c r="BI65" s="14">
        <f t="shared" si="54"/>
        <v>1</v>
      </c>
      <c r="BJ65" s="14">
        <f t="shared" si="55"/>
        <v>-1.758864421369245</v>
      </c>
      <c r="BK65" s="14">
        <f t="shared" si="56"/>
        <v>-1.9763786613268406</v>
      </c>
      <c r="BL65" s="14">
        <f t="shared" si="57"/>
        <v>-0.29572247668684454</v>
      </c>
      <c r="BM65" s="14">
        <f t="shared" si="58"/>
        <v>-1</v>
      </c>
      <c r="BN65">
        <f t="shared" si="59"/>
        <v>-1.3436551864609767</v>
      </c>
      <c r="BO65">
        <f t="shared" si="60"/>
        <v>1.3436551864609767</v>
      </c>
      <c r="BP65" t="str">
        <f t="shared" si="61"/>
        <v>4_Decreasing_Stable</v>
      </c>
    </row>
    <row r="66" spans="1:68" x14ac:dyDescent="0.25">
      <c r="A66" t="s">
        <v>1259</v>
      </c>
      <c r="B66" t="s">
        <v>1257</v>
      </c>
      <c r="C66">
        <v>0</v>
      </c>
      <c r="D66">
        <v>0</v>
      </c>
      <c r="E66">
        <v>0</v>
      </c>
      <c r="F66">
        <v>0</v>
      </c>
      <c r="G66">
        <v>2</v>
      </c>
      <c r="H66">
        <v>-0.41083999999999998</v>
      </c>
      <c r="I66">
        <v>1</v>
      </c>
      <c r="J66">
        <v>1</v>
      </c>
      <c r="K66" t="s">
        <v>1258</v>
      </c>
      <c r="L66">
        <v>660</v>
      </c>
      <c r="M66" t="s">
        <v>764</v>
      </c>
      <c r="N66">
        <v>2035</v>
      </c>
      <c r="O66" t="s">
        <v>1260</v>
      </c>
      <c r="P66" t="s">
        <v>1261</v>
      </c>
      <c r="Q66" t="s">
        <v>57</v>
      </c>
      <c r="R66" t="s">
        <v>1262</v>
      </c>
      <c r="S66" t="s">
        <v>1263</v>
      </c>
      <c r="T66" s="6">
        <v>23.5825263445521</v>
      </c>
      <c r="U66">
        <v>23.6250622135762</v>
      </c>
      <c r="V66">
        <v>23.897337628755999</v>
      </c>
      <c r="W66">
        <v>23.927652868940299</v>
      </c>
      <c r="X66">
        <v>23.509382940949202</v>
      </c>
      <c r="Y66">
        <v>23.8179298191946</v>
      </c>
      <c r="Z66">
        <v>22.677911831889801</v>
      </c>
      <c r="AA66">
        <v>22.725059804412499</v>
      </c>
      <c r="AB66">
        <v>22.8131341187276</v>
      </c>
      <c r="AC66">
        <v>22.951268045989501</v>
      </c>
      <c r="AD66">
        <v>22.4941895559055</v>
      </c>
      <c r="AE66">
        <v>22.805066153204901</v>
      </c>
      <c r="AF66">
        <v>22.322224600226502</v>
      </c>
      <c r="AG66">
        <v>22.961445205604001</v>
      </c>
      <c r="AH66">
        <v>22.315839411034901</v>
      </c>
      <c r="AI66">
        <v>22.3446503533293</v>
      </c>
      <c r="AJ66">
        <v>22.588686583325799</v>
      </c>
      <c r="AK66">
        <v>22.616574730732001</v>
      </c>
      <c r="AL66" s="6">
        <f t="shared" si="31"/>
        <v>23.60379427906415</v>
      </c>
      <c r="AM66">
        <f t="shared" si="32"/>
        <v>23.912495248848149</v>
      </c>
      <c r="AN66">
        <f t="shared" si="33"/>
        <v>23.663656380071899</v>
      </c>
      <c r="AO66">
        <f t="shared" si="34"/>
        <v>22.701485818151149</v>
      </c>
      <c r="AP66">
        <f t="shared" si="35"/>
        <v>22.882201082358549</v>
      </c>
      <c r="AQ66">
        <f t="shared" si="36"/>
        <v>22.649627854555199</v>
      </c>
      <c r="AR66">
        <f t="shared" si="37"/>
        <v>22.641834902915249</v>
      </c>
      <c r="AS66">
        <f t="shared" si="38"/>
        <v>22.3302448821821</v>
      </c>
      <c r="AT66">
        <f t="shared" si="39"/>
        <v>22.6026306570289</v>
      </c>
      <c r="AU66" s="6">
        <f t="shared" si="40"/>
        <v>23.726648635994735</v>
      </c>
      <c r="AV66">
        <f t="shared" si="41"/>
        <v>22.744438251688297</v>
      </c>
      <c r="AW66">
        <f t="shared" si="42"/>
        <v>22.524903480708748</v>
      </c>
      <c r="AX66" s="6">
        <f t="shared" si="43"/>
        <v>-0.98221038430643759</v>
      </c>
      <c r="AY66">
        <f t="shared" si="44"/>
        <v>-1.2017451552859875</v>
      </c>
      <c r="AZ66">
        <f t="shared" si="45"/>
        <v>-0.21953477097954988</v>
      </c>
      <c r="BA66" s="6">
        <f t="shared" si="46"/>
        <v>1.5830771072033469E-3</v>
      </c>
      <c r="BB66">
        <f t="shared" si="47"/>
        <v>9.1443264463164317E-4</v>
      </c>
      <c r="BC66">
        <f t="shared" si="48"/>
        <v>0.1502851351704266</v>
      </c>
      <c r="BD66" s="7">
        <f t="shared" si="49"/>
        <v>1</v>
      </c>
      <c r="BE66" s="6">
        <f t="shared" si="50"/>
        <v>1</v>
      </c>
      <c r="BF66">
        <f t="shared" si="51"/>
        <v>1</v>
      </c>
      <c r="BG66">
        <f t="shared" si="52"/>
        <v>0</v>
      </c>
      <c r="BH66" s="6">
        <f t="shared" si="53"/>
        <v>2</v>
      </c>
      <c r="BI66" s="14">
        <f t="shared" si="54"/>
        <v>1</v>
      </c>
      <c r="BJ66" s="14">
        <f t="shared" si="55"/>
        <v>-1.6585168523166491</v>
      </c>
      <c r="BK66" s="14">
        <f t="shared" si="56"/>
        <v>-1.911000051311784</v>
      </c>
      <c r="BL66" s="14">
        <f t="shared" si="57"/>
        <v>-0.42508299385899545</v>
      </c>
      <c r="BM66" s="14">
        <f t="shared" si="58"/>
        <v>-1</v>
      </c>
      <c r="BN66">
        <f t="shared" si="59"/>
        <v>-1.3315332991624762</v>
      </c>
      <c r="BO66">
        <f t="shared" si="60"/>
        <v>1.3315332991624762</v>
      </c>
      <c r="BP66" t="str">
        <f t="shared" si="61"/>
        <v>4_Decreasing_Stable</v>
      </c>
    </row>
    <row r="67" spans="1:68" x14ac:dyDescent="0.25">
      <c r="A67" t="s">
        <v>381</v>
      </c>
      <c r="B67" t="s">
        <v>379</v>
      </c>
      <c r="C67">
        <v>0</v>
      </c>
      <c r="D67">
        <v>0</v>
      </c>
      <c r="E67">
        <v>0</v>
      </c>
      <c r="F67" s="1">
        <v>6.0359099999999995E-47</v>
      </c>
      <c r="G67">
        <v>3</v>
      </c>
      <c r="H67">
        <v>-0.47178999999999999</v>
      </c>
      <c r="I67" t="s">
        <v>71</v>
      </c>
      <c r="J67">
        <v>0.99953700000000001</v>
      </c>
      <c r="K67" t="s">
        <v>380</v>
      </c>
      <c r="L67">
        <v>529</v>
      </c>
      <c r="M67" t="s">
        <v>39</v>
      </c>
      <c r="N67">
        <v>25921</v>
      </c>
      <c r="O67" t="s">
        <v>382</v>
      </c>
      <c r="P67" t="s">
        <v>383</v>
      </c>
      <c r="Q67" t="s">
        <v>57</v>
      </c>
      <c r="R67" t="s">
        <v>78</v>
      </c>
      <c r="S67" t="s">
        <v>384</v>
      </c>
      <c r="T67" s="6">
        <v>25.9543695670605</v>
      </c>
      <c r="U67">
        <v>26.202919281385999</v>
      </c>
      <c r="V67">
        <v>26.228556981265999</v>
      </c>
      <c r="W67">
        <v>25.813468487991202</v>
      </c>
      <c r="X67">
        <v>25.910095732061698</v>
      </c>
      <c r="Y67">
        <v>25.753593799027598</v>
      </c>
      <c r="Z67">
        <v>25.117959448453401</v>
      </c>
      <c r="AA67">
        <v>24.709718392288899</v>
      </c>
      <c r="AB67">
        <v>25.215041254311501</v>
      </c>
      <c r="AC67">
        <v>24.881439715405399</v>
      </c>
      <c r="AD67">
        <v>25.479974366873801</v>
      </c>
      <c r="AE67">
        <v>25.016830594771498</v>
      </c>
      <c r="AF67">
        <v>25.195806442383699</v>
      </c>
      <c r="AG67">
        <v>24.783441639554798</v>
      </c>
      <c r="AH67">
        <v>24.970642234758099</v>
      </c>
      <c r="AI67">
        <v>24.615396788093499</v>
      </c>
      <c r="AJ67">
        <v>24.6788695545014</v>
      </c>
      <c r="AL67" s="6">
        <f t="shared" si="31"/>
        <v>26.078644424223249</v>
      </c>
      <c r="AM67">
        <f t="shared" si="32"/>
        <v>26.021012734628599</v>
      </c>
      <c r="AN67">
        <f t="shared" si="33"/>
        <v>25.831844765544648</v>
      </c>
      <c r="AO67">
        <f t="shared" si="34"/>
        <v>24.913838920371148</v>
      </c>
      <c r="AP67">
        <f t="shared" si="35"/>
        <v>25.04824048485845</v>
      </c>
      <c r="AQ67">
        <f t="shared" si="36"/>
        <v>25.248402480822648</v>
      </c>
      <c r="AR67">
        <f t="shared" si="37"/>
        <v>24.989624040969247</v>
      </c>
      <c r="AS67">
        <f t="shared" si="38"/>
        <v>24.793019511425797</v>
      </c>
      <c r="AT67">
        <f t="shared" si="39"/>
        <v>24.6788695545014</v>
      </c>
      <c r="AU67" s="6">
        <f t="shared" si="40"/>
        <v>25.977167308132167</v>
      </c>
      <c r="AV67">
        <f t="shared" si="41"/>
        <v>25.070160628684082</v>
      </c>
      <c r="AW67">
        <f t="shared" si="42"/>
        <v>24.820504368965484</v>
      </c>
      <c r="AX67" s="6">
        <f t="shared" si="43"/>
        <v>-0.90700667944808444</v>
      </c>
      <c r="AY67">
        <f t="shared" si="44"/>
        <v>-1.1566629391666829</v>
      </c>
      <c r="AZ67">
        <f t="shared" si="45"/>
        <v>-0.24965625971859851</v>
      </c>
      <c r="BA67" s="6">
        <f t="shared" si="46"/>
        <v>2.2820201336457313E-3</v>
      </c>
      <c r="BB67">
        <f t="shared" si="47"/>
        <v>7.1503626075153479E-4</v>
      </c>
      <c r="BC67">
        <f t="shared" si="48"/>
        <v>0.13402122101091599</v>
      </c>
      <c r="BD67" s="7">
        <f t="shared" si="49"/>
        <v>1</v>
      </c>
      <c r="BE67" s="6">
        <f t="shared" si="50"/>
        <v>1</v>
      </c>
      <c r="BF67">
        <f t="shared" si="51"/>
        <v>1</v>
      </c>
      <c r="BG67">
        <f t="shared" si="52"/>
        <v>0</v>
      </c>
      <c r="BH67" s="6">
        <f t="shared" si="53"/>
        <v>2</v>
      </c>
      <c r="BI67" s="14">
        <f t="shared" si="54"/>
        <v>1</v>
      </c>
      <c r="BJ67" s="14">
        <f t="shared" si="55"/>
        <v>-1.5479088746047249</v>
      </c>
      <c r="BK67" s="14">
        <f t="shared" si="56"/>
        <v>-1.9074805751576158</v>
      </c>
      <c r="BL67" s="14">
        <f t="shared" si="57"/>
        <v>-0.46680465060281434</v>
      </c>
      <c r="BM67" s="14">
        <f t="shared" si="58"/>
        <v>-1</v>
      </c>
      <c r="BN67">
        <f t="shared" si="59"/>
        <v>-1.3073980334550517</v>
      </c>
      <c r="BO67">
        <f t="shared" si="60"/>
        <v>1.3073980334550517</v>
      </c>
      <c r="BP67" t="str">
        <f t="shared" si="61"/>
        <v>4_Decreasing_Stable</v>
      </c>
    </row>
    <row r="68" spans="1:68" x14ac:dyDescent="0.25">
      <c r="A68" t="s">
        <v>1094</v>
      </c>
      <c r="B68" t="s">
        <v>1092</v>
      </c>
      <c r="C68">
        <v>0</v>
      </c>
      <c r="D68">
        <v>0</v>
      </c>
      <c r="E68">
        <v>0</v>
      </c>
      <c r="F68" s="1">
        <v>2.4785900000000001E-131</v>
      </c>
      <c r="G68">
        <v>2</v>
      </c>
      <c r="H68">
        <v>-1.9928999999999999</v>
      </c>
      <c r="I68">
        <v>1</v>
      </c>
      <c r="J68">
        <v>1</v>
      </c>
      <c r="K68" t="s">
        <v>1093</v>
      </c>
      <c r="L68">
        <v>795</v>
      </c>
      <c r="M68" t="s">
        <v>764</v>
      </c>
      <c r="N68">
        <v>3688</v>
      </c>
      <c r="O68" t="s">
        <v>1095</v>
      </c>
      <c r="P68" t="s">
        <v>1096</v>
      </c>
      <c r="Q68" t="s">
        <v>57</v>
      </c>
      <c r="R68" t="s">
        <v>307</v>
      </c>
      <c r="S68" t="s">
        <v>1097</v>
      </c>
      <c r="T68" s="6">
        <v>22.2669517984293</v>
      </c>
      <c r="U68">
        <v>22.371463203543101</v>
      </c>
      <c r="V68">
        <v>22.157942583728101</v>
      </c>
      <c r="W68">
        <v>22.341857294076</v>
      </c>
      <c r="X68">
        <v>21.9407855352304</v>
      </c>
      <c r="Y68">
        <v>22.248572573960299</v>
      </c>
      <c r="Z68">
        <v>21.181072492624999</v>
      </c>
      <c r="AB68">
        <v>21.163775378580599</v>
      </c>
      <c r="AC68">
        <v>21.421509317578</v>
      </c>
      <c r="AD68">
        <v>20.885094568898101</v>
      </c>
      <c r="AE68">
        <v>21.126017063166699</v>
      </c>
      <c r="AF68">
        <v>20.986435708229202</v>
      </c>
      <c r="AG68">
        <v>21.314654609295498</v>
      </c>
      <c r="AH68">
        <v>21.148759664356199</v>
      </c>
      <c r="AI68">
        <v>21.0775027728182</v>
      </c>
      <c r="AJ68">
        <v>20.809963500184299</v>
      </c>
      <c r="AK68">
        <v>20.790727487500099</v>
      </c>
      <c r="AL68" s="6">
        <f t="shared" si="31"/>
        <v>22.319207500986202</v>
      </c>
      <c r="AM68">
        <f t="shared" si="32"/>
        <v>22.24989993890205</v>
      </c>
      <c r="AN68">
        <f t="shared" si="33"/>
        <v>22.09467905459535</v>
      </c>
      <c r="AO68">
        <f t="shared" si="34"/>
        <v>21.181072492624999</v>
      </c>
      <c r="AP68">
        <f t="shared" si="35"/>
        <v>21.292642348079298</v>
      </c>
      <c r="AQ68">
        <f t="shared" si="36"/>
        <v>21.005555816032398</v>
      </c>
      <c r="AR68">
        <f t="shared" si="37"/>
        <v>21.150545158762348</v>
      </c>
      <c r="AS68">
        <f t="shared" si="38"/>
        <v>21.113131218587199</v>
      </c>
      <c r="AT68">
        <f t="shared" si="39"/>
        <v>20.800345493842201</v>
      </c>
      <c r="AU68" s="6">
        <f t="shared" si="40"/>
        <v>22.221262164827866</v>
      </c>
      <c r="AV68">
        <f t="shared" si="41"/>
        <v>21.159756885578897</v>
      </c>
      <c r="AW68">
        <f t="shared" si="42"/>
        <v>21.021340623730584</v>
      </c>
      <c r="AX68" s="6">
        <f t="shared" si="43"/>
        <v>-1.0615052792489692</v>
      </c>
      <c r="AY68">
        <f t="shared" si="44"/>
        <v>-1.1999215410972823</v>
      </c>
      <c r="AZ68">
        <f t="shared" si="45"/>
        <v>-0.13841626184831313</v>
      </c>
      <c r="BA68" s="6">
        <f t="shared" si="46"/>
        <v>7.3349595256623826E-4</v>
      </c>
      <c r="BB68">
        <f t="shared" si="47"/>
        <v>1.8606217491081677E-3</v>
      </c>
      <c r="BC68">
        <f t="shared" si="48"/>
        <v>0.37955916188743399</v>
      </c>
      <c r="BD68" s="7">
        <f t="shared" si="49"/>
        <v>1</v>
      </c>
      <c r="BE68" s="6">
        <f t="shared" si="50"/>
        <v>1</v>
      </c>
      <c r="BF68">
        <f t="shared" si="51"/>
        <v>1</v>
      </c>
      <c r="BG68">
        <f t="shared" si="52"/>
        <v>0</v>
      </c>
      <c r="BH68" s="6">
        <f t="shared" si="53"/>
        <v>2</v>
      </c>
      <c r="BI68" s="14">
        <f t="shared" si="54"/>
        <v>1</v>
      </c>
      <c r="BJ68" s="14">
        <f t="shared" si="55"/>
        <v>-1.8241153655159172</v>
      </c>
      <c r="BK68" s="14">
        <f t="shared" si="56"/>
        <v>-1.8100265380770415</v>
      </c>
      <c r="BL68" s="14">
        <f t="shared" si="57"/>
        <v>-0.24131838264237179</v>
      </c>
      <c r="BM68" s="14">
        <f t="shared" si="58"/>
        <v>-1</v>
      </c>
      <c r="BN68">
        <f t="shared" si="59"/>
        <v>-1.2918200954117769</v>
      </c>
      <c r="BO68">
        <f t="shared" si="60"/>
        <v>1.2918200954117769</v>
      </c>
      <c r="BP68" t="str">
        <f t="shared" si="61"/>
        <v>4_Decreasing_Stable</v>
      </c>
    </row>
    <row r="69" spans="1:68" x14ac:dyDescent="0.25">
      <c r="A69" t="s">
        <v>2601</v>
      </c>
      <c r="B69" t="s">
        <v>389</v>
      </c>
      <c r="C69">
        <v>0</v>
      </c>
      <c r="D69">
        <v>0</v>
      </c>
      <c r="E69">
        <v>0</v>
      </c>
      <c r="F69" s="1">
        <v>8.4656799999999995E-37</v>
      </c>
      <c r="G69">
        <v>3</v>
      </c>
      <c r="H69">
        <v>-0.24858</v>
      </c>
      <c r="I69">
        <v>1</v>
      </c>
      <c r="J69">
        <v>0.99262499999999998</v>
      </c>
      <c r="K69" t="s">
        <v>2600</v>
      </c>
      <c r="L69">
        <v>136</v>
      </c>
      <c r="M69" t="s">
        <v>764</v>
      </c>
      <c r="N69">
        <v>7462</v>
      </c>
      <c r="O69" t="s">
        <v>392</v>
      </c>
      <c r="P69" t="s">
        <v>393</v>
      </c>
      <c r="Q69" t="s">
        <v>57</v>
      </c>
      <c r="R69" t="s">
        <v>394</v>
      </c>
      <c r="S69" t="s">
        <v>395</v>
      </c>
      <c r="T69" s="6">
        <v>23.792066325539501</v>
      </c>
      <c r="U69">
        <v>24.132979505454799</v>
      </c>
      <c r="V69">
        <v>24.197997106889702</v>
      </c>
      <c r="W69">
        <v>24.3952862226527</v>
      </c>
      <c r="X69">
        <v>23.901590439918198</v>
      </c>
      <c r="Y69">
        <v>23.6473617767424</v>
      </c>
      <c r="Z69">
        <v>23.042817574590401</v>
      </c>
      <c r="AA69">
        <v>23.354808559189301</v>
      </c>
      <c r="AB69">
        <v>23.242423772933702</v>
      </c>
      <c r="AC69">
        <v>22.981413538976501</v>
      </c>
      <c r="AD69">
        <v>22.721965290875101</v>
      </c>
      <c r="AE69">
        <v>22.922170542761599</v>
      </c>
      <c r="AF69">
        <v>22.942679707375401</v>
      </c>
      <c r="AG69">
        <v>22.924103979530098</v>
      </c>
      <c r="AH69">
        <v>22.644624240318802</v>
      </c>
      <c r="AI69">
        <v>22.6366429663709</v>
      </c>
      <c r="AJ69">
        <v>22.422465162919</v>
      </c>
      <c r="AK69">
        <v>22.093757548795001</v>
      </c>
      <c r="AL69" s="6">
        <f t="shared" ref="AL69:AL100" si="62">IF(COUNTA(T69:U69),AVERAGE(T69:U69),"NA")</f>
        <v>23.96252291549715</v>
      </c>
      <c r="AM69">
        <f t="shared" ref="AM69:AM100" si="63">IF(COUNTA(V69:W69),AVERAGE(V69:W69),"NA")</f>
        <v>24.296641664771201</v>
      </c>
      <c r="AN69">
        <f t="shared" ref="AN69:AN100" si="64">IF(COUNTA(X69:Y69),AVERAGE(X69:Y69),"NA")</f>
        <v>23.774476108330298</v>
      </c>
      <c r="AO69">
        <f t="shared" ref="AO69:AO100" si="65">IF(COUNTA(Z69:AA69),AVERAGE(Z69:AA69),"NA")</f>
        <v>23.198813066889851</v>
      </c>
      <c r="AP69">
        <f t="shared" ref="AP69:AP100" si="66">IF(COUNTA(AB69:AC69),AVERAGE(AB69:AC69),"NA")</f>
        <v>23.111918655955101</v>
      </c>
      <c r="AQ69">
        <f t="shared" ref="AQ69:AQ100" si="67">IF(COUNTA(AD69:AE69),AVERAGE(AD69:AE69),"NA")</f>
        <v>22.822067916818348</v>
      </c>
      <c r="AR69">
        <f t="shared" ref="AR69:AR100" si="68">IF(COUNTA(AF69:AG69),AVERAGE(AF69:AG69),"NA")</f>
        <v>22.93339184345275</v>
      </c>
      <c r="AS69">
        <f t="shared" ref="AS69:AS100" si="69">IF(COUNTA(AH69:AI69),AVERAGE(AH69:AI69),"NA")</f>
        <v>22.640633603344853</v>
      </c>
      <c r="AT69">
        <f t="shared" ref="AT69:AT100" si="70">IF(COUNTA(AJ69:AK69),AVERAGE(AJ69:AK69),"NA")</f>
        <v>22.258111355857</v>
      </c>
      <c r="AU69" s="6">
        <f t="shared" ref="AU69:AU100" si="71">IF(COUNTIF(AL69:AN69,"&lt;&gt;NA"),AVERAGE(AL69:AN69),"NA")</f>
        <v>24.011213562866214</v>
      </c>
      <c r="AV69">
        <f t="shared" ref="AV69:AV100" si="72">IF(COUNTIF(AO69:AQ69,"&lt;&gt;NA"),AVERAGE(AO69:AQ69),"NA")</f>
        <v>23.044266546554429</v>
      </c>
      <c r="AW69">
        <f t="shared" ref="AW69:AW100" si="73">IF(COUNTIF(AR69:AT69,"&lt;&gt;NA"),AVERAGE(AR69:AT69),"NA")</f>
        <v>22.610712267551534</v>
      </c>
      <c r="AX69" s="6">
        <f t="shared" ref="AX69:AX100" si="74">IF(AND(AU69&lt;&gt;"NA",AV69&lt;&gt;"NA"),AV69-AU69,"NA")</f>
        <v>-0.96694701631178503</v>
      </c>
      <c r="AY69">
        <f t="shared" ref="AY69:AY100" si="75">IF(AND(AU69&lt;&gt;"NA",AW69&lt;&gt;"NA"),AW69-AU69,"NA")</f>
        <v>-1.4005012953146796</v>
      </c>
      <c r="AZ69">
        <f t="shared" ref="AZ69:AZ100" si="76">IF(AND(AV69&lt;&gt;"NA",AW69&lt;&gt;"NA"),AW69-AV69,"NA")</f>
        <v>-0.43355427900289456</v>
      </c>
      <c r="BA69" s="6">
        <f t="shared" ref="BA69:BA100" si="77">IF(AND(COUNTIF(AL69:AN69,"&lt;&gt;NA")&gt;=2,COUNTIF(AO69:AQ69,"&lt;&gt;NA")&gt;=2),TTEST(AL69:AN69,AO69:AQ69,2,3),"NA")</f>
        <v>8.7201666102537916E-3</v>
      </c>
      <c r="BB69">
        <f t="shared" ref="BB69:BB100" si="78">IF(AND(COUNTIF(AL69:AN69,"&lt;&gt;NA")&gt;=2,COUNTIF(AR69:AT69,"&lt;&gt;NA")&gt;=2),TTEST(AL69:AN69,AR69:AT69,2,3),"NA")</f>
        <v>5.7426698908933562E-3</v>
      </c>
      <c r="BC69">
        <f t="shared" ref="BC69:BC100" si="79">IF(AND(COUNTIF(AO69:AQ69,"&lt;&gt;NA")&gt;=2,COUNTIF(AR69:AT69,"&lt;&gt;NA")&gt;=2),TTEST(AO69:AQ69,AR69:AT69,2,3),"NA")</f>
        <v>0.14497385692284442</v>
      </c>
      <c r="BD69" s="7">
        <f t="shared" ref="BD69:BD100" si="80">IF(OR(D69,AND(C69,N69="---")),0,1)</f>
        <v>1</v>
      </c>
      <c r="BE69" s="6">
        <f t="shared" ref="BE69:BE100" si="81">IF(AND(BD69,AX69&lt;&gt;"NA",BA69&lt;&gt;"NA"),IF(AND(ABS(AX69)&gt;=LOG(1.5,2),BA69&lt;0.05),1,0),0)</f>
        <v>1</v>
      </c>
      <c r="BF69">
        <f t="shared" ref="BF69:BF100" si="82">IF(AND(BD69,AY69&lt;&gt;"NA",BB69&lt;&gt;"NA"),IF(AND(ABS(AY69)&gt;=LOG(1.5,2),BB69&lt;0.05),1,0),0)</f>
        <v>1</v>
      </c>
      <c r="BG69">
        <f t="shared" ref="BG69:BG100" si="83">IF(AND(BD69,AZ69&lt;&gt;"NA",BC69&lt;&gt;"NA"),IF(AND(ABS(AZ69)&gt;=LOG(1.5,2),BC69&lt;0.05),1,0),0)</f>
        <v>0</v>
      </c>
      <c r="BH69" s="6">
        <f t="shared" ref="BH69:BH100" si="84">COUNTIF(BE69:BG69,"&gt;0")</f>
        <v>2</v>
      </c>
      <c r="BI69" s="14">
        <f t="shared" ref="BI69:BI100" si="85">IF(BH69,1,0)</f>
        <v>1</v>
      </c>
      <c r="BJ69" s="14">
        <f t="shared" ref="BJ69:BJ100" si="86">IF(AND(AX69&lt;&gt;"NA",BA69&lt;&gt;"NA"),SIGN(AX69)*SQRT(ABS(AX69)*-LOG10(BA69)),0)</f>
        <v>-1.4111709380722528</v>
      </c>
      <c r="BK69" s="14">
        <f t="shared" ref="BK69:BK100" si="87">IF(AND(AY69&lt;&gt;"NA",BB69&lt;&gt;"NA"),SIGN(AY69)*SQRT(ABS(AY69)*-LOG10(BB69)),0)</f>
        <v>-1.7715428170491045</v>
      </c>
      <c r="BL69" s="14">
        <f t="shared" ref="BL69:BL100" si="88">IF(AND(AZ69&lt;&gt;"NA",BC69&lt;&gt;"NA"),SIGN(AZ69)*SQRT(ABS(AZ69)*-LOG10(BC69)),0)</f>
        <v>-0.60301446282827942</v>
      </c>
      <c r="BM69" s="14">
        <f t="shared" ref="BM69:BM100" si="89">SIGN(BN69)</f>
        <v>-1</v>
      </c>
      <c r="BN69">
        <f t="shared" ref="BN69:BN100" si="90">AVERAGE(BJ69:BL69)</f>
        <v>-1.2619094059832123</v>
      </c>
      <c r="BO69">
        <f t="shared" ref="BO69:BO100" si="91">ABS(BN69)</f>
        <v>1.2619094059832123</v>
      </c>
      <c r="BP69" t="str">
        <f t="shared" ref="BP69:BP100" si="92">IF(AND(BI69, BA69&lt;&gt;"NA",BB69&lt;&gt;"NA"),IF(AZ69&lt;&gt;"NA",IF(ABS(AZ69)&gt;=LOG(1.5,2),IF(SIGN(AX69)&gt;0,IF(SIGN(AX69)&lt;&gt;SIGN(AY69),"2_Increasing_Opposite",IF(SIGN(AZ69)&lt;&gt;SIGN(AY69),"1_Increasing_Attenuated","3_Increasing_Ramp")),IF(SIGN(AX69)&lt;0,IF(SIGN(AX69)&lt;&gt;SIGN(AY69),"2_Decreasing_Opposite",IF(SIGN(AZ69)&lt;&gt;SIGN(AX69),"1_Decreasing_Attenuated","3_Decreasing_Ramp")),"Uncertain")),IF(AX69&lt;0,IF(AY69&lt;0,"4_Decreasing_Stable","2_Decreasing_Opposite"),IF(AY69&gt;0,"4_Increasing_Stable","2_Increasing_Opposite"))),"NA"),"NA")</f>
        <v>4_Decreasing_Stable</v>
      </c>
    </row>
    <row r="70" spans="1:68" x14ac:dyDescent="0.25">
      <c r="A70" t="s">
        <v>2300</v>
      </c>
      <c r="B70" t="s">
        <v>316</v>
      </c>
      <c r="C70">
        <v>0</v>
      </c>
      <c r="D70">
        <v>0</v>
      </c>
      <c r="E70">
        <v>0</v>
      </c>
      <c r="F70" s="1">
        <v>4.4016700000000001E-52</v>
      </c>
      <c r="G70">
        <v>3</v>
      </c>
      <c r="H70">
        <v>0.61633000000000004</v>
      </c>
      <c r="I70">
        <v>1</v>
      </c>
      <c r="J70">
        <v>0.83629600000000004</v>
      </c>
      <c r="K70" t="s">
        <v>2299</v>
      </c>
      <c r="L70">
        <v>243</v>
      </c>
      <c r="M70" t="s">
        <v>764</v>
      </c>
      <c r="N70">
        <v>83692</v>
      </c>
      <c r="O70" t="s">
        <v>319</v>
      </c>
      <c r="P70" t="s">
        <v>320</v>
      </c>
      <c r="Q70" t="s">
        <v>57</v>
      </c>
      <c r="R70" t="s">
        <v>321</v>
      </c>
      <c r="S70" t="s">
        <v>322</v>
      </c>
      <c r="T70" s="6">
        <v>22.949064244876102</v>
      </c>
      <c r="U70">
        <v>22.690416939600201</v>
      </c>
      <c r="V70">
        <v>23.295115385904701</v>
      </c>
      <c r="W70">
        <v>22.746309415133499</v>
      </c>
      <c r="X70">
        <v>23.113682040590099</v>
      </c>
      <c r="Y70">
        <v>22.7654778311746</v>
      </c>
      <c r="Z70">
        <v>21.712480195650301</v>
      </c>
      <c r="AA70">
        <v>21.431665292063698</v>
      </c>
      <c r="AB70">
        <v>21.909270165928</v>
      </c>
      <c r="AC70">
        <v>21.514896337619501</v>
      </c>
      <c r="AD70">
        <v>22.023065311859</v>
      </c>
      <c r="AE70">
        <v>21.763230305969898</v>
      </c>
      <c r="AF70">
        <v>21.548629603427798</v>
      </c>
      <c r="AH70">
        <v>21.6663958017593</v>
      </c>
      <c r="AI70">
        <v>21.375574433851199</v>
      </c>
      <c r="AJ70">
        <v>22.1379666077755</v>
      </c>
      <c r="AK70">
        <v>21.683192057854999</v>
      </c>
      <c r="AL70" s="6">
        <f t="shared" si="62"/>
        <v>22.819740592238151</v>
      </c>
      <c r="AM70">
        <f t="shared" si="63"/>
        <v>23.020712400519102</v>
      </c>
      <c r="AN70">
        <f t="shared" si="64"/>
        <v>22.93957993588235</v>
      </c>
      <c r="AO70">
        <f t="shared" si="65"/>
        <v>21.572072743856999</v>
      </c>
      <c r="AP70">
        <f t="shared" si="66"/>
        <v>21.712083251773748</v>
      </c>
      <c r="AQ70">
        <f t="shared" si="67"/>
        <v>21.893147808914449</v>
      </c>
      <c r="AR70">
        <f t="shared" si="68"/>
        <v>21.548629603427798</v>
      </c>
      <c r="AS70">
        <f t="shared" si="69"/>
        <v>21.52098511780525</v>
      </c>
      <c r="AT70">
        <f t="shared" si="70"/>
        <v>21.910579332815249</v>
      </c>
      <c r="AU70" s="6">
        <f t="shared" si="71"/>
        <v>22.926677642879866</v>
      </c>
      <c r="AV70">
        <f t="shared" si="72"/>
        <v>21.725767934848403</v>
      </c>
      <c r="AW70">
        <f t="shared" si="73"/>
        <v>21.660064684682766</v>
      </c>
      <c r="AX70" s="6">
        <f t="shared" si="74"/>
        <v>-1.2009097080314639</v>
      </c>
      <c r="AY70">
        <f t="shared" si="75"/>
        <v>-1.2666129581971006</v>
      </c>
      <c r="AZ70">
        <f t="shared" si="76"/>
        <v>-6.5703250165636717E-2</v>
      </c>
      <c r="BA70" s="6">
        <f t="shared" si="77"/>
        <v>9.5477003835755451E-4</v>
      </c>
      <c r="BB70">
        <f t="shared" si="78"/>
        <v>3.4884731368804043E-3</v>
      </c>
      <c r="BC70">
        <f t="shared" si="79"/>
        <v>0.6973280203230251</v>
      </c>
      <c r="BD70" s="7">
        <f t="shared" si="80"/>
        <v>1</v>
      </c>
      <c r="BE70" s="6">
        <f t="shared" si="81"/>
        <v>1</v>
      </c>
      <c r="BF70">
        <f t="shared" si="82"/>
        <v>1</v>
      </c>
      <c r="BG70">
        <f t="shared" si="83"/>
        <v>0</v>
      </c>
      <c r="BH70" s="6">
        <f t="shared" si="84"/>
        <v>2</v>
      </c>
      <c r="BI70" s="14">
        <f t="shared" si="85"/>
        <v>1</v>
      </c>
      <c r="BJ70" s="14">
        <f t="shared" si="86"/>
        <v>-1.9044340030549516</v>
      </c>
      <c r="BK70" s="14">
        <f t="shared" si="87"/>
        <v>-1.7642363409909554</v>
      </c>
      <c r="BL70" s="14">
        <f t="shared" si="88"/>
        <v>-0.10142332225661037</v>
      </c>
      <c r="BM70" s="14">
        <f t="shared" si="89"/>
        <v>-1</v>
      </c>
      <c r="BN70">
        <f t="shared" si="90"/>
        <v>-1.2566978887675058</v>
      </c>
      <c r="BO70">
        <f t="shared" si="91"/>
        <v>1.2566978887675058</v>
      </c>
      <c r="BP70" t="str">
        <f t="shared" si="92"/>
        <v>4_Decreasing_Stable</v>
      </c>
    </row>
    <row r="71" spans="1:68" x14ac:dyDescent="0.25">
      <c r="A71" t="s">
        <v>2056</v>
      </c>
      <c r="B71" t="s">
        <v>2048</v>
      </c>
      <c r="C71">
        <v>0</v>
      </c>
      <c r="D71">
        <v>0</v>
      </c>
      <c r="E71">
        <v>0</v>
      </c>
      <c r="F71" s="1">
        <v>2.3235000000000001E-9</v>
      </c>
      <c r="G71">
        <v>2</v>
      </c>
      <c r="H71">
        <v>0.21390000000000001</v>
      </c>
      <c r="I71">
        <v>1</v>
      </c>
      <c r="J71">
        <v>0.78066199999999997</v>
      </c>
      <c r="K71" t="s">
        <v>2055</v>
      </c>
      <c r="L71">
        <v>154</v>
      </c>
      <c r="M71" t="s">
        <v>764</v>
      </c>
      <c r="N71">
        <v>2017</v>
      </c>
      <c r="O71" t="s">
        <v>2051</v>
      </c>
      <c r="P71" t="s">
        <v>2052</v>
      </c>
      <c r="Q71" t="s">
        <v>57</v>
      </c>
      <c r="R71" t="s">
        <v>2053</v>
      </c>
      <c r="S71" t="s">
        <v>2054</v>
      </c>
      <c r="T71" s="6">
        <v>21.2898601344958</v>
      </c>
      <c r="U71">
        <v>21.365826284428199</v>
      </c>
      <c r="V71">
        <v>21.949041670132502</v>
      </c>
      <c r="Z71">
        <v>19.882361821828901</v>
      </c>
      <c r="AD71">
        <v>19.796457933793899</v>
      </c>
      <c r="AE71">
        <v>19.627897236066101</v>
      </c>
      <c r="AF71">
        <v>19.385469950615999</v>
      </c>
      <c r="AG71">
        <v>19.178890713509599</v>
      </c>
      <c r="AH71">
        <v>19.880434658659698</v>
      </c>
      <c r="AI71">
        <v>19.728055499694999</v>
      </c>
      <c r="AJ71">
        <v>19.598989849208301</v>
      </c>
      <c r="AK71">
        <v>18.8474310287645</v>
      </c>
      <c r="AL71" s="6">
        <f t="shared" si="62"/>
        <v>21.327843209461999</v>
      </c>
      <c r="AM71">
        <f t="shared" si="63"/>
        <v>21.949041670132502</v>
      </c>
      <c r="AN71" t="str">
        <f t="shared" si="64"/>
        <v>NA</v>
      </c>
      <c r="AO71">
        <f t="shared" si="65"/>
        <v>19.882361821828901</v>
      </c>
      <c r="AP71" t="str">
        <f t="shared" si="66"/>
        <v>NA</v>
      </c>
      <c r="AQ71">
        <f t="shared" si="67"/>
        <v>19.71217758493</v>
      </c>
      <c r="AR71">
        <f t="shared" si="68"/>
        <v>19.282180332062801</v>
      </c>
      <c r="AS71">
        <f t="shared" si="69"/>
        <v>19.804245079177349</v>
      </c>
      <c r="AT71">
        <f t="shared" si="70"/>
        <v>19.223210438986399</v>
      </c>
      <c r="AU71" s="6">
        <f t="shared" si="71"/>
        <v>21.638442439797252</v>
      </c>
      <c r="AV71">
        <f t="shared" si="72"/>
        <v>19.797269703379449</v>
      </c>
      <c r="AW71">
        <f t="shared" si="73"/>
        <v>19.436545283408851</v>
      </c>
      <c r="AX71" s="6">
        <f t="shared" si="74"/>
        <v>-1.8411727364178034</v>
      </c>
      <c r="AY71">
        <f t="shared" si="75"/>
        <v>-2.2018971563884016</v>
      </c>
      <c r="AZ71">
        <f t="shared" si="76"/>
        <v>-0.36072441997059812</v>
      </c>
      <c r="BA71" s="6">
        <f t="shared" si="77"/>
        <v>8.7785416987116616E-2</v>
      </c>
      <c r="BB71">
        <f t="shared" si="78"/>
        <v>3.645138427394562E-2</v>
      </c>
      <c r="BC71">
        <f t="shared" si="79"/>
        <v>0.18433774976287801</v>
      </c>
      <c r="BD71" s="7">
        <f t="shared" si="80"/>
        <v>1</v>
      </c>
      <c r="BE71" s="6">
        <f t="shared" si="81"/>
        <v>0</v>
      </c>
      <c r="BF71">
        <f t="shared" si="82"/>
        <v>1</v>
      </c>
      <c r="BG71">
        <f t="shared" si="83"/>
        <v>0</v>
      </c>
      <c r="BH71" s="6">
        <f t="shared" si="84"/>
        <v>1</v>
      </c>
      <c r="BI71" s="14">
        <f t="shared" si="85"/>
        <v>1</v>
      </c>
      <c r="BJ71" s="14">
        <f t="shared" si="86"/>
        <v>-1.3947551449874784</v>
      </c>
      <c r="BK71" s="14">
        <f t="shared" si="87"/>
        <v>-1.7795948406615014</v>
      </c>
      <c r="BL71" s="14">
        <f t="shared" si="88"/>
        <v>-0.51469492155201457</v>
      </c>
      <c r="BM71" s="14">
        <f t="shared" si="89"/>
        <v>-1</v>
      </c>
      <c r="BN71">
        <f t="shared" si="90"/>
        <v>-1.2296816357336648</v>
      </c>
      <c r="BO71">
        <f t="shared" si="91"/>
        <v>1.2296816357336648</v>
      </c>
      <c r="BP71" t="str">
        <f t="shared" si="92"/>
        <v>4_Decreasing_Stable</v>
      </c>
    </row>
    <row r="72" spans="1:68" x14ac:dyDescent="0.25">
      <c r="A72" t="s">
        <v>2774</v>
      </c>
      <c r="B72" t="s">
        <v>444</v>
      </c>
      <c r="C72">
        <v>0</v>
      </c>
      <c r="D72">
        <v>0</v>
      </c>
      <c r="E72">
        <v>0</v>
      </c>
      <c r="F72" s="1">
        <v>3.5185999999999997E-145</v>
      </c>
      <c r="G72">
        <v>2</v>
      </c>
      <c r="H72">
        <v>0.29820000000000002</v>
      </c>
      <c r="I72" t="s">
        <v>71</v>
      </c>
      <c r="J72">
        <v>0.99998299999999996</v>
      </c>
      <c r="K72" t="s">
        <v>2773</v>
      </c>
      <c r="L72">
        <v>274</v>
      </c>
      <c r="M72" t="s">
        <v>764</v>
      </c>
      <c r="N72">
        <v>55971</v>
      </c>
      <c r="O72" t="s">
        <v>447</v>
      </c>
      <c r="P72" t="s">
        <v>448</v>
      </c>
      <c r="Q72" t="s">
        <v>57</v>
      </c>
      <c r="R72" t="s">
        <v>449</v>
      </c>
      <c r="S72" t="s">
        <v>450</v>
      </c>
      <c r="T72" s="6">
        <v>24.919589444402</v>
      </c>
      <c r="U72">
        <v>25.241930135688399</v>
      </c>
      <c r="V72">
        <v>25.178185574298201</v>
      </c>
      <c r="W72">
        <v>25.383431918646199</v>
      </c>
      <c r="X72">
        <v>24.9196806229372</v>
      </c>
      <c r="Y72">
        <v>25.089402960238999</v>
      </c>
      <c r="Z72">
        <v>24.1053962367731</v>
      </c>
      <c r="AA72">
        <v>24.312078861204402</v>
      </c>
      <c r="AB72">
        <v>23.935712846474001</v>
      </c>
      <c r="AC72">
        <v>23.764758800219902</v>
      </c>
      <c r="AD72">
        <v>23.868630421725999</v>
      </c>
      <c r="AE72">
        <v>24.084792683239499</v>
      </c>
      <c r="AF72">
        <v>23.964572708734199</v>
      </c>
      <c r="AG72">
        <v>24.200217343587699</v>
      </c>
      <c r="AH72">
        <v>23.865229620828</v>
      </c>
      <c r="AI72">
        <v>23.982878218797801</v>
      </c>
      <c r="AJ72">
        <v>23.653208833762999</v>
      </c>
      <c r="AK72">
        <v>23.2917969054606</v>
      </c>
      <c r="AL72" s="6">
        <f t="shared" si="62"/>
        <v>25.0807597900452</v>
      </c>
      <c r="AM72">
        <f t="shared" si="63"/>
        <v>25.2808087464722</v>
      </c>
      <c r="AN72">
        <f t="shared" si="64"/>
        <v>25.0045417915881</v>
      </c>
      <c r="AO72">
        <f t="shared" si="65"/>
        <v>24.208737548988751</v>
      </c>
      <c r="AP72">
        <f t="shared" si="66"/>
        <v>23.850235823346949</v>
      </c>
      <c r="AQ72">
        <f t="shared" si="67"/>
        <v>23.976711552482747</v>
      </c>
      <c r="AR72">
        <f t="shared" si="68"/>
        <v>24.082395026160949</v>
      </c>
      <c r="AS72">
        <f t="shared" si="69"/>
        <v>23.924053919812899</v>
      </c>
      <c r="AT72">
        <f t="shared" si="70"/>
        <v>23.472502869611802</v>
      </c>
      <c r="AU72" s="6">
        <f t="shared" si="71"/>
        <v>25.122036776035163</v>
      </c>
      <c r="AV72">
        <f t="shared" si="72"/>
        <v>24.01189497493948</v>
      </c>
      <c r="AW72">
        <f t="shared" si="73"/>
        <v>23.826317271861882</v>
      </c>
      <c r="AX72" s="6">
        <f t="shared" si="74"/>
        <v>-1.1101418010956827</v>
      </c>
      <c r="AY72">
        <f t="shared" si="75"/>
        <v>-1.295719504173281</v>
      </c>
      <c r="AZ72">
        <f t="shared" si="76"/>
        <v>-0.18557770307759824</v>
      </c>
      <c r="BA72" s="6">
        <f t="shared" si="77"/>
        <v>1.4429341527096003E-3</v>
      </c>
      <c r="BB72">
        <f t="shared" si="78"/>
        <v>9.4258090361747822E-3</v>
      </c>
      <c r="BC72">
        <f t="shared" si="79"/>
        <v>0.43980253736631308</v>
      </c>
      <c r="BD72" s="7">
        <f t="shared" si="80"/>
        <v>1</v>
      </c>
      <c r="BE72" s="6">
        <f t="shared" si="81"/>
        <v>1</v>
      </c>
      <c r="BF72">
        <f t="shared" si="82"/>
        <v>1</v>
      </c>
      <c r="BG72">
        <f t="shared" si="83"/>
        <v>0</v>
      </c>
      <c r="BH72" s="6">
        <f t="shared" si="84"/>
        <v>2</v>
      </c>
      <c r="BI72" s="14">
        <f t="shared" si="85"/>
        <v>1</v>
      </c>
      <c r="BJ72" s="14">
        <f t="shared" si="86"/>
        <v>-1.7758488653953228</v>
      </c>
      <c r="BK72" s="14">
        <f t="shared" si="87"/>
        <v>-1.6200971734672656</v>
      </c>
      <c r="BL72" s="14">
        <f t="shared" si="88"/>
        <v>-0.25730023502152882</v>
      </c>
      <c r="BM72" s="14">
        <f t="shared" si="89"/>
        <v>-1</v>
      </c>
      <c r="BN72">
        <f t="shared" si="90"/>
        <v>-1.2177487579613724</v>
      </c>
      <c r="BO72">
        <f t="shared" si="91"/>
        <v>1.2177487579613724</v>
      </c>
      <c r="BP72" t="str">
        <f t="shared" si="92"/>
        <v>4_Decreasing_Stable</v>
      </c>
    </row>
    <row r="73" spans="1:68" x14ac:dyDescent="0.25">
      <c r="A73" t="s">
        <v>1346</v>
      </c>
      <c r="B73" t="s">
        <v>1344</v>
      </c>
      <c r="C73">
        <v>0</v>
      </c>
      <c r="D73">
        <v>0</v>
      </c>
      <c r="E73">
        <v>0</v>
      </c>
      <c r="F73" s="1">
        <v>5.1534600000000003E-70</v>
      </c>
      <c r="G73">
        <v>2</v>
      </c>
      <c r="H73">
        <v>-1.4683999999999999</v>
      </c>
      <c r="I73">
        <v>1</v>
      </c>
      <c r="J73">
        <v>0.99999800000000005</v>
      </c>
      <c r="K73" t="s">
        <v>1345</v>
      </c>
      <c r="L73">
        <v>1167</v>
      </c>
      <c r="M73" t="s">
        <v>764</v>
      </c>
      <c r="N73" t="s">
        <v>1347</v>
      </c>
      <c r="O73" t="s">
        <v>1348</v>
      </c>
      <c r="P73" t="s">
        <v>1349</v>
      </c>
      <c r="Q73" t="s">
        <v>57</v>
      </c>
      <c r="R73" t="s">
        <v>1350</v>
      </c>
      <c r="S73" t="s">
        <v>1351</v>
      </c>
      <c r="T73" s="6">
        <v>22.053276151591799</v>
      </c>
      <c r="U73">
        <v>22.086903994849301</v>
      </c>
      <c r="V73">
        <v>22.445959471346701</v>
      </c>
      <c r="W73">
        <v>21.883643174127702</v>
      </c>
      <c r="X73">
        <v>22.127087653592</v>
      </c>
      <c r="Y73">
        <v>21.994436944139199</v>
      </c>
      <c r="Z73">
        <v>20.861684426579298</v>
      </c>
      <c r="AA73">
        <v>20.5155602916631</v>
      </c>
      <c r="AB73">
        <v>20.697020192618901</v>
      </c>
      <c r="AC73">
        <v>20.435913767131101</v>
      </c>
      <c r="AD73">
        <v>20.172798604839599</v>
      </c>
      <c r="AF73">
        <v>20.4487980986273</v>
      </c>
      <c r="AJ73">
        <v>19.928493559414001</v>
      </c>
      <c r="AL73" s="6">
        <f t="shared" si="62"/>
        <v>22.070090073220548</v>
      </c>
      <c r="AM73">
        <f t="shared" si="63"/>
        <v>22.164801322737201</v>
      </c>
      <c r="AN73">
        <f t="shared" si="64"/>
        <v>22.060762298865598</v>
      </c>
      <c r="AO73">
        <f t="shared" si="65"/>
        <v>20.688622359121197</v>
      </c>
      <c r="AP73">
        <f t="shared" si="66"/>
        <v>20.566466979875003</v>
      </c>
      <c r="AQ73">
        <f t="shared" si="67"/>
        <v>20.172798604839599</v>
      </c>
      <c r="AR73">
        <f t="shared" si="68"/>
        <v>20.4487980986273</v>
      </c>
      <c r="AS73" t="str">
        <f t="shared" si="69"/>
        <v>NA</v>
      </c>
      <c r="AT73">
        <f t="shared" si="70"/>
        <v>19.928493559414001</v>
      </c>
      <c r="AU73" s="6">
        <f t="shared" si="71"/>
        <v>22.098551231607782</v>
      </c>
      <c r="AV73">
        <f t="shared" si="72"/>
        <v>20.475962647945266</v>
      </c>
      <c r="AW73">
        <f t="shared" si="73"/>
        <v>20.188645829020651</v>
      </c>
      <c r="AX73" s="6">
        <f t="shared" si="74"/>
        <v>-1.622588583662516</v>
      </c>
      <c r="AY73">
        <f t="shared" si="75"/>
        <v>-1.9099054025871318</v>
      </c>
      <c r="AZ73">
        <f t="shared" si="76"/>
        <v>-0.2873168189246158</v>
      </c>
      <c r="BA73" s="6">
        <f t="shared" si="77"/>
        <v>7.01417048087709E-3</v>
      </c>
      <c r="BB73">
        <f t="shared" si="78"/>
        <v>8.1913941083143885E-2</v>
      </c>
      <c r="BC73">
        <f t="shared" si="79"/>
        <v>0.45618849072128242</v>
      </c>
      <c r="BD73" s="7">
        <f t="shared" si="80"/>
        <v>1</v>
      </c>
      <c r="BE73" s="6">
        <f t="shared" si="81"/>
        <v>1</v>
      </c>
      <c r="BF73">
        <f t="shared" si="82"/>
        <v>0</v>
      </c>
      <c r="BG73">
        <f t="shared" si="83"/>
        <v>0</v>
      </c>
      <c r="BH73" s="6">
        <f t="shared" si="84"/>
        <v>1</v>
      </c>
      <c r="BI73" s="14">
        <f t="shared" si="85"/>
        <v>1</v>
      </c>
      <c r="BJ73" s="14">
        <f t="shared" si="86"/>
        <v>-1.8695171131875394</v>
      </c>
      <c r="BK73" s="14">
        <f t="shared" si="87"/>
        <v>-1.4406192305901961</v>
      </c>
      <c r="BL73" s="14">
        <f t="shared" si="88"/>
        <v>-0.31294339502889146</v>
      </c>
      <c r="BM73" s="14">
        <f t="shared" si="89"/>
        <v>-1</v>
      </c>
      <c r="BN73">
        <f t="shared" si="90"/>
        <v>-1.2076932462688756</v>
      </c>
      <c r="BO73">
        <f t="shared" si="91"/>
        <v>1.2076932462688756</v>
      </c>
      <c r="BP73" t="str">
        <f t="shared" si="92"/>
        <v>4_Decreasing_Stable</v>
      </c>
    </row>
    <row r="74" spans="1:68" x14ac:dyDescent="0.25">
      <c r="A74" t="s">
        <v>1953</v>
      </c>
      <c r="B74" t="s">
        <v>1945</v>
      </c>
      <c r="C74">
        <v>0</v>
      </c>
      <c r="D74">
        <v>0</v>
      </c>
      <c r="E74">
        <v>0</v>
      </c>
      <c r="F74" s="1">
        <v>2.2587799999999999E-104</v>
      </c>
      <c r="G74">
        <v>2</v>
      </c>
      <c r="H74">
        <v>-0.18437999999999999</v>
      </c>
      <c r="I74">
        <v>1</v>
      </c>
      <c r="J74">
        <v>0.99959699999999996</v>
      </c>
      <c r="K74" t="s">
        <v>1952</v>
      </c>
      <c r="L74">
        <v>989</v>
      </c>
      <c r="M74" t="s">
        <v>764</v>
      </c>
      <c r="N74">
        <v>4643</v>
      </c>
      <c r="O74" t="s">
        <v>1948</v>
      </c>
      <c r="P74" t="s">
        <v>1949</v>
      </c>
      <c r="Q74" t="s">
        <v>57</v>
      </c>
      <c r="R74" t="s">
        <v>1950</v>
      </c>
      <c r="S74" t="s">
        <v>1951</v>
      </c>
      <c r="T74" s="6">
        <v>20.399894769506201</v>
      </c>
      <c r="U74">
        <v>20.6311811322038</v>
      </c>
      <c r="V74">
        <v>20.8117494686749</v>
      </c>
      <c r="W74">
        <v>20.610166019866899</v>
      </c>
      <c r="X74">
        <v>20.177029866642801</v>
      </c>
      <c r="Y74">
        <v>19.849375976266</v>
      </c>
      <c r="AA74">
        <v>19.211268407686699</v>
      </c>
      <c r="AB74">
        <v>19.7236934448459</v>
      </c>
      <c r="AC74">
        <v>19.5157092808432</v>
      </c>
      <c r="AD74">
        <v>19.141408681348501</v>
      </c>
      <c r="AG74">
        <v>19.105330428768902</v>
      </c>
      <c r="AK74">
        <v>18.6974932591033</v>
      </c>
      <c r="AL74" s="6">
        <f t="shared" si="62"/>
        <v>20.515537950854998</v>
      </c>
      <c r="AM74">
        <f t="shared" si="63"/>
        <v>20.7109577442709</v>
      </c>
      <c r="AN74">
        <f t="shared" si="64"/>
        <v>20.0132029214544</v>
      </c>
      <c r="AO74">
        <f t="shared" si="65"/>
        <v>19.211268407686699</v>
      </c>
      <c r="AP74">
        <f t="shared" si="66"/>
        <v>19.619701362844552</v>
      </c>
      <c r="AQ74">
        <f t="shared" si="67"/>
        <v>19.141408681348501</v>
      </c>
      <c r="AR74">
        <f t="shared" si="68"/>
        <v>19.105330428768902</v>
      </c>
      <c r="AS74" t="str">
        <f t="shared" si="69"/>
        <v>NA</v>
      </c>
      <c r="AT74">
        <f t="shared" si="70"/>
        <v>18.6974932591033</v>
      </c>
      <c r="AU74" s="6">
        <f t="shared" si="71"/>
        <v>20.413232872193433</v>
      </c>
      <c r="AV74">
        <f t="shared" si="72"/>
        <v>19.324126150626586</v>
      </c>
      <c r="AW74">
        <f t="shared" si="73"/>
        <v>18.901411843936103</v>
      </c>
      <c r="AX74" s="6">
        <f t="shared" si="74"/>
        <v>-1.0891067215668464</v>
      </c>
      <c r="AY74">
        <f t="shared" si="75"/>
        <v>-1.5118210282573301</v>
      </c>
      <c r="AZ74">
        <f t="shared" si="76"/>
        <v>-0.42271430669048371</v>
      </c>
      <c r="BA74" s="6">
        <f t="shared" si="77"/>
        <v>1.6083030161723386E-2</v>
      </c>
      <c r="BB74">
        <f t="shared" si="78"/>
        <v>1.7929790509884302E-2</v>
      </c>
      <c r="BC74">
        <f t="shared" si="79"/>
        <v>0.23257463099073505</v>
      </c>
      <c r="BD74" s="7">
        <f t="shared" si="80"/>
        <v>1</v>
      </c>
      <c r="BE74" s="6">
        <f t="shared" si="81"/>
        <v>1</v>
      </c>
      <c r="BF74">
        <f t="shared" si="82"/>
        <v>1</v>
      </c>
      <c r="BG74">
        <f t="shared" si="83"/>
        <v>0</v>
      </c>
      <c r="BH74" s="6">
        <f t="shared" si="84"/>
        <v>2</v>
      </c>
      <c r="BI74" s="14">
        <f t="shared" si="85"/>
        <v>1</v>
      </c>
      <c r="BJ74" s="14">
        <f t="shared" si="86"/>
        <v>-1.3976611899237088</v>
      </c>
      <c r="BK74" s="14">
        <f t="shared" si="87"/>
        <v>-1.6248943700221397</v>
      </c>
      <c r="BL74" s="14">
        <f t="shared" si="88"/>
        <v>-0.51745836647913235</v>
      </c>
      <c r="BM74" s="14">
        <f t="shared" si="89"/>
        <v>-1</v>
      </c>
      <c r="BN74">
        <f t="shared" si="90"/>
        <v>-1.1800046421416603</v>
      </c>
      <c r="BO74">
        <f t="shared" si="91"/>
        <v>1.1800046421416603</v>
      </c>
      <c r="BP74" t="str">
        <f t="shared" si="92"/>
        <v>4_Decreasing_Stable</v>
      </c>
    </row>
    <row r="75" spans="1:68" x14ac:dyDescent="0.25">
      <c r="A75" t="s">
        <v>2539</v>
      </c>
      <c r="B75" t="s">
        <v>372</v>
      </c>
      <c r="C75">
        <v>0</v>
      </c>
      <c r="D75">
        <v>0</v>
      </c>
      <c r="E75">
        <v>0</v>
      </c>
      <c r="F75" s="1">
        <v>4.3930500000000003E-281</v>
      </c>
      <c r="G75">
        <v>2</v>
      </c>
      <c r="H75">
        <v>0.21673999999999999</v>
      </c>
      <c r="I75">
        <v>1</v>
      </c>
      <c r="J75">
        <v>0.99987599999999999</v>
      </c>
      <c r="K75" t="s">
        <v>2538</v>
      </c>
      <c r="L75">
        <v>449</v>
      </c>
      <c r="M75" t="s">
        <v>764</v>
      </c>
      <c r="N75">
        <v>1796</v>
      </c>
      <c r="O75" t="s">
        <v>375</v>
      </c>
      <c r="P75" t="s">
        <v>376</v>
      </c>
      <c r="Q75" t="s">
        <v>57</v>
      </c>
      <c r="R75" t="s">
        <v>377</v>
      </c>
      <c r="S75" t="s">
        <v>378</v>
      </c>
      <c r="T75" s="6">
        <v>22.2417739006722</v>
      </c>
      <c r="U75">
        <v>22.2712415724517</v>
      </c>
      <c r="V75">
        <v>22.733009067433599</v>
      </c>
      <c r="W75">
        <v>22.130158802139398</v>
      </c>
      <c r="X75">
        <v>22.225047921602201</v>
      </c>
      <c r="Y75">
        <v>21.885041647649</v>
      </c>
      <c r="Z75">
        <v>21.091344437000899</v>
      </c>
      <c r="AA75">
        <v>20.411350950558798</v>
      </c>
      <c r="AB75">
        <v>21.340396928965301</v>
      </c>
      <c r="AE75">
        <v>20.6990501034246</v>
      </c>
      <c r="AF75">
        <v>21.060508473573499</v>
      </c>
      <c r="AH75">
        <v>20.9691789118754</v>
      </c>
      <c r="AK75">
        <v>20.330720418356499</v>
      </c>
      <c r="AL75" s="6">
        <f t="shared" si="62"/>
        <v>22.25650773656195</v>
      </c>
      <c r="AM75">
        <f t="shared" si="63"/>
        <v>22.431583934786499</v>
      </c>
      <c r="AN75">
        <f t="shared" si="64"/>
        <v>22.055044784625601</v>
      </c>
      <c r="AO75">
        <f t="shared" si="65"/>
        <v>20.751347693779849</v>
      </c>
      <c r="AP75">
        <f t="shared" si="66"/>
        <v>21.340396928965301</v>
      </c>
      <c r="AQ75">
        <f t="shared" si="67"/>
        <v>20.6990501034246</v>
      </c>
      <c r="AR75">
        <f t="shared" si="68"/>
        <v>21.060508473573499</v>
      </c>
      <c r="AS75">
        <f t="shared" si="69"/>
        <v>20.9691789118754</v>
      </c>
      <c r="AT75">
        <f t="shared" si="70"/>
        <v>20.330720418356499</v>
      </c>
      <c r="AU75" s="6">
        <f t="shared" si="71"/>
        <v>22.247712151991351</v>
      </c>
      <c r="AV75">
        <f t="shared" si="72"/>
        <v>20.930264908723249</v>
      </c>
      <c r="AW75">
        <f t="shared" si="73"/>
        <v>20.786802601268466</v>
      </c>
      <c r="AX75" s="6">
        <f t="shared" si="74"/>
        <v>-1.3174472432681021</v>
      </c>
      <c r="AY75">
        <f t="shared" si="75"/>
        <v>-1.4609095507228851</v>
      </c>
      <c r="AZ75">
        <f t="shared" si="76"/>
        <v>-0.14346230745478294</v>
      </c>
      <c r="BA75" s="6">
        <f t="shared" si="77"/>
        <v>1.0534389918632477E-2</v>
      </c>
      <c r="BB75">
        <f t="shared" si="78"/>
        <v>1.1945545357530044E-2</v>
      </c>
      <c r="BC75">
        <f t="shared" si="79"/>
        <v>0.66605945033617697</v>
      </c>
      <c r="BD75" s="7">
        <f t="shared" si="80"/>
        <v>1</v>
      </c>
      <c r="BE75" s="6">
        <f t="shared" si="81"/>
        <v>1</v>
      </c>
      <c r="BF75">
        <f t="shared" si="82"/>
        <v>1</v>
      </c>
      <c r="BG75">
        <f t="shared" si="83"/>
        <v>0</v>
      </c>
      <c r="BH75" s="6">
        <f t="shared" si="84"/>
        <v>2</v>
      </c>
      <c r="BI75" s="14">
        <f t="shared" si="85"/>
        <v>1</v>
      </c>
      <c r="BJ75" s="14">
        <f t="shared" si="86"/>
        <v>-1.6140346368671705</v>
      </c>
      <c r="BK75" s="14">
        <f t="shared" si="87"/>
        <v>-1.6760155564514778</v>
      </c>
      <c r="BL75" s="14">
        <f t="shared" si="88"/>
        <v>-0.15912018421682481</v>
      </c>
      <c r="BM75" s="14">
        <f t="shared" si="89"/>
        <v>-1</v>
      </c>
      <c r="BN75">
        <f t="shared" si="90"/>
        <v>-1.1497234591784908</v>
      </c>
      <c r="BO75">
        <f t="shared" si="91"/>
        <v>1.1497234591784908</v>
      </c>
      <c r="BP75" t="str">
        <f t="shared" si="92"/>
        <v>4_Decreasing_Stable</v>
      </c>
    </row>
    <row r="76" spans="1:68" x14ac:dyDescent="0.25">
      <c r="A76" t="s">
        <v>446</v>
      </c>
      <c r="B76" t="s">
        <v>444</v>
      </c>
      <c r="C76">
        <v>0</v>
      </c>
      <c r="D76">
        <v>0</v>
      </c>
      <c r="E76">
        <v>0</v>
      </c>
      <c r="F76" s="1">
        <v>1.36461E-5</v>
      </c>
      <c r="G76">
        <v>2</v>
      </c>
      <c r="H76">
        <v>-2.2046E-2</v>
      </c>
      <c r="I76">
        <v>2</v>
      </c>
      <c r="J76">
        <v>0.99181299999999994</v>
      </c>
      <c r="K76" t="s">
        <v>445</v>
      </c>
      <c r="L76">
        <v>281</v>
      </c>
      <c r="M76" t="s">
        <v>39</v>
      </c>
      <c r="N76">
        <v>55971</v>
      </c>
      <c r="O76" t="s">
        <v>447</v>
      </c>
      <c r="P76" t="s">
        <v>448</v>
      </c>
      <c r="Q76" t="s">
        <v>57</v>
      </c>
      <c r="R76" t="s">
        <v>449</v>
      </c>
      <c r="S76" t="s">
        <v>450</v>
      </c>
      <c r="U76">
        <v>21.094720172268399</v>
      </c>
      <c r="V76">
        <v>21.7258096488505</v>
      </c>
      <c r="W76">
        <v>21.225963359120399</v>
      </c>
      <c r="X76">
        <v>21.054180869011201</v>
      </c>
      <c r="AA76">
        <v>20.495222351377102</v>
      </c>
      <c r="AE76">
        <v>20.005908275099401</v>
      </c>
      <c r="AF76">
        <v>19.914793201895002</v>
      </c>
      <c r="AG76">
        <v>19.438254949689401</v>
      </c>
      <c r="AH76">
        <v>20.084640322836101</v>
      </c>
      <c r="AI76">
        <v>20.036323828178499</v>
      </c>
      <c r="AJ76">
        <v>19.625759029759799</v>
      </c>
      <c r="AK76">
        <v>19.130354032367901</v>
      </c>
      <c r="AL76" s="6">
        <f t="shared" si="62"/>
        <v>21.094720172268399</v>
      </c>
      <c r="AM76">
        <f t="shared" si="63"/>
        <v>21.47588650398545</v>
      </c>
      <c r="AN76">
        <f t="shared" si="64"/>
        <v>21.054180869011201</v>
      </c>
      <c r="AO76">
        <f t="shared" si="65"/>
        <v>20.495222351377102</v>
      </c>
      <c r="AP76" t="str">
        <f t="shared" si="66"/>
        <v>NA</v>
      </c>
      <c r="AQ76">
        <f t="shared" si="67"/>
        <v>20.005908275099401</v>
      </c>
      <c r="AR76">
        <f t="shared" si="68"/>
        <v>19.676524075792202</v>
      </c>
      <c r="AS76">
        <f t="shared" si="69"/>
        <v>20.060482075507302</v>
      </c>
      <c r="AT76">
        <f t="shared" si="70"/>
        <v>19.378056531063848</v>
      </c>
      <c r="AU76" s="6">
        <f t="shared" si="71"/>
        <v>21.20826251508835</v>
      </c>
      <c r="AV76">
        <f t="shared" si="72"/>
        <v>20.250565313238251</v>
      </c>
      <c r="AW76">
        <f t="shared" si="73"/>
        <v>19.705020894121116</v>
      </c>
      <c r="AX76" s="6">
        <f t="shared" si="74"/>
        <v>-0.95769720185009888</v>
      </c>
      <c r="AY76">
        <f t="shared" si="75"/>
        <v>-1.5032416209672341</v>
      </c>
      <c r="AZ76">
        <f t="shared" si="76"/>
        <v>-0.54554441911713525</v>
      </c>
      <c r="BA76" s="6">
        <f t="shared" si="77"/>
        <v>0.10058750741500272</v>
      </c>
      <c r="BB76">
        <f t="shared" si="78"/>
        <v>4.9326292532794512E-3</v>
      </c>
      <c r="BC76">
        <f t="shared" si="79"/>
        <v>0.2107423406696495</v>
      </c>
      <c r="BD76" s="7">
        <f t="shared" si="80"/>
        <v>1</v>
      </c>
      <c r="BE76" s="6">
        <f t="shared" si="81"/>
        <v>0</v>
      </c>
      <c r="BF76">
        <f t="shared" si="82"/>
        <v>1</v>
      </c>
      <c r="BG76">
        <f t="shared" si="83"/>
        <v>0</v>
      </c>
      <c r="BH76" s="6">
        <f t="shared" si="84"/>
        <v>1</v>
      </c>
      <c r="BI76" s="14">
        <f t="shared" si="85"/>
        <v>1</v>
      </c>
      <c r="BJ76" s="14">
        <f t="shared" si="86"/>
        <v>-0.97737442967342414</v>
      </c>
      <c r="BK76" s="14">
        <f t="shared" si="87"/>
        <v>-1.8622192281993832</v>
      </c>
      <c r="BL76" s="14">
        <f t="shared" si="88"/>
        <v>-0.60739067477111508</v>
      </c>
      <c r="BM76" s="14">
        <f t="shared" si="89"/>
        <v>-1</v>
      </c>
      <c r="BN76">
        <f t="shared" si="90"/>
        <v>-1.1489947775479743</v>
      </c>
      <c r="BO76">
        <f t="shared" si="91"/>
        <v>1.1489947775479743</v>
      </c>
      <c r="BP76" t="str">
        <f t="shared" si="92"/>
        <v>4_Decreasing_Stable</v>
      </c>
    </row>
    <row r="77" spans="1:68" x14ac:dyDescent="0.25">
      <c r="A77" t="s">
        <v>1944</v>
      </c>
      <c r="B77" t="s">
        <v>1937</v>
      </c>
      <c r="C77">
        <v>0</v>
      </c>
      <c r="D77">
        <v>0</v>
      </c>
      <c r="E77">
        <v>0</v>
      </c>
      <c r="F77" s="1">
        <v>6.9247199999999995E-136</v>
      </c>
      <c r="G77">
        <v>3</v>
      </c>
      <c r="H77">
        <v>-0.67574000000000001</v>
      </c>
      <c r="I77">
        <v>1</v>
      </c>
      <c r="J77">
        <v>0.99903399999999998</v>
      </c>
      <c r="K77" t="s">
        <v>1943</v>
      </c>
      <c r="L77">
        <v>485</v>
      </c>
      <c r="M77" t="s">
        <v>764</v>
      </c>
      <c r="N77">
        <v>2059</v>
      </c>
      <c r="O77" t="s">
        <v>1940</v>
      </c>
      <c r="P77" t="s">
        <v>1941</v>
      </c>
      <c r="Q77" t="s">
        <v>57</v>
      </c>
      <c r="R77" t="s">
        <v>414</v>
      </c>
      <c r="S77" t="s">
        <v>1942</v>
      </c>
      <c r="T77" s="6">
        <v>23.037611822183202</v>
      </c>
      <c r="V77">
        <v>23.453982628832001</v>
      </c>
      <c r="W77">
        <v>23.1061749768627</v>
      </c>
      <c r="X77">
        <v>23.260040893130402</v>
      </c>
      <c r="Y77">
        <v>22.538184574284699</v>
      </c>
      <c r="Z77">
        <v>22.2200049524665</v>
      </c>
      <c r="AA77">
        <v>22.050522515996999</v>
      </c>
      <c r="AB77">
        <v>22.437726763583999</v>
      </c>
      <c r="AC77">
        <v>21.647488429074802</v>
      </c>
      <c r="AD77">
        <v>22.146190769972701</v>
      </c>
      <c r="AE77">
        <v>21.893334978598201</v>
      </c>
      <c r="AF77">
        <v>22.198429975319399</v>
      </c>
      <c r="AH77">
        <v>21.542012747742898</v>
      </c>
      <c r="AJ77">
        <v>21.692763996159599</v>
      </c>
      <c r="AK77">
        <v>21.106818923487999</v>
      </c>
      <c r="AL77" s="6">
        <f t="shared" si="62"/>
        <v>23.037611822183202</v>
      </c>
      <c r="AM77">
        <f t="shared" si="63"/>
        <v>23.280078802847349</v>
      </c>
      <c r="AN77">
        <f t="shared" si="64"/>
        <v>22.89911273370755</v>
      </c>
      <c r="AO77">
        <f t="shared" si="65"/>
        <v>22.135263734231749</v>
      </c>
      <c r="AP77">
        <f t="shared" si="66"/>
        <v>22.0426075963294</v>
      </c>
      <c r="AQ77">
        <f t="shared" si="67"/>
        <v>22.019762874285451</v>
      </c>
      <c r="AR77">
        <f t="shared" si="68"/>
        <v>22.198429975319399</v>
      </c>
      <c r="AS77">
        <f t="shared" si="69"/>
        <v>21.542012747742898</v>
      </c>
      <c r="AT77">
        <f t="shared" si="70"/>
        <v>21.399791459823799</v>
      </c>
      <c r="AU77" s="6">
        <f t="shared" si="71"/>
        <v>23.072267786246034</v>
      </c>
      <c r="AV77">
        <f t="shared" si="72"/>
        <v>22.065878068282199</v>
      </c>
      <c r="AW77">
        <f t="shared" si="73"/>
        <v>21.713411394295367</v>
      </c>
      <c r="AX77" s="6">
        <f t="shared" si="74"/>
        <v>-1.0063897179638346</v>
      </c>
      <c r="AY77">
        <f t="shared" si="75"/>
        <v>-1.3588563919506669</v>
      </c>
      <c r="AZ77">
        <f t="shared" si="76"/>
        <v>-0.35246667398683229</v>
      </c>
      <c r="BA77" s="6">
        <f t="shared" si="77"/>
        <v>7.3675067329452455E-3</v>
      </c>
      <c r="BB77">
        <f t="shared" si="78"/>
        <v>1.8008344529359024E-2</v>
      </c>
      <c r="BC77">
        <f t="shared" si="79"/>
        <v>0.28721798486133693</v>
      </c>
      <c r="BD77" s="7">
        <f t="shared" si="80"/>
        <v>1</v>
      </c>
      <c r="BE77" s="6">
        <f t="shared" si="81"/>
        <v>1</v>
      </c>
      <c r="BF77">
        <f t="shared" si="82"/>
        <v>1</v>
      </c>
      <c r="BG77">
        <f t="shared" si="83"/>
        <v>0</v>
      </c>
      <c r="BH77" s="6">
        <f t="shared" si="84"/>
        <v>2</v>
      </c>
      <c r="BI77" s="14">
        <f t="shared" si="85"/>
        <v>1</v>
      </c>
      <c r="BJ77" s="14">
        <f t="shared" si="86"/>
        <v>-1.4650278764708524</v>
      </c>
      <c r="BK77" s="14">
        <f t="shared" si="87"/>
        <v>-1.5396624923142681</v>
      </c>
      <c r="BL77" s="14">
        <f t="shared" si="88"/>
        <v>-0.43699238492512898</v>
      </c>
      <c r="BM77" s="14">
        <f t="shared" si="89"/>
        <v>-1</v>
      </c>
      <c r="BN77">
        <f t="shared" si="90"/>
        <v>-1.1472275845700832</v>
      </c>
      <c r="BO77">
        <f t="shared" si="91"/>
        <v>1.1472275845700832</v>
      </c>
      <c r="BP77" t="str">
        <f t="shared" si="92"/>
        <v>4_Decreasing_Stable</v>
      </c>
    </row>
    <row r="78" spans="1:68" x14ac:dyDescent="0.25">
      <c r="A78" t="s">
        <v>2107</v>
      </c>
      <c r="B78" t="s">
        <v>2100</v>
      </c>
      <c r="C78">
        <v>0</v>
      </c>
      <c r="D78">
        <v>0</v>
      </c>
      <c r="E78">
        <v>0</v>
      </c>
      <c r="F78" s="1">
        <v>7.9096100000000002E-22</v>
      </c>
      <c r="G78">
        <v>2</v>
      </c>
      <c r="H78">
        <v>-0.78554999999999997</v>
      </c>
      <c r="I78">
        <v>1</v>
      </c>
      <c r="J78">
        <v>0.99777400000000005</v>
      </c>
      <c r="K78" t="s">
        <v>2106</v>
      </c>
      <c r="L78">
        <v>368</v>
      </c>
      <c r="M78" t="s">
        <v>764</v>
      </c>
      <c r="N78">
        <v>100506658</v>
      </c>
      <c r="O78" t="s">
        <v>2103</v>
      </c>
      <c r="P78" t="s">
        <v>2104</v>
      </c>
      <c r="Q78" t="s">
        <v>57</v>
      </c>
      <c r="R78" t="s">
        <v>1581</v>
      </c>
      <c r="S78" t="s">
        <v>2105</v>
      </c>
      <c r="T78" s="6">
        <v>20.151579537108301</v>
      </c>
      <c r="U78">
        <v>20.119916415536998</v>
      </c>
      <c r="V78">
        <v>20.697450442452599</v>
      </c>
      <c r="W78">
        <v>20.269147971767701</v>
      </c>
      <c r="X78">
        <v>20.506887807501801</v>
      </c>
      <c r="Z78">
        <v>19.614687819459199</v>
      </c>
      <c r="AA78">
        <v>19.199148836562401</v>
      </c>
      <c r="AB78">
        <v>19.6854527617201</v>
      </c>
      <c r="AC78">
        <v>19.688979175987399</v>
      </c>
      <c r="AD78">
        <v>19.568111990676002</v>
      </c>
      <c r="AE78">
        <v>19.586916309413802</v>
      </c>
      <c r="AF78">
        <v>19.076442038663899</v>
      </c>
      <c r="AG78">
        <v>19.135945135745001</v>
      </c>
      <c r="AH78">
        <v>19.561351794107001</v>
      </c>
      <c r="AI78">
        <v>19.1992427930644</v>
      </c>
      <c r="AJ78">
        <v>19.467957740092899</v>
      </c>
      <c r="AL78" s="6">
        <f t="shared" si="62"/>
        <v>20.135747976322648</v>
      </c>
      <c r="AM78">
        <f t="shared" si="63"/>
        <v>20.48329920711015</v>
      </c>
      <c r="AN78">
        <f t="shared" si="64"/>
        <v>20.506887807501801</v>
      </c>
      <c r="AO78">
        <f t="shared" si="65"/>
        <v>19.4069183280108</v>
      </c>
      <c r="AP78">
        <f t="shared" si="66"/>
        <v>19.687215968853749</v>
      </c>
      <c r="AQ78">
        <f t="shared" si="67"/>
        <v>19.577514150044902</v>
      </c>
      <c r="AR78">
        <f t="shared" si="68"/>
        <v>19.106193587204451</v>
      </c>
      <c r="AS78">
        <f t="shared" si="69"/>
        <v>19.380297293585699</v>
      </c>
      <c r="AT78">
        <f t="shared" si="70"/>
        <v>19.467957740092899</v>
      </c>
      <c r="AU78" s="6">
        <f t="shared" si="71"/>
        <v>20.375311663644865</v>
      </c>
      <c r="AV78">
        <f t="shared" si="72"/>
        <v>19.557216148969818</v>
      </c>
      <c r="AW78">
        <f t="shared" si="73"/>
        <v>19.31814954029435</v>
      </c>
      <c r="AX78" s="6">
        <f t="shared" si="74"/>
        <v>-0.81809551467504704</v>
      </c>
      <c r="AY78">
        <f t="shared" si="75"/>
        <v>-1.0571621233505155</v>
      </c>
      <c r="AZ78">
        <f t="shared" si="76"/>
        <v>-0.23906660867546847</v>
      </c>
      <c r="BA78" s="6">
        <f t="shared" si="77"/>
        <v>7.0607821393821844E-3</v>
      </c>
      <c r="BB78">
        <f t="shared" si="78"/>
        <v>2.9448404294319603E-3</v>
      </c>
      <c r="BC78">
        <f t="shared" si="79"/>
        <v>0.15949339570273857</v>
      </c>
      <c r="BD78" s="7">
        <f t="shared" si="80"/>
        <v>1</v>
      </c>
      <c r="BE78" s="6">
        <f t="shared" si="81"/>
        <v>1</v>
      </c>
      <c r="BF78">
        <f t="shared" si="82"/>
        <v>1</v>
      </c>
      <c r="BG78">
        <f t="shared" si="83"/>
        <v>0</v>
      </c>
      <c r="BH78" s="6">
        <f t="shared" si="84"/>
        <v>2</v>
      </c>
      <c r="BI78" s="14">
        <f t="shared" si="85"/>
        <v>1</v>
      </c>
      <c r="BJ78" s="14">
        <f t="shared" si="86"/>
        <v>-1.32659106973097</v>
      </c>
      <c r="BK78" s="14">
        <f t="shared" si="87"/>
        <v>-1.6357298177290907</v>
      </c>
      <c r="BL78" s="14">
        <f t="shared" si="88"/>
        <v>-0.43657484796266649</v>
      </c>
      <c r="BM78" s="14">
        <f t="shared" si="89"/>
        <v>-1</v>
      </c>
      <c r="BN78">
        <f t="shared" si="90"/>
        <v>-1.1329652451409091</v>
      </c>
      <c r="BO78">
        <f t="shared" si="91"/>
        <v>1.1329652451409091</v>
      </c>
      <c r="BP78" t="str">
        <f t="shared" si="92"/>
        <v>4_Decreasing_Stable</v>
      </c>
    </row>
    <row r="79" spans="1:68" x14ac:dyDescent="0.25">
      <c r="A79" t="s">
        <v>2522</v>
      </c>
      <c r="B79" t="s">
        <v>366</v>
      </c>
      <c r="C79">
        <v>0</v>
      </c>
      <c r="D79">
        <v>0</v>
      </c>
      <c r="E79">
        <v>0</v>
      </c>
      <c r="F79">
        <v>3.1802000000000002E-3</v>
      </c>
      <c r="G79">
        <v>2</v>
      </c>
      <c r="H79">
        <v>0.53983000000000003</v>
      </c>
      <c r="I79">
        <v>1</v>
      </c>
      <c r="J79">
        <v>0.86095699999999997</v>
      </c>
      <c r="K79" t="s">
        <v>2521</v>
      </c>
      <c r="L79">
        <v>465</v>
      </c>
      <c r="M79" t="s">
        <v>764</v>
      </c>
      <c r="N79">
        <v>8502</v>
      </c>
      <c r="O79" t="s">
        <v>369</v>
      </c>
      <c r="P79" t="s">
        <v>370</v>
      </c>
      <c r="Q79" t="s">
        <v>57</v>
      </c>
      <c r="R79" t="s">
        <v>291</v>
      </c>
      <c r="S79" t="s">
        <v>371</v>
      </c>
      <c r="T79" s="6">
        <v>19.579791184787901</v>
      </c>
      <c r="V79">
        <v>19.8555859899691</v>
      </c>
      <c r="Y79">
        <v>19.4946208680682</v>
      </c>
      <c r="Z79">
        <v>18.8702872263468</v>
      </c>
      <c r="AA79">
        <v>18.995965322038899</v>
      </c>
      <c r="AB79">
        <v>18.7113875231991</v>
      </c>
      <c r="AC79">
        <v>18.610575232370699</v>
      </c>
      <c r="AD79">
        <v>18.8023712098543</v>
      </c>
      <c r="AE79">
        <v>18.4123697796912</v>
      </c>
      <c r="AF79">
        <v>18.239071959817199</v>
      </c>
      <c r="AG79">
        <v>19.205982595379002</v>
      </c>
      <c r="AH79">
        <v>18.399911806226001</v>
      </c>
      <c r="AJ79">
        <v>18.642082794800999</v>
      </c>
      <c r="AK79">
        <v>18.7552413917305</v>
      </c>
      <c r="AL79" s="6">
        <f t="shared" si="62"/>
        <v>19.579791184787901</v>
      </c>
      <c r="AM79">
        <f t="shared" si="63"/>
        <v>19.8555859899691</v>
      </c>
      <c r="AN79">
        <f t="shared" si="64"/>
        <v>19.4946208680682</v>
      </c>
      <c r="AO79">
        <f t="shared" si="65"/>
        <v>18.933126274192851</v>
      </c>
      <c r="AP79">
        <f t="shared" si="66"/>
        <v>18.6609813777849</v>
      </c>
      <c r="AQ79">
        <f t="shared" si="67"/>
        <v>18.607370494772752</v>
      </c>
      <c r="AR79">
        <f t="shared" si="68"/>
        <v>18.7225272775981</v>
      </c>
      <c r="AS79">
        <f t="shared" si="69"/>
        <v>18.399911806226001</v>
      </c>
      <c r="AT79">
        <f t="shared" si="70"/>
        <v>18.698662093265749</v>
      </c>
      <c r="AU79" s="6">
        <f t="shared" si="71"/>
        <v>19.643332680941736</v>
      </c>
      <c r="AV79">
        <f t="shared" si="72"/>
        <v>18.733826048916836</v>
      </c>
      <c r="AW79">
        <f t="shared" si="73"/>
        <v>18.607033725696621</v>
      </c>
      <c r="AX79" s="6">
        <f t="shared" si="74"/>
        <v>-0.90950663202490034</v>
      </c>
      <c r="AY79">
        <f t="shared" si="75"/>
        <v>-1.0362989552451154</v>
      </c>
      <c r="AZ79">
        <f t="shared" si="76"/>
        <v>-0.12679232322021505</v>
      </c>
      <c r="BA79" s="6">
        <f t="shared" si="77"/>
        <v>3.6658865193433697E-3</v>
      </c>
      <c r="BB79">
        <f t="shared" si="78"/>
        <v>2.3494939936279744E-3</v>
      </c>
      <c r="BC79">
        <f t="shared" si="79"/>
        <v>0.43044515627007934</v>
      </c>
      <c r="BD79" s="7">
        <f t="shared" si="80"/>
        <v>1</v>
      </c>
      <c r="BE79" s="6">
        <f t="shared" si="81"/>
        <v>1</v>
      </c>
      <c r="BF79">
        <f t="shared" si="82"/>
        <v>1</v>
      </c>
      <c r="BG79">
        <f t="shared" si="83"/>
        <v>0</v>
      </c>
      <c r="BH79" s="6">
        <f t="shared" si="84"/>
        <v>2</v>
      </c>
      <c r="BI79" s="14">
        <f t="shared" si="85"/>
        <v>1</v>
      </c>
      <c r="BJ79" s="14">
        <f t="shared" si="86"/>
        <v>-1.4884204172800388</v>
      </c>
      <c r="BK79" s="14">
        <f t="shared" si="87"/>
        <v>-1.6505927861517693</v>
      </c>
      <c r="BL79" s="14">
        <f t="shared" si="88"/>
        <v>-0.21544467837606193</v>
      </c>
      <c r="BM79" s="14">
        <f t="shared" si="89"/>
        <v>-1</v>
      </c>
      <c r="BN79">
        <f t="shared" si="90"/>
        <v>-1.1181526272692899</v>
      </c>
      <c r="BO79">
        <f t="shared" si="91"/>
        <v>1.1181526272692899</v>
      </c>
      <c r="BP79" t="str">
        <f t="shared" si="92"/>
        <v>4_Decreasing_Stable</v>
      </c>
    </row>
    <row r="80" spans="1:68" x14ac:dyDescent="0.25">
      <c r="A80" t="s">
        <v>2862</v>
      </c>
      <c r="B80" t="s">
        <v>458</v>
      </c>
      <c r="C80">
        <v>0</v>
      </c>
      <c r="D80">
        <v>0</v>
      </c>
      <c r="E80">
        <v>0</v>
      </c>
      <c r="F80" s="1">
        <v>7.2706100000000004E-16</v>
      </c>
      <c r="G80">
        <v>2</v>
      </c>
      <c r="H80">
        <v>-1.7323</v>
      </c>
      <c r="I80">
        <v>1</v>
      </c>
      <c r="J80">
        <v>0.99800599999999995</v>
      </c>
      <c r="K80" t="s">
        <v>2861</v>
      </c>
      <c r="L80">
        <v>176</v>
      </c>
      <c r="M80" t="s">
        <v>764</v>
      </c>
      <c r="N80">
        <v>11187</v>
      </c>
      <c r="O80" t="s">
        <v>461</v>
      </c>
      <c r="P80" t="s">
        <v>37</v>
      </c>
      <c r="Q80" t="s">
        <v>57</v>
      </c>
      <c r="R80" t="s">
        <v>462</v>
      </c>
      <c r="S80" t="s">
        <v>463</v>
      </c>
      <c r="U80">
        <v>21.050292892989301</v>
      </c>
      <c r="V80">
        <v>21.245873340856999</v>
      </c>
      <c r="X80">
        <v>20.614674818298099</v>
      </c>
      <c r="AA80">
        <v>19.8547304898091</v>
      </c>
      <c r="AB80">
        <v>19.847157849236002</v>
      </c>
      <c r="AC80">
        <v>19.852797305725101</v>
      </c>
      <c r="AD80">
        <v>20.004977524509499</v>
      </c>
      <c r="AE80">
        <v>19.919996319728401</v>
      </c>
      <c r="AF80">
        <v>19.849321085629001</v>
      </c>
      <c r="AI80">
        <v>19.801581371382099</v>
      </c>
      <c r="AJ80">
        <v>19.343895145771398</v>
      </c>
      <c r="AL80" s="6">
        <f t="shared" si="62"/>
        <v>21.050292892989301</v>
      </c>
      <c r="AM80">
        <f t="shared" si="63"/>
        <v>21.245873340856999</v>
      </c>
      <c r="AN80">
        <f t="shared" si="64"/>
        <v>20.614674818298099</v>
      </c>
      <c r="AO80">
        <f t="shared" si="65"/>
        <v>19.8547304898091</v>
      </c>
      <c r="AP80">
        <f t="shared" si="66"/>
        <v>19.849977577480551</v>
      </c>
      <c r="AQ80">
        <f t="shared" si="67"/>
        <v>19.962486922118948</v>
      </c>
      <c r="AR80">
        <f t="shared" si="68"/>
        <v>19.849321085629001</v>
      </c>
      <c r="AS80">
        <f t="shared" si="69"/>
        <v>19.801581371382099</v>
      </c>
      <c r="AT80">
        <f t="shared" si="70"/>
        <v>19.343895145771398</v>
      </c>
      <c r="AU80" s="6">
        <f t="shared" si="71"/>
        <v>20.970280350714798</v>
      </c>
      <c r="AV80">
        <f t="shared" si="72"/>
        <v>19.889064996469532</v>
      </c>
      <c r="AW80">
        <f t="shared" si="73"/>
        <v>19.664932534260831</v>
      </c>
      <c r="AX80" s="6">
        <f t="shared" si="74"/>
        <v>-1.0812153542452663</v>
      </c>
      <c r="AY80">
        <f t="shared" si="75"/>
        <v>-1.3053478164539669</v>
      </c>
      <c r="AZ80">
        <f t="shared" si="76"/>
        <v>-0.22413246220870064</v>
      </c>
      <c r="BA80" s="6">
        <f t="shared" si="77"/>
        <v>2.48879578067931E-2</v>
      </c>
      <c r="BB80">
        <f t="shared" si="78"/>
        <v>6.4721166751530654E-3</v>
      </c>
      <c r="BC80">
        <f t="shared" si="79"/>
        <v>0.29702826430535978</v>
      </c>
      <c r="BD80" s="7">
        <f t="shared" si="80"/>
        <v>1</v>
      </c>
      <c r="BE80" s="6">
        <f t="shared" si="81"/>
        <v>1</v>
      </c>
      <c r="BF80">
        <f t="shared" si="82"/>
        <v>1</v>
      </c>
      <c r="BG80">
        <f t="shared" si="83"/>
        <v>0</v>
      </c>
      <c r="BH80" s="6">
        <f t="shared" si="84"/>
        <v>2</v>
      </c>
      <c r="BI80" s="14">
        <f t="shared" si="85"/>
        <v>1</v>
      </c>
      <c r="BJ80" s="14">
        <f t="shared" si="86"/>
        <v>-1.3169210448934259</v>
      </c>
      <c r="BK80" s="14">
        <f t="shared" si="87"/>
        <v>-1.6903685643073258</v>
      </c>
      <c r="BL80" s="14">
        <f t="shared" si="88"/>
        <v>-0.34374864687412193</v>
      </c>
      <c r="BM80" s="14">
        <f t="shared" si="89"/>
        <v>-1</v>
      </c>
      <c r="BN80">
        <f t="shared" si="90"/>
        <v>-1.117012752024958</v>
      </c>
      <c r="BO80">
        <f t="shared" si="91"/>
        <v>1.117012752024958</v>
      </c>
      <c r="BP80" t="str">
        <f t="shared" si="92"/>
        <v>4_Decreasing_Stable</v>
      </c>
    </row>
    <row r="81" spans="1:68" x14ac:dyDescent="0.25">
      <c r="A81" t="s">
        <v>817</v>
      </c>
      <c r="B81" t="s">
        <v>815</v>
      </c>
      <c r="C81">
        <v>0</v>
      </c>
      <c r="D81">
        <v>0</v>
      </c>
      <c r="E81">
        <v>0</v>
      </c>
      <c r="F81">
        <v>3.5027600000000002E-3</v>
      </c>
      <c r="G81">
        <v>2</v>
      </c>
      <c r="H81">
        <v>-0.10387</v>
      </c>
      <c r="I81">
        <v>1</v>
      </c>
      <c r="J81">
        <v>0.88937999999999995</v>
      </c>
      <c r="K81" t="s">
        <v>816</v>
      </c>
      <c r="L81">
        <v>346</v>
      </c>
      <c r="M81" t="s">
        <v>764</v>
      </c>
      <c r="N81">
        <v>1855</v>
      </c>
      <c r="O81" t="s">
        <v>818</v>
      </c>
      <c r="P81" t="s">
        <v>819</v>
      </c>
      <c r="Q81" t="s">
        <v>57</v>
      </c>
      <c r="R81" t="s">
        <v>820</v>
      </c>
      <c r="S81" t="s">
        <v>821</v>
      </c>
      <c r="T81" s="6">
        <v>18.6782647145636</v>
      </c>
      <c r="U81">
        <v>19.434652602437101</v>
      </c>
      <c r="V81">
        <v>19.297854373545299</v>
      </c>
      <c r="W81">
        <v>19.4594727385062</v>
      </c>
      <c r="X81">
        <v>19.071844894591099</v>
      </c>
      <c r="Y81">
        <v>18.9441966178819</v>
      </c>
      <c r="Z81">
        <v>18.505711538943899</v>
      </c>
      <c r="AA81">
        <v>18.793356251848099</v>
      </c>
      <c r="AB81">
        <v>18.448293501583699</v>
      </c>
      <c r="AC81">
        <v>18.549828299530802</v>
      </c>
      <c r="AD81">
        <v>18.555884740580499</v>
      </c>
      <c r="AE81">
        <v>18.888448302043301</v>
      </c>
      <c r="AF81">
        <v>18.006406926084999</v>
      </c>
      <c r="AG81">
        <v>18.203305588334299</v>
      </c>
      <c r="AJ81">
        <v>18.182029305698801</v>
      </c>
      <c r="AK81">
        <v>18.256480725598902</v>
      </c>
      <c r="AL81" s="6">
        <f t="shared" si="62"/>
        <v>19.05645865850035</v>
      </c>
      <c r="AM81">
        <f t="shared" si="63"/>
        <v>19.378663556025749</v>
      </c>
      <c r="AN81">
        <f t="shared" si="64"/>
        <v>19.008020756236498</v>
      </c>
      <c r="AO81">
        <f t="shared" si="65"/>
        <v>18.649533895395997</v>
      </c>
      <c r="AP81">
        <f t="shared" si="66"/>
        <v>18.49906090055725</v>
      </c>
      <c r="AQ81">
        <f t="shared" si="67"/>
        <v>18.722166521311898</v>
      </c>
      <c r="AR81">
        <f t="shared" si="68"/>
        <v>18.104856257209647</v>
      </c>
      <c r="AS81" t="str">
        <f t="shared" si="69"/>
        <v>NA</v>
      </c>
      <c r="AT81">
        <f t="shared" si="70"/>
        <v>18.219255015648852</v>
      </c>
      <c r="AU81" s="6">
        <f t="shared" si="71"/>
        <v>19.147714323587532</v>
      </c>
      <c r="AV81">
        <f t="shared" si="72"/>
        <v>18.623587105755046</v>
      </c>
      <c r="AW81">
        <f t="shared" si="73"/>
        <v>18.162055636429251</v>
      </c>
      <c r="AX81" s="6">
        <f t="shared" si="74"/>
        <v>-0.52412721783248628</v>
      </c>
      <c r="AY81">
        <f t="shared" si="75"/>
        <v>-0.98565868715828131</v>
      </c>
      <c r="AZ81">
        <f t="shared" si="76"/>
        <v>-0.46153146932579503</v>
      </c>
      <c r="BA81" s="6">
        <f t="shared" si="77"/>
        <v>2.6817698742425237E-2</v>
      </c>
      <c r="BB81">
        <f t="shared" si="78"/>
        <v>6.2644039601628182E-3</v>
      </c>
      <c r="BC81">
        <f t="shared" si="79"/>
        <v>1.458790582808827E-2</v>
      </c>
      <c r="BD81" s="7">
        <f t="shared" si="80"/>
        <v>1</v>
      </c>
      <c r="BE81" s="6">
        <f t="shared" si="81"/>
        <v>0</v>
      </c>
      <c r="BF81">
        <f t="shared" si="82"/>
        <v>1</v>
      </c>
      <c r="BG81">
        <f t="shared" si="83"/>
        <v>0</v>
      </c>
      <c r="BH81" s="6">
        <f t="shared" si="84"/>
        <v>1</v>
      </c>
      <c r="BI81" s="14">
        <f t="shared" si="85"/>
        <v>1</v>
      </c>
      <c r="BJ81" s="14">
        <f t="shared" si="86"/>
        <v>-0.90758308860363013</v>
      </c>
      <c r="BK81" s="14">
        <f t="shared" si="87"/>
        <v>-1.4736093810461297</v>
      </c>
      <c r="BL81" s="14">
        <f t="shared" si="88"/>
        <v>-0.92052975562129435</v>
      </c>
      <c r="BM81" s="14">
        <f t="shared" si="89"/>
        <v>-1</v>
      </c>
      <c r="BN81">
        <f t="shared" si="90"/>
        <v>-1.1005740750903514</v>
      </c>
      <c r="BO81">
        <f t="shared" si="91"/>
        <v>1.1005740750903514</v>
      </c>
      <c r="BP81" t="str">
        <f t="shared" si="92"/>
        <v>4_Decreasing_Stable</v>
      </c>
    </row>
    <row r="82" spans="1:68" x14ac:dyDescent="0.25">
      <c r="A82" t="s">
        <v>2204</v>
      </c>
      <c r="B82" t="s">
        <v>2202</v>
      </c>
      <c r="C82">
        <v>0</v>
      </c>
      <c r="D82">
        <v>0</v>
      </c>
      <c r="E82">
        <v>0</v>
      </c>
      <c r="F82" s="1">
        <v>9.1235100000000002E-12</v>
      </c>
      <c r="G82">
        <v>3</v>
      </c>
      <c r="H82">
        <v>0.26846999999999999</v>
      </c>
      <c r="I82">
        <v>1</v>
      </c>
      <c r="J82">
        <v>0.77898699999999999</v>
      </c>
      <c r="K82" t="s">
        <v>2203</v>
      </c>
      <c r="L82">
        <v>251</v>
      </c>
      <c r="M82" t="s">
        <v>764</v>
      </c>
      <c r="N82">
        <v>200734</v>
      </c>
      <c r="O82" t="s">
        <v>2205</v>
      </c>
      <c r="P82" t="s">
        <v>2206</v>
      </c>
      <c r="Q82" t="s">
        <v>57</v>
      </c>
      <c r="R82" t="s">
        <v>2207</v>
      </c>
      <c r="S82" t="s">
        <v>2208</v>
      </c>
      <c r="T82" s="6">
        <v>21.1886203745335</v>
      </c>
      <c r="U82">
        <v>21.276828042361</v>
      </c>
      <c r="V82">
        <v>21.668085581128899</v>
      </c>
      <c r="W82">
        <v>21.4106982068508</v>
      </c>
      <c r="AC82">
        <v>20.578666687436801</v>
      </c>
      <c r="AD82">
        <v>20.325533844984399</v>
      </c>
      <c r="AE82">
        <v>20.1403160444954</v>
      </c>
      <c r="AF82">
        <v>19.774867237873298</v>
      </c>
      <c r="AG82">
        <v>19.8628671229893</v>
      </c>
      <c r="AH82">
        <v>19.718983311993998</v>
      </c>
      <c r="AI82">
        <v>19.785941228420899</v>
      </c>
      <c r="AJ82">
        <v>20.123017250438799</v>
      </c>
      <c r="AK82">
        <v>19.672195917701099</v>
      </c>
      <c r="AL82" s="6">
        <f t="shared" si="62"/>
        <v>21.232724208447252</v>
      </c>
      <c r="AM82">
        <f t="shared" si="63"/>
        <v>21.539391893989851</v>
      </c>
      <c r="AN82" t="str">
        <f t="shared" si="64"/>
        <v>NA</v>
      </c>
      <c r="AO82" t="str">
        <f t="shared" si="65"/>
        <v>NA</v>
      </c>
      <c r="AP82">
        <f t="shared" si="66"/>
        <v>20.578666687436801</v>
      </c>
      <c r="AQ82">
        <f t="shared" si="67"/>
        <v>20.232924944739899</v>
      </c>
      <c r="AR82">
        <f t="shared" si="68"/>
        <v>19.818867180431297</v>
      </c>
      <c r="AS82">
        <f t="shared" si="69"/>
        <v>19.752462270207449</v>
      </c>
      <c r="AT82">
        <f t="shared" si="70"/>
        <v>19.897606584069948</v>
      </c>
      <c r="AU82" s="6">
        <f t="shared" si="71"/>
        <v>21.386058051218551</v>
      </c>
      <c r="AV82">
        <f t="shared" si="72"/>
        <v>20.40579581608835</v>
      </c>
      <c r="AW82">
        <f t="shared" si="73"/>
        <v>19.822978678236229</v>
      </c>
      <c r="AX82" s="6">
        <f t="shared" si="74"/>
        <v>-0.98026223513020128</v>
      </c>
      <c r="AY82">
        <f t="shared" si="75"/>
        <v>-1.5630793729823225</v>
      </c>
      <c r="AZ82">
        <f t="shared" si="76"/>
        <v>-0.58281713785212119</v>
      </c>
      <c r="BA82" s="6">
        <f t="shared" si="77"/>
        <v>5.2610908965364397E-2</v>
      </c>
      <c r="BB82">
        <f t="shared" si="78"/>
        <v>4.7230279667625268E-2</v>
      </c>
      <c r="BC82">
        <f t="shared" si="79"/>
        <v>0.16693510863021011</v>
      </c>
      <c r="BD82" s="7">
        <f t="shared" si="80"/>
        <v>1</v>
      </c>
      <c r="BE82" s="6">
        <f t="shared" si="81"/>
        <v>0</v>
      </c>
      <c r="BF82">
        <f t="shared" si="82"/>
        <v>1</v>
      </c>
      <c r="BG82">
        <f t="shared" si="83"/>
        <v>0</v>
      </c>
      <c r="BH82" s="6">
        <f t="shared" si="84"/>
        <v>1</v>
      </c>
      <c r="BI82" s="14">
        <f t="shared" si="85"/>
        <v>1</v>
      </c>
      <c r="BJ82" s="14">
        <f t="shared" si="86"/>
        <v>-1.119679011920035</v>
      </c>
      <c r="BK82" s="14">
        <f t="shared" si="87"/>
        <v>-1.4395480411186587</v>
      </c>
      <c r="BL82" s="14">
        <f t="shared" si="88"/>
        <v>-0.67313634100533892</v>
      </c>
      <c r="BM82" s="14">
        <f t="shared" si="89"/>
        <v>-1</v>
      </c>
      <c r="BN82">
        <f t="shared" si="90"/>
        <v>-1.0774544646813442</v>
      </c>
      <c r="BO82">
        <f t="shared" si="91"/>
        <v>1.0774544646813442</v>
      </c>
      <c r="BP82" t="str">
        <f t="shared" si="92"/>
        <v>4_Decreasing_Stable</v>
      </c>
    </row>
    <row r="83" spans="1:68" x14ac:dyDescent="0.25">
      <c r="A83" t="s">
        <v>2528</v>
      </c>
      <c r="B83" t="s">
        <v>366</v>
      </c>
      <c r="C83">
        <v>0</v>
      </c>
      <c r="D83">
        <v>0</v>
      </c>
      <c r="E83">
        <v>0</v>
      </c>
      <c r="F83">
        <v>1.2174600000000001E-3</v>
      </c>
      <c r="G83">
        <v>2</v>
      </c>
      <c r="H83">
        <v>7.2515999999999997E-2</v>
      </c>
      <c r="I83">
        <v>1</v>
      </c>
      <c r="J83">
        <v>1</v>
      </c>
      <c r="K83" t="s">
        <v>2527</v>
      </c>
      <c r="L83">
        <v>494</v>
      </c>
      <c r="M83" t="s">
        <v>764</v>
      </c>
      <c r="N83">
        <v>8502</v>
      </c>
      <c r="O83" t="s">
        <v>369</v>
      </c>
      <c r="P83" t="s">
        <v>370</v>
      </c>
      <c r="Q83" t="s">
        <v>57</v>
      </c>
      <c r="R83" t="s">
        <v>291</v>
      </c>
      <c r="S83" t="s">
        <v>371</v>
      </c>
      <c r="U83">
        <v>21.3121483511406</v>
      </c>
      <c r="V83">
        <v>20.822932252442001</v>
      </c>
      <c r="W83">
        <v>21.434710999702901</v>
      </c>
      <c r="X83">
        <v>20.697241882692499</v>
      </c>
      <c r="Y83">
        <v>21.480423267973201</v>
      </c>
      <c r="AC83">
        <v>17.137491379817501</v>
      </c>
      <c r="AD83">
        <v>19.699494509430401</v>
      </c>
      <c r="AH83">
        <v>18.655617061364001</v>
      </c>
      <c r="AJ83">
        <v>18.554192446403299</v>
      </c>
      <c r="AK83">
        <v>17.749366130766798</v>
      </c>
      <c r="AL83" s="6">
        <f t="shared" si="62"/>
        <v>21.3121483511406</v>
      </c>
      <c r="AM83">
        <f t="shared" si="63"/>
        <v>21.128821626072451</v>
      </c>
      <c r="AN83">
        <f t="shared" si="64"/>
        <v>21.088832575332852</v>
      </c>
      <c r="AO83" t="str">
        <f t="shared" si="65"/>
        <v>NA</v>
      </c>
      <c r="AP83">
        <f t="shared" si="66"/>
        <v>17.137491379817501</v>
      </c>
      <c r="AQ83">
        <f t="shared" si="67"/>
        <v>19.699494509430401</v>
      </c>
      <c r="AR83" t="str">
        <f t="shared" si="68"/>
        <v>NA</v>
      </c>
      <c r="AS83">
        <f t="shared" si="69"/>
        <v>18.655617061364001</v>
      </c>
      <c r="AT83">
        <f t="shared" si="70"/>
        <v>18.151779288585047</v>
      </c>
      <c r="AU83" s="6">
        <f t="shared" si="71"/>
        <v>21.176600850848633</v>
      </c>
      <c r="AV83">
        <f t="shared" si="72"/>
        <v>18.418492944623949</v>
      </c>
      <c r="AW83">
        <f t="shared" si="73"/>
        <v>18.403698174974522</v>
      </c>
      <c r="AX83" s="6">
        <f t="shared" si="74"/>
        <v>-2.7581079062246836</v>
      </c>
      <c r="AY83">
        <f t="shared" si="75"/>
        <v>-2.7729026758741107</v>
      </c>
      <c r="AZ83">
        <f t="shared" si="76"/>
        <v>-1.4794769649427053E-2</v>
      </c>
      <c r="BA83" s="6">
        <f t="shared" si="77"/>
        <v>0.27602590685483397</v>
      </c>
      <c r="BB83">
        <f t="shared" si="78"/>
        <v>4.3322547059124694E-2</v>
      </c>
      <c r="BC83">
        <f t="shared" si="79"/>
        <v>0.99268411188153716</v>
      </c>
      <c r="BD83" s="7">
        <f t="shared" si="80"/>
        <v>1</v>
      </c>
      <c r="BE83" s="6">
        <f t="shared" si="81"/>
        <v>0</v>
      </c>
      <c r="BF83">
        <f t="shared" si="82"/>
        <v>1</v>
      </c>
      <c r="BG83">
        <f t="shared" si="83"/>
        <v>0</v>
      </c>
      <c r="BH83" s="6">
        <f t="shared" si="84"/>
        <v>1</v>
      </c>
      <c r="BI83" s="14">
        <f t="shared" si="85"/>
        <v>1</v>
      </c>
      <c r="BJ83" s="14">
        <f t="shared" si="86"/>
        <v>-1.2417409759774971</v>
      </c>
      <c r="BK83" s="14">
        <f t="shared" si="87"/>
        <v>-1.9442889309180982</v>
      </c>
      <c r="BL83" s="14">
        <f t="shared" si="88"/>
        <v>-6.8687313653313176E-3</v>
      </c>
      <c r="BM83" s="14">
        <f t="shared" si="89"/>
        <v>-1</v>
      </c>
      <c r="BN83">
        <f t="shared" si="90"/>
        <v>-1.0642995460869755</v>
      </c>
      <c r="BO83">
        <f t="shared" si="91"/>
        <v>1.0642995460869755</v>
      </c>
      <c r="BP83" t="str">
        <f t="shared" si="92"/>
        <v>4_Decreasing_Stable</v>
      </c>
    </row>
    <row r="84" spans="1:68" x14ac:dyDescent="0.25">
      <c r="A84" t="s">
        <v>1107</v>
      </c>
      <c r="B84" t="s">
        <v>1100</v>
      </c>
      <c r="C84">
        <v>0</v>
      </c>
      <c r="D84">
        <v>0</v>
      </c>
      <c r="E84">
        <v>0</v>
      </c>
      <c r="F84" s="1">
        <v>1.4685100000000001E-63</v>
      </c>
      <c r="G84">
        <v>2</v>
      </c>
      <c r="H84">
        <v>0.12146</v>
      </c>
      <c r="I84">
        <v>1</v>
      </c>
      <c r="J84">
        <v>0.99999899999999997</v>
      </c>
      <c r="K84" t="s">
        <v>1106</v>
      </c>
      <c r="L84">
        <v>13</v>
      </c>
      <c r="M84" t="s">
        <v>764</v>
      </c>
      <c r="N84">
        <v>3875</v>
      </c>
      <c r="O84" t="s">
        <v>1103</v>
      </c>
      <c r="P84" t="s">
        <v>1104</v>
      </c>
      <c r="Q84" t="s">
        <v>57</v>
      </c>
      <c r="R84" t="s">
        <v>277</v>
      </c>
      <c r="S84" t="s">
        <v>1105</v>
      </c>
      <c r="T84" s="6">
        <v>22.891135126373701</v>
      </c>
      <c r="U84">
        <v>23.400577208215601</v>
      </c>
      <c r="V84">
        <v>23.7093124759873</v>
      </c>
      <c r="W84">
        <v>23.778318262528401</v>
      </c>
      <c r="X84">
        <v>23.342167659844002</v>
      </c>
      <c r="Y84">
        <v>23.562168648273001</v>
      </c>
      <c r="Z84">
        <v>22.510904208164298</v>
      </c>
      <c r="AA84">
        <v>22.6750655483579</v>
      </c>
      <c r="AB84">
        <v>22.415978408197599</v>
      </c>
      <c r="AC84">
        <v>22.557348997515401</v>
      </c>
      <c r="AD84">
        <v>22.628118870402702</v>
      </c>
      <c r="AE84">
        <v>22.764083286719</v>
      </c>
      <c r="AF84">
        <v>21.949578806977598</v>
      </c>
      <c r="AG84">
        <v>22.253202032580301</v>
      </c>
      <c r="AH84">
        <v>22.184774413458701</v>
      </c>
      <c r="AI84">
        <v>22.337345935965601</v>
      </c>
      <c r="AJ84">
        <v>22.5695504936287</v>
      </c>
      <c r="AK84">
        <v>22.579575760219999</v>
      </c>
      <c r="AL84" s="6">
        <f t="shared" si="62"/>
        <v>23.145856167294653</v>
      </c>
      <c r="AM84">
        <f t="shared" si="63"/>
        <v>23.743815369257852</v>
      </c>
      <c r="AN84">
        <f t="shared" si="64"/>
        <v>23.452168154058501</v>
      </c>
      <c r="AO84">
        <f t="shared" si="65"/>
        <v>22.592984878261099</v>
      </c>
      <c r="AP84">
        <f t="shared" si="66"/>
        <v>22.4866637028565</v>
      </c>
      <c r="AQ84">
        <f t="shared" si="67"/>
        <v>22.696101078560851</v>
      </c>
      <c r="AR84">
        <f t="shared" si="68"/>
        <v>22.101390419778951</v>
      </c>
      <c r="AS84">
        <f t="shared" si="69"/>
        <v>22.261060174712149</v>
      </c>
      <c r="AT84">
        <f t="shared" si="70"/>
        <v>22.57456312692435</v>
      </c>
      <c r="AU84" s="6">
        <f t="shared" si="71"/>
        <v>23.447279896870338</v>
      </c>
      <c r="AV84">
        <f t="shared" si="72"/>
        <v>22.591916553226145</v>
      </c>
      <c r="AW84">
        <f t="shared" si="73"/>
        <v>22.312337907138485</v>
      </c>
      <c r="AX84" s="6">
        <f t="shared" si="74"/>
        <v>-0.85536334364419275</v>
      </c>
      <c r="AY84">
        <f t="shared" si="75"/>
        <v>-1.1349419897318533</v>
      </c>
      <c r="AZ84">
        <f t="shared" si="76"/>
        <v>-0.27957864608766059</v>
      </c>
      <c r="BA84" s="6">
        <f t="shared" si="77"/>
        <v>2.7757646071361667E-2</v>
      </c>
      <c r="BB84">
        <f t="shared" si="78"/>
        <v>7.7517782878112271E-3</v>
      </c>
      <c r="BC84">
        <f t="shared" si="79"/>
        <v>0.17127847774332017</v>
      </c>
      <c r="BD84" s="7">
        <f t="shared" si="80"/>
        <v>1</v>
      </c>
      <c r="BE84" s="6">
        <f t="shared" si="81"/>
        <v>1</v>
      </c>
      <c r="BF84">
        <f t="shared" si="82"/>
        <v>1</v>
      </c>
      <c r="BG84">
        <f t="shared" si="83"/>
        <v>0</v>
      </c>
      <c r="BH84" s="6">
        <f t="shared" si="84"/>
        <v>2</v>
      </c>
      <c r="BI84" s="14">
        <f t="shared" si="85"/>
        <v>1</v>
      </c>
      <c r="BJ84" s="14">
        <f t="shared" si="86"/>
        <v>-1.1538948977388059</v>
      </c>
      <c r="BK84" s="14">
        <f t="shared" si="87"/>
        <v>-1.5477102569827064</v>
      </c>
      <c r="BL84" s="14">
        <f t="shared" si="88"/>
        <v>-0.46286103230332365</v>
      </c>
      <c r="BM84" s="14">
        <f t="shared" si="89"/>
        <v>-1</v>
      </c>
      <c r="BN84">
        <f t="shared" si="90"/>
        <v>-1.054822062341612</v>
      </c>
      <c r="BO84">
        <f t="shared" si="91"/>
        <v>1.054822062341612</v>
      </c>
      <c r="BP84" t="str">
        <f t="shared" si="92"/>
        <v>4_Decreasing_Stable</v>
      </c>
    </row>
    <row r="85" spans="1:68" x14ac:dyDescent="0.25">
      <c r="A85" t="s">
        <v>2526</v>
      </c>
      <c r="B85" t="s">
        <v>366</v>
      </c>
      <c r="C85">
        <v>0</v>
      </c>
      <c r="D85">
        <v>0</v>
      </c>
      <c r="E85">
        <v>0</v>
      </c>
      <c r="F85" s="1">
        <v>2.1890600000000002E-28</v>
      </c>
      <c r="G85">
        <v>3</v>
      </c>
      <c r="H85">
        <v>-0.40078000000000003</v>
      </c>
      <c r="I85">
        <v>1</v>
      </c>
      <c r="J85">
        <v>0.99989499999999998</v>
      </c>
      <c r="K85" t="s">
        <v>2525</v>
      </c>
      <c r="L85">
        <v>372</v>
      </c>
      <c r="M85" t="s">
        <v>764</v>
      </c>
      <c r="N85">
        <v>8502</v>
      </c>
      <c r="O85" t="s">
        <v>369</v>
      </c>
      <c r="P85" t="s">
        <v>370</v>
      </c>
      <c r="Q85" t="s">
        <v>57</v>
      </c>
      <c r="R85" t="s">
        <v>291</v>
      </c>
      <c r="S85" t="s">
        <v>371</v>
      </c>
      <c r="T85" s="6">
        <v>22.204775254419399</v>
      </c>
      <c r="U85">
        <v>22.534811534458001</v>
      </c>
      <c r="V85">
        <v>22.085320386646</v>
      </c>
      <c r="W85">
        <v>22.487103261417101</v>
      </c>
      <c r="X85">
        <v>22.055382930421199</v>
      </c>
      <c r="Y85">
        <v>21.904890126580401</v>
      </c>
      <c r="Z85">
        <v>21.101085831479299</v>
      </c>
      <c r="AA85">
        <v>21.123999808446399</v>
      </c>
      <c r="AB85">
        <v>21.408201723051</v>
      </c>
      <c r="AC85">
        <v>21.1526201460015</v>
      </c>
      <c r="AD85">
        <v>20.873951701328799</v>
      </c>
      <c r="AE85">
        <v>21.108853271341101</v>
      </c>
      <c r="AF85">
        <v>21.506848335662699</v>
      </c>
      <c r="AG85">
        <v>21.583732445682099</v>
      </c>
      <c r="AH85">
        <v>20.808496653205601</v>
      </c>
      <c r="AI85">
        <v>20.990426040238599</v>
      </c>
      <c r="AJ85">
        <v>20.663856077962802</v>
      </c>
      <c r="AL85" s="6">
        <f t="shared" si="62"/>
        <v>22.369793394438702</v>
      </c>
      <c r="AM85">
        <f t="shared" si="63"/>
        <v>22.28621182403155</v>
      </c>
      <c r="AN85">
        <f t="shared" si="64"/>
        <v>21.9801365285008</v>
      </c>
      <c r="AO85">
        <f t="shared" si="65"/>
        <v>21.112542819962847</v>
      </c>
      <c r="AP85">
        <f t="shared" si="66"/>
        <v>21.280410934526252</v>
      </c>
      <c r="AQ85">
        <f t="shared" si="67"/>
        <v>20.991402486334948</v>
      </c>
      <c r="AR85">
        <f t="shared" si="68"/>
        <v>21.545290390672399</v>
      </c>
      <c r="AS85">
        <f t="shared" si="69"/>
        <v>20.899461346722099</v>
      </c>
      <c r="AT85">
        <f t="shared" si="70"/>
        <v>20.663856077962802</v>
      </c>
      <c r="AU85" s="6">
        <f t="shared" si="71"/>
        <v>22.212047248990348</v>
      </c>
      <c r="AV85">
        <f t="shared" si="72"/>
        <v>21.12811874694135</v>
      </c>
      <c r="AW85">
        <f t="shared" si="73"/>
        <v>21.036202605119101</v>
      </c>
      <c r="AX85" s="6">
        <f t="shared" si="74"/>
        <v>-1.0839285020489982</v>
      </c>
      <c r="AY85">
        <f t="shared" si="75"/>
        <v>-1.1758446438712475</v>
      </c>
      <c r="AZ85">
        <f t="shared" si="76"/>
        <v>-9.1916141822249386E-2</v>
      </c>
      <c r="BA85" s="6">
        <f t="shared" si="77"/>
        <v>2.5733656524559007E-3</v>
      </c>
      <c r="BB85">
        <f t="shared" si="78"/>
        <v>3.0945814361479616E-2</v>
      </c>
      <c r="BC85">
        <f t="shared" si="79"/>
        <v>0.76638929732761862</v>
      </c>
      <c r="BD85" s="7">
        <f t="shared" si="80"/>
        <v>1</v>
      </c>
      <c r="BE85" s="6">
        <f t="shared" si="81"/>
        <v>1</v>
      </c>
      <c r="BF85">
        <f t="shared" si="82"/>
        <v>1</v>
      </c>
      <c r="BG85">
        <f t="shared" si="83"/>
        <v>0</v>
      </c>
      <c r="BH85" s="6">
        <f t="shared" si="84"/>
        <v>2</v>
      </c>
      <c r="BI85" s="14">
        <f t="shared" si="85"/>
        <v>1</v>
      </c>
      <c r="BJ85" s="14">
        <f t="shared" si="86"/>
        <v>-1.6753600300148472</v>
      </c>
      <c r="BK85" s="14">
        <f t="shared" si="87"/>
        <v>-1.3322228239287757</v>
      </c>
      <c r="BL85" s="14">
        <f t="shared" si="88"/>
        <v>-0.10305805389552518</v>
      </c>
      <c r="BM85" s="14">
        <f t="shared" si="89"/>
        <v>-1</v>
      </c>
      <c r="BN85">
        <f t="shared" si="90"/>
        <v>-1.0368803026130493</v>
      </c>
      <c r="BO85">
        <f t="shared" si="91"/>
        <v>1.0368803026130493</v>
      </c>
      <c r="BP85" t="str">
        <f t="shared" si="92"/>
        <v>4_Decreasing_Stable</v>
      </c>
    </row>
    <row r="86" spans="1:68" x14ac:dyDescent="0.25">
      <c r="A86" t="s">
        <v>1354</v>
      </c>
      <c r="B86" t="s">
        <v>1352</v>
      </c>
      <c r="C86">
        <v>0</v>
      </c>
      <c r="D86">
        <v>0</v>
      </c>
      <c r="E86">
        <v>0</v>
      </c>
      <c r="F86">
        <v>2.6127500000000001E-3</v>
      </c>
      <c r="G86">
        <v>2</v>
      </c>
      <c r="H86">
        <v>-2.8983999999999999E-2</v>
      </c>
      <c r="I86">
        <v>1</v>
      </c>
      <c r="J86">
        <v>0.99995999999999996</v>
      </c>
      <c r="K86" t="s">
        <v>1353</v>
      </c>
      <c r="L86">
        <v>460</v>
      </c>
      <c r="M86" t="s">
        <v>764</v>
      </c>
      <c r="N86">
        <v>5921</v>
      </c>
      <c r="O86" t="s">
        <v>1355</v>
      </c>
      <c r="P86" t="s">
        <v>1356</v>
      </c>
      <c r="Q86" t="s">
        <v>57</v>
      </c>
      <c r="R86" t="s">
        <v>1357</v>
      </c>
      <c r="S86" t="s">
        <v>1358</v>
      </c>
      <c r="T86" s="6">
        <v>20.603258880021102</v>
      </c>
      <c r="U86">
        <v>20.5318303541099</v>
      </c>
      <c r="V86">
        <v>20.8085313209194</v>
      </c>
      <c r="W86">
        <v>20.796653477989501</v>
      </c>
      <c r="X86">
        <v>20.203066593371599</v>
      </c>
      <c r="AA86">
        <v>19.710576950830902</v>
      </c>
      <c r="AB86">
        <v>19.668309768772101</v>
      </c>
      <c r="AC86">
        <v>19.669131478068099</v>
      </c>
      <c r="AD86">
        <v>19.102467862359301</v>
      </c>
      <c r="AE86">
        <v>19.178255616155099</v>
      </c>
      <c r="AF86">
        <v>19.552707530695798</v>
      </c>
      <c r="AG86">
        <v>19.863372950714599</v>
      </c>
      <c r="AH86">
        <v>19.180000403495399</v>
      </c>
      <c r="AI86">
        <v>19.362150879167501</v>
      </c>
      <c r="AJ86">
        <v>18.909396388676001</v>
      </c>
      <c r="AK86">
        <v>19.044762545993699</v>
      </c>
      <c r="AL86" s="6">
        <f t="shared" si="62"/>
        <v>20.567544617065501</v>
      </c>
      <c r="AM86">
        <f t="shared" si="63"/>
        <v>20.802592399454451</v>
      </c>
      <c r="AN86">
        <f t="shared" si="64"/>
        <v>20.203066593371599</v>
      </c>
      <c r="AO86">
        <f t="shared" si="65"/>
        <v>19.710576950830902</v>
      </c>
      <c r="AP86">
        <f t="shared" si="66"/>
        <v>19.6687206234201</v>
      </c>
      <c r="AQ86">
        <f t="shared" si="67"/>
        <v>19.140361739257202</v>
      </c>
      <c r="AR86">
        <f t="shared" si="68"/>
        <v>19.708040240705198</v>
      </c>
      <c r="AS86">
        <f t="shared" si="69"/>
        <v>19.27107564133145</v>
      </c>
      <c r="AT86">
        <f t="shared" si="70"/>
        <v>18.97707946733485</v>
      </c>
      <c r="AU86" s="6">
        <f t="shared" si="71"/>
        <v>20.524401203297185</v>
      </c>
      <c r="AV86">
        <f t="shared" si="72"/>
        <v>19.506553104502732</v>
      </c>
      <c r="AW86">
        <f t="shared" si="73"/>
        <v>19.318731783123834</v>
      </c>
      <c r="AX86" s="6">
        <f t="shared" si="74"/>
        <v>-1.0178480987944525</v>
      </c>
      <c r="AY86">
        <f t="shared" si="75"/>
        <v>-1.2056694201733507</v>
      </c>
      <c r="AZ86">
        <f t="shared" si="76"/>
        <v>-0.18782132137889818</v>
      </c>
      <c r="BA86" s="6">
        <f t="shared" si="77"/>
        <v>1.5937143762727798E-2</v>
      </c>
      <c r="BB86">
        <f t="shared" si="78"/>
        <v>1.2817012786115871E-2</v>
      </c>
      <c r="BC86">
        <f t="shared" si="79"/>
        <v>0.54071153434446284</v>
      </c>
      <c r="BD86" s="7">
        <f t="shared" si="80"/>
        <v>1</v>
      </c>
      <c r="BE86" s="6">
        <f t="shared" si="81"/>
        <v>1</v>
      </c>
      <c r="BF86">
        <f t="shared" si="82"/>
        <v>1</v>
      </c>
      <c r="BG86">
        <f t="shared" si="83"/>
        <v>0</v>
      </c>
      <c r="BH86" s="6">
        <f t="shared" si="84"/>
        <v>2</v>
      </c>
      <c r="BI86" s="14">
        <f t="shared" si="85"/>
        <v>1</v>
      </c>
      <c r="BJ86" s="14">
        <f t="shared" si="86"/>
        <v>-1.3526540817608901</v>
      </c>
      <c r="BK86" s="14">
        <f t="shared" si="87"/>
        <v>-1.5104249635491014</v>
      </c>
      <c r="BL86" s="14">
        <f t="shared" si="88"/>
        <v>-0.22395255632514394</v>
      </c>
      <c r="BM86" s="14">
        <f t="shared" si="89"/>
        <v>-1</v>
      </c>
      <c r="BN86">
        <f t="shared" si="90"/>
        <v>-1.0290105338783784</v>
      </c>
      <c r="BO86">
        <f t="shared" si="91"/>
        <v>1.0290105338783784</v>
      </c>
      <c r="BP86" t="str">
        <f t="shared" si="92"/>
        <v>4_Decreasing_Stable</v>
      </c>
    </row>
    <row r="87" spans="1:68" x14ac:dyDescent="0.25">
      <c r="A87" t="s">
        <v>1882</v>
      </c>
      <c r="B87" t="s">
        <v>1880</v>
      </c>
      <c r="C87">
        <v>0</v>
      </c>
      <c r="D87">
        <v>0</v>
      </c>
      <c r="E87">
        <v>0</v>
      </c>
      <c r="F87" s="1">
        <v>2.4566299999999998E-15</v>
      </c>
      <c r="G87">
        <v>2</v>
      </c>
      <c r="H87">
        <v>-0.87124000000000001</v>
      </c>
      <c r="I87">
        <v>1</v>
      </c>
      <c r="J87">
        <v>0.74793900000000002</v>
      </c>
      <c r="K87" t="s">
        <v>1881</v>
      </c>
      <c r="L87">
        <v>1066</v>
      </c>
      <c r="M87" t="s">
        <v>764</v>
      </c>
      <c r="N87">
        <v>7082</v>
      </c>
      <c r="O87" t="s">
        <v>1883</v>
      </c>
      <c r="P87" t="s">
        <v>1884</v>
      </c>
      <c r="Q87" t="s">
        <v>57</v>
      </c>
      <c r="R87" t="s">
        <v>1885</v>
      </c>
      <c r="S87" t="s">
        <v>1886</v>
      </c>
      <c r="T87" s="6">
        <v>19.426224959889499</v>
      </c>
      <c r="U87">
        <v>19.704365478806501</v>
      </c>
      <c r="V87">
        <v>20.664530054953399</v>
      </c>
      <c r="W87">
        <v>20.417237866275599</v>
      </c>
      <c r="X87">
        <v>20.140176061339201</v>
      </c>
      <c r="Y87">
        <v>19.678739909070998</v>
      </c>
      <c r="AC87">
        <v>19.106567400532501</v>
      </c>
      <c r="AD87">
        <v>18.963133152333501</v>
      </c>
      <c r="AE87">
        <v>19.418326722518898</v>
      </c>
      <c r="AF87">
        <v>18.655733778890301</v>
      </c>
      <c r="AI87">
        <v>18.597987969601601</v>
      </c>
      <c r="AJ87">
        <v>19.114400118789298</v>
      </c>
      <c r="AK87">
        <v>18.741423291493302</v>
      </c>
      <c r="AL87" s="6">
        <f t="shared" si="62"/>
        <v>19.565295219348002</v>
      </c>
      <c r="AM87">
        <f t="shared" si="63"/>
        <v>20.540883960614501</v>
      </c>
      <c r="AN87">
        <f t="shared" si="64"/>
        <v>19.909457985205101</v>
      </c>
      <c r="AO87" t="str">
        <f t="shared" si="65"/>
        <v>NA</v>
      </c>
      <c r="AP87">
        <f t="shared" si="66"/>
        <v>19.106567400532501</v>
      </c>
      <c r="AQ87">
        <f t="shared" si="67"/>
        <v>19.190729937426198</v>
      </c>
      <c r="AR87">
        <f t="shared" si="68"/>
        <v>18.655733778890301</v>
      </c>
      <c r="AS87">
        <f t="shared" si="69"/>
        <v>18.597987969601601</v>
      </c>
      <c r="AT87">
        <f t="shared" si="70"/>
        <v>18.927911705141298</v>
      </c>
      <c r="AU87" s="6">
        <f t="shared" si="71"/>
        <v>20.0052123883892</v>
      </c>
      <c r="AV87">
        <f t="shared" si="72"/>
        <v>19.148648668979348</v>
      </c>
      <c r="AW87">
        <f t="shared" si="73"/>
        <v>18.727211151211065</v>
      </c>
      <c r="AX87" s="6">
        <f t="shared" si="74"/>
        <v>-0.8565637194098521</v>
      </c>
      <c r="AY87">
        <f t="shared" si="75"/>
        <v>-1.2780012371781346</v>
      </c>
      <c r="AZ87">
        <f t="shared" si="76"/>
        <v>-0.42143751776828253</v>
      </c>
      <c r="BA87" s="6">
        <f t="shared" si="77"/>
        <v>9.2573791064274907E-2</v>
      </c>
      <c r="BB87">
        <f t="shared" si="78"/>
        <v>3.4714811897104111E-2</v>
      </c>
      <c r="BC87">
        <f t="shared" si="79"/>
        <v>4.0474451319525477E-2</v>
      </c>
      <c r="BD87" s="7">
        <f t="shared" si="80"/>
        <v>1</v>
      </c>
      <c r="BE87" s="6">
        <f t="shared" si="81"/>
        <v>0</v>
      </c>
      <c r="BF87">
        <f t="shared" si="82"/>
        <v>1</v>
      </c>
      <c r="BG87">
        <f t="shared" si="83"/>
        <v>0</v>
      </c>
      <c r="BH87" s="6">
        <f t="shared" si="84"/>
        <v>1</v>
      </c>
      <c r="BI87" s="14">
        <f t="shared" si="85"/>
        <v>1</v>
      </c>
      <c r="BJ87" s="14">
        <f t="shared" si="86"/>
        <v>-0.94088726242778697</v>
      </c>
      <c r="BK87" s="14">
        <f t="shared" si="87"/>
        <v>-1.3657319906657377</v>
      </c>
      <c r="BL87" s="14">
        <f t="shared" si="88"/>
        <v>-0.76615024288459233</v>
      </c>
      <c r="BM87" s="14">
        <f t="shared" si="89"/>
        <v>-1</v>
      </c>
      <c r="BN87">
        <f t="shared" si="90"/>
        <v>-1.0242564986593725</v>
      </c>
      <c r="BO87">
        <f t="shared" si="91"/>
        <v>1.0242564986593725</v>
      </c>
      <c r="BP87" t="str">
        <f t="shared" si="92"/>
        <v>4_Decreasing_Stable</v>
      </c>
    </row>
    <row r="88" spans="1:68" x14ac:dyDescent="0.25">
      <c r="A88" t="s">
        <v>2126</v>
      </c>
      <c r="B88" t="s">
        <v>2124</v>
      </c>
      <c r="C88">
        <v>0</v>
      </c>
      <c r="D88">
        <v>0</v>
      </c>
      <c r="E88">
        <v>0</v>
      </c>
      <c r="F88">
        <v>6.0050800000000003E-4</v>
      </c>
      <c r="G88">
        <v>2</v>
      </c>
      <c r="H88">
        <v>-2.4899</v>
      </c>
      <c r="I88">
        <v>1</v>
      </c>
      <c r="J88">
        <v>1</v>
      </c>
      <c r="K88" t="s">
        <v>2125</v>
      </c>
      <c r="L88">
        <v>502</v>
      </c>
      <c r="M88" t="s">
        <v>764</v>
      </c>
      <c r="N88">
        <v>114794</v>
      </c>
      <c r="O88" t="s">
        <v>2127</v>
      </c>
      <c r="P88" t="s">
        <v>2128</v>
      </c>
      <c r="Q88" t="s">
        <v>57</v>
      </c>
      <c r="R88" t="s">
        <v>2129</v>
      </c>
      <c r="S88" t="s">
        <v>2130</v>
      </c>
      <c r="T88" s="6">
        <v>18.668254142550499</v>
      </c>
      <c r="U88">
        <v>19.3523573451501</v>
      </c>
      <c r="W88">
        <v>19.544261683212198</v>
      </c>
      <c r="Y88">
        <v>19.440603114951799</v>
      </c>
      <c r="Z88">
        <v>18.2166611982394</v>
      </c>
      <c r="AB88">
        <v>18.4460905769823</v>
      </c>
      <c r="AC88">
        <v>18.518272437845699</v>
      </c>
      <c r="AD88">
        <v>18.606499195342199</v>
      </c>
      <c r="AF88">
        <v>18.3260416115628</v>
      </c>
      <c r="AH88">
        <v>18.355116193557699</v>
      </c>
      <c r="AJ88">
        <v>18.133448288405699</v>
      </c>
      <c r="AL88" s="6">
        <f t="shared" si="62"/>
        <v>19.010305743850299</v>
      </c>
      <c r="AM88">
        <f t="shared" si="63"/>
        <v>19.544261683212198</v>
      </c>
      <c r="AN88">
        <f t="shared" si="64"/>
        <v>19.440603114951799</v>
      </c>
      <c r="AO88">
        <f t="shared" si="65"/>
        <v>18.2166611982394</v>
      </c>
      <c r="AP88">
        <f t="shared" si="66"/>
        <v>18.482181507413998</v>
      </c>
      <c r="AQ88">
        <f t="shared" si="67"/>
        <v>18.606499195342199</v>
      </c>
      <c r="AR88">
        <f t="shared" si="68"/>
        <v>18.3260416115628</v>
      </c>
      <c r="AS88">
        <f t="shared" si="69"/>
        <v>18.355116193557699</v>
      </c>
      <c r="AT88">
        <f t="shared" si="70"/>
        <v>18.133448288405699</v>
      </c>
      <c r="AU88" s="6">
        <f t="shared" si="71"/>
        <v>19.331723514004764</v>
      </c>
      <c r="AV88">
        <f t="shared" si="72"/>
        <v>18.435113966998532</v>
      </c>
      <c r="AW88">
        <f t="shared" si="73"/>
        <v>18.271535364508733</v>
      </c>
      <c r="AX88" s="6">
        <f t="shared" si="74"/>
        <v>-0.89660954700623208</v>
      </c>
      <c r="AY88">
        <f t="shared" si="75"/>
        <v>-1.0601881494960317</v>
      </c>
      <c r="AZ88">
        <f t="shared" si="76"/>
        <v>-0.16357860248979961</v>
      </c>
      <c r="BA88" s="6">
        <f t="shared" si="77"/>
        <v>1.3971337664507763E-2</v>
      </c>
      <c r="BB88">
        <f t="shared" si="78"/>
        <v>1.2595171078329239E-2</v>
      </c>
      <c r="BC88">
        <f t="shared" si="79"/>
        <v>0.30349860286994229</v>
      </c>
      <c r="BD88" s="7">
        <f t="shared" si="80"/>
        <v>1</v>
      </c>
      <c r="BE88" s="6">
        <f t="shared" si="81"/>
        <v>1</v>
      </c>
      <c r="BF88">
        <f t="shared" si="82"/>
        <v>1</v>
      </c>
      <c r="BG88">
        <f t="shared" si="83"/>
        <v>0</v>
      </c>
      <c r="BH88" s="6">
        <f t="shared" si="84"/>
        <v>2</v>
      </c>
      <c r="BI88" s="14">
        <f t="shared" si="85"/>
        <v>1</v>
      </c>
      <c r="BJ88" s="14">
        <f t="shared" si="86"/>
        <v>-1.2895725363520745</v>
      </c>
      <c r="BK88" s="14">
        <f t="shared" si="87"/>
        <v>-1.4192044005587854</v>
      </c>
      <c r="BL88" s="14">
        <f t="shared" si="88"/>
        <v>-0.29104653227257021</v>
      </c>
      <c r="BM88" s="14">
        <f t="shared" si="89"/>
        <v>-1</v>
      </c>
      <c r="BN88">
        <f t="shared" si="90"/>
        <v>-0.99994115639447667</v>
      </c>
      <c r="BO88">
        <f t="shared" si="91"/>
        <v>0.99994115639447667</v>
      </c>
      <c r="BP88" t="str">
        <f t="shared" si="92"/>
        <v>4_Decreasing_Stable</v>
      </c>
    </row>
    <row r="89" spans="1:68" x14ac:dyDescent="0.25">
      <c r="A89" t="s">
        <v>2615</v>
      </c>
      <c r="B89" t="s">
        <v>2613</v>
      </c>
      <c r="C89">
        <v>0</v>
      </c>
      <c r="D89">
        <v>0</v>
      </c>
      <c r="E89">
        <v>0</v>
      </c>
      <c r="F89">
        <v>6.9050000000000003E-4</v>
      </c>
      <c r="G89">
        <v>2</v>
      </c>
      <c r="H89">
        <v>1.9078999999999999</v>
      </c>
      <c r="I89">
        <v>1</v>
      </c>
      <c r="J89">
        <v>1</v>
      </c>
      <c r="K89" t="s">
        <v>2614</v>
      </c>
      <c r="L89">
        <v>41</v>
      </c>
      <c r="M89" t="s">
        <v>764</v>
      </c>
      <c r="N89">
        <v>56006</v>
      </c>
      <c r="O89" t="s">
        <v>2616</v>
      </c>
      <c r="P89" t="s">
        <v>2617</v>
      </c>
      <c r="Q89" t="s">
        <v>57</v>
      </c>
      <c r="R89" t="s">
        <v>2618</v>
      </c>
      <c r="S89" t="s">
        <v>2619</v>
      </c>
      <c r="T89" s="6">
        <v>19.0256070245686</v>
      </c>
      <c r="V89">
        <v>19.613129199818399</v>
      </c>
      <c r="Y89">
        <v>19.064551929689902</v>
      </c>
      <c r="Z89">
        <v>18.636708237826198</v>
      </c>
      <c r="AA89">
        <v>18.768125530999701</v>
      </c>
      <c r="AC89">
        <v>18.805281768223999</v>
      </c>
      <c r="AD89">
        <v>18.063026354803299</v>
      </c>
      <c r="AE89">
        <v>18.0502792930994</v>
      </c>
      <c r="AF89">
        <v>18.383665518254102</v>
      </c>
      <c r="AI89">
        <v>18.045419920070302</v>
      </c>
      <c r="AJ89">
        <v>17.681594355200001</v>
      </c>
      <c r="AL89" s="6">
        <f t="shared" si="62"/>
        <v>19.0256070245686</v>
      </c>
      <c r="AM89">
        <f t="shared" si="63"/>
        <v>19.613129199818399</v>
      </c>
      <c r="AN89">
        <f t="shared" si="64"/>
        <v>19.064551929689902</v>
      </c>
      <c r="AO89">
        <f t="shared" si="65"/>
        <v>18.702416884412948</v>
      </c>
      <c r="AP89">
        <f t="shared" si="66"/>
        <v>18.805281768223999</v>
      </c>
      <c r="AQ89">
        <f t="shared" si="67"/>
        <v>18.05665282395135</v>
      </c>
      <c r="AR89">
        <f t="shared" si="68"/>
        <v>18.383665518254102</v>
      </c>
      <c r="AS89">
        <f t="shared" si="69"/>
        <v>18.045419920070302</v>
      </c>
      <c r="AT89">
        <f t="shared" si="70"/>
        <v>17.681594355200001</v>
      </c>
      <c r="AU89" s="6">
        <f t="shared" si="71"/>
        <v>19.234429384692302</v>
      </c>
      <c r="AV89">
        <f t="shared" si="72"/>
        <v>18.521450492196099</v>
      </c>
      <c r="AW89">
        <f t="shared" si="73"/>
        <v>18.036893264508137</v>
      </c>
      <c r="AX89" s="6">
        <f t="shared" si="74"/>
        <v>-0.71297889249620283</v>
      </c>
      <c r="AY89">
        <f t="shared" si="75"/>
        <v>-1.1975361201841643</v>
      </c>
      <c r="AZ89">
        <f t="shared" si="76"/>
        <v>-0.4845572276879615</v>
      </c>
      <c r="BA89" s="6">
        <f t="shared" si="77"/>
        <v>8.0037726172494897E-2</v>
      </c>
      <c r="BB89">
        <f t="shared" si="78"/>
        <v>1.2630991391864525E-2</v>
      </c>
      <c r="BC89">
        <f t="shared" si="79"/>
        <v>0.19430843082888119</v>
      </c>
      <c r="BD89" s="7">
        <f t="shared" si="80"/>
        <v>1</v>
      </c>
      <c r="BE89" s="6">
        <f t="shared" si="81"/>
        <v>0</v>
      </c>
      <c r="BF89">
        <f t="shared" si="82"/>
        <v>1</v>
      </c>
      <c r="BG89">
        <f t="shared" si="83"/>
        <v>0</v>
      </c>
      <c r="BH89" s="6">
        <f t="shared" si="84"/>
        <v>1</v>
      </c>
      <c r="BI89" s="14">
        <f t="shared" si="85"/>
        <v>1</v>
      </c>
      <c r="BJ89" s="14">
        <f t="shared" si="86"/>
        <v>-0.88426675850173297</v>
      </c>
      <c r="BK89" s="14">
        <f t="shared" si="87"/>
        <v>-1.5078452317898143</v>
      </c>
      <c r="BL89" s="14">
        <f t="shared" si="88"/>
        <v>-0.58716821796223462</v>
      </c>
      <c r="BM89" s="14">
        <f t="shared" si="89"/>
        <v>-1</v>
      </c>
      <c r="BN89">
        <f t="shared" si="90"/>
        <v>-0.99309340275126068</v>
      </c>
      <c r="BO89">
        <f t="shared" si="91"/>
        <v>0.99309340275126068</v>
      </c>
      <c r="BP89" t="str">
        <f t="shared" si="92"/>
        <v>4_Decreasing_Stable</v>
      </c>
    </row>
    <row r="90" spans="1:68" x14ac:dyDescent="0.25">
      <c r="A90" t="s">
        <v>1067</v>
      </c>
      <c r="B90" t="s">
        <v>1065</v>
      </c>
      <c r="C90">
        <v>0</v>
      </c>
      <c r="D90">
        <v>0</v>
      </c>
      <c r="E90">
        <v>0</v>
      </c>
      <c r="F90" s="1">
        <v>3.3458499999999998E-106</v>
      </c>
      <c r="G90">
        <v>2</v>
      </c>
      <c r="H90">
        <v>0.18629000000000001</v>
      </c>
      <c r="I90">
        <v>1</v>
      </c>
      <c r="J90">
        <v>1</v>
      </c>
      <c r="K90" t="s">
        <v>1066</v>
      </c>
      <c r="L90">
        <v>1197</v>
      </c>
      <c r="M90" t="s">
        <v>764</v>
      </c>
      <c r="N90">
        <v>1956</v>
      </c>
      <c r="O90" t="s">
        <v>1068</v>
      </c>
      <c r="P90" t="s">
        <v>1069</v>
      </c>
      <c r="Q90" t="s">
        <v>57</v>
      </c>
      <c r="R90" t="s">
        <v>1070</v>
      </c>
      <c r="S90" t="s">
        <v>1071</v>
      </c>
      <c r="T90" s="6">
        <v>24.902665353557499</v>
      </c>
      <c r="U90">
        <v>24.706036154400898</v>
      </c>
      <c r="V90">
        <v>24.839842661258398</v>
      </c>
      <c r="W90">
        <v>24.560397259702299</v>
      </c>
      <c r="X90">
        <v>24.354491568179299</v>
      </c>
      <c r="Y90">
        <v>24.510656720395598</v>
      </c>
      <c r="Z90">
        <v>23.6949894475493</v>
      </c>
      <c r="AA90">
        <v>23.547988311374301</v>
      </c>
      <c r="AB90">
        <v>23.535685124372701</v>
      </c>
      <c r="AC90">
        <v>23.1348481764201</v>
      </c>
      <c r="AD90">
        <v>23.441011062404399</v>
      </c>
      <c r="AE90">
        <v>23.478111835341899</v>
      </c>
      <c r="AF90">
        <v>23.916577059978099</v>
      </c>
      <c r="AG90">
        <v>23.9060577235743</v>
      </c>
      <c r="AH90">
        <v>23.6079438530885</v>
      </c>
      <c r="AI90">
        <v>23.434030562722</v>
      </c>
      <c r="AJ90">
        <v>23.602189237589599</v>
      </c>
      <c r="AK90">
        <v>23.637853723865899</v>
      </c>
      <c r="AL90" s="6">
        <f t="shared" si="62"/>
        <v>24.8043507539792</v>
      </c>
      <c r="AM90">
        <f t="shared" si="63"/>
        <v>24.70011996048035</v>
      </c>
      <c r="AN90">
        <f t="shared" si="64"/>
        <v>24.43257414428745</v>
      </c>
      <c r="AO90">
        <f t="shared" si="65"/>
        <v>23.621488879461801</v>
      </c>
      <c r="AP90">
        <f t="shared" si="66"/>
        <v>23.335266650396399</v>
      </c>
      <c r="AQ90">
        <f t="shared" si="67"/>
        <v>23.459561448873149</v>
      </c>
      <c r="AR90">
        <f t="shared" si="68"/>
        <v>23.911317391776201</v>
      </c>
      <c r="AS90">
        <f t="shared" si="69"/>
        <v>23.52098720790525</v>
      </c>
      <c r="AT90">
        <f t="shared" si="70"/>
        <v>23.62002148072775</v>
      </c>
      <c r="AU90" s="6">
        <f t="shared" si="71"/>
        <v>24.645681619582334</v>
      </c>
      <c r="AV90">
        <f t="shared" si="72"/>
        <v>23.472105659577114</v>
      </c>
      <c r="AW90">
        <f t="shared" si="73"/>
        <v>23.684108693469735</v>
      </c>
      <c r="AX90" s="6">
        <f t="shared" si="74"/>
        <v>-1.1735759600052198</v>
      </c>
      <c r="AY90">
        <f t="shared" si="75"/>
        <v>-0.96157292611259848</v>
      </c>
      <c r="AZ90">
        <f t="shared" si="76"/>
        <v>0.21200303389262132</v>
      </c>
      <c r="BA90" s="6">
        <f t="shared" si="77"/>
        <v>1.4718725859030495E-3</v>
      </c>
      <c r="BB90">
        <f t="shared" si="78"/>
        <v>4.0057212739104285E-3</v>
      </c>
      <c r="BC90">
        <f t="shared" si="79"/>
        <v>0.2212089171818305</v>
      </c>
      <c r="BD90" s="7">
        <f t="shared" si="80"/>
        <v>1</v>
      </c>
      <c r="BE90" s="6">
        <f t="shared" si="81"/>
        <v>1</v>
      </c>
      <c r="BF90">
        <f t="shared" si="82"/>
        <v>1</v>
      </c>
      <c r="BG90">
        <f t="shared" si="83"/>
        <v>0</v>
      </c>
      <c r="BH90" s="6">
        <f t="shared" si="84"/>
        <v>2</v>
      </c>
      <c r="BI90" s="14">
        <f t="shared" si="85"/>
        <v>1</v>
      </c>
      <c r="BJ90" s="14">
        <f t="shared" si="86"/>
        <v>-1.8231070812024255</v>
      </c>
      <c r="BK90" s="14">
        <f t="shared" si="87"/>
        <v>-1.5182876236836649</v>
      </c>
      <c r="BL90" s="14">
        <f t="shared" si="88"/>
        <v>0.37269804166681997</v>
      </c>
      <c r="BM90" s="14">
        <f t="shared" si="89"/>
        <v>-1</v>
      </c>
      <c r="BN90">
        <f t="shared" si="90"/>
        <v>-0.98956555440642335</v>
      </c>
      <c r="BO90">
        <f t="shared" si="91"/>
        <v>0.98956555440642335</v>
      </c>
      <c r="BP90" t="str">
        <f t="shared" si="92"/>
        <v>4_Decreasing_Stable</v>
      </c>
    </row>
    <row r="91" spans="1:68" x14ac:dyDescent="0.25">
      <c r="A91" t="s">
        <v>2246</v>
      </c>
      <c r="B91" t="s">
        <v>2244</v>
      </c>
      <c r="C91">
        <v>0</v>
      </c>
      <c r="D91">
        <v>0</v>
      </c>
      <c r="E91">
        <v>0</v>
      </c>
      <c r="F91">
        <v>4.7297499999999996E-3</v>
      </c>
      <c r="G91">
        <v>2</v>
      </c>
      <c r="H91">
        <v>5.4488000000000002E-2</v>
      </c>
      <c r="I91">
        <v>1</v>
      </c>
      <c r="J91">
        <v>0.99943499999999996</v>
      </c>
      <c r="K91" t="s">
        <v>2245</v>
      </c>
      <c r="L91">
        <v>4795</v>
      </c>
      <c r="M91" t="s">
        <v>764</v>
      </c>
      <c r="N91">
        <v>113146</v>
      </c>
      <c r="O91" t="s">
        <v>2247</v>
      </c>
      <c r="P91" t="s">
        <v>2248</v>
      </c>
      <c r="Q91" t="s">
        <v>57</v>
      </c>
      <c r="R91" t="s">
        <v>2249</v>
      </c>
      <c r="S91" t="s">
        <v>2250</v>
      </c>
      <c r="T91" s="6">
        <v>20.064309970027399</v>
      </c>
      <c r="U91">
        <v>20.4157501293496</v>
      </c>
      <c r="V91">
        <v>20.643344400992699</v>
      </c>
      <c r="Y91">
        <v>20.406152492320899</v>
      </c>
      <c r="Z91">
        <v>19.4946892329531</v>
      </c>
      <c r="AA91">
        <v>19.443458060675098</v>
      </c>
      <c r="AC91">
        <v>19.9961392737046</v>
      </c>
      <c r="AD91">
        <v>19.601067082490101</v>
      </c>
      <c r="AE91">
        <v>19.361071786583199</v>
      </c>
      <c r="AF91">
        <v>19.416460670072901</v>
      </c>
      <c r="AG91">
        <v>19.614848467314701</v>
      </c>
      <c r="AH91">
        <v>19.551760414203599</v>
      </c>
      <c r="AI91">
        <v>19.475411591920299</v>
      </c>
      <c r="AJ91">
        <v>19.257512078668402</v>
      </c>
      <c r="AK91">
        <v>19.346338427313398</v>
      </c>
      <c r="AL91" s="6">
        <f t="shared" si="62"/>
        <v>20.2400300496885</v>
      </c>
      <c r="AM91">
        <f t="shared" si="63"/>
        <v>20.643344400992699</v>
      </c>
      <c r="AN91">
        <f t="shared" si="64"/>
        <v>20.406152492320899</v>
      </c>
      <c r="AO91">
        <f t="shared" si="65"/>
        <v>19.469073646814099</v>
      </c>
      <c r="AP91">
        <f t="shared" si="66"/>
        <v>19.9961392737046</v>
      </c>
      <c r="AQ91">
        <f t="shared" si="67"/>
        <v>19.48106943453665</v>
      </c>
      <c r="AR91">
        <f t="shared" si="68"/>
        <v>19.515654568693801</v>
      </c>
      <c r="AS91">
        <f t="shared" si="69"/>
        <v>19.513586003061949</v>
      </c>
      <c r="AT91">
        <f t="shared" si="70"/>
        <v>19.301925252990898</v>
      </c>
      <c r="AU91" s="6">
        <f t="shared" si="71"/>
        <v>20.429842314334035</v>
      </c>
      <c r="AV91">
        <f t="shared" si="72"/>
        <v>19.64876078501845</v>
      </c>
      <c r="AW91">
        <f t="shared" si="73"/>
        <v>19.443721941582215</v>
      </c>
      <c r="AX91" s="6">
        <f t="shared" si="74"/>
        <v>-0.7810815293155855</v>
      </c>
      <c r="AY91">
        <f t="shared" si="75"/>
        <v>-0.98612037275182018</v>
      </c>
      <c r="AZ91">
        <f t="shared" si="76"/>
        <v>-0.20503884343623469</v>
      </c>
      <c r="BA91" s="6">
        <f t="shared" si="77"/>
        <v>2.5664799046041041E-2</v>
      </c>
      <c r="BB91">
        <f t="shared" si="78"/>
        <v>4.0009990307273034E-3</v>
      </c>
      <c r="BC91">
        <f t="shared" si="79"/>
        <v>0.36383450207973567</v>
      </c>
      <c r="BD91" s="7">
        <f t="shared" si="80"/>
        <v>1</v>
      </c>
      <c r="BE91" s="6">
        <f t="shared" si="81"/>
        <v>1</v>
      </c>
      <c r="BF91">
        <f t="shared" si="82"/>
        <v>1</v>
      </c>
      <c r="BG91">
        <f t="shared" si="83"/>
        <v>0</v>
      </c>
      <c r="BH91" s="6">
        <f t="shared" si="84"/>
        <v>2</v>
      </c>
      <c r="BI91" s="14">
        <f t="shared" si="85"/>
        <v>1</v>
      </c>
      <c r="BJ91" s="14">
        <f t="shared" si="86"/>
        <v>-1.1146464958014122</v>
      </c>
      <c r="BK91" s="14">
        <f t="shared" si="87"/>
        <v>-1.5377095127692502</v>
      </c>
      <c r="BL91" s="14">
        <f t="shared" si="88"/>
        <v>-0.30005292952657381</v>
      </c>
      <c r="BM91" s="14">
        <f t="shared" si="89"/>
        <v>-1</v>
      </c>
      <c r="BN91">
        <f t="shared" si="90"/>
        <v>-0.98413631269907886</v>
      </c>
      <c r="BO91">
        <f t="shared" si="91"/>
        <v>0.98413631269907886</v>
      </c>
      <c r="BP91" t="str">
        <f t="shared" si="92"/>
        <v>4_Decreasing_Stable</v>
      </c>
    </row>
    <row r="92" spans="1:68" x14ac:dyDescent="0.25">
      <c r="A92" t="s">
        <v>2905</v>
      </c>
      <c r="B92" t="s">
        <v>2903</v>
      </c>
      <c r="C92">
        <v>0</v>
      </c>
      <c r="D92">
        <v>0</v>
      </c>
      <c r="E92">
        <v>0</v>
      </c>
      <c r="F92" s="1">
        <v>4.8068600000000003E-6</v>
      </c>
      <c r="G92">
        <v>2</v>
      </c>
      <c r="H92">
        <v>0.18609000000000001</v>
      </c>
      <c r="I92">
        <v>1</v>
      </c>
      <c r="J92">
        <v>1</v>
      </c>
      <c r="K92" t="s">
        <v>2904</v>
      </c>
      <c r="L92">
        <v>44</v>
      </c>
      <c r="M92" t="s">
        <v>764</v>
      </c>
      <c r="N92">
        <v>9497</v>
      </c>
      <c r="O92" t="s">
        <v>2906</v>
      </c>
      <c r="P92" t="s">
        <v>2907</v>
      </c>
      <c r="Q92" t="s">
        <v>57</v>
      </c>
      <c r="R92" t="s">
        <v>2908</v>
      </c>
      <c r="S92" t="s">
        <v>2909</v>
      </c>
      <c r="U92">
        <v>19.428266983771099</v>
      </c>
      <c r="V92">
        <v>19.901758437920499</v>
      </c>
      <c r="W92">
        <v>19.917227584476802</v>
      </c>
      <c r="X92">
        <v>19.5311923895452</v>
      </c>
      <c r="Z92">
        <v>18.179996138560998</v>
      </c>
      <c r="AA92">
        <v>18.531137520479501</v>
      </c>
      <c r="AE92">
        <v>18.6555047720238</v>
      </c>
      <c r="AF92">
        <v>18.7901658763436</v>
      </c>
      <c r="AG92">
        <v>18.761157347524399</v>
      </c>
      <c r="AH92">
        <v>18.9190997109012</v>
      </c>
      <c r="AI92">
        <v>18.128315569354701</v>
      </c>
      <c r="AJ92">
        <v>18.2810598824131</v>
      </c>
      <c r="AK92">
        <v>18.357757678635299</v>
      </c>
      <c r="AL92" s="6">
        <f t="shared" si="62"/>
        <v>19.428266983771099</v>
      </c>
      <c r="AM92">
        <f t="shared" si="63"/>
        <v>19.909493011198649</v>
      </c>
      <c r="AN92">
        <f t="shared" si="64"/>
        <v>19.5311923895452</v>
      </c>
      <c r="AO92">
        <f t="shared" si="65"/>
        <v>18.355566829520249</v>
      </c>
      <c r="AP92" t="str">
        <f t="shared" si="66"/>
        <v>NA</v>
      </c>
      <c r="AQ92">
        <f t="shared" si="67"/>
        <v>18.6555047720238</v>
      </c>
      <c r="AR92">
        <f t="shared" si="68"/>
        <v>18.775661611933998</v>
      </c>
      <c r="AS92">
        <f t="shared" si="69"/>
        <v>18.523707640127952</v>
      </c>
      <c r="AT92">
        <f t="shared" si="70"/>
        <v>18.319408780524199</v>
      </c>
      <c r="AU92" s="6">
        <f t="shared" si="71"/>
        <v>19.622984128171648</v>
      </c>
      <c r="AV92">
        <f t="shared" si="72"/>
        <v>18.505535800772023</v>
      </c>
      <c r="AW92">
        <f t="shared" si="73"/>
        <v>18.539592677528717</v>
      </c>
      <c r="AX92" s="6">
        <f t="shared" si="74"/>
        <v>-1.1174483273996252</v>
      </c>
      <c r="AY92">
        <f t="shared" si="75"/>
        <v>-1.0833914506429316</v>
      </c>
      <c r="AZ92">
        <f t="shared" si="76"/>
        <v>3.4056876756693555E-2</v>
      </c>
      <c r="BA92" s="6">
        <f t="shared" si="77"/>
        <v>1.8001039745413672E-2</v>
      </c>
      <c r="BB92">
        <f t="shared" si="78"/>
        <v>5.4975056779155446E-3</v>
      </c>
      <c r="BC92">
        <f t="shared" si="79"/>
        <v>0.87783203678377353</v>
      </c>
      <c r="BD92" s="7">
        <f t="shared" si="80"/>
        <v>1</v>
      </c>
      <c r="BE92" s="6">
        <f t="shared" si="81"/>
        <v>1</v>
      </c>
      <c r="BF92">
        <f t="shared" si="82"/>
        <v>1</v>
      </c>
      <c r="BG92">
        <f t="shared" si="83"/>
        <v>0</v>
      </c>
      <c r="BH92" s="6">
        <f t="shared" si="84"/>
        <v>2</v>
      </c>
      <c r="BI92" s="14">
        <f t="shared" si="85"/>
        <v>1</v>
      </c>
      <c r="BJ92" s="14">
        <f t="shared" si="86"/>
        <v>-1.396286069888101</v>
      </c>
      <c r="BK92" s="14">
        <f t="shared" si="87"/>
        <v>-1.5646997076209714</v>
      </c>
      <c r="BL92" s="14">
        <f t="shared" si="88"/>
        <v>4.390022861738041E-2</v>
      </c>
      <c r="BM92" s="14">
        <f t="shared" si="89"/>
        <v>-1</v>
      </c>
      <c r="BN92">
        <f t="shared" si="90"/>
        <v>-0.97236184963056393</v>
      </c>
      <c r="BO92">
        <f t="shared" si="91"/>
        <v>0.97236184963056393</v>
      </c>
      <c r="BP92" t="str">
        <f t="shared" si="92"/>
        <v>4_Decreasing_Stable</v>
      </c>
    </row>
    <row r="93" spans="1:68" x14ac:dyDescent="0.25">
      <c r="A93" t="s">
        <v>2037</v>
      </c>
      <c r="B93" t="s">
        <v>2035</v>
      </c>
      <c r="C93">
        <v>0</v>
      </c>
      <c r="D93">
        <v>0</v>
      </c>
      <c r="E93">
        <v>0</v>
      </c>
      <c r="F93" s="1">
        <v>3.4011300000000001E-214</v>
      </c>
      <c r="G93">
        <v>3</v>
      </c>
      <c r="H93">
        <v>-3.3456E-2</v>
      </c>
      <c r="I93">
        <v>1</v>
      </c>
      <c r="J93">
        <v>1</v>
      </c>
      <c r="K93" t="s">
        <v>2036</v>
      </c>
      <c r="L93">
        <v>36</v>
      </c>
      <c r="M93" t="s">
        <v>764</v>
      </c>
      <c r="N93">
        <v>9610</v>
      </c>
      <c r="O93" t="s">
        <v>2038</v>
      </c>
      <c r="P93" t="s">
        <v>37</v>
      </c>
      <c r="Q93" t="s">
        <v>57</v>
      </c>
      <c r="R93" t="s">
        <v>1744</v>
      </c>
      <c r="S93" t="s">
        <v>2039</v>
      </c>
      <c r="T93" s="6">
        <v>24.478773610929998</v>
      </c>
      <c r="U93">
        <v>24.219834374330201</v>
      </c>
      <c r="V93">
        <v>24.539151021224601</v>
      </c>
      <c r="W93">
        <v>23.9525170219645</v>
      </c>
      <c r="X93">
        <v>24.033125536206398</v>
      </c>
      <c r="Y93">
        <v>23.861913530429099</v>
      </c>
      <c r="Z93">
        <v>23.5997956663285</v>
      </c>
      <c r="AA93">
        <v>23.336427392922602</v>
      </c>
      <c r="AB93">
        <v>23.506746874735999</v>
      </c>
      <c r="AC93">
        <v>23.237253994423401</v>
      </c>
      <c r="AD93">
        <v>23.382977522910402</v>
      </c>
      <c r="AE93">
        <v>23.321910942506001</v>
      </c>
      <c r="AF93">
        <v>23.613549955948301</v>
      </c>
      <c r="AG93">
        <v>23.165441153427</v>
      </c>
      <c r="AH93">
        <v>23.356389374824602</v>
      </c>
      <c r="AI93">
        <v>23.277500203619098</v>
      </c>
      <c r="AJ93">
        <v>22.909294914191602</v>
      </c>
      <c r="AK93">
        <v>22.8757714712969</v>
      </c>
      <c r="AL93" s="6">
        <f t="shared" si="62"/>
        <v>24.349303992630098</v>
      </c>
      <c r="AM93">
        <f t="shared" si="63"/>
        <v>24.24583402159455</v>
      </c>
      <c r="AN93">
        <f t="shared" si="64"/>
        <v>23.947519533317749</v>
      </c>
      <c r="AO93">
        <f t="shared" si="65"/>
        <v>23.468111529625553</v>
      </c>
      <c r="AP93">
        <f t="shared" si="66"/>
        <v>23.3720004345797</v>
      </c>
      <c r="AQ93">
        <f t="shared" si="67"/>
        <v>23.352444232708201</v>
      </c>
      <c r="AR93">
        <f t="shared" si="68"/>
        <v>23.389495554687649</v>
      </c>
      <c r="AS93">
        <f t="shared" si="69"/>
        <v>23.31694478922185</v>
      </c>
      <c r="AT93">
        <f t="shared" si="70"/>
        <v>22.892533192744253</v>
      </c>
      <c r="AU93" s="6">
        <f t="shared" si="71"/>
        <v>24.180885849180797</v>
      </c>
      <c r="AV93">
        <f t="shared" si="72"/>
        <v>23.39751873230448</v>
      </c>
      <c r="AW93">
        <f t="shared" si="73"/>
        <v>23.199657845551247</v>
      </c>
      <c r="AX93" s="6">
        <f t="shared" si="74"/>
        <v>-0.78336711687631677</v>
      </c>
      <c r="AY93">
        <f t="shared" si="75"/>
        <v>-0.98122800362954976</v>
      </c>
      <c r="AZ93">
        <f t="shared" si="76"/>
        <v>-0.19786088675323299</v>
      </c>
      <c r="BA93" s="6">
        <f t="shared" si="77"/>
        <v>1.6466241877445865E-2</v>
      </c>
      <c r="BB93">
        <f t="shared" si="78"/>
        <v>8.7387868882604289E-3</v>
      </c>
      <c r="BC93">
        <f t="shared" si="79"/>
        <v>0.32909997213734848</v>
      </c>
      <c r="BD93" s="7">
        <f t="shared" si="80"/>
        <v>1</v>
      </c>
      <c r="BE93" s="6">
        <f t="shared" si="81"/>
        <v>1</v>
      </c>
      <c r="BF93">
        <f t="shared" si="82"/>
        <v>1</v>
      </c>
      <c r="BG93">
        <f t="shared" si="83"/>
        <v>0</v>
      </c>
      <c r="BH93" s="6">
        <f t="shared" si="84"/>
        <v>2</v>
      </c>
      <c r="BI93" s="14">
        <f t="shared" si="85"/>
        <v>1</v>
      </c>
      <c r="BJ93" s="14">
        <f t="shared" si="86"/>
        <v>-1.1819734481447353</v>
      </c>
      <c r="BK93" s="14">
        <f t="shared" si="87"/>
        <v>-1.4212338935023112</v>
      </c>
      <c r="BL93" s="14">
        <f t="shared" si="88"/>
        <v>-0.309033882439117</v>
      </c>
      <c r="BM93" s="14">
        <f t="shared" si="89"/>
        <v>-1</v>
      </c>
      <c r="BN93">
        <f t="shared" si="90"/>
        <v>-0.9707470746953879</v>
      </c>
      <c r="BO93">
        <f t="shared" si="91"/>
        <v>0.9707470746953879</v>
      </c>
      <c r="BP93" t="str">
        <f t="shared" si="92"/>
        <v>4_Decreasing_Stable</v>
      </c>
    </row>
    <row r="94" spans="1:68" x14ac:dyDescent="0.25">
      <c r="A94" t="s">
        <v>2584</v>
      </c>
      <c r="B94" t="s">
        <v>2581</v>
      </c>
      <c r="C94">
        <v>0</v>
      </c>
      <c r="D94">
        <v>0</v>
      </c>
      <c r="E94">
        <v>0</v>
      </c>
      <c r="F94" s="1">
        <v>6.8086500000000006E-5</v>
      </c>
      <c r="G94">
        <v>2</v>
      </c>
      <c r="H94">
        <v>-0.29582000000000003</v>
      </c>
      <c r="I94">
        <v>1</v>
      </c>
      <c r="J94">
        <v>0.98403399999999996</v>
      </c>
      <c r="K94" t="s">
        <v>2583</v>
      </c>
      <c r="L94" t="s">
        <v>2582</v>
      </c>
      <c r="M94" t="s">
        <v>764</v>
      </c>
      <c r="N94" t="s">
        <v>2585</v>
      </c>
      <c r="O94" t="s">
        <v>2586</v>
      </c>
      <c r="P94" t="s">
        <v>2587</v>
      </c>
      <c r="Q94" t="s">
        <v>57</v>
      </c>
      <c r="R94" t="s">
        <v>2588</v>
      </c>
      <c r="S94" t="s">
        <v>2589</v>
      </c>
      <c r="T94" s="6">
        <v>20.0565587355815</v>
      </c>
      <c r="V94">
        <v>20.337966637075201</v>
      </c>
      <c r="X94">
        <v>20.306053783049801</v>
      </c>
      <c r="Z94">
        <v>19.5562191042237</v>
      </c>
      <c r="AA94">
        <v>19.686825787030799</v>
      </c>
      <c r="AB94">
        <v>19.329122182767499</v>
      </c>
      <c r="AD94">
        <v>19.373222017691301</v>
      </c>
      <c r="AE94">
        <v>19.5604502196094</v>
      </c>
      <c r="AF94">
        <v>19.431959376940899</v>
      </c>
      <c r="AG94">
        <v>19.584490609283002</v>
      </c>
      <c r="AH94">
        <v>19.258031571830202</v>
      </c>
      <c r="AI94">
        <v>19.048723534099501</v>
      </c>
      <c r="AJ94">
        <v>19.5442226158934</v>
      </c>
      <c r="AK94">
        <v>19.4634587249924</v>
      </c>
      <c r="AL94" s="6">
        <f t="shared" si="62"/>
        <v>20.0565587355815</v>
      </c>
      <c r="AM94">
        <f t="shared" si="63"/>
        <v>20.337966637075201</v>
      </c>
      <c r="AN94">
        <f t="shared" si="64"/>
        <v>20.306053783049801</v>
      </c>
      <c r="AO94">
        <f t="shared" si="65"/>
        <v>19.621522445627249</v>
      </c>
      <c r="AP94">
        <f t="shared" si="66"/>
        <v>19.329122182767499</v>
      </c>
      <c r="AQ94">
        <f t="shared" si="67"/>
        <v>19.466836118650349</v>
      </c>
      <c r="AR94">
        <f t="shared" si="68"/>
        <v>19.508224993111952</v>
      </c>
      <c r="AS94">
        <f t="shared" si="69"/>
        <v>19.153377552964852</v>
      </c>
      <c r="AT94">
        <f t="shared" si="70"/>
        <v>19.503840670442898</v>
      </c>
      <c r="AU94" s="6">
        <f t="shared" si="71"/>
        <v>20.233526385235503</v>
      </c>
      <c r="AV94">
        <f t="shared" si="72"/>
        <v>19.472493582348367</v>
      </c>
      <c r="AW94">
        <f t="shared" si="73"/>
        <v>19.388481072173235</v>
      </c>
      <c r="AX94" s="6">
        <f t="shared" si="74"/>
        <v>-0.76103280288713648</v>
      </c>
      <c r="AY94">
        <f t="shared" si="75"/>
        <v>-0.84504531306226838</v>
      </c>
      <c r="AZ94">
        <f t="shared" si="76"/>
        <v>-8.4012510175131894E-2</v>
      </c>
      <c r="BA94" s="6">
        <f t="shared" si="77"/>
        <v>3.464196314763903E-3</v>
      </c>
      <c r="BB94">
        <f t="shared" si="78"/>
        <v>5.6849062694350957E-3</v>
      </c>
      <c r="BC94">
        <f t="shared" si="79"/>
        <v>0.59575141792179764</v>
      </c>
      <c r="BD94" s="7">
        <f t="shared" si="80"/>
        <v>1</v>
      </c>
      <c r="BE94" s="6">
        <f t="shared" si="81"/>
        <v>1</v>
      </c>
      <c r="BF94">
        <f t="shared" si="82"/>
        <v>1</v>
      </c>
      <c r="BG94">
        <f t="shared" si="83"/>
        <v>0</v>
      </c>
      <c r="BH94" s="6">
        <f t="shared" si="84"/>
        <v>2</v>
      </c>
      <c r="BI94" s="14">
        <f t="shared" si="85"/>
        <v>1</v>
      </c>
      <c r="BJ94" s="14">
        <f t="shared" si="86"/>
        <v>-1.3683724672676731</v>
      </c>
      <c r="BK94" s="14">
        <f t="shared" si="87"/>
        <v>-1.3774471113602091</v>
      </c>
      <c r="BL94" s="14">
        <f t="shared" si="88"/>
        <v>-0.13746762114522768</v>
      </c>
      <c r="BM94" s="14">
        <f t="shared" si="89"/>
        <v>-1</v>
      </c>
      <c r="BN94">
        <f t="shared" si="90"/>
        <v>-0.96109573325770337</v>
      </c>
      <c r="BO94">
        <f t="shared" si="91"/>
        <v>0.96109573325770337</v>
      </c>
      <c r="BP94" t="str">
        <f t="shared" si="92"/>
        <v>4_Decreasing_Stable</v>
      </c>
    </row>
    <row r="95" spans="1:68" x14ac:dyDescent="0.25">
      <c r="A95" t="s">
        <v>1787</v>
      </c>
      <c r="B95" t="s">
        <v>1785</v>
      </c>
      <c r="C95">
        <v>0</v>
      </c>
      <c r="D95">
        <v>0</v>
      </c>
      <c r="E95">
        <v>0</v>
      </c>
      <c r="F95">
        <v>3.1272800000000001E-3</v>
      </c>
      <c r="G95">
        <v>2</v>
      </c>
      <c r="H95">
        <v>-0.22375</v>
      </c>
      <c r="I95" t="s">
        <v>37</v>
      </c>
      <c r="J95">
        <v>0.87110200000000004</v>
      </c>
      <c r="K95" t="s">
        <v>1786</v>
      </c>
      <c r="L95">
        <v>53</v>
      </c>
      <c r="M95" t="s">
        <v>764</v>
      </c>
      <c r="N95">
        <v>6227</v>
      </c>
      <c r="O95" t="s">
        <v>1788</v>
      </c>
      <c r="P95" t="s">
        <v>1789</v>
      </c>
      <c r="Q95" t="s">
        <v>57</v>
      </c>
      <c r="R95" t="s">
        <v>892</v>
      </c>
      <c r="S95" t="s">
        <v>1790</v>
      </c>
      <c r="T95" s="6">
        <v>18.8674234817931</v>
      </c>
      <c r="U95">
        <v>19.3625081080732</v>
      </c>
      <c r="V95">
        <v>19.375388510649099</v>
      </c>
      <c r="W95">
        <v>19.454919958562801</v>
      </c>
      <c r="Y95">
        <v>19.2290349168502</v>
      </c>
      <c r="Z95">
        <v>18.631916309199799</v>
      </c>
      <c r="AB95">
        <v>18.827829186194801</v>
      </c>
      <c r="AC95">
        <v>18.622845481337901</v>
      </c>
      <c r="AD95">
        <v>18.220009822005999</v>
      </c>
      <c r="AG95">
        <v>18.163944356281402</v>
      </c>
      <c r="AH95">
        <v>18.352261864354301</v>
      </c>
      <c r="AI95">
        <v>18.390016064010801</v>
      </c>
      <c r="AL95" s="6">
        <f t="shared" si="62"/>
        <v>19.114965794933148</v>
      </c>
      <c r="AM95">
        <f t="shared" si="63"/>
        <v>19.41515423460595</v>
      </c>
      <c r="AN95">
        <f t="shared" si="64"/>
        <v>19.2290349168502</v>
      </c>
      <c r="AO95">
        <f t="shared" si="65"/>
        <v>18.631916309199799</v>
      </c>
      <c r="AP95">
        <f t="shared" si="66"/>
        <v>18.725337333766351</v>
      </c>
      <c r="AQ95">
        <f t="shared" si="67"/>
        <v>18.220009822005999</v>
      </c>
      <c r="AR95">
        <f t="shared" si="68"/>
        <v>18.163944356281402</v>
      </c>
      <c r="AS95">
        <f t="shared" si="69"/>
        <v>18.371138964182549</v>
      </c>
      <c r="AT95" t="str">
        <f t="shared" si="70"/>
        <v>NA</v>
      </c>
      <c r="AU95" s="6">
        <f t="shared" si="71"/>
        <v>19.253051648796433</v>
      </c>
      <c r="AV95">
        <f t="shared" si="72"/>
        <v>18.525754488324051</v>
      </c>
      <c r="AW95">
        <f t="shared" si="73"/>
        <v>18.267541660231977</v>
      </c>
      <c r="AX95" s="6">
        <f t="shared" si="74"/>
        <v>-0.72729716047238213</v>
      </c>
      <c r="AY95">
        <f t="shared" si="75"/>
        <v>-0.9855099885644556</v>
      </c>
      <c r="AZ95">
        <f t="shared" si="76"/>
        <v>-0.25821282809207347</v>
      </c>
      <c r="BA95" s="6">
        <f t="shared" si="77"/>
        <v>2.4130856689217169E-2</v>
      </c>
      <c r="BB95">
        <f t="shared" si="78"/>
        <v>1.1789727821064305E-2</v>
      </c>
      <c r="BC95">
        <f t="shared" si="79"/>
        <v>0.26070724875271328</v>
      </c>
      <c r="BD95" s="7">
        <f t="shared" si="80"/>
        <v>1</v>
      </c>
      <c r="BE95" s="6">
        <f t="shared" si="81"/>
        <v>1</v>
      </c>
      <c r="BF95">
        <f t="shared" si="82"/>
        <v>1</v>
      </c>
      <c r="BG95">
        <f t="shared" si="83"/>
        <v>0</v>
      </c>
      <c r="BH95" s="6">
        <f t="shared" si="84"/>
        <v>2</v>
      </c>
      <c r="BI95" s="14">
        <f t="shared" si="85"/>
        <v>1</v>
      </c>
      <c r="BJ95" s="14">
        <f t="shared" si="86"/>
        <v>-1.0845968159457007</v>
      </c>
      <c r="BK95" s="14">
        <f t="shared" si="87"/>
        <v>-1.3786051968071262</v>
      </c>
      <c r="BL95" s="14">
        <f t="shared" si="88"/>
        <v>-0.38827407527793506</v>
      </c>
      <c r="BM95" s="14">
        <f t="shared" si="89"/>
        <v>-1</v>
      </c>
      <c r="BN95">
        <f t="shared" si="90"/>
        <v>-0.95049202934358734</v>
      </c>
      <c r="BO95">
        <f t="shared" si="91"/>
        <v>0.95049202934358734</v>
      </c>
      <c r="BP95" t="str">
        <f t="shared" si="92"/>
        <v>4_Decreasing_Stable</v>
      </c>
    </row>
    <row r="96" spans="1:68" x14ac:dyDescent="0.25">
      <c r="A96" t="s">
        <v>859</v>
      </c>
      <c r="B96" t="s">
        <v>857</v>
      </c>
      <c r="C96">
        <v>0</v>
      </c>
      <c r="D96">
        <v>0</v>
      </c>
      <c r="E96">
        <v>0</v>
      </c>
      <c r="F96" s="1">
        <v>1.61925E-131</v>
      </c>
      <c r="G96">
        <v>3</v>
      </c>
      <c r="H96">
        <v>-0.16986999999999999</v>
      </c>
      <c r="I96">
        <v>1</v>
      </c>
      <c r="J96">
        <v>1</v>
      </c>
      <c r="K96" t="s">
        <v>858</v>
      </c>
      <c r="L96">
        <v>886</v>
      </c>
      <c r="M96" t="s">
        <v>764</v>
      </c>
      <c r="N96">
        <v>3636</v>
      </c>
      <c r="O96" t="s">
        <v>860</v>
      </c>
      <c r="P96" t="s">
        <v>861</v>
      </c>
      <c r="Q96" t="s">
        <v>57</v>
      </c>
      <c r="R96" t="s">
        <v>862</v>
      </c>
      <c r="S96" t="s">
        <v>863</v>
      </c>
      <c r="T96" s="6">
        <v>22.804629576202601</v>
      </c>
      <c r="U96">
        <v>23.277277622929098</v>
      </c>
      <c r="V96">
        <v>23.417724846050302</v>
      </c>
      <c r="W96">
        <v>23.325170624966201</v>
      </c>
      <c r="X96">
        <v>22.652854729358499</v>
      </c>
      <c r="Y96">
        <v>22.7196305834279</v>
      </c>
      <c r="Z96">
        <v>21.717509933600901</v>
      </c>
      <c r="AA96">
        <v>21.7940360125911</v>
      </c>
      <c r="AB96">
        <v>21.5789280777249</v>
      </c>
      <c r="AC96">
        <v>21.583159027230501</v>
      </c>
      <c r="AD96">
        <v>21.494824340757201</v>
      </c>
      <c r="AE96">
        <v>21.519471510862399</v>
      </c>
      <c r="AF96">
        <v>21.999286803881301</v>
      </c>
      <c r="AG96">
        <v>21.970070330399199</v>
      </c>
      <c r="AH96">
        <v>21.599826659320399</v>
      </c>
      <c r="AI96">
        <v>21.778012382540801</v>
      </c>
      <c r="AJ96">
        <v>21.7943134702492</v>
      </c>
      <c r="AK96">
        <v>21.6341085531392</v>
      </c>
      <c r="AL96" s="6">
        <f t="shared" si="62"/>
        <v>23.040953599565849</v>
      </c>
      <c r="AM96">
        <f t="shared" si="63"/>
        <v>23.371447735508251</v>
      </c>
      <c r="AN96">
        <f t="shared" si="64"/>
        <v>22.686242656393198</v>
      </c>
      <c r="AO96">
        <f t="shared" si="65"/>
        <v>21.755772973096001</v>
      </c>
      <c r="AP96">
        <f t="shared" si="66"/>
        <v>21.581043552477702</v>
      </c>
      <c r="AQ96">
        <f t="shared" si="67"/>
        <v>21.5071479258098</v>
      </c>
      <c r="AR96">
        <f t="shared" si="68"/>
        <v>21.98467856714025</v>
      </c>
      <c r="AS96">
        <f t="shared" si="69"/>
        <v>21.6889195209306</v>
      </c>
      <c r="AT96">
        <f t="shared" si="70"/>
        <v>21.7142110116942</v>
      </c>
      <c r="AU96" s="6">
        <f t="shared" si="71"/>
        <v>23.032881330489101</v>
      </c>
      <c r="AV96">
        <f t="shared" si="72"/>
        <v>21.614654817127832</v>
      </c>
      <c r="AW96">
        <f t="shared" si="73"/>
        <v>21.79593636658835</v>
      </c>
      <c r="AX96" s="6">
        <f t="shared" si="74"/>
        <v>-1.4182265133612688</v>
      </c>
      <c r="AY96">
        <f t="shared" si="75"/>
        <v>-1.2369449639007506</v>
      </c>
      <c r="AZ96">
        <f t="shared" si="76"/>
        <v>0.18128154946051822</v>
      </c>
      <c r="BA96" s="6">
        <f t="shared" si="77"/>
        <v>1.1087144495201528E-2</v>
      </c>
      <c r="BB96">
        <f t="shared" si="78"/>
        <v>1.2412758045186675E-2</v>
      </c>
      <c r="BC96">
        <f t="shared" si="79"/>
        <v>0.20946122855307867</v>
      </c>
      <c r="BD96" s="7">
        <f t="shared" si="80"/>
        <v>1</v>
      </c>
      <c r="BE96" s="6">
        <f t="shared" si="81"/>
        <v>1</v>
      </c>
      <c r="BF96">
        <f t="shared" si="82"/>
        <v>1</v>
      </c>
      <c r="BG96">
        <f t="shared" si="83"/>
        <v>0</v>
      </c>
      <c r="BH96" s="6">
        <f t="shared" si="84"/>
        <v>2</v>
      </c>
      <c r="BI96" s="14">
        <f t="shared" si="85"/>
        <v>1</v>
      </c>
      <c r="BJ96" s="14">
        <f t="shared" si="86"/>
        <v>-1.665199246067115</v>
      </c>
      <c r="BK96" s="14">
        <f t="shared" si="87"/>
        <v>-1.5355064373664749</v>
      </c>
      <c r="BL96" s="14">
        <f t="shared" si="88"/>
        <v>0.35081531165339813</v>
      </c>
      <c r="BM96" s="14">
        <f t="shared" si="89"/>
        <v>-1</v>
      </c>
      <c r="BN96">
        <f t="shared" si="90"/>
        <v>-0.94996345726006393</v>
      </c>
      <c r="BO96">
        <f t="shared" si="91"/>
        <v>0.94996345726006393</v>
      </c>
      <c r="BP96" t="str">
        <f t="shared" si="92"/>
        <v>4_Decreasing_Stable</v>
      </c>
    </row>
    <row r="97" spans="1:68" x14ac:dyDescent="0.25">
      <c r="A97" t="s">
        <v>2508</v>
      </c>
      <c r="B97" t="s">
        <v>366</v>
      </c>
      <c r="C97">
        <v>0</v>
      </c>
      <c r="D97">
        <v>0</v>
      </c>
      <c r="E97">
        <v>0</v>
      </c>
      <c r="F97" s="1">
        <v>1.8458899999999999E-258</v>
      </c>
      <c r="G97">
        <v>3</v>
      </c>
      <c r="H97">
        <v>-0.43469000000000002</v>
      </c>
      <c r="I97">
        <v>1</v>
      </c>
      <c r="J97">
        <v>0.97661900000000001</v>
      </c>
      <c r="K97" t="s">
        <v>2507</v>
      </c>
      <c r="L97">
        <v>478</v>
      </c>
      <c r="M97" t="s">
        <v>764</v>
      </c>
      <c r="N97">
        <v>8502</v>
      </c>
      <c r="O97" t="s">
        <v>369</v>
      </c>
      <c r="P97" t="s">
        <v>370</v>
      </c>
      <c r="Q97" t="s">
        <v>57</v>
      </c>
      <c r="R97" t="s">
        <v>291</v>
      </c>
      <c r="S97" t="s">
        <v>371</v>
      </c>
      <c r="T97" s="6">
        <v>24.439361043569999</v>
      </c>
      <c r="U97">
        <v>24.473545697838599</v>
      </c>
      <c r="W97">
        <v>24.1666867343151</v>
      </c>
      <c r="X97">
        <v>24.4759905963557</v>
      </c>
      <c r="Z97">
        <v>23.866955036376801</v>
      </c>
      <c r="AA97">
        <v>23.9270589160434</v>
      </c>
      <c r="AB97">
        <v>23.806709638126499</v>
      </c>
      <c r="AC97">
        <v>23.4777561181759</v>
      </c>
      <c r="AD97">
        <v>23.302290844472299</v>
      </c>
      <c r="AE97">
        <v>23.480041366034001</v>
      </c>
      <c r="AF97">
        <v>23.734020134120598</v>
      </c>
      <c r="AG97">
        <v>23.491513541815401</v>
      </c>
      <c r="AH97">
        <v>23.427408266406701</v>
      </c>
      <c r="AI97">
        <v>23.421969210245301</v>
      </c>
      <c r="AJ97">
        <v>23.538439523677798</v>
      </c>
      <c r="AK97">
        <v>23.3085572180462</v>
      </c>
      <c r="AL97" s="6">
        <f t="shared" si="62"/>
        <v>24.456453370704299</v>
      </c>
      <c r="AM97">
        <f t="shared" si="63"/>
        <v>24.1666867343151</v>
      </c>
      <c r="AN97">
        <f t="shared" si="64"/>
        <v>24.4759905963557</v>
      </c>
      <c r="AO97">
        <f t="shared" si="65"/>
        <v>23.897006976210101</v>
      </c>
      <c r="AP97">
        <f t="shared" si="66"/>
        <v>23.642232878151198</v>
      </c>
      <c r="AQ97">
        <f t="shared" si="67"/>
        <v>23.391166105253149</v>
      </c>
      <c r="AR97">
        <f t="shared" si="68"/>
        <v>23.612766837968</v>
      </c>
      <c r="AS97">
        <f t="shared" si="69"/>
        <v>23.424688738326001</v>
      </c>
      <c r="AT97">
        <f t="shared" si="70"/>
        <v>23.423498370861999</v>
      </c>
      <c r="AU97" s="6">
        <f t="shared" si="71"/>
        <v>24.366376900458366</v>
      </c>
      <c r="AV97">
        <f t="shared" si="72"/>
        <v>23.643468653204817</v>
      </c>
      <c r="AW97">
        <f t="shared" si="73"/>
        <v>23.486984649052001</v>
      </c>
      <c r="AX97" s="6">
        <f t="shared" si="74"/>
        <v>-0.72290824725354952</v>
      </c>
      <c r="AY97">
        <f t="shared" si="75"/>
        <v>-0.87939225140636523</v>
      </c>
      <c r="AZ97">
        <f t="shared" si="76"/>
        <v>-0.15648400415281571</v>
      </c>
      <c r="BA97" s="6">
        <f t="shared" si="77"/>
        <v>1.9239436622786175E-2</v>
      </c>
      <c r="BB97">
        <f t="shared" si="78"/>
        <v>3.3353802974989055E-3</v>
      </c>
      <c r="BC97">
        <f t="shared" si="79"/>
        <v>0.40433954135124534</v>
      </c>
      <c r="BD97" s="7">
        <f t="shared" si="80"/>
        <v>1</v>
      </c>
      <c r="BE97" s="6">
        <f t="shared" si="81"/>
        <v>1</v>
      </c>
      <c r="BF97">
        <f t="shared" si="82"/>
        <v>1</v>
      </c>
      <c r="BG97">
        <f t="shared" si="83"/>
        <v>0</v>
      </c>
      <c r="BH97" s="6">
        <f t="shared" si="84"/>
        <v>2</v>
      </c>
      <c r="BI97" s="14">
        <f t="shared" si="85"/>
        <v>1</v>
      </c>
      <c r="BJ97" s="14">
        <f t="shared" si="86"/>
        <v>-1.1137196686701782</v>
      </c>
      <c r="BK97" s="14">
        <f t="shared" si="87"/>
        <v>-1.4758478170720155</v>
      </c>
      <c r="BL97" s="14">
        <f t="shared" si="88"/>
        <v>-0.24806839190317109</v>
      </c>
      <c r="BM97" s="14">
        <f t="shared" si="89"/>
        <v>-1</v>
      </c>
      <c r="BN97">
        <f t="shared" si="90"/>
        <v>-0.94587862588178828</v>
      </c>
      <c r="BO97">
        <f t="shared" si="91"/>
        <v>0.94587862588178828</v>
      </c>
      <c r="BP97" t="str">
        <f t="shared" si="92"/>
        <v>4_Decreasing_Stable</v>
      </c>
    </row>
    <row r="98" spans="1:68" x14ac:dyDescent="0.25">
      <c r="A98" t="s">
        <v>2514</v>
      </c>
      <c r="B98" t="s">
        <v>366</v>
      </c>
      <c r="C98">
        <v>0</v>
      </c>
      <c r="D98">
        <v>0</v>
      </c>
      <c r="E98">
        <v>0</v>
      </c>
      <c r="F98" s="1">
        <v>1.27791E-8</v>
      </c>
      <c r="G98">
        <v>2</v>
      </c>
      <c r="H98">
        <v>0.48681000000000002</v>
      </c>
      <c r="I98">
        <v>1</v>
      </c>
      <c r="J98">
        <v>0.98731599999999997</v>
      </c>
      <c r="K98" t="s">
        <v>2513</v>
      </c>
      <c r="L98">
        <v>420</v>
      </c>
      <c r="M98" t="s">
        <v>764</v>
      </c>
      <c r="N98">
        <v>8502</v>
      </c>
      <c r="O98" t="s">
        <v>369</v>
      </c>
      <c r="P98" t="s">
        <v>370</v>
      </c>
      <c r="Q98" t="s">
        <v>57</v>
      </c>
      <c r="R98" t="s">
        <v>291</v>
      </c>
      <c r="S98" t="s">
        <v>371</v>
      </c>
      <c r="T98" s="6">
        <v>20.759969712715598</v>
      </c>
      <c r="U98">
        <v>21.361355118533002</v>
      </c>
      <c r="V98">
        <v>21.313132280129601</v>
      </c>
      <c r="W98">
        <v>21.792044689026</v>
      </c>
      <c r="X98">
        <v>21.269830441954699</v>
      </c>
      <c r="Y98">
        <v>21.607466995201701</v>
      </c>
      <c r="Z98">
        <v>20.832325886344702</v>
      </c>
      <c r="AA98">
        <v>20.819298557401801</v>
      </c>
      <c r="AB98">
        <v>20.686211261142301</v>
      </c>
      <c r="AC98">
        <v>20.8476099842891</v>
      </c>
      <c r="AD98">
        <v>20.440909710404501</v>
      </c>
      <c r="AE98">
        <v>20.830854135388599</v>
      </c>
      <c r="AF98">
        <v>20.422298492414999</v>
      </c>
      <c r="AG98">
        <v>20.328620998078399</v>
      </c>
      <c r="AH98">
        <v>20.288543043659999</v>
      </c>
      <c r="AI98">
        <v>20.851319489644901</v>
      </c>
      <c r="AK98">
        <v>20.456541899122701</v>
      </c>
      <c r="AL98" s="6">
        <f t="shared" si="62"/>
        <v>21.0606624156243</v>
      </c>
      <c r="AM98">
        <f t="shared" si="63"/>
        <v>21.5525884845778</v>
      </c>
      <c r="AN98">
        <f t="shared" si="64"/>
        <v>21.4386487185782</v>
      </c>
      <c r="AO98">
        <f t="shared" si="65"/>
        <v>20.82581222187325</v>
      </c>
      <c r="AP98">
        <f t="shared" si="66"/>
        <v>20.766910622715699</v>
      </c>
      <c r="AQ98">
        <f t="shared" si="67"/>
        <v>20.635881922896552</v>
      </c>
      <c r="AR98">
        <f t="shared" si="68"/>
        <v>20.375459745246701</v>
      </c>
      <c r="AS98">
        <f t="shared" si="69"/>
        <v>20.56993126665245</v>
      </c>
      <c r="AT98">
        <f t="shared" si="70"/>
        <v>20.456541899122701</v>
      </c>
      <c r="AU98" s="6">
        <f t="shared" si="71"/>
        <v>21.350633206260103</v>
      </c>
      <c r="AV98">
        <f t="shared" si="72"/>
        <v>20.742868255828501</v>
      </c>
      <c r="AW98">
        <f t="shared" si="73"/>
        <v>20.467310970340616</v>
      </c>
      <c r="AX98" s="6">
        <f t="shared" si="74"/>
        <v>-0.60776495043160139</v>
      </c>
      <c r="AY98">
        <f t="shared" si="75"/>
        <v>-0.88332223591948633</v>
      </c>
      <c r="AZ98">
        <f t="shared" si="76"/>
        <v>-0.27555728548788494</v>
      </c>
      <c r="BA98" s="6">
        <f t="shared" si="77"/>
        <v>4.1443569831248687E-2</v>
      </c>
      <c r="BB98">
        <f t="shared" si="78"/>
        <v>1.7223414259699182E-2</v>
      </c>
      <c r="BC98">
        <f t="shared" si="79"/>
        <v>2.574528032052318E-2</v>
      </c>
      <c r="BD98" s="7">
        <f t="shared" si="80"/>
        <v>1</v>
      </c>
      <c r="BE98" s="6">
        <f t="shared" si="81"/>
        <v>1</v>
      </c>
      <c r="BF98">
        <f t="shared" si="82"/>
        <v>1</v>
      </c>
      <c r="BG98">
        <f t="shared" si="83"/>
        <v>0</v>
      </c>
      <c r="BH98" s="6">
        <f t="shared" si="84"/>
        <v>2</v>
      </c>
      <c r="BI98" s="14">
        <f t="shared" si="85"/>
        <v>1</v>
      </c>
      <c r="BJ98" s="14">
        <f t="shared" si="86"/>
        <v>-0.91665755999695286</v>
      </c>
      <c r="BK98" s="14">
        <f t="shared" si="87"/>
        <v>-1.2482287812201407</v>
      </c>
      <c r="BL98" s="14">
        <f t="shared" si="88"/>
        <v>-0.66177326049454321</v>
      </c>
      <c r="BM98" s="14">
        <f t="shared" si="89"/>
        <v>-1</v>
      </c>
      <c r="BN98">
        <f t="shared" si="90"/>
        <v>-0.94221986723721241</v>
      </c>
      <c r="BO98">
        <f t="shared" si="91"/>
        <v>0.94221986723721241</v>
      </c>
      <c r="BP98" t="str">
        <f t="shared" si="92"/>
        <v>4_Decreasing_Stable</v>
      </c>
    </row>
    <row r="99" spans="1:68" x14ac:dyDescent="0.25">
      <c r="A99" t="s">
        <v>2669</v>
      </c>
      <c r="B99" t="s">
        <v>409</v>
      </c>
      <c r="C99">
        <v>0</v>
      </c>
      <c r="D99">
        <v>0</v>
      </c>
      <c r="E99">
        <v>0</v>
      </c>
      <c r="F99" s="1">
        <v>8.88965E-25</v>
      </c>
      <c r="G99">
        <v>2</v>
      </c>
      <c r="H99">
        <v>0.16175</v>
      </c>
      <c r="I99">
        <v>1</v>
      </c>
      <c r="J99">
        <v>0.969024</v>
      </c>
      <c r="K99" t="s">
        <v>2668</v>
      </c>
      <c r="L99">
        <v>436</v>
      </c>
      <c r="M99" t="s">
        <v>764</v>
      </c>
      <c r="N99">
        <v>54477</v>
      </c>
      <c r="O99" t="s">
        <v>412</v>
      </c>
      <c r="P99" t="s">
        <v>413</v>
      </c>
      <c r="Q99" t="s">
        <v>57</v>
      </c>
      <c r="R99" t="s">
        <v>414</v>
      </c>
      <c r="S99" t="s">
        <v>415</v>
      </c>
      <c r="U99">
        <v>21.651466091149398</v>
      </c>
      <c r="V99">
        <v>21.657447644752999</v>
      </c>
      <c r="W99">
        <v>21.513246166331399</v>
      </c>
      <c r="X99">
        <v>21.5667209124999</v>
      </c>
      <c r="Y99">
        <v>21.524494282039299</v>
      </c>
      <c r="Z99">
        <v>19.9110458473899</v>
      </c>
      <c r="AB99">
        <v>21.2664412154183</v>
      </c>
      <c r="AC99">
        <v>21.152809042242701</v>
      </c>
      <c r="AD99">
        <v>20.009221754974298</v>
      </c>
      <c r="AG99">
        <v>20.7014358091844</v>
      </c>
      <c r="AI99">
        <v>19.6765344601307</v>
      </c>
      <c r="AJ99">
        <v>19.9867812038412</v>
      </c>
      <c r="AK99">
        <v>19.8230241411881</v>
      </c>
      <c r="AL99" s="6">
        <f t="shared" si="62"/>
        <v>21.651466091149398</v>
      </c>
      <c r="AM99">
        <f t="shared" si="63"/>
        <v>21.585346905542199</v>
      </c>
      <c r="AN99">
        <f t="shared" si="64"/>
        <v>21.545607597269601</v>
      </c>
      <c r="AO99">
        <f t="shared" si="65"/>
        <v>19.9110458473899</v>
      </c>
      <c r="AP99">
        <f t="shared" si="66"/>
        <v>21.209625128830503</v>
      </c>
      <c r="AQ99">
        <f t="shared" si="67"/>
        <v>20.009221754974298</v>
      </c>
      <c r="AR99">
        <f t="shared" si="68"/>
        <v>20.7014358091844</v>
      </c>
      <c r="AS99">
        <f t="shared" si="69"/>
        <v>19.6765344601307</v>
      </c>
      <c r="AT99">
        <f t="shared" si="70"/>
        <v>19.904902672514652</v>
      </c>
      <c r="AU99" s="6">
        <f t="shared" si="71"/>
        <v>21.59414019798707</v>
      </c>
      <c r="AV99">
        <f t="shared" si="72"/>
        <v>20.376630910398234</v>
      </c>
      <c r="AW99">
        <f t="shared" si="73"/>
        <v>20.094290980609916</v>
      </c>
      <c r="AX99" s="6">
        <f t="shared" si="74"/>
        <v>-1.217509287588836</v>
      </c>
      <c r="AY99">
        <f t="shared" si="75"/>
        <v>-1.4998492173771538</v>
      </c>
      <c r="AZ99">
        <f t="shared" si="76"/>
        <v>-0.28233992978831779</v>
      </c>
      <c r="BA99" s="6">
        <f t="shared" si="77"/>
        <v>9.9410081902303424E-2</v>
      </c>
      <c r="BB99">
        <f t="shared" si="78"/>
        <v>3.9155164136828416E-2</v>
      </c>
      <c r="BC99">
        <f t="shared" si="79"/>
        <v>0.61846887356643299</v>
      </c>
      <c r="BD99" s="7">
        <f t="shared" si="80"/>
        <v>1</v>
      </c>
      <c r="BE99" s="6">
        <f t="shared" si="81"/>
        <v>0</v>
      </c>
      <c r="BF99">
        <f t="shared" si="82"/>
        <v>1</v>
      </c>
      <c r="BG99">
        <f t="shared" si="83"/>
        <v>0</v>
      </c>
      <c r="BH99" s="6">
        <f t="shared" si="84"/>
        <v>1</v>
      </c>
      <c r="BI99" s="14">
        <f t="shared" si="85"/>
        <v>1</v>
      </c>
      <c r="BJ99" s="14">
        <f t="shared" si="86"/>
        <v>-1.104824764826595</v>
      </c>
      <c r="BK99" s="14">
        <f t="shared" si="87"/>
        <v>-1.4527918790260999</v>
      </c>
      <c r="BL99" s="14">
        <f t="shared" si="88"/>
        <v>-0.24273298983779781</v>
      </c>
      <c r="BM99" s="14">
        <f t="shared" si="89"/>
        <v>-1</v>
      </c>
      <c r="BN99">
        <f t="shared" si="90"/>
        <v>-0.93344987789683087</v>
      </c>
      <c r="BO99">
        <f t="shared" si="91"/>
        <v>0.93344987789683087</v>
      </c>
      <c r="BP99" t="str">
        <f t="shared" si="92"/>
        <v>4_Decreasing_Stable</v>
      </c>
    </row>
    <row r="100" spans="1:68" x14ac:dyDescent="0.25">
      <c r="A100" t="s">
        <v>2165</v>
      </c>
      <c r="B100" t="s">
        <v>2158</v>
      </c>
      <c r="C100">
        <v>0</v>
      </c>
      <c r="D100">
        <v>0</v>
      </c>
      <c r="E100">
        <v>0</v>
      </c>
      <c r="F100" s="1">
        <v>5.1082500000000002E-12</v>
      </c>
      <c r="G100">
        <v>2</v>
      </c>
      <c r="H100">
        <v>-0.40773999999999999</v>
      </c>
      <c r="I100">
        <v>1</v>
      </c>
      <c r="J100">
        <v>1</v>
      </c>
      <c r="K100" t="s">
        <v>2164</v>
      </c>
      <c r="L100">
        <v>156</v>
      </c>
      <c r="M100" t="s">
        <v>764</v>
      </c>
      <c r="N100">
        <v>284119</v>
      </c>
      <c r="O100" t="s">
        <v>2161</v>
      </c>
      <c r="P100" t="s">
        <v>2162</v>
      </c>
      <c r="Q100" t="s">
        <v>57</v>
      </c>
      <c r="R100" t="s">
        <v>580</v>
      </c>
      <c r="S100" t="s">
        <v>2163</v>
      </c>
      <c r="T100" s="6">
        <v>21.387397166510102</v>
      </c>
      <c r="U100">
        <v>21.5499234404795</v>
      </c>
      <c r="V100">
        <v>21.555169290169498</v>
      </c>
      <c r="W100">
        <v>21.376327775259501</v>
      </c>
      <c r="X100">
        <v>22.057089401875299</v>
      </c>
      <c r="Y100">
        <v>21.790960806202499</v>
      </c>
      <c r="Z100">
        <v>21.0355426453328</v>
      </c>
      <c r="AA100">
        <v>21.132087009031402</v>
      </c>
      <c r="AB100">
        <v>21.026305368467298</v>
      </c>
      <c r="AC100">
        <v>20.862546691640301</v>
      </c>
      <c r="AD100">
        <v>21.4071204362317</v>
      </c>
      <c r="AE100">
        <v>20.852670718084799</v>
      </c>
      <c r="AF100">
        <v>20.764425395909299</v>
      </c>
      <c r="AH100">
        <v>20.5010049613491</v>
      </c>
      <c r="AI100">
        <v>20.592784489432798</v>
      </c>
      <c r="AL100" s="6">
        <f t="shared" si="62"/>
        <v>21.468660303494801</v>
      </c>
      <c r="AM100">
        <f t="shared" si="63"/>
        <v>21.4657485327145</v>
      </c>
      <c r="AN100">
        <f t="shared" si="64"/>
        <v>21.924025104038897</v>
      </c>
      <c r="AO100">
        <f t="shared" si="65"/>
        <v>21.083814827182103</v>
      </c>
      <c r="AP100">
        <f t="shared" si="66"/>
        <v>20.944426030053798</v>
      </c>
      <c r="AQ100">
        <f t="shared" si="67"/>
        <v>21.129895577158251</v>
      </c>
      <c r="AR100">
        <f t="shared" si="68"/>
        <v>20.764425395909299</v>
      </c>
      <c r="AS100">
        <f t="shared" si="69"/>
        <v>20.546894725390949</v>
      </c>
      <c r="AT100" t="str">
        <f t="shared" si="70"/>
        <v>NA</v>
      </c>
      <c r="AU100" s="6">
        <f t="shared" si="71"/>
        <v>21.619477980082735</v>
      </c>
      <c r="AV100">
        <f t="shared" si="72"/>
        <v>21.052712144798051</v>
      </c>
      <c r="AW100">
        <f t="shared" si="73"/>
        <v>20.655660060650124</v>
      </c>
      <c r="AX100" s="6">
        <f t="shared" si="74"/>
        <v>-0.56676583528468427</v>
      </c>
      <c r="AY100">
        <f t="shared" si="75"/>
        <v>-0.96381791943261064</v>
      </c>
      <c r="AZ100">
        <f t="shared" si="76"/>
        <v>-0.39705208414792637</v>
      </c>
      <c r="BA100" s="6">
        <f t="shared" si="77"/>
        <v>5.1663992936377467E-2</v>
      </c>
      <c r="BB100">
        <f t="shared" si="78"/>
        <v>1.4190889807827808E-2</v>
      </c>
      <c r="BC100">
        <f t="shared" si="79"/>
        <v>0.11596110346275017</v>
      </c>
      <c r="BD100" s="7">
        <f t="shared" si="80"/>
        <v>1</v>
      </c>
      <c r="BE100" s="6">
        <f t="shared" si="81"/>
        <v>0</v>
      </c>
      <c r="BF100">
        <f t="shared" si="82"/>
        <v>1</v>
      </c>
      <c r="BG100">
        <f t="shared" si="83"/>
        <v>0</v>
      </c>
      <c r="BH100" s="6">
        <f t="shared" si="84"/>
        <v>1</v>
      </c>
      <c r="BI100" s="14">
        <f t="shared" si="85"/>
        <v>1</v>
      </c>
      <c r="BJ100" s="14">
        <f t="shared" si="86"/>
        <v>-0.85400298360338289</v>
      </c>
      <c r="BK100" s="14">
        <f t="shared" si="87"/>
        <v>-1.3345884143413913</v>
      </c>
      <c r="BL100" s="14">
        <f t="shared" si="88"/>
        <v>-0.60952172706776619</v>
      </c>
      <c r="BM100" s="14">
        <f t="shared" si="89"/>
        <v>-1</v>
      </c>
      <c r="BN100">
        <f t="shared" si="90"/>
        <v>-0.93270437500418024</v>
      </c>
      <c r="BO100">
        <f t="shared" si="91"/>
        <v>0.93270437500418024</v>
      </c>
      <c r="BP100" t="str">
        <f t="shared" si="92"/>
        <v>4_Decreasing_Stable</v>
      </c>
    </row>
    <row r="101" spans="1:68" x14ac:dyDescent="0.25">
      <c r="A101" t="s">
        <v>2444</v>
      </c>
      <c r="B101" t="s">
        <v>702</v>
      </c>
      <c r="C101">
        <v>0</v>
      </c>
      <c r="D101">
        <v>0</v>
      </c>
      <c r="E101">
        <v>0</v>
      </c>
      <c r="F101" s="1">
        <v>1.80514E-67</v>
      </c>
      <c r="G101">
        <v>3</v>
      </c>
      <c r="H101">
        <v>1.0685</v>
      </c>
      <c r="I101">
        <v>1</v>
      </c>
      <c r="J101">
        <v>1</v>
      </c>
      <c r="K101" t="s">
        <v>2443</v>
      </c>
      <c r="L101">
        <v>750</v>
      </c>
      <c r="M101" t="s">
        <v>764</v>
      </c>
      <c r="N101">
        <v>131566</v>
      </c>
      <c r="O101" t="s">
        <v>705</v>
      </c>
      <c r="P101" t="s">
        <v>706</v>
      </c>
      <c r="Q101" t="s">
        <v>57</v>
      </c>
      <c r="R101" t="s">
        <v>707</v>
      </c>
      <c r="S101" t="s">
        <v>708</v>
      </c>
      <c r="T101" s="6">
        <v>22.713189925027098</v>
      </c>
      <c r="U101">
        <v>23.067779305547401</v>
      </c>
      <c r="V101">
        <v>23.142748666695098</v>
      </c>
      <c r="W101">
        <v>23.232306438731101</v>
      </c>
      <c r="X101">
        <v>23.260178077083399</v>
      </c>
      <c r="Y101">
        <v>23.2833338519123</v>
      </c>
      <c r="Z101">
        <v>22.633604883910401</v>
      </c>
      <c r="AA101">
        <v>22.758281637912901</v>
      </c>
      <c r="AB101">
        <v>22.637840616789401</v>
      </c>
      <c r="AC101">
        <v>22.551008832657899</v>
      </c>
      <c r="AD101">
        <v>22.890355576803799</v>
      </c>
      <c r="AE101">
        <v>22.633315796539598</v>
      </c>
      <c r="AF101">
        <v>21.834979801327101</v>
      </c>
      <c r="AG101">
        <v>21.619576536882601</v>
      </c>
      <c r="AH101">
        <v>22.1340187746476</v>
      </c>
      <c r="AI101">
        <v>22.4336224478199</v>
      </c>
      <c r="AJ101">
        <v>22.5056363907612</v>
      </c>
      <c r="AK101">
        <v>22.2567160716868</v>
      </c>
      <c r="AL101" s="6">
        <f t="shared" ref="AL101:AL132" si="93">IF(COUNTA(T101:U101),AVERAGE(T101:U101),"NA")</f>
        <v>22.890484615287249</v>
      </c>
      <c r="AM101">
        <f t="shared" ref="AM101:AM132" si="94">IF(COUNTA(V101:W101),AVERAGE(V101:W101),"NA")</f>
        <v>23.1875275527131</v>
      </c>
      <c r="AN101">
        <f t="shared" ref="AN101:AN132" si="95">IF(COUNTA(X101:Y101),AVERAGE(X101:Y101),"NA")</f>
        <v>23.271755964497849</v>
      </c>
      <c r="AO101">
        <f t="shared" ref="AO101:AO132" si="96">IF(COUNTA(Z101:AA101),AVERAGE(Z101:AA101),"NA")</f>
        <v>22.695943260911651</v>
      </c>
      <c r="AP101">
        <f t="shared" ref="AP101:AP132" si="97">IF(COUNTA(AB101:AC101),AVERAGE(AB101:AC101),"NA")</f>
        <v>22.594424724723652</v>
      </c>
      <c r="AQ101">
        <f t="shared" ref="AQ101:AQ132" si="98">IF(COUNTA(AD101:AE101),AVERAGE(AD101:AE101),"NA")</f>
        <v>22.761835686671699</v>
      </c>
      <c r="AR101">
        <f t="shared" ref="AR101:AR132" si="99">IF(COUNTA(AF101:AG101),AVERAGE(AF101:AG101),"NA")</f>
        <v>21.727278169104849</v>
      </c>
      <c r="AS101">
        <f t="shared" ref="AS101:AS132" si="100">IF(COUNTA(AH101:AI101),AVERAGE(AH101:AI101),"NA")</f>
        <v>22.28382061123375</v>
      </c>
      <c r="AT101">
        <f t="shared" ref="AT101:AT132" si="101">IF(COUNTA(AJ101:AK101),AVERAGE(AJ101:AK101),"NA")</f>
        <v>22.381176231224</v>
      </c>
      <c r="AU101" s="6">
        <f t="shared" ref="AU101:AU132" si="102">IF(COUNTIF(AL101:AN101,"&lt;&gt;NA"),AVERAGE(AL101:AN101),"NA")</f>
        <v>23.116589377499398</v>
      </c>
      <c r="AV101">
        <f t="shared" ref="AV101:AV132" si="103">IF(COUNTIF(AO101:AQ101,"&lt;&gt;NA"),AVERAGE(AO101:AQ101),"NA")</f>
        <v>22.684067890769001</v>
      </c>
      <c r="AW101">
        <f t="shared" ref="AW101:AW132" si="104">IF(COUNTIF(AR101:AT101,"&lt;&gt;NA"),AVERAGE(AR101:AT101),"NA")</f>
        <v>22.130758337187533</v>
      </c>
      <c r="AX101" s="6">
        <f t="shared" ref="AX101:AX132" si="105">IF(AND(AU101&lt;&gt;"NA",AV101&lt;&gt;"NA"),AV101-AU101,"NA")</f>
        <v>-0.4325214867303977</v>
      </c>
      <c r="AY101">
        <f t="shared" ref="AY101:AY132" si="106">IF(AND(AU101&lt;&gt;"NA",AW101&lt;&gt;"NA"),AW101-AU101,"NA")</f>
        <v>-0.98583104031186508</v>
      </c>
      <c r="AZ101">
        <f t="shared" ref="AZ101:AZ132" si="107">IF(AND(AV101&lt;&gt;"NA",AW101&lt;&gt;"NA"),AW101-AV101,"NA")</f>
        <v>-0.55330955358146738</v>
      </c>
      <c r="BA101" s="6">
        <f t="shared" ref="BA101:BA132" si="108">IF(AND(COUNTIF(AL101:AN101,"&lt;&gt;NA")&gt;=2,COUNTIF(AO101:AQ101,"&lt;&gt;NA")&gt;=2),TTEST(AL101:AN101,AO101:AQ101,2,3),"NA")</f>
        <v>4.8523456343171158E-2</v>
      </c>
      <c r="BB101">
        <f t="shared" ref="BB101:BB132" si="109">IF(AND(COUNTIF(AL101:AN101,"&lt;&gt;NA")&gt;=2,COUNTIF(AR101:AT101,"&lt;&gt;NA")&gt;=2),TTEST(AL101:AN101,AR101:AT101,2,3),"NA")</f>
        <v>2.1978771173109767E-2</v>
      </c>
      <c r="BC101">
        <f t="shared" ref="BC101:BC132" si="110">IF(AND(COUNTIF(AO101:AQ101,"&lt;&gt;NA")&gt;=2,COUNTIF(AR101:AT101,"&lt;&gt;NA")&gt;=2),TTEST(AO101:AQ101,AR101:AT101,2,3),"NA")</f>
        <v>0.10586703666759957</v>
      </c>
      <c r="BD101" s="7">
        <f t="shared" ref="BD101:BD132" si="111">IF(OR(D101,AND(C101,N101="---")),0,1)</f>
        <v>1</v>
      </c>
      <c r="BE101" s="6">
        <f t="shared" ref="BE101:BE132" si="112">IF(AND(BD101,AX101&lt;&gt;"NA",BA101&lt;&gt;"NA"),IF(AND(ABS(AX101)&gt;=LOG(1.5,2),BA101&lt;0.05),1,0),0)</f>
        <v>0</v>
      </c>
      <c r="BF101">
        <f t="shared" ref="BF101:BF132" si="113">IF(AND(BD101,AY101&lt;&gt;"NA",BB101&lt;&gt;"NA"),IF(AND(ABS(AY101)&gt;=LOG(1.5,2),BB101&lt;0.05),1,0),0)</f>
        <v>1</v>
      </c>
      <c r="BG101">
        <f t="shared" ref="BG101:BG132" si="114">IF(AND(BD101,AZ101&lt;&gt;"NA",BC101&lt;&gt;"NA"),IF(AND(ABS(AZ101)&gt;=LOG(1.5,2),BC101&lt;0.05),1,0),0)</f>
        <v>0</v>
      </c>
      <c r="BH101" s="6">
        <f t="shared" ref="BH101:BH132" si="115">COUNTIF(BE101:BG101,"&gt;0")</f>
        <v>1</v>
      </c>
      <c r="BI101" s="14">
        <f t="shared" ref="BI101:BI132" si="116">IF(BH101,1,0)</f>
        <v>1</v>
      </c>
      <c r="BJ101" s="14">
        <f t="shared" ref="BJ101:BJ132" si="117">IF(AND(AX101&lt;&gt;"NA",BA101&lt;&gt;"NA"),SIGN(AX101)*SQRT(ABS(AX101)*-LOG10(BA101)),0)</f>
        <v>-0.75389263966016351</v>
      </c>
      <c r="BK101" s="14">
        <f t="shared" ref="BK101:BK132" si="118">IF(AND(AY101&lt;&gt;"NA",BB101&lt;&gt;"NA"),SIGN(AY101)*SQRT(ABS(AY101)*-LOG10(BB101)),0)</f>
        <v>-1.2784774169429853</v>
      </c>
      <c r="BL101" s="14">
        <f t="shared" ref="BL101:BL132" si="119">IF(AND(AZ101&lt;&gt;"NA",BC101&lt;&gt;"NA"),SIGN(AZ101)*SQRT(ABS(AZ101)*-LOG10(BC101)),0)</f>
        <v>-0.73458096234942039</v>
      </c>
      <c r="BM101" s="14">
        <f t="shared" ref="BM101:BM132" si="120">SIGN(BN101)</f>
        <v>-1</v>
      </c>
      <c r="BN101">
        <f t="shared" ref="BN101:BN132" si="121">AVERAGE(BJ101:BL101)</f>
        <v>-0.92231700631752311</v>
      </c>
      <c r="BO101">
        <f t="shared" ref="BO101:BO132" si="122">ABS(BN101)</f>
        <v>0.92231700631752311</v>
      </c>
      <c r="BP101" t="str">
        <f t="shared" ref="BP101:BP132" si="123">IF(AND(BI101, BA101&lt;&gt;"NA",BB101&lt;&gt;"NA"),IF(AZ101&lt;&gt;"NA",IF(ABS(AZ101)&gt;=LOG(1.5,2),IF(SIGN(AX101)&gt;0,IF(SIGN(AX101)&lt;&gt;SIGN(AY101),"2_Increasing_Opposite",IF(SIGN(AZ101)&lt;&gt;SIGN(AY101),"1_Increasing_Attenuated","3_Increasing_Ramp")),IF(SIGN(AX101)&lt;0,IF(SIGN(AX101)&lt;&gt;SIGN(AY101),"2_Decreasing_Opposite",IF(SIGN(AZ101)&lt;&gt;SIGN(AX101),"1_Decreasing_Attenuated","3_Decreasing_Ramp")),"Uncertain")),IF(AX101&lt;0,IF(AY101&lt;0,"4_Decreasing_Stable","2_Decreasing_Opposite"),IF(AY101&gt;0,"4_Increasing_Stable","2_Increasing_Opposite"))),"NA"),"NA")</f>
        <v>4_Decreasing_Stable</v>
      </c>
    </row>
    <row r="102" spans="1:68" x14ac:dyDescent="0.25">
      <c r="A102" t="s">
        <v>1669</v>
      </c>
      <c r="B102" t="s">
        <v>1667</v>
      </c>
      <c r="C102">
        <v>0</v>
      </c>
      <c r="D102">
        <v>0</v>
      </c>
      <c r="E102">
        <v>0</v>
      </c>
      <c r="F102" s="1">
        <v>1.67368E-23</v>
      </c>
      <c r="G102">
        <v>2</v>
      </c>
      <c r="H102">
        <v>0.45834999999999998</v>
      </c>
      <c r="I102">
        <v>1</v>
      </c>
      <c r="J102">
        <v>0.98055700000000001</v>
      </c>
      <c r="K102" t="s">
        <v>1668</v>
      </c>
      <c r="L102">
        <v>574</v>
      </c>
      <c r="M102" t="s">
        <v>764</v>
      </c>
      <c r="N102">
        <v>2050</v>
      </c>
      <c r="O102" t="s">
        <v>1670</v>
      </c>
      <c r="P102" t="s">
        <v>1671</v>
      </c>
      <c r="Q102" t="s">
        <v>57</v>
      </c>
      <c r="R102" t="s">
        <v>1672</v>
      </c>
      <c r="S102" t="s">
        <v>1673</v>
      </c>
      <c r="T102" s="6">
        <v>24.393707567407301</v>
      </c>
      <c r="U102">
        <v>24.391203541073398</v>
      </c>
      <c r="V102">
        <v>24.788592868022601</v>
      </c>
      <c r="W102">
        <v>24.262620064265999</v>
      </c>
      <c r="X102">
        <v>23.9828062112284</v>
      </c>
      <c r="Y102">
        <v>23.725167592049701</v>
      </c>
      <c r="Z102">
        <v>23.858570223395599</v>
      </c>
      <c r="AA102">
        <v>23.575007330625098</v>
      </c>
      <c r="AB102">
        <v>23.938959884265898</v>
      </c>
      <c r="AC102">
        <v>23.391674868068399</v>
      </c>
      <c r="AD102">
        <v>23.4868939283134</v>
      </c>
      <c r="AE102">
        <v>23.382896794640398</v>
      </c>
      <c r="AF102">
        <v>23.514892808880099</v>
      </c>
      <c r="AG102">
        <v>23.432982714469802</v>
      </c>
      <c r="AH102">
        <v>23.43610671247</v>
      </c>
      <c r="AI102">
        <v>23.120403792495999</v>
      </c>
      <c r="AJ102">
        <v>23.088207011697499</v>
      </c>
      <c r="AL102" s="6">
        <f t="shared" si="93"/>
        <v>24.39245555424035</v>
      </c>
      <c r="AM102">
        <f t="shared" si="94"/>
        <v>24.5256064661443</v>
      </c>
      <c r="AN102">
        <f t="shared" si="95"/>
        <v>23.85398690163905</v>
      </c>
      <c r="AO102">
        <f t="shared" si="96"/>
        <v>23.71678877701035</v>
      </c>
      <c r="AP102">
        <f t="shared" si="97"/>
        <v>23.665317376167149</v>
      </c>
      <c r="AQ102">
        <f t="shared" si="98"/>
        <v>23.434895361476897</v>
      </c>
      <c r="AR102">
        <f t="shared" si="99"/>
        <v>23.47393776167495</v>
      </c>
      <c r="AS102">
        <f t="shared" si="100"/>
        <v>23.278255252483</v>
      </c>
      <c r="AT102">
        <f t="shared" si="101"/>
        <v>23.088207011697499</v>
      </c>
      <c r="AU102" s="6">
        <f t="shared" si="102"/>
        <v>24.257349640674565</v>
      </c>
      <c r="AV102">
        <f t="shared" si="103"/>
        <v>23.60566717155147</v>
      </c>
      <c r="AW102">
        <f t="shared" si="104"/>
        <v>23.280133341951814</v>
      </c>
      <c r="AX102" s="6">
        <f t="shared" si="105"/>
        <v>-0.65168246912309513</v>
      </c>
      <c r="AY102">
        <f t="shared" si="106"/>
        <v>-0.97721629872275173</v>
      </c>
      <c r="AZ102">
        <f t="shared" si="107"/>
        <v>-0.3255338295996566</v>
      </c>
      <c r="BA102" s="6">
        <f t="shared" si="108"/>
        <v>6.9982436594988012E-2</v>
      </c>
      <c r="BB102">
        <f t="shared" si="109"/>
        <v>2.3582507782453445E-2</v>
      </c>
      <c r="BC102">
        <f t="shared" si="110"/>
        <v>8.6283995380401782E-2</v>
      </c>
      <c r="BD102" s="7">
        <f t="shared" si="111"/>
        <v>1</v>
      </c>
      <c r="BE102" s="6">
        <f t="shared" si="112"/>
        <v>0</v>
      </c>
      <c r="BF102">
        <f t="shared" si="113"/>
        <v>1</v>
      </c>
      <c r="BG102">
        <f t="shared" si="114"/>
        <v>0</v>
      </c>
      <c r="BH102" s="6">
        <f t="shared" si="115"/>
        <v>1</v>
      </c>
      <c r="BI102" s="14">
        <f t="shared" si="116"/>
        <v>1</v>
      </c>
      <c r="BJ102" s="14">
        <f t="shared" si="117"/>
        <v>-0.86758306903215021</v>
      </c>
      <c r="BK102" s="14">
        <f t="shared" si="118"/>
        <v>-1.2610834984104522</v>
      </c>
      <c r="BL102" s="14">
        <f t="shared" si="119"/>
        <v>-0.58854965949113114</v>
      </c>
      <c r="BM102" s="14">
        <f t="shared" si="120"/>
        <v>-1</v>
      </c>
      <c r="BN102">
        <f t="shared" si="121"/>
        <v>-0.9057387423112444</v>
      </c>
      <c r="BO102">
        <f t="shared" si="122"/>
        <v>0.9057387423112444</v>
      </c>
      <c r="BP102" t="str">
        <f t="shared" si="123"/>
        <v>4_Decreasing_Stable</v>
      </c>
    </row>
    <row r="103" spans="1:68" x14ac:dyDescent="0.25">
      <c r="A103" t="s">
        <v>2095</v>
      </c>
      <c r="B103" t="s">
        <v>258</v>
      </c>
      <c r="C103">
        <v>0</v>
      </c>
      <c r="D103">
        <v>0</v>
      </c>
      <c r="E103">
        <v>0</v>
      </c>
      <c r="F103" s="1">
        <v>7.5182400000000002E-84</v>
      </c>
      <c r="G103">
        <v>2</v>
      </c>
      <c r="H103">
        <v>-0.11877</v>
      </c>
      <c r="I103">
        <v>1</v>
      </c>
      <c r="J103">
        <v>1</v>
      </c>
      <c r="K103" t="s">
        <v>2094</v>
      </c>
      <c r="L103">
        <v>114</v>
      </c>
      <c r="M103" t="s">
        <v>764</v>
      </c>
      <c r="N103">
        <v>6461</v>
      </c>
      <c r="O103" t="s">
        <v>261</v>
      </c>
      <c r="P103" t="s">
        <v>262</v>
      </c>
      <c r="Q103" t="s">
        <v>57</v>
      </c>
      <c r="R103" t="s">
        <v>263</v>
      </c>
      <c r="S103" t="s">
        <v>264</v>
      </c>
      <c r="T103" s="6">
        <v>22.7217462861909</v>
      </c>
      <c r="U103">
        <v>22.867224068510499</v>
      </c>
      <c r="V103">
        <v>22.844896100964998</v>
      </c>
      <c r="W103">
        <v>22.809180336935899</v>
      </c>
      <c r="X103">
        <v>22.781602060379399</v>
      </c>
      <c r="Y103">
        <v>22.5521845597004</v>
      </c>
      <c r="Z103">
        <v>22.273197458192399</v>
      </c>
      <c r="AA103">
        <v>22.086193503756299</v>
      </c>
      <c r="AB103">
        <v>22.2387894032777</v>
      </c>
      <c r="AC103">
        <v>22.158652591914201</v>
      </c>
      <c r="AD103">
        <v>22.228290263028601</v>
      </c>
      <c r="AE103">
        <v>22.0060421932459</v>
      </c>
      <c r="AF103">
        <v>22.412566157690598</v>
      </c>
      <c r="AG103">
        <v>22.1464964008665</v>
      </c>
      <c r="AH103">
        <v>22.1631119633855</v>
      </c>
      <c r="AI103">
        <v>21.844874952857499</v>
      </c>
      <c r="AJ103">
        <v>21.957423229654498</v>
      </c>
      <c r="AK103">
        <v>21.7818589671868</v>
      </c>
      <c r="AL103" s="6">
        <f t="shared" si="93"/>
        <v>22.794485177350701</v>
      </c>
      <c r="AM103">
        <f t="shared" si="94"/>
        <v>22.827038218950449</v>
      </c>
      <c r="AN103">
        <f t="shared" si="95"/>
        <v>22.666893310039899</v>
      </c>
      <c r="AO103">
        <f t="shared" si="96"/>
        <v>22.179695480974349</v>
      </c>
      <c r="AP103">
        <f t="shared" si="97"/>
        <v>22.198720997595949</v>
      </c>
      <c r="AQ103">
        <f t="shared" si="98"/>
        <v>22.117166228137251</v>
      </c>
      <c r="AR103">
        <f t="shared" si="99"/>
        <v>22.279531279278551</v>
      </c>
      <c r="AS103">
        <f t="shared" si="100"/>
        <v>22.003993458121499</v>
      </c>
      <c r="AT103">
        <f t="shared" si="101"/>
        <v>21.869641098420651</v>
      </c>
      <c r="AU103" s="6">
        <f t="shared" si="102"/>
        <v>22.762805568780351</v>
      </c>
      <c r="AV103">
        <f t="shared" si="103"/>
        <v>22.165194235569185</v>
      </c>
      <c r="AW103">
        <f t="shared" si="104"/>
        <v>22.051055278606899</v>
      </c>
      <c r="AX103" s="6">
        <f t="shared" si="105"/>
        <v>-0.59761133321116588</v>
      </c>
      <c r="AY103">
        <f t="shared" si="106"/>
        <v>-0.71175029017345182</v>
      </c>
      <c r="AZ103">
        <f t="shared" si="107"/>
        <v>-0.11413895696228593</v>
      </c>
      <c r="BA103" s="6">
        <f t="shared" si="108"/>
        <v>1.7596877210526141E-3</v>
      </c>
      <c r="BB103">
        <f t="shared" si="109"/>
        <v>1.6661118715686783E-2</v>
      </c>
      <c r="BC103">
        <f t="shared" si="110"/>
        <v>0.44527152841071205</v>
      </c>
      <c r="BD103" s="7">
        <f t="shared" si="111"/>
        <v>1</v>
      </c>
      <c r="BE103" s="6">
        <f t="shared" si="112"/>
        <v>1</v>
      </c>
      <c r="BF103">
        <f t="shared" si="113"/>
        <v>1</v>
      </c>
      <c r="BG103">
        <f t="shared" si="114"/>
        <v>0</v>
      </c>
      <c r="BH103" s="6">
        <f t="shared" si="115"/>
        <v>2</v>
      </c>
      <c r="BI103" s="14">
        <f t="shared" si="116"/>
        <v>1</v>
      </c>
      <c r="BJ103" s="14">
        <f t="shared" si="117"/>
        <v>-1.28302724108343</v>
      </c>
      <c r="BK103" s="14">
        <f t="shared" si="118"/>
        <v>-1.1250344798856475</v>
      </c>
      <c r="BL103" s="14">
        <f t="shared" si="119"/>
        <v>-0.2002637870704955</v>
      </c>
      <c r="BM103" s="14">
        <f t="shared" si="120"/>
        <v>-1</v>
      </c>
      <c r="BN103">
        <f t="shared" si="121"/>
        <v>-0.86944183601319092</v>
      </c>
      <c r="BO103">
        <f t="shared" si="122"/>
        <v>0.86944183601319092</v>
      </c>
      <c r="BP103" t="str">
        <f t="shared" si="123"/>
        <v>4_Decreasing_Stable</v>
      </c>
    </row>
    <row r="104" spans="1:68" x14ac:dyDescent="0.25">
      <c r="A104" t="s">
        <v>2102</v>
      </c>
      <c r="B104" t="s">
        <v>2100</v>
      </c>
      <c r="C104">
        <v>0</v>
      </c>
      <c r="D104">
        <v>0</v>
      </c>
      <c r="E104">
        <v>0</v>
      </c>
      <c r="F104">
        <v>2.8166900000000002E-3</v>
      </c>
      <c r="G104">
        <v>2</v>
      </c>
      <c r="H104">
        <v>0.39006000000000002</v>
      </c>
      <c r="I104">
        <v>1</v>
      </c>
      <c r="J104">
        <v>0.83715700000000004</v>
      </c>
      <c r="K104" t="s">
        <v>2101</v>
      </c>
      <c r="L104">
        <v>342</v>
      </c>
      <c r="M104" t="s">
        <v>764</v>
      </c>
      <c r="N104">
        <v>100506658</v>
      </c>
      <c r="O104" t="s">
        <v>2103</v>
      </c>
      <c r="P104" t="s">
        <v>2104</v>
      </c>
      <c r="Q104" t="s">
        <v>57</v>
      </c>
      <c r="R104" t="s">
        <v>1581</v>
      </c>
      <c r="S104" t="s">
        <v>2105</v>
      </c>
      <c r="T104" s="6">
        <v>19.101191885922098</v>
      </c>
      <c r="U104">
        <v>19.684349421701299</v>
      </c>
      <c r="V104">
        <v>19.4609999801296</v>
      </c>
      <c r="W104">
        <v>19.8815575359524</v>
      </c>
      <c r="Y104">
        <v>19.823211756287598</v>
      </c>
      <c r="Z104">
        <v>19.277082083940101</v>
      </c>
      <c r="AA104">
        <v>19.2321998883336</v>
      </c>
      <c r="AB104">
        <v>19.140514454562599</v>
      </c>
      <c r="AC104">
        <v>19.3090670752002</v>
      </c>
      <c r="AD104">
        <v>18.6606644774613</v>
      </c>
      <c r="AE104">
        <v>19.162075551628501</v>
      </c>
      <c r="AF104">
        <v>18.6941786961087</v>
      </c>
      <c r="AG104">
        <v>18.4102640697594</v>
      </c>
      <c r="AI104">
        <v>19.0619730745249</v>
      </c>
      <c r="AJ104">
        <v>18.621598390500299</v>
      </c>
      <c r="AK104">
        <v>18.944965182792501</v>
      </c>
      <c r="AL104" s="6">
        <f t="shared" si="93"/>
        <v>19.392770653811699</v>
      </c>
      <c r="AM104">
        <f t="shared" si="94"/>
        <v>19.671278758040998</v>
      </c>
      <c r="AN104">
        <f t="shared" si="95"/>
        <v>19.823211756287598</v>
      </c>
      <c r="AO104">
        <f t="shared" si="96"/>
        <v>19.254640986136849</v>
      </c>
      <c r="AP104">
        <f t="shared" si="97"/>
        <v>19.224790764881398</v>
      </c>
      <c r="AQ104">
        <f t="shared" si="98"/>
        <v>18.9113700145449</v>
      </c>
      <c r="AR104">
        <f t="shared" si="99"/>
        <v>18.55222138293405</v>
      </c>
      <c r="AS104">
        <f t="shared" si="100"/>
        <v>19.0619730745249</v>
      </c>
      <c r="AT104">
        <f t="shared" si="101"/>
        <v>18.783281786646398</v>
      </c>
      <c r="AU104" s="6">
        <f t="shared" si="102"/>
        <v>19.629087056046764</v>
      </c>
      <c r="AV104">
        <f t="shared" si="103"/>
        <v>19.130267255187714</v>
      </c>
      <c r="AW104">
        <f t="shared" si="104"/>
        <v>18.799158748035115</v>
      </c>
      <c r="AX104" s="6">
        <f t="shared" si="105"/>
        <v>-0.49881980085904942</v>
      </c>
      <c r="AY104">
        <f t="shared" si="106"/>
        <v>-0.82992830801164885</v>
      </c>
      <c r="AZ104">
        <f t="shared" si="107"/>
        <v>-0.33110850715259943</v>
      </c>
      <c r="BA104" s="6">
        <f t="shared" si="108"/>
        <v>4.1533939193079981E-2</v>
      </c>
      <c r="BB104">
        <f t="shared" si="109"/>
        <v>1.3522665056499704E-2</v>
      </c>
      <c r="BC104">
        <f t="shared" si="110"/>
        <v>0.1517767930919757</v>
      </c>
      <c r="BD104" s="7">
        <f t="shared" si="111"/>
        <v>1</v>
      </c>
      <c r="BE104" s="6">
        <f t="shared" si="112"/>
        <v>0</v>
      </c>
      <c r="BF104">
        <f t="shared" si="113"/>
        <v>1</v>
      </c>
      <c r="BG104">
        <f t="shared" si="114"/>
        <v>0</v>
      </c>
      <c r="BH104" s="6">
        <f t="shared" si="115"/>
        <v>1</v>
      </c>
      <c r="BI104" s="14">
        <f t="shared" si="116"/>
        <v>1</v>
      </c>
      <c r="BJ104" s="14">
        <f t="shared" si="117"/>
        <v>-0.83016135731485607</v>
      </c>
      <c r="BK104" s="14">
        <f t="shared" si="118"/>
        <v>-1.245425353250821</v>
      </c>
      <c r="BL104" s="14">
        <f t="shared" si="119"/>
        <v>-0.52068211687303911</v>
      </c>
      <c r="BM104" s="14">
        <f t="shared" si="120"/>
        <v>-1</v>
      </c>
      <c r="BN104">
        <f t="shared" si="121"/>
        <v>-0.86542294247957197</v>
      </c>
      <c r="BO104">
        <f t="shared" si="122"/>
        <v>0.86542294247957197</v>
      </c>
      <c r="BP104" t="str">
        <f t="shared" si="123"/>
        <v>4_Decreasing_Stable</v>
      </c>
    </row>
    <row r="105" spans="1:68" x14ac:dyDescent="0.25">
      <c r="A105" t="s">
        <v>2446</v>
      </c>
      <c r="B105" t="s">
        <v>702</v>
      </c>
      <c r="C105">
        <v>0</v>
      </c>
      <c r="D105">
        <v>0</v>
      </c>
      <c r="E105">
        <v>0</v>
      </c>
      <c r="F105" s="1">
        <v>3.1517E-31</v>
      </c>
      <c r="G105">
        <v>3</v>
      </c>
      <c r="H105">
        <v>0.68386999999999998</v>
      </c>
      <c r="I105">
        <v>1</v>
      </c>
      <c r="J105">
        <v>0.94929799999999998</v>
      </c>
      <c r="K105" t="s">
        <v>2445</v>
      </c>
      <c r="L105">
        <v>715</v>
      </c>
      <c r="M105" t="s">
        <v>764</v>
      </c>
      <c r="N105">
        <v>131566</v>
      </c>
      <c r="O105" t="s">
        <v>705</v>
      </c>
      <c r="P105" t="s">
        <v>706</v>
      </c>
      <c r="Q105" t="s">
        <v>57</v>
      </c>
      <c r="R105" t="s">
        <v>707</v>
      </c>
      <c r="S105" t="s">
        <v>708</v>
      </c>
      <c r="T105" s="6">
        <v>19.6128044067522</v>
      </c>
      <c r="U105">
        <v>19.500824952359299</v>
      </c>
      <c r="V105">
        <v>19.646231568754999</v>
      </c>
      <c r="W105">
        <v>20.0254865392636</v>
      </c>
      <c r="Z105">
        <v>19.291204467673101</v>
      </c>
      <c r="AA105">
        <v>19.472866201231199</v>
      </c>
      <c r="AB105">
        <v>19.018098132846401</v>
      </c>
      <c r="AE105">
        <v>19.500732118332198</v>
      </c>
      <c r="AF105">
        <v>17.974291509155599</v>
      </c>
      <c r="AG105">
        <v>19.1184523029101</v>
      </c>
      <c r="AH105">
        <v>18.797691394986401</v>
      </c>
      <c r="AJ105">
        <v>19.035622025481501</v>
      </c>
      <c r="AK105">
        <v>18.993084753386601</v>
      </c>
      <c r="AL105" s="6">
        <f t="shared" si="93"/>
        <v>19.55681467955575</v>
      </c>
      <c r="AM105">
        <f t="shared" si="94"/>
        <v>19.835859054009298</v>
      </c>
      <c r="AN105" t="str">
        <f t="shared" si="95"/>
        <v>NA</v>
      </c>
      <c r="AO105">
        <f t="shared" si="96"/>
        <v>19.382035334452148</v>
      </c>
      <c r="AP105">
        <f t="shared" si="97"/>
        <v>19.018098132846401</v>
      </c>
      <c r="AQ105">
        <f t="shared" si="98"/>
        <v>19.500732118332198</v>
      </c>
      <c r="AR105">
        <f t="shared" si="99"/>
        <v>18.546371906032849</v>
      </c>
      <c r="AS105">
        <f t="shared" si="100"/>
        <v>18.797691394986401</v>
      </c>
      <c r="AT105">
        <f t="shared" si="101"/>
        <v>19.014353389434049</v>
      </c>
      <c r="AU105" s="6">
        <f t="shared" si="102"/>
        <v>19.696336866782524</v>
      </c>
      <c r="AV105">
        <f t="shared" si="103"/>
        <v>19.300288528543579</v>
      </c>
      <c r="AW105">
        <f t="shared" si="104"/>
        <v>18.786138896817764</v>
      </c>
      <c r="AX105" s="6">
        <f t="shared" si="105"/>
        <v>-0.39604833823894481</v>
      </c>
      <c r="AY105">
        <f t="shared" si="106"/>
        <v>-0.91019796996475932</v>
      </c>
      <c r="AZ105">
        <f t="shared" si="107"/>
        <v>-0.51414963172581452</v>
      </c>
      <c r="BA105" s="6">
        <f t="shared" si="108"/>
        <v>0.15272435142711852</v>
      </c>
      <c r="BB105">
        <f t="shared" si="109"/>
        <v>2.4902442811946399E-2</v>
      </c>
      <c r="BC105">
        <f t="shared" si="110"/>
        <v>6.0900251004220647E-2</v>
      </c>
      <c r="BD105" s="7">
        <f t="shared" si="111"/>
        <v>1</v>
      </c>
      <c r="BE105" s="6">
        <f t="shared" si="112"/>
        <v>0</v>
      </c>
      <c r="BF105">
        <f t="shared" si="113"/>
        <v>1</v>
      </c>
      <c r="BG105">
        <f t="shared" si="114"/>
        <v>0</v>
      </c>
      <c r="BH105" s="6">
        <f t="shared" si="115"/>
        <v>1</v>
      </c>
      <c r="BI105" s="14">
        <f t="shared" si="116"/>
        <v>1</v>
      </c>
      <c r="BJ105" s="14">
        <f t="shared" si="117"/>
        <v>-0.56851716402972452</v>
      </c>
      <c r="BK105" s="14">
        <f t="shared" si="118"/>
        <v>-1.2081958947665585</v>
      </c>
      <c r="BL105" s="14">
        <f t="shared" si="119"/>
        <v>-0.79049835615474662</v>
      </c>
      <c r="BM105" s="14">
        <f t="shared" si="120"/>
        <v>-1</v>
      </c>
      <c r="BN105">
        <f t="shared" si="121"/>
        <v>-0.85573713831700982</v>
      </c>
      <c r="BO105">
        <f t="shared" si="122"/>
        <v>0.85573713831700982</v>
      </c>
      <c r="BP105" t="str">
        <f t="shared" si="123"/>
        <v>4_Decreasing_Stable</v>
      </c>
    </row>
    <row r="106" spans="1:68" x14ac:dyDescent="0.25">
      <c r="A106" t="s">
        <v>846</v>
      </c>
      <c r="B106" t="s">
        <v>844</v>
      </c>
      <c r="C106">
        <v>0</v>
      </c>
      <c r="D106">
        <v>0</v>
      </c>
      <c r="E106">
        <v>0</v>
      </c>
      <c r="F106" s="1">
        <v>1.82116E-5</v>
      </c>
      <c r="G106">
        <v>2</v>
      </c>
      <c r="H106">
        <v>0.59536</v>
      </c>
      <c r="I106">
        <v>1</v>
      </c>
      <c r="J106">
        <v>0.94107600000000002</v>
      </c>
      <c r="K106" t="s">
        <v>845</v>
      </c>
      <c r="L106">
        <v>83</v>
      </c>
      <c r="M106" t="s">
        <v>764</v>
      </c>
      <c r="N106">
        <v>23138</v>
      </c>
      <c r="O106" t="s">
        <v>847</v>
      </c>
      <c r="P106" t="s">
        <v>848</v>
      </c>
      <c r="Q106" t="s">
        <v>57</v>
      </c>
      <c r="R106" t="s">
        <v>422</v>
      </c>
      <c r="S106" t="s">
        <v>849</v>
      </c>
      <c r="U106">
        <v>18.882651465794599</v>
      </c>
      <c r="W106">
        <v>19.167280016973301</v>
      </c>
      <c r="X106">
        <v>18.957977775747999</v>
      </c>
      <c r="Y106">
        <v>18.6416732944211</v>
      </c>
      <c r="Z106">
        <v>18.3602779244533</v>
      </c>
      <c r="AA106">
        <v>18.4541571870725</v>
      </c>
      <c r="AB106">
        <v>18.209737203838301</v>
      </c>
      <c r="AC106">
        <v>18.097175161229199</v>
      </c>
      <c r="AD106">
        <v>17.7624728791262</v>
      </c>
      <c r="AE106">
        <v>18.2975504814742</v>
      </c>
      <c r="AF106">
        <v>18.4150479942769</v>
      </c>
      <c r="AG106">
        <v>18.234462501981898</v>
      </c>
      <c r="AH106">
        <v>17.848083370377299</v>
      </c>
      <c r="AI106">
        <v>18.044155865574002</v>
      </c>
      <c r="AJ106">
        <v>18.0891805272732</v>
      </c>
      <c r="AK106">
        <v>18.394429235069701</v>
      </c>
      <c r="AL106" s="6">
        <f t="shared" si="93"/>
        <v>18.882651465794599</v>
      </c>
      <c r="AM106">
        <f t="shared" si="94"/>
        <v>19.167280016973301</v>
      </c>
      <c r="AN106">
        <f t="shared" si="95"/>
        <v>18.799825535084551</v>
      </c>
      <c r="AO106">
        <f t="shared" si="96"/>
        <v>18.407217555762898</v>
      </c>
      <c r="AP106">
        <f t="shared" si="97"/>
        <v>18.153456182533752</v>
      </c>
      <c r="AQ106">
        <f t="shared" si="98"/>
        <v>18.030011680300198</v>
      </c>
      <c r="AR106">
        <f t="shared" si="99"/>
        <v>18.324755248129399</v>
      </c>
      <c r="AS106">
        <f t="shared" si="100"/>
        <v>17.946119617975651</v>
      </c>
      <c r="AT106">
        <f t="shared" si="101"/>
        <v>18.241804881171451</v>
      </c>
      <c r="AU106" s="6">
        <f t="shared" si="102"/>
        <v>18.949919005950818</v>
      </c>
      <c r="AV106">
        <f t="shared" si="103"/>
        <v>18.196895139532284</v>
      </c>
      <c r="AW106">
        <f t="shared" si="104"/>
        <v>18.170893249092163</v>
      </c>
      <c r="AX106" s="6">
        <f t="shared" si="105"/>
        <v>-0.75302386641853403</v>
      </c>
      <c r="AY106">
        <f t="shared" si="106"/>
        <v>-0.77902575685865472</v>
      </c>
      <c r="AZ106">
        <f t="shared" si="107"/>
        <v>-2.600189044012069E-2</v>
      </c>
      <c r="BA106" s="6">
        <f t="shared" si="108"/>
        <v>8.7102435759297825E-3</v>
      </c>
      <c r="BB106">
        <f t="shared" si="109"/>
        <v>8.2404694564295264E-3</v>
      </c>
      <c r="BC106">
        <f t="shared" si="110"/>
        <v>0.87863364843926262</v>
      </c>
      <c r="BD106" s="7">
        <f t="shared" si="111"/>
        <v>1</v>
      </c>
      <c r="BE106" s="6">
        <f t="shared" si="112"/>
        <v>1</v>
      </c>
      <c r="BF106">
        <f t="shared" si="113"/>
        <v>1</v>
      </c>
      <c r="BG106">
        <f t="shared" si="114"/>
        <v>0</v>
      </c>
      <c r="BH106" s="6">
        <f t="shared" si="115"/>
        <v>2</v>
      </c>
      <c r="BI106" s="14">
        <f t="shared" si="116"/>
        <v>1</v>
      </c>
      <c r="BJ106" s="14">
        <f t="shared" si="117"/>
        <v>-1.2454743466879707</v>
      </c>
      <c r="BK106" s="14">
        <f t="shared" si="118"/>
        <v>-1.2741770310162379</v>
      </c>
      <c r="BL106" s="14">
        <f t="shared" si="119"/>
        <v>-3.8224372049077977E-2</v>
      </c>
      <c r="BM106" s="14">
        <f t="shared" si="120"/>
        <v>-1</v>
      </c>
      <c r="BN106">
        <f t="shared" si="121"/>
        <v>-0.85262524991776223</v>
      </c>
      <c r="BO106">
        <f t="shared" si="122"/>
        <v>0.85262524991776223</v>
      </c>
      <c r="BP106" t="str">
        <f t="shared" si="123"/>
        <v>4_Decreasing_Stable</v>
      </c>
    </row>
    <row r="107" spans="1:68" x14ac:dyDescent="0.25">
      <c r="A107" t="s">
        <v>1702</v>
      </c>
      <c r="B107" t="s">
        <v>1693</v>
      </c>
      <c r="C107">
        <v>0</v>
      </c>
      <c r="D107">
        <v>0</v>
      </c>
      <c r="E107">
        <v>0</v>
      </c>
      <c r="F107" s="1">
        <v>9.57177E-6</v>
      </c>
      <c r="G107">
        <v>2</v>
      </c>
      <c r="H107">
        <v>0.33435999999999999</v>
      </c>
      <c r="I107">
        <v>1</v>
      </c>
      <c r="J107">
        <v>0.84226599999999996</v>
      </c>
      <c r="K107" t="s">
        <v>1701</v>
      </c>
      <c r="L107">
        <v>381</v>
      </c>
      <c r="M107" t="s">
        <v>764</v>
      </c>
      <c r="N107" t="s">
        <v>1696</v>
      </c>
      <c r="O107" t="s">
        <v>1697</v>
      </c>
      <c r="P107" t="s">
        <v>1698</v>
      </c>
      <c r="Q107" t="s">
        <v>57</v>
      </c>
      <c r="R107" t="s">
        <v>1699</v>
      </c>
      <c r="S107" t="s">
        <v>1700</v>
      </c>
      <c r="T107" s="6">
        <v>19.5489082969608</v>
      </c>
      <c r="V107">
        <v>19.651325523379001</v>
      </c>
      <c r="W107">
        <v>19.857023513563998</v>
      </c>
      <c r="X107">
        <v>19.9994847612749</v>
      </c>
      <c r="AB107">
        <v>19.422698463651201</v>
      </c>
      <c r="AC107">
        <v>19.3415357595782</v>
      </c>
      <c r="AD107">
        <v>19.037809671093999</v>
      </c>
      <c r="AF107">
        <v>19.1745812781948</v>
      </c>
      <c r="AG107">
        <v>18.3869439608956</v>
      </c>
      <c r="AJ107">
        <v>18.995827873443702</v>
      </c>
      <c r="AK107">
        <v>18.8243458026399</v>
      </c>
      <c r="AL107" s="6">
        <f t="shared" si="93"/>
        <v>19.5489082969608</v>
      </c>
      <c r="AM107">
        <f t="shared" si="94"/>
        <v>19.754174518471501</v>
      </c>
      <c r="AN107">
        <f t="shared" si="95"/>
        <v>19.9994847612749</v>
      </c>
      <c r="AO107" t="str">
        <f t="shared" si="96"/>
        <v>NA</v>
      </c>
      <c r="AP107">
        <f t="shared" si="97"/>
        <v>19.382117111614701</v>
      </c>
      <c r="AQ107">
        <f t="shared" si="98"/>
        <v>19.037809671093999</v>
      </c>
      <c r="AR107">
        <f t="shared" si="99"/>
        <v>18.7807626195452</v>
      </c>
      <c r="AS107" t="str">
        <f t="shared" si="100"/>
        <v>NA</v>
      </c>
      <c r="AT107">
        <f t="shared" si="101"/>
        <v>18.910086838041799</v>
      </c>
      <c r="AU107" s="6">
        <f t="shared" si="102"/>
        <v>19.767522525569067</v>
      </c>
      <c r="AV107">
        <f t="shared" si="103"/>
        <v>19.20996339135435</v>
      </c>
      <c r="AW107">
        <f t="shared" si="104"/>
        <v>18.8454247287935</v>
      </c>
      <c r="AX107" s="6">
        <f t="shared" si="105"/>
        <v>-0.55755913421471703</v>
      </c>
      <c r="AY107">
        <f t="shared" si="106"/>
        <v>-0.92209779677556725</v>
      </c>
      <c r="AZ107">
        <f t="shared" si="107"/>
        <v>-0.36453866256085021</v>
      </c>
      <c r="BA107" s="6">
        <f t="shared" si="108"/>
        <v>0.11567591237618485</v>
      </c>
      <c r="BB107">
        <f t="shared" si="109"/>
        <v>1.0021922540125227E-2</v>
      </c>
      <c r="BC107">
        <f t="shared" si="110"/>
        <v>0.25290163790777687</v>
      </c>
      <c r="BD107" s="7">
        <f t="shared" si="111"/>
        <v>1</v>
      </c>
      <c r="BE107" s="6">
        <f t="shared" si="112"/>
        <v>0</v>
      </c>
      <c r="BF107">
        <f t="shared" si="113"/>
        <v>1</v>
      </c>
      <c r="BG107">
        <f t="shared" si="114"/>
        <v>0</v>
      </c>
      <c r="BH107" s="6">
        <f t="shared" si="115"/>
        <v>1</v>
      </c>
      <c r="BI107" s="14">
        <f t="shared" si="116"/>
        <v>1</v>
      </c>
      <c r="BJ107" s="14">
        <f t="shared" si="117"/>
        <v>-0.72270150055324922</v>
      </c>
      <c r="BK107" s="14">
        <f t="shared" si="118"/>
        <v>-1.3576887125035009</v>
      </c>
      <c r="BL107" s="14">
        <f t="shared" si="119"/>
        <v>-0.46652675152988915</v>
      </c>
      <c r="BM107" s="14">
        <f t="shared" si="120"/>
        <v>-1</v>
      </c>
      <c r="BN107">
        <f t="shared" si="121"/>
        <v>-0.84897232152887969</v>
      </c>
      <c r="BO107">
        <f t="shared" si="122"/>
        <v>0.84897232152887969</v>
      </c>
      <c r="BP107" t="str">
        <f t="shared" si="123"/>
        <v>4_Decreasing_Stable</v>
      </c>
    </row>
    <row r="108" spans="1:68" x14ac:dyDescent="0.25">
      <c r="A108" t="s">
        <v>2397</v>
      </c>
      <c r="B108" t="s">
        <v>2395</v>
      </c>
      <c r="C108">
        <v>0</v>
      </c>
      <c r="D108">
        <v>0</v>
      </c>
      <c r="E108">
        <v>0</v>
      </c>
      <c r="F108" s="1">
        <v>1.6032299999999999E-53</v>
      </c>
      <c r="G108">
        <v>2</v>
      </c>
      <c r="H108">
        <v>0.37873000000000001</v>
      </c>
      <c r="I108">
        <v>1</v>
      </c>
      <c r="J108">
        <v>0.999969</v>
      </c>
      <c r="K108" t="s">
        <v>2396</v>
      </c>
      <c r="L108">
        <v>79</v>
      </c>
      <c r="M108" t="s">
        <v>764</v>
      </c>
      <c r="N108">
        <v>23197</v>
      </c>
      <c r="O108" t="s">
        <v>2398</v>
      </c>
      <c r="P108" t="s">
        <v>2399</v>
      </c>
      <c r="Q108" t="s">
        <v>57</v>
      </c>
      <c r="R108" t="s">
        <v>2400</v>
      </c>
      <c r="S108" t="s">
        <v>2401</v>
      </c>
      <c r="T108" s="6">
        <v>21.086032443577299</v>
      </c>
      <c r="U108">
        <v>21.141459677610701</v>
      </c>
      <c r="V108">
        <v>21.346560348756999</v>
      </c>
      <c r="W108">
        <v>20.754762584280702</v>
      </c>
      <c r="X108">
        <v>20.913274514445099</v>
      </c>
      <c r="Y108">
        <v>20.824684751589999</v>
      </c>
      <c r="Z108">
        <v>20.337713090808201</v>
      </c>
      <c r="AB108">
        <v>20.641244657490802</v>
      </c>
      <c r="AC108">
        <v>20.195488833146999</v>
      </c>
      <c r="AD108">
        <v>20.530791132484001</v>
      </c>
      <c r="AE108">
        <v>20.108181647926699</v>
      </c>
      <c r="AF108">
        <v>20.2707138746919</v>
      </c>
      <c r="AG108">
        <v>20.356281432528</v>
      </c>
      <c r="AH108">
        <v>20.357985812162401</v>
      </c>
      <c r="AI108">
        <v>20.3204079258633</v>
      </c>
      <c r="AJ108">
        <v>20.312986954335301</v>
      </c>
      <c r="AL108" s="6">
        <f t="shared" si="93"/>
        <v>21.113746060594</v>
      </c>
      <c r="AM108">
        <f t="shared" si="94"/>
        <v>21.05066146651885</v>
      </c>
      <c r="AN108">
        <f t="shared" si="95"/>
        <v>20.868979633017549</v>
      </c>
      <c r="AO108">
        <f t="shared" si="96"/>
        <v>20.337713090808201</v>
      </c>
      <c r="AP108">
        <f t="shared" si="97"/>
        <v>20.418366745318899</v>
      </c>
      <c r="AQ108">
        <f t="shared" si="98"/>
        <v>20.319486390205348</v>
      </c>
      <c r="AR108">
        <f t="shared" si="99"/>
        <v>20.31349765360995</v>
      </c>
      <c r="AS108">
        <f t="shared" si="100"/>
        <v>20.339196869012852</v>
      </c>
      <c r="AT108">
        <f t="shared" si="101"/>
        <v>20.312986954335301</v>
      </c>
      <c r="AU108" s="6">
        <f t="shared" si="102"/>
        <v>21.011129053376802</v>
      </c>
      <c r="AV108">
        <f t="shared" si="103"/>
        <v>20.358522075444149</v>
      </c>
      <c r="AW108">
        <f t="shared" si="104"/>
        <v>20.321893825652701</v>
      </c>
      <c r="AX108" s="6">
        <f t="shared" si="105"/>
        <v>-0.65260697793265265</v>
      </c>
      <c r="AY108">
        <f t="shared" si="106"/>
        <v>-0.68923522772410095</v>
      </c>
      <c r="AZ108">
        <f t="shared" si="107"/>
        <v>-3.6628249791448297E-2</v>
      </c>
      <c r="BA108" s="6">
        <f t="shared" si="108"/>
        <v>5.7576659965980024E-3</v>
      </c>
      <c r="BB108">
        <f t="shared" si="109"/>
        <v>1.0339622063188865E-2</v>
      </c>
      <c r="BC108">
        <f t="shared" si="110"/>
        <v>0.35152542146693982</v>
      </c>
      <c r="BD108" s="7">
        <f t="shared" si="111"/>
        <v>1</v>
      </c>
      <c r="BE108" s="6">
        <f t="shared" si="112"/>
        <v>1</v>
      </c>
      <c r="BF108">
        <f t="shared" si="113"/>
        <v>1</v>
      </c>
      <c r="BG108">
        <f t="shared" si="114"/>
        <v>0</v>
      </c>
      <c r="BH108" s="6">
        <f t="shared" si="115"/>
        <v>2</v>
      </c>
      <c r="BI108" s="14">
        <f t="shared" si="116"/>
        <v>1</v>
      </c>
      <c r="BJ108" s="14">
        <f t="shared" si="117"/>
        <v>-1.2089990835353943</v>
      </c>
      <c r="BK108" s="14">
        <f t="shared" si="118"/>
        <v>-1.1698176480310016</v>
      </c>
      <c r="BL108" s="14">
        <f t="shared" si="119"/>
        <v>-0.12896049794688869</v>
      </c>
      <c r="BM108" s="14">
        <f t="shared" si="120"/>
        <v>-1</v>
      </c>
      <c r="BN108">
        <f t="shared" si="121"/>
        <v>-0.83592574317109491</v>
      </c>
      <c r="BO108">
        <f t="shared" si="122"/>
        <v>0.83592574317109491</v>
      </c>
      <c r="BP108" t="str">
        <f t="shared" si="123"/>
        <v>4_Decreasing_Stable</v>
      </c>
    </row>
    <row r="109" spans="1:68" x14ac:dyDescent="0.25">
      <c r="A109" t="s">
        <v>824</v>
      </c>
      <c r="B109" t="s">
        <v>822</v>
      </c>
      <c r="C109">
        <v>0</v>
      </c>
      <c r="D109">
        <v>0</v>
      </c>
      <c r="E109">
        <v>0</v>
      </c>
      <c r="F109" s="1">
        <v>1.2834500000000001E-5</v>
      </c>
      <c r="G109">
        <v>2</v>
      </c>
      <c r="H109">
        <v>-0.22650000000000001</v>
      </c>
      <c r="I109">
        <v>1</v>
      </c>
      <c r="J109">
        <v>0.84526800000000002</v>
      </c>
      <c r="K109" t="s">
        <v>823</v>
      </c>
      <c r="L109">
        <v>920</v>
      </c>
      <c r="M109" t="s">
        <v>764</v>
      </c>
      <c r="N109">
        <v>8829</v>
      </c>
      <c r="O109" t="s">
        <v>825</v>
      </c>
      <c r="P109" t="s">
        <v>826</v>
      </c>
      <c r="Q109" t="s">
        <v>57</v>
      </c>
      <c r="R109" t="s">
        <v>307</v>
      </c>
      <c r="S109" t="s">
        <v>827</v>
      </c>
      <c r="T109" s="6">
        <v>21.229696939662301</v>
      </c>
      <c r="V109">
        <v>21.3699576550055</v>
      </c>
      <c r="Y109">
        <v>21.399346331620801</v>
      </c>
      <c r="Z109">
        <v>20.8796639416563</v>
      </c>
      <c r="AA109">
        <v>20.500973293961099</v>
      </c>
      <c r="AB109">
        <v>20.831473090902499</v>
      </c>
      <c r="AC109">
        <v>21.596089739623601</v>
      </c>
      <c r="AD109">
        <v>20.968318045752</v>
      </c>
      <c r="AE109">
        <v>20.7676117013965</v>
      </c>
      <c r="AF109">
        <v>20.312366674663799</v>
      </c>
      <c r="AG109">
        <v>20.337814547704301</v>
      </c>
      <c r="AH109">
        <v>21.144034676373899</v>
      </c>
      <c r="AI109">
        <v>20.386763878972101</v>
      </c>
      <c r="AK109">
        <v>20.4009172589241</v>
      </c>
      <c r="AL109" s="6">
        <f t="shared" si="93"/>
        <v>21.229696939662301</v>
      </c>
      <c r="AM109">
        <f t="shared" si="94"/>
        <v>21.3699576550055</v>
      </c>
      <c r="AN109">
        <f t="shared" si="95"/>
        <v>21.399346331620801</v>
      </c>
      <c r="AO109">
        <f t="shared" si="96"/>
        <v>20.6903186178087</v>
      </c>
      <c r="AP109">
        <f t="shared" si="97"/>
        <v>21.21378141526305</v>
      </c>
      <c r="AQ109">
        <f t="shared" si="98"/>
        <v>20.867964873574252</v>
      </c>
      <c r="AR109">
        <f t="shared" si="99"/>
        <v>20.325090611184052</v>
      </c>
      <c r="AS109">
        <f t="shared" si="100"/>
        <v>20.765399277672998</v>
      </c>
      <c r="AT109">
        <f t="shared" si="101"/>
        <v>20.4009172589241</v>
      </c>
      <c r="AU109" s="6">
        <f t="shared" si="102"/>
        <v>21.333000308762866</v>
      </c>
      <c r="AV109">
        <f t="shared" si="103"/>
        <v>20.924021635548666</v>
      </c>
      <c r="AW109">
        <f t="shared" si="104"/>
        <v>20.497135715927048</v>
      </c>
      <c r="AX109" s="6">
        <f t="shared" si="105"/>
        <v>-0.40897867321420023</v>
      </c>
      <c r="AY109">
        <f t="shared" si="106"/>
        <v>-0.8358645928358186</v>
      </c>
      <c r="AZ109">
        <f t="shared" si="107"/>
        <v>-0.42688591962161837</v>
      </c>
      <c r="BA109" s="6">
        <f t="shared" si="108"/>
        <v>0.1047753987105992</v>
      </c>
      <c r="BB109">
        <f t="shared" si="109"/>
        <v>1.5657908100155625E-2</v>
      </c>
      <c r="BC109">
        <f t="shared" si="110"/>
        <v>0.10697414948075001</v>
      </c>
      <c r="BD109" s="7">
        <f t="shared" si="111"/>
        <v>1</v>
      </c>
      <c r="BE109" s="6">
        <f t="shared" si="112"/>
        <v>0</v>
      </c>
      <c r="BF109">
        <f t="shared" si="113"/>
        <v>1</v>
      </c>
      <c r="BG109">
        <f t="shared" si="114"/>
        <v>0</v>
      </c>
      <c r="BH109" s="6">
        <f t="shared" si="115"/>
        <v>1</v>
      </c>
      <c r="BI109" s="14">
        <f t="shared" si="116"/>
        <v>1</v>
      </c>
      <c r="BJ109" s="14">
        <f t="shared" si="117"/>
        <v>-0.6330031931313248</v>
      </c>
      <c r="BK109" s="14">
        <f t="shared" si="118"/>
        <v>-1.2283965758555522</v>
      </c>
      <c r="BL109" s="14">
        <f t="shared" si="119"/>
        <v>-0.64372913102711338</v>
      </c>
      <c r="BM109" s="14">
        <f t="shared" si="120"/>
        <v>-1</v>
      </c>
      <c r="BN109">
        <f t="shared" si="121"/>
        <v>-0.83504296667133016</v>
      </c>
      <c r="BO109">
        <f t="shared" si="122"/>
        <v>0.83504296667133016</v>
      </c>
      <c r="BP109" t="str">
        <f t="shared" si="123"/>
        <v>4_Decreasing_Stable</v>
      </c>
    </row>
    <row r="110" spans="1:68" x14ac:dyDescent="0.25">
      <c r="A110" t="s">
        <v>2596</v>
      </c>
      <c r="B110" t="s">
        <v>2594</v>
      </c>
      <c r="C110">
        <v>0</v>
      </c>
      <c r="D110">
        <v>0</v>
      </c>
      <c r="E110">
        <v>0</v>
      </c>
      <c r="F110" s="1">
        <v>2.41217E-8</v>
      </c>
      <c r="G110">
        <v>2</v>
      </c>
      <c r="H110">
        <v>0.23155999999999999</v>
      </c>
      <c r="I110">
        <v>1</v>
      </c>
      <c r="J110">
        <v>0.99898200000000004</v>
      </c>
      <c r="K110" t="s">
        <v>2595</v>
      </c>
      <c r="L110">
        <v>448</v>
      </c>
      <c r="M110" t="s">
        <v>764</v>
      </c>
      <c r="N110">
        <v>80728</v>
      </c>
      <c r="O110" t="s">
        <v>2597</v>
      </c>
      <c r="P110" t="s">
        <v>2598</v>
      </c>
      <c r="Q110" t="s">
        <v>57</v>
      </c>
      <c r="R110" t="s">
        <v>1846</v>
      </c>
      <c r="S110" t="s">
        <v>2599</v>
      </c>
      <c r="T110" s="6">
        <v>20.1750370428562</v>
      </c>
      <c r="U110">
        <v>20.426296478224302</v>
      </c>
      <c r="V110">
        <v>20.335767196853698</v>
      </c>
      <c r="W110">
        <v>20.046416905987801</v>
      </c>
      <c r="X110">
        <v>20.300088263046799</v>
      </c>
      <c r="Y110">
        <v>20.2662621348362</v>
      </c>
      <c r="Z110">
        <v>19.833712105588699</v>
      </c>
      <c r="AA110">
        <v>19.6399278583831</v>
      </c>
      <c r="AB110">
        <v>20.097861602438801</v>
      </c>
      <c r="AC110">
        <v>19.808850282160002</v>
      </c>
      <c r="AD110">
        <v>19.346115468882399</v>
      </c>
      <c r="AF110">
        <v>19.6244672531401</v>
      </c>
      <c r="AH110">
        <v>19.319647955157301</v>
      </c>
      <c r="AJ110">
        <v>19.388864997132799</v>
      </c>
      <c r="AL110" s="6">
        <f t="shared" si="93"/>
        <v>20.300666760540253</v>
      </c>
      <c r="AM110">
        <f t="shared" si="94"/>
        <v>20.19109205142075</v>
      </c>
      <c r="AN110">
        <f t="shared" si="95"/>
        <v>20.2831751989415</v>
      </c>
      <c r="AO110">
        <f t="shared" si="96"/>
        <v>19.736819981985899</v>
      </c>
      <c r="AP110">
        <f t="shared" si="97"/>
        <v>19.953355942299403</v>
      </c>
      <c r="AQ110">
        <f t="shared" si="98"/>
        <v>19.346115468882399</v>
      </c>
      <c r="AR110">
        <f t="shared" si="99"/>
        <v>19.6244672531401</v>
      </c>
      <c r="AS110">
        <f t="shared" si="100"/>
        <v>19.319647955157301</v>
      </c>
      <c r="AT110">
        <f t="shared" si="101"/>
        <v>19.388864997132799</v>
      </c>
      <c r="AU110" s="6">
        <f t="shared" si="102"/>
        <v>20.258311336967502</v>
      </c>
      <c r="AV110">
        <f t="shared" si="103"/>
        <v>19.678763797722567</v>
      </c>
      <c r="AW110">
        <f t="shared" si="104"/>
        <v>19.444326735143402</v>
      </c>
      <c r="AX110" s="6">
        <f t="shared" si="105"/>
        <v>-0.57954753924493474</v>
      </c>
      <c r="AY110">
        <f t="shared" si="106"/>
        <v>-0.81398460182409949</v>
      </c>
      <c r="AZ110">
        <f t="shared" si="107"/>
        <v>-0.23443706257916475</v>
      </c>
      <c r="BA110" s="6">
        <f t="shared" si="108"/>
        <v>7.7642197733841817E-2</v>
      </c>
      <c r="BB110">
        <f t="shared" si="109"/>
        <v>6.7395210287242496E-3</v>
      </c>
      <c r="BC110">
        <f t="shared" si="110"/>
        <v>0.32602216576030113</v>
      </c>
      <c r="BD110" s="7">
        <f t="shared" si="111"/>
        <v>1</v>
      </c>
      <c r="BE110" s="6">
        <f t="shared" si="112"/>
        <v>0</v>
      </c>
      <c r="BF110">
        <f t="shared" si="113"/>
        <v>1</v>
      </c>
      <c r="BG110">
        <f t="shared" si="114"/>
        <v>0</v>
      </c>
      <c r="BH110" s="6">
        <f t="shared" si="115"/>
        <v>1</v>
      </c>
      <c r="BI110" s="14">
        <f t="shared" si="116"/>
        <v>1</v>
      </c>
      <c r="BJ110" s="14">
        <f t="shared" si="117"/>
        <v>-0.8020231151434305</v>
      </c>
      <c r="BK110" s="14">
        <f t="shared" si="118"/>
        <v>-1.3294594887384532</v>
      </c>
      <c r="BL110" s="14">
        <f t="shared" si="119"/>
        <v>-0.33780602938520621</v>
      </c>
      <c r="BM110" s="14">
        <f t="shared" si="120"/>
        <v>-1</v>
      </c>
      <c r="BN110">
        <f t="shared" si="121"/>
        <v>-0.82309621108902997</v>
      </c>
      <c r="BO110">
        <f t="shared" si="122"/>
        <v>0.82309621108902997</v>
      </c>
      <c r="BP110" t="str">
        <f t="shared" si="123"/>
        <v>4_Decreasing_Stable</v>
      </c>
    </row>
    <row r="111" spans="1:68" x14ac:dyDescent="0.25">
      <c r="A111" t="s">
        <v>2819</v>
      </c>
      <c r="B111" t="s">
        <v>2817</v>
      </c>
      <c r="C111">
        <v>0</v>
      </c>
      <c r="D111">
        <v>0</v>
      </c>
      <c r="E111">
        <v>0</v>
      </c>
      <c r="F111">
        <v>3.3734900000000003E-4</v>
      </c>
      <c r="G111">
        <v>2</v>
      </c>
      <c r="H111">
        <v>-2.9115000000000002</v>
      </c>
      <c r="I111" t="s">
        <v>37</v>
      </c>
      <c r="J111">
        <v>0.81458399999999997</v>
      </c>
      <c r="K111" t="s">
        <v>2818</v>
      </c>
      <c r="L111">
        <v>337</v>
      </c>
      <c r="M111" t="s">
        <v>764</v>
      </c>
      <c r="N111">
        <v>10458</v>
      </c>
      <c r="O111" t="s">
        <v>2820</v>
      </c>
      <c r="P111" t="s">
        <v>2821</v>
      </c>
      <c r="Q111" t="s">
        <v>57</v>
      </c>
      <c r="R111" t="s">
        <v>833</v>
      </c>
      <c r="S111" t="s">
        <v>2822</v>
      </c>
      <c r="T111" s="6">
        <v>20.5224936357133</v>
      </c>
      <c r="U111">
        <v>20.496679628622498</v>
      </c>
      <c r="V111">
        <v>21.0684066177433</v>
      </c>
      <c r="W111">
        <v>20.563177912745999</v>
      </c>
      <c r="Y111">
        <v>19.998054695679802</v>
      </c>
      <c r="Z111">
        <v>19.4154157123263</v>
      </c>
      <c r="AB111">
        <v>19.942639186135001</v>
      </c>
      <c r="AC111">
        <v>19.189682422743399</v>
      </c>
      <c r="AD111">
        <v>19.615417705454298</v>
      </c>
      <c r="AE111">
        <v>19.022399675753999</v>
      </c>
      <c r="AF111">
        <v>19.4346508799585</v>
      </c>
      <c r="AG111">
        <v>19.357084514824201</v>
      </c>
      <c r="AH111">
        <v>19.528075881553701</v>
      </c>
      <c r="AI111">
        <v>19.102543622561601</v>
      </c>
      <c r="AJ111">
        <v>19.4882577517633</v>
      </c>
      <c r="AK111">
        <v>19.452849180760001</v>
      </c>
      <c r="AL111" s="6">
        <f t="shared" si="93"/>
        <v>20.509586632167899</v>
      </c>
      <c r="AM111">
        <f t="shared" si="94"/>
        <v>20.815792265244649</v>
      </c>
      <c r="AN111">
        <f t="shared" si="95"/>
        <v>19.998054695679802</v>
      </c>
      <c r="AO111">
        <f t="shared" si="96"/>
        <v>19.4154157123263</v>
      </c>
      <c r="AP111">
        <f t="shared" si="97"/>
        <v>19.5661608044392</v>
      </c>
      <c r="AQ111">
        <f t="shared" si="98"/>
        <v>19.318908690604147</v>
      </c>
      <c r="AR111">
        <f t="shared" si="99"/>
        <v>19.395867697391353</v>
      </c>
      <c r="AS111">
        <f t="shared" si="100"/>
        <v>19.315309752057651</v>
      </c>
      <c r="AT111">
        <f t="shared" si="101"/>
        <v>19.470553466261649</v>
      </c>
      <c r="AU111" s="6">
        <f t="shared" si="102"/>
        <v>20.441144531030783</v>
      </c>
      <c r="AV111">
        <f t="shared" si="103"/>
        <v>19.433495069123214</v>
      </c>
      <c r="AW111">
        <f t="shared" si="104"/>
        <v>19.393910305236883</v>
      </c>
      <c r="AX111" s="6">
        <f t="shared" si="105"/>
        <v>-1.0076494619075689</v>
      </c>
      <c r="AY111">
        <f t="shared" si="106"/>
        <v>-1.0472342257939005</v>
      </c>
      <c r="AZ111">
        <f t="shared" si="107"/>
        <v>-3.9584763886331586E-2</v>
      </c>
      <c r="BA111" s="6">
        <f t="shared" si="108"/>
        <v>4.2141232498219994E-2</v>
      </c>
      <c r="BB111">
        <f t="shared" si="109"/>
        <v>4.3986716116414887E-2</v>
      </c>
      <c r="BC111">
        <f t="shared" si="110"/>
        <v>0.66923653345037448</v>
      </c>
      <c r="BD111" s="7">
        <f t="shared" si="111"/>
        <v>1</v>
      </c>
      <c r="BE111" s="6">
        <f t="shared" si="112"/>
        <v>1</v>
      </c>
      <c r="BF111">
        <f t="shared" si="113"/>
        <v>1</v>
      </c>
      <c r="BG111">
        <f t="shared" si="114"/>
        <v>0</v>
      </c>
      <c r="BH111" s="6">
        <f t="shared" si="115"/>
        <v>2</v>
      </c>
      <c r="BI111" s="14">
        <f t="shared" si="116"/>
        <v>1</v>
      </c>
      <c r="BJ111" s="14">
        <f t="shared" si="117"/>
        <v>-1.1772055964991244</v>
      </c>
      <c r="BK111" s="14">
        <f t="shared" si="118"/>
        <v>-1.1919564238278555</v>
      </c>
      <c r="BL111" s="14">
        <f t="shared" si="119"/>
        <v>-8.3092651477145826E-2</v>
      </c>
      <c r="BM111" s="14">
        <f t="shared" si="120"/>
        <v>-1</v>
      </c>
      <c r="BN111">
        <f t="shared" si="121"/>
        <v>-0.81741822393470853</v>
      </c>
      <c r="BO111">
        <f t="shared" si="122"/>
        <v>0.81741822393470853</v>
      </c>
      <c r="BP111" t="str">
        <f t="shared" si="123"/>
        <v>4_Decreasing_Stable</v>
      </c>
    </row>
    <row r="112" spans="1:68" x14ac:dyDescent="0.25">
      <c r="A112" t="s">
        <v>2687</v>
      </c>
      <c r="B112" t="s">
        <v>424</v>
      </c>
      <c r="C112">
        <v>0</v>
      </c>
      <c r="D112">
        <v>0</v>
      </c>
      <c r="E112">
        <v>0</v>
      </c>
      <c r="F112" s="1">
        <v>7.3312200000000001E-112</v>
      </c>
      <c r="G112">
        <v>3</v>
      </c>
      <c r="H112">
        <v>-4.2644000000000001E-2</v>
      </c>
      <c r="I112">
        <v>1</v>
      </c>
      <c r="J112">
        <v>0.98329699999999998</v>
      </c>
      <c r="K112" t="s">
        <v>2686</v>
      </c>
      <c r="L112">
        <v>1105</v>
      </c>
      <c r="M112" t="s">
        <v>764</v>
      </c>
      <c r="N112">
        <v>2909</v>
      </c>
      <c r="O112" t="s">
        <v>427</v>
      </c>
      <c r="P112" t="s">
        <v>428</v>
      </c>
      <c r="Q112" t="s">
        <v>57</v>
      </c>
      <c r="R112" t="s">
        <v>339</v>
      </c>
      <c r="S112" t="s">
        <v>429</v>
      </c>
      <c r="T112" s="6">
        <v>24.622656350141099</v>
      </c>
      <c r="U112">
        <v>24.6712234949301</v>
      </c>
      <c r="V112">
        <v>24.576814318047301</v>
      </c>
      <c r="W112">
        <v>24.712992300648899</v>
      </c>
      <c r="X112">
        <v>24.394348082183601</v>
      </c>
      <c r="Y112">
        <v>24.325781692163002</v>
      </c>
      <c r="Z112">
        <v>24.4038866107662</v>
      </c>
      <c r="AA112">
        <v>24.062435545131802</v>
      </c>
      <c r="AB112">
        <v>24.0935797906434</v>
      </c>
      <c r="AC112">
        <v>24.1364092072997</v>
      </c>
      <c r="AD112">
        <v>24.250391530657598</v>
      </c>
      <c r="AE112">
        <v>24.284840695897699</v>
      </c>
      <c r="AF112">
        <v>23.967264606072298</v>
      </c>
      <c r="AG112">
        <v>24.040124129454401</v>
      </c>
      <c r="AH112">
        <v>23.8241643076176</v>
      </c>
      <c r="AI112">
        <v>23.918902223939401</v>
      </c>
      <c r="AJ112">
        <v>24.075561044887699</v>
      </c>
      <c r="AK112">
        <v>23.831555459955101</v>
      </c>
      <c r="AL112" s="6">
        <f t="shared" si="93"/>
        <v>24.646939922535601</v>
      </c>
      <c r="AM112">
        <f t="shared" si="94"/>
        <v>24.644903309348102</v>
      </c>
      <c r="AN112">
        <f t="shared" si="95"/>
        <v>24.360064887173301</v>
      </c>
      <c r="AO112">
        <f t="shared" si="96"/>
        <v>24.233161077948999</v>
      </c>
      <c r="AP112">
        <f t="shared" si="97"/>
        <v>24.114994498971548</v>
      </c>
      <c r="AQ112">
        <f t="shared" si="98"/>
        <v>24.267616113277647</v>
      </c>
      <c r="AR112">
        <f t="shared" si="99"/>
        <v>24.003694367763352</v>
      </c>
      <c r="AS112">
        <f t="shared" si="100"/>
        <v>23.871533265778503</v>
      </c>
      <c r="AT112">
        <f t="shared" si="101"/>
        <v>23.953558252421402</v>
      </c>
      <c r="AU112" s="6">
        <f t="shared" si="102"/>
        <v>24.550636039685667</v>
      </c>
      <c r="AV112">
        <f t="shared" si="103"/>
        <v>24.205257230066064</v>
      </c>
      <c r="AW112">
        <f t="shared" si="104"/>
        <v>23.942928628654418</v>
      </c>
      <c r="AX112" s="6">
        <f t="shared" si="105"/>
        <v>-0.34537880961960354</v>
      </c>
      <c r="AY112">
        <f t="shared" si="106"/>
        <v>-0.60770741103124948</v>
      </c>
      <c r="AZ112">
        <f t="shared" si="107"/>
        <v>-0.26232860141164593</v>
      </c>
      <c r="BA112" s="6">
        <f t="shared" si="108"/>
        <v>4.9625444486141999E-2</v>
      </c>
      <c r="BB112">
        <f t="shared" si="109"/>
        <v>1.3756252848345758E-2</v>
      </c>
      <c r="BC112">
        <f t="shared" si="110"/>
        <v>1.2937596310664708E-2</v>
      </c>
      <c r="BD112" s="7">
        <f t="shared" si="111"/>
        <v>1</v>
      </c>
      <c r="BE112" s="6">
        <f t="shared" si="112"/>
        <v>0</v>
      </c>
      <c r="BF112">
        <f t="shared" si="113"/>
        <v>1</v>
      </c>
      <c r="BG112">
        <f t="shared" si="114"/>
        <v>0</v>
      </c>
      <c r="BH112" s="6">
        <f t="shared" si="115"/>
        <v>1</v>
      </c>
      <c r="BI112" s="14">
        <f t="shared" si="116"/>
        <v>1</v>
      </c>
      <c r="BJ112" s="14">
        <f t="shared" si="117"/>
        <v>-0.67117513241687587</v>
      </c>
      <c r="BK112" s="14">
        <f t="shared" si="118"/>
        <v>-1.0636010786883014</v>
      </c>
      <c r="BL112" s="14">
        <f t="shared" si="119"/>
        <v>-0.70378605092171731</v>
      </c>
      <c r="BM112" s="14">
        <f t="shared" si="120"/>
        <v>-1</v>
      </c>
      <c r="BN112">
        <f t="shared" si="121"/>
        <v>-0.81285408734229814</v>
      </c>
      <c r="BO112">
        <f t="shared" si="122"/>
        <v>0.81285408734229814</v>
      </c>
      <c r="BP112" t="str">
        <f t="shared" si="123"/>
        <v>4_Decreasing_Stable</v>
      </c>
    </row>
    <row r="113" spans="1:68" x14ac:dyDescent="0.25">
      <c r="A113" t="s">
        <v>2543</v>
      </c>
      <c r="B113" t="s">
        <v>715</v>
      </c>
      <c r="C113">
        <v>0</v>
      </c>
      <c r="D113">
        <v>0</v>
      </c>
      <c r="E113">
        <v>0</v>
      </c>
      <c r="F113" s="1">
        <v>1.62814E-5</v>
      </c>
      <c r="G113">
        <v>2</v>
      </c>
      <c r="H113">
        <v>-0.22259000000000001</v>
      </c>
      <c r="I113">
        <v>1</v>
      </c>
      <c r="J113">
        <v>0.97110200000000002</v>
      </c>
      <c r="K113" t="s">
        <v>2542</v>
      </c>
      <c r="L113">
        <v>108</v>
      </c>
      <c r="M113" t="s">
        <v>764</v>
      </c>
      <c r="N113">
        <v>5318</v>
      </c>
      <c r="O113" t="s">
        <v>718</v>
      </c>
      <c r="P113" t="s">
        <v>719</v>
      </c>
      <c r="Q113" t="s">
        <v>57</v>
      </c>
      <c r="R113" t="s">
        <v>720</v>
      </c>
      <c r="S113" t="s">
        <v>721</v>
      </c>
      <c r="T113" s="6">
        <v>20.814645079564499</v>
      </c>
      <c r="V113">
        <v>21.153949406535499</v>
      </c>
      <c r="W113">
        <v>21.246200243894801</v>
      </c>
      <c r="X113">
        <v>20.7269263623316</v>
      </c>
      <c r="AA113">
        <v>20.016622592469002</v>
      </c>
      <c r="AC113">
        <v>19.655598235074901</v>
      </c>
      <c r="AE113">
        <v>19.364321862101601</v>
      </c>
      <c r="AF113">
        <v>20.074286152136398</v>
      </c>
      <c r="AG113">
        <v>20.398507431993799</v>
      </c>
      <c r="AI113">
        <v>19.088761864548701</v>
      </c>
      <c r="AJ113">
        <v>20.3310052839742</v>
      </c>
      <c r="AL113" s="6">
        <f t="shared" si="93"/>
        <v>20.814645079564499</v>
      </c>
      <c r="AM113">
        <f t="shared" si="94"/>
        <v>21.20007482521515</v>
      </c>
      <c r="AN113">
        <f t="shared" si="95"/>
        <v>20.7269263623316</v>
      </c>
      <c r="AO113">
        <f t="shared" si="96"/>
        <v>20.016622592469002</v>
      </c>
      <c r="AP113">
        <f t="shared" si="97"/>
        <v>19.655598235074901</v>
      </c>
      <c r="AQ113">
        <f t="shared" si="98"/>
        <v>19.364321862101601</v>
      </c>
      <c r="AR113">
        <f t="shared" si="99"/>
        <v>20.236396792065101</v>
      </c>
      <c r="AS113">
        <f t="shared" si="100"/>
        <v>19.088761864548701</v>
      </c>
      <c r="AT113">
        <f t="shared" si="101"/>
        <v>20.3310052839742</v>
      </c>
      <c r="AU113" s="6">
        <f t="shared" si="102"/>
        <v>20.913882089037084</v>
      </c>
      <c r="AV113">
        <f t="shared" si="103"/>
        <v>19.678847563215168</v>
      </c>
      <c r="AW113">
        <f t="shared" si="104"/>
        <v>19.885387980196001</v>
      </c>
      <c r="AX113" s="6">
        <f t="shared" si="105"/>
        <v>-1.2350345258219164</v>
      </c>
      <c r="AY113">
        <f t="shared" si="106"/>
        <v>-1.0284941088410839</v>
      </c>
      <c r="AZ113">
        <f t="shared" si="107"/>
        <v>0.20654041698083248</v>
      </c>
      <c r="BA113" s="6">
        <f t="shared" si="108"/>
        <v>7.8021817094676262E-3</v>
      </c>
      <c r="BB113">
        <f t="shared" si="109"/>
        <v>0.11039368591117052</v>
      </c>
      <c r="BC113">
        <f t="shared" si="110"/>
        <v>0.673396672852275</v>
      </c>
      <c r="BD113" s="7">
        <f t="shared" si="111"/>
        <v>1</v>
      </c>
      <c r="BE113" s="6">
        <f t="shared" si="112"/>
        <v>1</v>
      </c>
      <c r="BF113">
        <f t="shared" si="113"/>
        <v>0</v>
      </c>
      <c r="BG113">
        <f t="shared" si="114"/>
        <v>0</v>
      </c>
      <c r="BH113" s="6">
        <f t="shared" si="115"/>
        <v>1</v>
      </c>
      <c r="BI113" s="14">
        <f t="shared" si="116"/>
        <v>1</v>
      </c>
      <c r="BJ113" s="14">
        <f t="shared" si="117"/>
        <v>-1.6134391646727704</v>
      </c>
      <c r="BK113" s="14">
        <f t="shared" si="118"/>
        <v>-0.99213215702761626</v>
      </c>
      <c r="BL113" s="14">
        <f t="shared" si="119"/>
        <v>0.18833211683891835</v>
      </c>
      <c r="BM113" s="14">
        <f t="shared" si="120"/>
        <v>-1</v>
      </c>
      <c r="BN113">
        <f t="shared" si="121"/>
        <v>-0.80574640162048938</v>
      </c>
      <c r="BO113">
        <f t="shared" si="122"/>
        <v>0.80574640162048938</v>
      </c>
      <c r="BP113" t="str">
        <f t="shared" si="123"/>
        <v>4_Decreasing_Stable</v>
      </c>
    </row>
    <row r="114" spans="1:68" x14ac:dyDescent="0.25">
      <c r="A114" t="s">
        <v>1661</v>
      </c>
      <c r="B114" t="s">
        <v>1654</v>
      </c>
      <c r="C114">
        <v>0</v>
      </c>
      <c r="D114">
        <v>0</v>
      </c>
      <c r="E114">
        <v>0</v>
      </c>
      <c r="F114" s="1">
        <v>9.949919999999999E-193</v>
      </c>
      <c r="G114">
        <v>2</v>
      </c>
      <c r="H114">
        <v>0.30556</v>
      </c>
      <c r="I114" t="s">
        <v>71</v>
      </c>
      <c r="J114">
        <v>1</v>
      </c>
      <c r="K114" t="s">
        <v>1655</v>
      </c>
      <c r="L114">
        <v>174</v>
      </c>
      <c r="M114" t="s">
        <v>764</v>
      </c>
      <c r="N114">
        <v>754</v>
      </c>
      <c r="O114" t="s">
        <v>1657</v>
      </c>
      <c r="P114" t="s">
        <v>1658</v>
      </c>
      <c r="Q114" t="s">
        <v>57</v>
      </c>
      <c r="R114" t="s">
        <v>1659</v>
      </c>
      <c r="S114" t="s">
        <v>1660</v>
      </c>
      <c r="T114" s="6">
        <v>25.189805621770599</v>
      </c>
      <c r="U114">
        <v>25.2447374287092</v>
      </c>
      <c r="V114">
        <v>25.361717955513999</v>
      </c>
      <c r="W114">
        <v>24.536890256148101</v>
      </c>
      <c r="X114">
        <v>25.539761398968199</v>
      </c>
      <c r="Y114">
        <v>25.417101498479301</v>
      </c>
      <c r="Z114">
        <v>24.3285169148267</v>
      </c>
      <c r="AA114">
        <v>24.371434342146198</v>
      </c>
      <c r="AB114">
        <v>24.524595383682499</v>
      </c>
      <c r="AC114">
        <v>24.5396775315395</v>
      </c>
      <c r="AD114">
        <v>24.415513296806701</v>
      </c>
      <c r="AE114">
        <v>24.289397303803199</v>
      </c>
      <c r="AF114">
        <v>24.717359037382199</v>
      </c>
      <c r="AG114">
        <v>24.365978285151201</v>
      </c>
      <c r="AH114">
        <v>24.319658699527299</v>
      </c>
      <c r="AI114">
        <v>24.4295527333792</v>
      </c>
      <c r="AJ114">
        <v>24.345447173640402</v>
      </c>
      <c r="AK114">
        <v>24.517744883413801</v>
      </c>
      <c r="AL114" s="6">
        <f t="shared" si="93"/>
        <v>25.217271525239902</v>
      </c>
      <c r="AM114">
        <f t="shared" si="94"/>
        <v>24.94930410583105</v>
      </c>
      <c r="AN114">
        <f t="shared" si="95"/>
        <v>25.47843144872375</v>
      </c>
      <c r="AO114">
        <f t="shared" si="96"/>
        <v>24.349975628486447</v>
      </c>
      <c r="AP114">
        <f t="shared" si="97"/>
        <v>24.532136457610999</v>
      </c>
      <c r="AQ114">
        <f t="shared" si="98"/>
        <v>24.35245530030495</v>
      </c>
      <c r="AR114">
        <f t="shared" si="99"/>
        <v>24.541668661266698</v>
      </c>
      <c r="AS114">
        <f t="shared" si="100"/>
        <v>24.374605716453249</v>
      </c>
      <c r="AT114">
        <f t="shared" si="101"/>
        <v>24.431596028527103</v>
      </c>
      <c r="AU114" s="6">
        <f t="shared" si="102"/>
        <v>25.215002359931571</v>
      </c>
      <c r="AV114">
        <f t="shared" si="103"/>
        <v>24.411522462134133</v>
      </c>
      <c r="AW114">
        <f t="shared" si="104"/>
        <v>24.44929013541568</v>
      </c>
      <c r="AX114" s="6">
        <f t="shared" si="105"/>
        <v>-0.80347989779743756</v>
      </c>
      <c r="AY114">
        <f t="shared" si="106"/>
        <v>-0.76571222451589094</v>
      </c>
      <c r="AZ114">
        <f t="shared" si="107"/>
        <v>3.7767673281546621E-2</v>
      </c>
      <c r="BA114" s="6">
        <f t="shared" si="108"/>
        <v>2.2454321912501955E-2</v>
      </c>
      <c r="BB114">
        <f t="shared" si="109"/>
        <v>2.8276458995820694E-2</v>
      </c>
      <c r="BC114">
        <f t="shared" si="110"/>
        <v>0.65345666066111097</v>
      </c>
      <c r="BD114" s="7">
        <f t="shared" si="111"/>
        <v>1</v>
      </c>
      <c r="BE114" s="6">
        <f t="shared" si="112"/>
        <v>1</v>
      </c>
      <c r="BF114">
        <f t="shared" si="113"/>
        <v>1</v>
      </c>
      <c r="BG114">
        <f t="shared" si="114"/>
        <v>0</v>
      </c>
      <c r="BH114" s="6">
        <f t="shared" si="115"/>
        <v>2</v>
      </c>
      <c r="BI114" s="14">
        <f t="shared" si="116"/>
        <v>1</v>
      </c>
      <c r="BJ114" s="14">
        <f t="shared" si="117"/>
        <v>-1.1509549739489917</v>
      </c>
      <c r="BK114" s="14">
        <f t="shared" si="118"/>
        <v>-1.0889273578595393</v>
      </c>
      <c r="BL114" s="14">
        <f t="shared" si="119"/>
        <v>8.3539403506964371E-2</v>
      </c>
      <c r="BM114" s="14">
        <f t="shared" si="120"/>
        <v>-1</v>
      </c>
      <c r="BN114">
        <f t="shared" si="121"/>
        <v>-0.71878097610052227</v>
      </c>
      <c r="BO114">
        <f t="shared" si="122"/>
        <v>0.71878097610052227</v>
      </c>
      <c r="BP114" t="str">
        <f t="shared" si="123"/>
        <v>4_Decreasing_Stable</v>
      </c>
    </row>
    <row r="115" spans="1:68" x14ac:dyDescent="0.25">
      <c r="A115" t="s">
        <v>2607</v>
      </c>
      <c r="B115" t="s">
        <v>389</v>
      </c>
      <c r="C115">
        <v>0</v>
      </c>
      <c r="D115">
        <v>0</v>
      </c>
      <c r="E115">
        <v>0</v>
      </c>
      <c r="F115">
        <v>9.3747899999999996E-4</v>
      </c>
      <c r="G115">
        <v>2</v>
      </c>
      <c r="H115">
        <v>0.12218</v>
      </c>
      <c r="I115">
        <v>1</v>
      </c>
      <c r="J115">
        <v>1</v>
      </c>
      <c r="K115" t="s">
        <v>2606</v>
      </c>
      <c r="L115">
        <v>40</v>
      </c>
      <c r="M115" t="s">
        <v>764</v>
      </c>
      <c r="N115">
        <v>7462</v>
      </c>
      <c r="O115" t="s">
        <v>392</v>
      </c>
      <c r="P115" t="s">
        <v>393</v>
      </c>
      <c r="Q115" t="s">
        <v>57</v>
      </c>
      <c r="R115" t="s">
        <v>394</v>
      </c>
      <c r="S115" t="s">
        <v>395</v>
      </c>
      <c r="T115" s="6">
        <v>20.903961818278699</v>
      </c>
      <c r="V115">
        <v>21.021283029027199</v>
      </c>
      <c r="W115">
        <v>21.277786354932601</v>
      </c>
      <c r="X115">
        <v>20.965158601189</v>
      </c>
      <c r="Y115">
        <v>20.761421288187901</v>
      </c>
      <c r="Z115">
        <v>20.113652098888402</v>
      </c>
      <c r="AB115">
        <v>19.8745480179076</v>
      </c>
      <c r="AC115">
        <v>19.7273664850842</v>
      </c>
      <c r="AD115">
        <v>20.015496724386502</v>
      </c>
      <c r="AE115">
        <v>19.762059683111499</v>
      </c>
      <c r="AF115">
        <v>20.7186376823663</v>
      </c>
      <c r="AG115">
        <v>20.774270174139499</v>
      </c>
      <c r="AH115">
        <v>20.3258234996072</v>
      </c>
      <c r="AI115">
        <v>19.828047982130599</v>
      </c>
      <c r="AJ115">
        <v>19.9612192584</v>
      </c>
      <c r="AK115">
        <v>20.143079504715001</v>
      </c>
      <c r="AL115" s="6">
        <f t="shared" si="93"/>
        <v>20.903961818278699</v>
      </c>
      <c r="AM115">
        <f t="shared" si="94"/>
        <v>21.149534691979902</v>
      </c>
      <c r="AN115">
        <f t="shared" si="95"/>
        <v>20.86328994468845</v>
      </c>
      <c r="AO115">
        <f t="shared" si="96"/>
        <v>20.113652098888402</v>
      </c>
      <c r="AP115">
        <f t="shared" si="97"/>
        <v>19.800957251495902</v>
      </c>
      <c r="AQ115">
        <f t="shared" si="98"/>
        <v>19.888778203748998</v>
      </c>
      <c r="AR115">
        <f t="shared" si="99"/>
        <v>20.746453928252897</v>
      </c>
      <c r="AS115">
        <f t="shared" si="100"/>
        <v>20.076935740868898</v>
      </c>
      <c r="AT115">
        <f t="shared" si="101"/>
        <v>20.052149381557498</v>
      </c>
      <c r="AU115" s="6">
        <f t="shared" si="102"/>
        <v>20.972262151649016</v>
      </c>
      <c r="AV115">
        <f t="shared" si="103"/>
        <v>19.934462518044434</v>
      </c>
      <c r="AW115">
        <f t="shared" si="104"/>
        <v>20.291846350226432</v>
      </c>
      <c r="AX115" s="6">
        <f t="shared" si="105"/>
        <v>-1.0377996336045818</v>
      </c>
      <c r="AY115">
        <f t="shared" si="106"/>
        <v>-0.6804158014225834</v>
      </c>
      <c r="AZ115">
        <f t="shared" si="107"/>
        <v>0.35738383218199843</v>
      </c>
      <c r="BA115" s="6">
        <f t="shared" si="108"/>
        <v>1.308430595675526E-3</v>
      </c>
      <c r="BB115">
        <f t="shared" si="109"/>
        <v>8.0723321584035015E-2</v>
      </c>
      <c r="BC115">
        <f t="shared" si="110"/>
        <v>0.25308204548788504</v>
      </c>
      <c r="BD115" s="7">
        <f t="shared" si="111"/>
        <v>1</v>
      </c>
      <c r="BE115" s="6">
        <f t="shared" si="112"/>
        <v>1</v>
      </c>
      <c r="BF115">
        <f t="shared" si="113"/>
        <v>0</v>
      </c>
      <c r="BG115">
        <f t="shared" si="114"/>
        <v>0</v>
      </c>
      <c r="BH115" s="6">
        <f t="shared" si="115"/>
        <v>1</v>
      </c>
      <c r="BI115" s="14">
        <f t="shared" si="116"/>
        <v>1</v>
      </c>
      <c r="BJ115" s="14">
        <f t="shared" si="117"/>
        <v>-1.7298078149268394</v>
      </c>
      <c r="BK115" s="14">
        <f t="shared" si="118"/>
        <v>-0.86237760589421031</v>
      </c>
      <c r="BL115" s="14">
        <f t="shared" si="119"/>
        <v>0.4618059663815664</v>
      </c>
      <c r="BM115" s="14">
        <f t="shared" si="120"/>
        <v>-1</v>
      </c>
      <c r="BN115">
        <f t="shared" si="121"/>
        <v>-0.7101264848131611</v>
      </c>
      <c r="BO115">
        <f t="shared" si="122"/>
        <v>0.7101264848131611</v>
      </c>
      <c r="BP115" t="str">
        <f t="shared" si="123"/>
        <v>4_Decreasing_Stable</v>
      </c>
    </row>
    <row r="116" spans="1:68" x14ac:dyDescent="0.25">
      <c r="A116" t="s">
        <v>2663</v>
      </c>
      <c r="B116" t="s">
        <v>409</v>
      </c>
      <c r="C116">
        <v>0</v>
      </c>
      <c r="D116">
        <v>0</v>
      </c>
      <c r="E116">
        <v>0</v>
      </c>
      <c r="F116" s="1">
        <v>1.8506099999999999E-26</v>
      </c>
      <c r="G116">
        <v>3</v>
      </c>
      <c r="H116">
        <v>0.71101000000000003</v>
      </c>
      <c r="I116">
        <v>2</v>
      </c>
      <c r="J116">
        <v>0.94997299999999996</v>
      </c>
      <c r="K116" t="s">
        <v>2662</v>
      </c>
      <c r="L116">
        <v>866</v>
      </c>
      <c r="M116" t="s">
        <v>764</v>
      </c>
      <c r="N116">
        <v>54477</v>
      </c>
      <c r="O116" t="s">
        <v>412</v>
      </c>
      <c r="P116" t="s">
        <v>413</v>
      </c>
      <c r="Q116" t="s">
        <v>57</v>
      </c>
      <c r="R116" t="s">
        <v>414</v>
      </c>
      <c r="S116" t="s">
        <v>415</v>
      </c>
      <c r="T116" s="6">
        <v>21.102077015370199</v>
      </c>
      <c r="V116">
        <v>21.376057571107498</v>
      </c>
      <c r="W116">
        <v>21.360317810023499</v>
      </c>
      <c r="X116">
        <v>21.185318075801302</v>
      </c>
      <c r="Y116">
        <v>21.397535213085401</v>
      </c>
      <c r="AA116">
        <v>20.311048829458699</v>
      </c>
      <c r="AE116">
        <v>19.446898303087199</v>
      </c>
      <c r="AF116">
        <v>20.119175611949998</v>
      </c>
      <c r="AH116">
        <v>20.291832863512099</v>
      </c>
      <c r="AI116">
        <v>20.293249636010799</v>
      </c>
      <c r="AK116">
        <v>20.5530157475274</v>
      </c>
      <c r="AL116" s="6">
        <f t="shared" si="93"/>
        <v>21.102077015370199</v>
      </c>
      <c r="AM116">
        <f t="shared" si="94"/>
        <v>21.368187690565499</v>
      </c>
      <c r="AN116">
        <f t="shared" si="95"/>
        <v>21.291426644443352</v>
      </c>
      <c r="AO116">
        <f t="shared" si="96"/>
        <v>20.311048829458699</v>
      </c>
      <c r="AP116" t="str">
        <f t="shared" si="97"/>
        <v>NA</v>
      </c>
      <c r="AQ116">
        <f t="shared" si="98"/>
        <v>19.446898303087199</v>
      </c>
      <c r="AR116">
        <f t="shared" si="99"/>
        <v>20.119175611949998</v>
      </c>
      <c r="AS116">
        <f t="shared" si="100"/>
        <v>20.292541249761449</v>
      </c>
      <c r="AT116">
        <f t="shared" si="101"/>
        <v>20.5530157475274</v>
      </c>
      <c r="AU116" s="6">
        <f t="shared" si="102"/>
        <v>21.253897116793016</v>
      </c>
      <c r="AV116">
        <f t="shared" si="103"/>
        <v>19.878973566272947</v>
      </c>
      <c r="AW116">
        <f t="shared" si="104"/>
        <v>20.321577536412949</v>
      </c>
      <c r="AX116" s="6">
        <f t="shared" si="105"/>
        <v>-1.3749235505200694</v>
      </c>
      <c r="AY116">
        <f t="shared" si="106"/>
        <v>-0.93231958038006724</v>
      </c>
      <c r="AZ116">
        <f t="shared" si="107"/>
        <v>0.44260397014000219</v>
      </c>
      <c r="BA116" s="6">
        <f t="shared" si="108"/>
        <v>0.18403945130475219</v>
      </c>
      <c r="BB116">
        <f t="shared" si="109"/>
        <v>5.8029562380983802E-3</v>
      </c>
      <c r="BC116">
        <f t="shared" si="110"/>
        <v>0.48519265474171192</v>
      </c>
      <c r="BD116" s="7">
        <f t="shared" si="111"/>
        <v>1</v>
      </c>
      <c r="BE116" s="6">
        <f t="shared" si="112"/>
        <v>0</v>
      </c>
      <c r="BF116">
        <f t="shared" si="113"/>
        <v>1</v>
      </c>
      <c r="BG116">
        <f t="shared" si="114"/>
        <v>0</v>
      </c>
      <c r="BH116" s="6">
        <f t="shared" si="115"/>
        <v>1</v>
      </c>
      <c r="BI116" s="14">
        <f t="shared" si="116"/>
        <v>1</v>
      </c>
      <c r="BJ116" s="14">
        <f t="shared" si="117"/>
        <v>-1.0053314251344823</v>
      </c>
      <c r="BK116" s="14">
        <f t="shared" si="118"/>
        <v>-1.4439506745281578</v>
      </c>
      <c r="BL116" s="14">
        <f t="shared" si="119"/>
        <v>0.3728479774487547</v>
      </c>
      <c r="BM116" s="14">
        <f t="shared" si="120"/>
        <v>-1</v>
      </c>
      <c r="BN116">
        <f t="shared" si="121"/>
        <v>-0.69214470740462852</v>
      </c>
      <c r="BO116">
        <f t="shared" si="122"/>
        <v>0.69214470740462852</v>
      </c>
      <c r="BP116" t="str">
        <f t="shared" si="123"/>
        <v>4_Decreasing_Stable</v>
      </c>
    </row>
    <row r="117" spans="1:68" x14ac:dyDescent="0.25">
      <c r="A117" t="s">
        <v>2898</v>
      </c>
      <c r="B117" t="s">
        <v>2896</v>
      </c>
      <c r="C117">
        <v>0</v>
      </c>
      <c r="D117">
        <v>0</v>
      </c>
      <c r="E117">
        <v>0</v>
      </c>
      <c r="F117">
        <v>1.18476E-3</v>
      </c>
      <c r="G117">
        <v>2</v>
      </c>
      <c r="H117">
        <v>0.59824999999999995</v>
      </c>
      <c r="I117">
        <v>1</v>
      </c>
      <c r="J117">
        <v>0.97430099999999997</v>
      </c>
      <c r="K117" t="s">
        <v>2897</v>
      </c>
      <c r="L117">
        <v>280</v>
      </c>
      <c r="M117" t="s">
        <v>764</v>
      </c>
      <c r="N117">
        <v>50848</v>
      </c>
      <c r="O117" t="s">
        <v>2899</v>
      </c>
      <c r="P117" t="s">
        <v>2900</v>
      </c>
      <c r="Q117" t="s">
        <v>57</v>
      </c>
      <c r="R117" t="s">
        <v>2901</v>
      </c>
      <c r="S117" t="s">
        <v>2902</v>
      </c>
      <c r="T117" s="6">
        <v>20.1854697543341</v>
      </c>
      <c r="V117">
        <v>20.281663296473901</v>
      </c>
      <c r="X117">
        <v>20.4318061214741</v>
      </c>
      <c r="Y117">
        <v>20.4012942276226</v>
      </c>
      <c r="Z117">
        <v>19.868137255920299</v>
      </c>
      <c r="AA117">
        <v>20.4076913970109</v>
      </c>
      <c r="AB117">
        <v>19.547517298587401</v>
      </c>
      <c r="AD117">
        <v>19.573687863299501</v>
      </c>
      <c r="AG117">
        <v>19.3206258130066</v>
      </c>
      <c r="AH117">
        <v>19.777760338550301</v>
      </c>
      <c r="AI117">
        <v>19.870010109504801</v>
      </c>
      <c r="AJ117">
        <v>20.026005662407101</v>
      </c>
      <c r="AK117">
        <v>19.356493327284401</v>
      </c>
      <c r="AL117" s="6">
        <f t="shared" si="93"/>
        <v>20.1854697543341</v>
      </c>
      <c r="AM117">
        <f t="shared" si="94"/>
        <v>20.281663296473901</v>
      </c>
      <c r="AN117">
        <f t="shared" si="95"/>
        <v>20.416550174548348</v>
      </c>
      <c r="AO117">
        <f t="shared" si="96"/>
        <v>20.137914326465598</v>
      </c>
      <c r="AP117">
        <f t="shared" si="97"/>
        <v>19.547517298587401</v>
      </c>
      <c r="AQ117">
        <f t="shared" si="98"/>
        <v>19.573687863299501</v>
      </c>
      <c r="AR117">
        <f t="shared" si="99"/>
        <v>19.3206258130066</v>
      </c>
      <c r="AS117">
        <f t="shared" si="100"/>
        <v>19.823885224027549</v>
      </c>
      <c r="AT117">
        <f t="shared" si="101"/>
        <v>19.691249494845749</v>
      </c>
      <c r="AU117" s="6">
        <f t="shared" si="102"/>
        <v>20.294561075118782</v>
      </c>
      <c r="AV117">
        <f t="shared" si="103"/>
        <v>19.753039829450831</v>
      </c>
      <c r="AW117">
        <f t="shared" si="104"/>
        <v>19.6119201772933</v>
      </c>
      <c r="AX117" s="6">
        <f t="shared" si="105"/>
        <v>-0.54152124566795123</v>
      </c>
      <c r="AY117">
        <f t="shared" si="106"/>
        <v>-0.68264089782548254</v>
      </c>
      <c r="AZ117">
        <f t="shared" si="107"/>
        <v>-0.14111965215753131</v>
      </c>
      <c r="BA117" s="6">
        <f t="shared" si="108"/>
        <v>9.3810986800300436E-2</v>
      </c>
      <c r="BB117">
        <f t="shared" si="109"/>
        <v>2.9950042381712005E-2</v>
      </c>
      <c r="BC117">
        <f t="shared" si="110"/>
        <v>0.59640584317106993</v>
      </c>
      <c r="BD117" s="7">
        <f t="shared" si="111"/>
        <v>1</v>
      </c>
      <c r="BE117" s="6">
        <f t="shared" si="112"/>
        <v>0</v>
      </c>
      <c r="BF117">
        <f t="shared" si="113"/>
        <v>1</v>
      </c>
      <c r="BG117">
        <f t="shared" si="114"/>
        <v>0</v>
      </c>
      <c r="BH117" s="6">
        <f t="shared" si="115"/>
        <v>1</v>
      </c>
      <c r="BI117" s="14">
        <f t="shared" si="116"/>
        <v>1</v>
      </c>
      <c r="BJ117" s="14">
        <f t="shared" si="117"/>
        <v>-0.74602041142005426</v>
      </c>
      <c r="BK117" s="14">
        <f t="shared" si="118"/>
        <v>-1.0198398985178254</v>
      </c>
      <c r="BL117" s="14">
        <f t="shared" si="119"/>
        <v>-0.1779759827811504</v>
      </c>
      <c r="BM117" s="14">
        <f t="shared" si="120"/>
        <v>-1</v>
      </c>
      <c r="BN117">
        <f t="shared" si="121"/>
        <v>-0.64794543090634338</v>
      </c>
      <c r="BO117">
        <f t="shared" si="122"/>
        <v>0.64794543090634338</v>
      </c>
      <c r="BP117" t="str">
        <f t="shared" si="123"/>
        <v>4_Decreasing_Stable</v>
      </c>
    </row>
    <row r="118" spans="1:68" x14ac:dyDescent="0.25">
      <c r="A118" t="s">
        <v>2270</v>
      </c>
      <c r="B118" t="s">
        <v>309</v>
      </c>
      <c r="C118">
        <v>0</v>
      </c>
      <c r="D118">
        <v>0</v>
      </c>
      <c r="E118">
        <v>0</v>
      </c>
      <c r="F118" s="1">
        <v>2.81817E-191</v>
      </c>
      <c r="G118">
        <v>3</v>
      </c>
      <c r="H118">
        <v>2.4132000000000001E-2</v>
      </c>
      <c r="I118" t="s">
        <v>71</v>
      </c>
      <c r="J118">
        <v>0.96090100000000001</v>
      </c>
      <c r="K118" t="s">
        <v>2269</v>
      </c>
      <c r="L118">
        <v>213</v>
      </c>
      <c r="M118" t="s">
        <v>764</v>
      </c>
      <c r="N118">
        <v>10006</v>
      </c>
      <c r="O118" t="s">
        <v>312</v>
      </c>
      <c r="P118" t="s">
        <v>313</v>
      </c>
      <c r="Q118" t="s">
        <v>57</v>
      </c>
      <c r="R118" t="s">
        <v>314</v>
      </c>
      <c r="S118" t="s">
        <v>315</v>
      </c>
      <c r="T118" s="6">
        <v>24.606406268500699</v>
      </c>
      <c r="U118">
        <v>24.8506804730937</v>
      </c>
      <c r="V118">
        <v>24.7224595074664</v>
      </c>
      <c r="W118">
        <v>24.623162884418701</v>
      </c>
      <c r="X118">
        <v>24.756994545525199</v>
      </c>
      <c r="Y118">
        <v>24.3428950651215</v>
      </c>
      <c r="Z118">
        <v>23.674513858518299</v>
      </c>
      <c r="AA118">
        <v>23.8870847370791</v>
      </c>
      <c r="AB118">
        <v>24.2602146663661</v>
      </c>
      <c r="AC118">
        <v>24.073193995214201</v>
      </c>
      <c r="AD118">
        <v>23.9072904571808</v>
      </c>
      <c r="AE118">
        <v>24.136994464364001</v>
      </c>
      <c r="AF118">
        <v>24.29496868507</v>
      </c>
      <c r="AG118">
        <v>24.434034697914001</v>
      </c>
      <c r="AH118">
        <v>23.912746063058201</v>
      </c>
      <c r="AI118">
        <v>24.016441930248899</v>
      </c>
      <c r="AJ118">
        <v>23.778188753441601</v>
      </c>
      <c r="AK118">
        <v>23.854936964980599</v>
      </c>
      <c r="AL118" s="6">
        <f t="shared" si="93"/>
        <v>24.728543370797198</v>
      </c>
      <c r="AM118">
        <f t="shared" si="94"/>
        <v>24.67281119594255</v>
      </c>
      <c r="AN118">
        <f t="shared" si="95"/>
        <v>24.549944805323349</v>
      </c>
      <c r="AO118">
        <f t="shared" si="96"/>
        <v>23.780799297798701</v>
      </c>
      <c r="AP118">
        <f t="shared" si="97"/>
        <v>24.16670433079015</v>
      </c>
      <c r="AQ118">
        <f t="shared" si="98"/>
        <v>24.0221424607724</v>
      </c>
      <c r="AR118">
        <f t="shared" si="99"/>
        <v>24.364501691492002</v>
      </c>
      <c r="AS118">
        <f t="shared" si="100"/>
        <v>23.964593996653548</v>
      </c>
      <c r="AT118">
        <f t="shared" si="101"/>
        <v>23.8165628592111</v>
      </c>
      <c r="AU118" s="6">
        <f t="shared" si="102"/>
        <v>24.650433124021031</v>
      </c>
      <c r="AV118">
        <f t="shared" si="103"/>
        <v>23.989882029787083</v>
      </c>
      <c r="AW118">
        <f t="shared" si="104"/>
        <v>24.048552849118881</v>
      </c>
      <c r="AX118" s="6">
        <f t="shared" si="105"/>
        <v>-0.66055109423394853</v>
      </c>
      <c r="AY118">
        <f t="shared" si="106"/>
        <v>-0.60188027490215035</v>
      </c>
      <c r="AZ118">
        <f t="shared" si="107"/>
        <v>5.8670819331798185E-2</v>
      </c>
      <c r="BA118" s="6">
        <f t="shared" si="108"/>
        <v>1.4962281082004036E-2</v>
      </c>
      <c r="BB118">
        <f t="shared" si="109"/>
        <v>5.5274651222154483E-2</v>
      </c>
      <c r="BC118">
        <f t="shared" si="110"/>
        <v>0.7841735465593791</v>
      </c>
      <c r="BD118" s="7">
        <f t="shared" si="111"/>
        <v>1</v>
      </c>
      <c r="BE118" s="6">
        <f t="shared" si="112"/>
        <v>1</v>
      </c>
      <c r="BF118">
        <f t="shared" si="113"/>
        <v>0</v>
      </c>
      <c r="BG118">
        <f t="shared" si="114"/>
        <v>0</v>
      </c>
      <c r="BH118" s="6">
        <f t="shared" si="115"/>
        <v>1</v>
      </c>
      <c r="BI118" s="14">
        <f t="shared" si="116"/>
        <v>1</v>
      </c>
      <c r="BJ118" s="14">
        <f t="shared" si="117"/>
        <v>-1.0979559163010655</v>
      </c>
      <c r="BK118" s="14">
        <f t="shared" si="118"/>
        <v>-0.86997056860594224</v>
      </c>
      <c r="BL118" s="14">
        <f t="shared" si="119"/>
        <v>7.8707836090680966E-2</v>
      </c>
      <c r="BM118" s="14">
        <f t="shared" si="120"/>
        <v>-1</v>
      </c>
      <c r="BN118">
        <f t="shared" si="121"/>
        <v>-0.62973954960544221</v>
      </c>
      <c r="BO118">
        <f t="shared" si="122"/>
        <v>0.62973954960544221</v>
      </c>
      <c r="BP118" t="str">
        <f t="shared" si="123"/>
        <v>4_Decreasing_Stable</v>
      </c>
    </row>
    <row r="119" spans="1:68" x14ac:dyDescent="0.25">
      <c r="A119" t="s">
        <v>2160</v>
      </c>
      <c r="B119" t="s">
        <v>2158</v>
      </c>
      <c r="C119">
        <v>0</v>
      </c>
      <c r="D119">
        <v>0</v>
      </c>
      <c r="E119">
        <v>0</v>
      </c>
      <c r="F119" s="1">
        <v>2.8683799999999999E-30</v>
      </c>
      <c r="G119">
        <v>2</v>
      </c>
      <c r="H119">
        <v>7.8757999999999995E-2</v>
      </c>
      <c r="I119">
        <v>1</v>
      </c>
      <c r="J119">
        <v>1</v>
      </c>
      <c r="K119" t="s">
        <v>2159</v>
      </c>
      <c r="L119">
        <v>308</v>
      </c>
      <c r="M119" t="s">
        <v>764</v>
      </c>
      <c r="N119">
        <v>284119</v>
      </c>
      <c r="O119" t="s">
        <v>2161</v>
      </c>
      <c r="P119" t="s">
        <v>2162</v>
      </c>
      <c r="Q119" t="s">
        <v>57</v>
      </c>
      <c r="R119" t="s">
        <v>580</v>
      </c>
      <c r="S119" t="s">
        <v>2163</v>
      </c>
      <c r="T119" s="6">
        <v>23.233268341590598</v>
      </c>
      <c r="U119">
        <v>23.365927740965098</v>
      </c>
      <c r="V119">
        <v>23.3759405079233</v>
      </c>
      <c r="W119">
        <v>23.018003241300999</v>
      </c>
      <c r="X119">
        <v>23.650868049879701</v>
      </c>
      <c r="Y119">
        <v>23.685326772101</v>
      </c>
      <c r="Z119">
        <v>22.533382437391399</v>
      </c>
      <c r="AA119">
        <v>22.350276442870801</v>
      </c>
      <c r="AB119">
        <v>22.358408980764601</v>
      </c>
      <c r="AC119">
        <v>22.308942773615701</v>
      </c>
      <c r="AD119">
        <v>22.589528629845301</v>
      </c>
      <c r="AE119">
        <v>22.2422523967582</v>
      </c>
      <c r="AF119">
        <v>22.768431442202399</v>
      </c>
      <c r="AG119">
        <v>22.540803242676301</v>
      </c>
      <c r="AH119">
        <v>22.6968473371656</v>
      </c>
      <c r="AI119">
        <v>22.689974582400801</v>
      </c>
      <c r="AJ119">
        <v>22.696564296942</v>
      </c>
      <c r="AK119">
        <v>22.468181668329802</v>
      </c>
      <c r="AL119" s="6">
        <f t="shared" si="93"/>
        <v>23.299598041277847</v>
      </c>
      <c r="AM119">
        <f t="shared" si="94"/>
        <v>23.196971874612149</v>
      </c>
      <c r="AN119">
        <f t="shared" si="95"/>
        <v>23.668097410990349</v>
      </c>
      <c r="AO119">
        <f t="shared" si="96"/>
        <v>22.441829440131102</v>
      </c>
      <c r="AP119">
        <f t="shared" si="97"/>
        <v>22.333675877190153</v>
      </c>
      <c r="AQ119">
        <f t="shared" si="98"/>
        <v>22.415890513301751</v>
      </c>
      <c r="AR119">
        <f t="shared" si="99"/>
        <v>22.654617342439352</v>
      </c>
      <c r="AS119">
        <f t="shared" si="100"/>
        <v>22.693410959783201</v>
      </c>
      <c r="AT119">
        <f t="shared" si="101"/>
        <v>22.582372982635903</v>
      </c>
      <c r="AU119" s="6">
        <f t="shared" si="102"/>
        <v>23.388222442293443</v>
      </c>
      <c r="AV119">
        <f t="shared" si="103"/>
        <v>22.397131943541002</v>
      </c>
      <c r="AW119">
        <f t="shared" si="104"/>
        <v>22.643467094952815</v>
      </c>
      <c r="AX119" s="6">
        <f t="shared" si="105"/>
        <v>-0.99109049875244182</v>
      </c>
      <c r="AY119">
        <f t="shared" si="106"/>
        <v>-0.74475534734062876</v>
      </c>
      <c r="AZ119">
        <f t="shared" si="107"/>
        <v>0.24633515141181306</v>
      </c>
      <c r="BA119" s="6">
        <f t="shared" si="108"/>
        <v>1.6337022807361073E-2</v>
      </c>
      <c r="BB119">
        <f t="shared" si="109"/>
        <v>2.9820309890243361E-2</v>
      </c>
      <c r="BC119">
        <f t="shared" si="110"/>
        <v>5.8918172912110949E-3</v>
      </c>
      <c r="BD119" s="7">
        <f t="shared" si="111"/>
        <v>1</v>
      </c>
      <c r="BE119" s="6">
        <f t="shared" si="112"/>
        <v>1</v>
      </c>
      <c r="BF119">
        <f t="shared" si="113"/>
        <v>1</v>
      </c>
      <c r="BG119">
        <f t="shared" si="114"/>
        <v>0</v>
      </c>
      <c r="BH119" s="6">
        <f t="shared" si="115"/>
        <v>2</v>
      </c>
      <c r="BI119" s="14">
        <f t="shared" si="116"/>
        <v>1</v>
      </c>
      <c r="BJ119" s="14">
        <f t="shared" si="117"/>
        <v>-1.330754427576494</v>
      </c>
      <c r="BK119" s="14">
        <f t="shared" si="118"/>
        <v>-1.0658870633808146</v>
      </c>
      <c r="BL119" s="14">
        <f t="shared" si="119"/>
        <v>0.74112480968172778</v>
      </c>
      <c r="BM119" s="14">
        <f t="shared" si="120"/>
        <v>-1</v>
      </c>
      <c r="BN119">
        <f t="shared" si="121"/>
        <v>-0.5518388937585269</v>
      </c>
      <c r="BO119">
        <f t="shared" si="122"/>
        <v>0.5518388937585269</v>
      </c>
      <c r="BP119" t="str">
        <f t="shared" si="123"/>
        <v>4_Decreasing_Stable</v>
      </c>
    </row>
    <row r="120" spans="1:68" x14ac:dyDescent="0.25">
      <c r="A120" t="s">
        <v>349</v>
      </c>
      <c r="B120" t="s">
        <v>341</v>
      </c>
      <c r="C120">
        <v>0</v>
      </c>
      <c r="D120">
        <v>0</v>
      </c>
      <c r="E120">
        <v>0</v>
      </c>
      <c r="F120" s="1">
        <v>1.89291E-68</v>
      </c>
      <c r="G120">
        <v>2</v>
      </c>
      <c r="H120">
        <v>0.61045000000000005</v>
      </c>
      <c r="I120">
        <v>1</v>
      </c>
      <c r="J120">
        <v>0.96287</v>
      </c>
      <c r="K120" t="s">
        <v>348</v>
      </c>
      <c r="L120">
        <v>644</v>
      </c>
      <c r="M120" t="s">
        <v>39</v>
      </c>
      <c r="N120">
        <v>55243</v>
      </c>
      <c r="O120" t="s">
        <v>344</v>
      </c>
      <c r="P120" t="s">
        <v>345</v>
      </c>
      <c r="Q120" t="s">
        <v>57</v>
      </c>
      <c r="R120" t="s">
        <v>346</v>
      </c>
      <c r="S120" t="s">
        <v>347</v>
      </c>
      <c r="V120">
        <v>22.3496293334086</v>
      </c>
      <c r="X120">
        <v>22.394698026405798</v>
      </c>
      <c r="Y120">
        <v>22.204631218221301</v>
      </c>
      <c r="AA120">
        <v>20.352247602819698</v>
      </c>
      <c r="AB120">
        <v>22.005535455036199</v>
      </c>
      <c r="AC120">
        <v>21.5389430261218</v>
      </c>
      <c r="AD120">
        <v>22.1141337515453</v>
      </c>
      <c r="AF120">
        <v>21.7489900299434</v>
      </c>
      <c r="AH120">
        <v>21.620209134537902</v>
      </c>
      <c r="AL120" s="6" t="str">
        <f t="shared" si="93"/>
        <v>NA</v>
      </c>
      <c r="AM120">
        <f t="shared" si="94"/>
        <v>22.3496293334086</v>
      </c>
      <c r="AN120">
        <f t="shared" si="95"/>
        <v>22.29966462231355</v>
      </c>
      <c r="AO120">
        <f t="shared" si="96"/>
        <v>20.352247602819698</v>
      </c>
      <c r="AP120">
        <f t="shared" si="97"/>
        <v>21.772239240578998</v>
      </c>
      <c r="AQ120">
        <f t="shared" si="98"/>
        <v>22.1141337515453</v>
      </c>
      <c r="AR120">
        <f t="shared" si="99"/>
        <v>21.7489900299434</v>
      </c>
      <c r="AS120">
        <f t="shared" si="100"/>
        <v>21.620209134537902</v>
      </c>
      <c r="AT120" t="str">
        <f t="shared" si="101"/>
        <v>NA</v>
      </c>
      <c r="AU120" s="6">
        <f t="shared" si="102"/>
        <v>22.324646977861075</v>
      </c>
      <c r="AV120">
        <f t="shared" si="103"/>
        <v>21.412873531648</v>
      </c>
      <c r="AW120">
        <f t="shared" si="104"/>
        <v>21.684599582240651</v>
      </c>
      <c r="AX120" s="6">
        <f t="shared" si="105"/>
        <v>-0.91177344621307554</v>
      </c>
      <c r="AY120">
        <f t="shared" si="106"/>
        <v>-0.64004739562042445</v>
      </c>
      <c r="AZ120">
        <f t="shared" si="107"/>
        <v>0.27172605059265109</v>
      </c>
      <c r="BA120" s="6">
        <f t="shared" si="108"/>
        <v>0.23284736047768448</v>
      </c>
      <c r="BB120">
        <f t="shared" si="109"/>
        <v>3.8517820895763194E-2</v>
      </c>
      <c r="BC120">
        <f t="shared" si="110"/>
        <v>0.66535027207293618</v>
      </c>
      <c r="BD120" s="7">
        <f t="shared" si="111"/>
        <v>1</v>
      </c>
      <c r="BE120" s="6">
        <f t="shared" si="112"/>
        <v>0</v>
      </c>
      <c r="BF120">
        <f t="shared" si="113"/>
        <v>1</v>
      </c>
      <c r="BG120">
        <f t="shared" si="114"/>
        <v>0</v>
      </c>
      <c r="BH120" s="6">
        <f t="shared" si="115"/>
        <v>1</v>
      </c>
      <c r="BI120" s="14">
        <f t="shared" si="116"/>
        <v>1</v>
      </c>
      <c r="BJ120" s="14">
        <f t="shared" si="117"/>
        <v>-0.75966279657475666</v>
      </c>
      <c r="BK120" s="14">
        <f t="shared" si="118"/>
        <v>-0.95144287238996306</v>
      </c>
      <c r="BL120" s="14">
        <f t="shared" si="119"/>
        <v>0.21927569995311838</v>
      </c>
      <c r="BM120" s="14">
        <f t="shared" si="120"/>
        <v>-1</v>
      </c>
      <c r="BN120">
        <f t="shared" si="121"/>
        <v>-0.49727665633720042</v>
      </c>
      <c r="BO120">
        <f t="shared" si="122"/>
        <v>0.49727665633720042</v>
      </c>
      <c r="BP120" t="str">
        <f t="shared" si="123"/>
        <v>4_Decreasing_Stable</v>
      </c>
    </row>
    <row r="121" spans="1:68" x14ac:dyDescent="0.25">
      <c r="A121" t="s">
        <v>2512</v>
      </c>
      <c r="B121" t="s">
        <v>366</v>
      </c>
      <c r="C121">
        <v>0</v>
      </c>
      <c r="D121">
        <v>0</v>
      </c>
      <c r="E121">
        <v>0</v>
      </c>
      <c r="F121" s="1">
        <v>8.2125500000000005E-34</v>
      </c>
      <c r="G121">
        <v>2</v>
      </c>
      <c r="H121">
        <v>7.8216999999999995E-2</v>
      </c>
      <c r="I121">
        <v>1</v>
      </c>
      <c r="J121">
        <v>0.998587</v>
      </c>
      <c r="K121" t="s">
        <v>2511</v>
      </c>
      <c r="L121">
        <v>415</v>
      </c>
      <c r="M121" t="s">
        <v>764</v>
      </c>
      <c r="N121">
        <v>8502</v>
      </c>
      <c r="O121" t="s">
        <v>369</v>
      </c>
      <c r="P121" t="s">
        <v>370</v>
      </c>
      <c r="Q121" t="s">
        <v>57</v>
      </c>
      <c r="R121" t="s">
        <v>291</v>
      </c>
      <c r="S121" t="s">
        <v>371</v>
      </c>
      <c r="T121" s="6">
        <v>21.5048723897341</v>
      </c>
      <c r="U121">
        <v>21.8656463858403</v>
      </c>
      <c r="V121">
        <v>21.644760945624402</v>
      </c>
      <c r="W121">
        <v>21.598228758752299</v>
      </c>
      <c r="X121">
        <v>21.330404089265901</v>
      </c>
      <c r="Y121">
        <v>21.123220838616401</v>
      </c>
      <c r="Z121">
        <v>20.769137047747599</v>
      </c>
      <c r="AB121">
        <v>21.2920406465445</v>
      </c>
      <c r="AC121">
        <v>20.796378099955199</v>
      </c>
      <c r="AD121">
        <v>20.582976224913399</v>
      </c>
      <c r="AE121">
        <v>20.813065976375</v>
      </c>
      <c r="AF121">
        <v>21.583688053850299</v>
      </c>
      <c r="AG121">
        <v>21.160365066116501</v>
      </c>
      <c r="AH121">
        <v>20.985118197689399</v>
      </c>
      <c r="AI121">
        <v>21.220052650476301</v>
      </c>
      <c r="AK121">
        <v>20.652755818035502</v>
      </c>
      <c r="AL121" s="6">
        <f t="shared" si="93"/>
        <v>21.685259387787198</v>
      </c>
      <c r="AM121">
        <f t="shared" si="94"/>
        <v>21.621494852188349</v>
      </c>
      <c r="AN121">
        <f t="shared" si="95"/>
        <v>21.226812463941151</v>
      </c>
      <c r="AO121">
        <f t="shared" si="96"/>
        <v>20.769137047747599</v>
      </c>
      <c r="AP121">
        <f t="shared" si="97"/>
        <v>21.044209373249849</v>
      </c>
      <c r="AQ121">
        <f t="shared" si="98"/>
        <v>20.698021100644198</v>
      </c>
      <c r="AR121">
        <f t="shared" si="99"/>
        <v>21.3720265599834</v>
      </c>
      <c r="AS121">
        <f t="shared" si="100"/>
        <v>21.10258542408285</v>
      </c>
      <c r="AT121">
        <f t="shared" si="101"/>
        <v>20.652755818035502</v>
      </c>
      <c r="AU121" s="6">
        <f t="shared" si="102"/>
        <v>21.511188901305569</v>
      </c>
      <c r="AV121">
        <f t="shared" si="103"/>
        <v>20.837122507213881</v>
      </c>
      <c r="AW121">
        <f t="shared" si="104"/>
        <v>21.042455934033917</v>
      </c>
      <c r="AX121" s="6">
        <f t="shared" si="105"/>
        <v>-0.67406639409168889</v>
      </c>
      <c r="AY121">
        <f t="shared" si="106"/>
        <v>-0.46873296727165226</v>
      </c>
      <c r="AZ121">
        <f t="shared" si="107"/>
        <v>0.20533342682003664</v>
      </c>
      <c r="BA121" s="6">
        <f t="shared" si="108"/>
        <v>2.2539340404057629E-2</v>
      </c>
      <c r="BB121">
        <f t="shared" si="109"/>
        <v>0.14823957247035036</v>
      </c>
      <c r="BC121">
        <f t="shared" si="110"/>
        <v>0.4472737829543455</v>
      </c>
      <c r="BD121" s="7">
        <f t="shared" si="111"/>
        <v>1</v>
      </c>
      <c r="BE121" s="6">
        <f t="shared" si="112"/>
        <v>1</v>
      </c>
      <c r="BF121">
        <f t="shared" si="113"/>
        <v>0</v>
      </c>
      <c r="BG121">
        <f t="shared" si="114"/>
        <v>0</v>
      </c>
      <c r="BH121" s="6">
        <f t="shared" si="115"/>
        <v>1</v>
      </c>
      <c r="BI121" s="14">
        <f t="shared" si="116"/>
        <v>1</v>
      </c>
      <c r="BJ121" s="14">
        <f t="shared" si="117"/>
        <v>-1.0536730918137187</v>
      </c>
      <c r="BK121" s="14">
        <f t="shared" si="118"/>
        <v>-0.6233750333223752</v>
      </c>
      <c r="BL121" s="14">
        <f t="shared" si="119"/>
        <v>0.26785994930386942</v>
      </c>
      <c r="BM121" s="14">
        <f t="shared" si="120"/>
        <v>-1</v>
      </c>
      <c r="BN121">
        <f t="shared" si="121"/>
        <v>-0.46972939194407487</v>
      </c>
      <c r="BO121">
        <f t="shared" si="122"/>
        <v>0.46972939194407487</v>
      </c>
      <c r="BP121" t="str">
        <f t="shared" si="123"/>
        <v>4_Decreasing_Stable</v>
      </c>
    </row>
    <row r="122" spans="1:68" x14ac:dyDescent="0.25">
      <c r="A122" t="s">
        <v>1857</v>
      </c>
      <c r="B122" t="s">
        <v>207</v>
      </c>
      <c r="C122">
        <v>0</v>
      </c>
      <c r="D122">
        <v>0</v>
      </c>
      <c r="E122">
        <v>0</v>
      </c>
      <c r="F122" s="1">
        <v>6.2378799999999999E-106</v>
      </c>
      <c r="G122">
        <v>3</v>
      </c>
      <c r="H122">
        <v>-0.14698</v>
      </c>
      <c r="I122" t="s">
        <v>71</v>
      </c>
      <c r="J122">
        <v>1</v>
      </c>
      <c r="K122" t="s">
        <v>1856</v>
      </c>
      <c r="L122">
        <v>313</v>
      </c>
      <c r="M122" t="s">
        <v>764</v>
      </c>
      <c r="N122">
        <v>5580</v>
      </c>
      <c r="O122" t="s">
        <v>210</v>
      </c>
      <c r="P122" t="s">
        <v>211</v>
      </c>
      <c r="Q122" t="s">
        <v>57</v>
      </c>
      <c r="R122" t="s">
        <v>212</v>
      </c>
      <c r="S122" t="s">
        <v>213</v>
      </c>
      <c r="T122" s="6">
        <v>23.296847363315202</v>
      </c>
      <c r="U122">
        <v>23.144833896659701</v>
      </c>
      <c r="V122">
        <v>23.135358047201699</v>
      </c>
      <c r="W122">
        <v>22.597491287963599</v>
      </c>
      <c r="X122">
        <v>23.030361289941499</v>
      </c>
      <c r="Y122">
        <v>22.504828750474601</v>
      </c>
      <c r="Z122">
        <v>22.3977457955177</v>
      </c>
      <c r="AA122">
        <v>22.287312331801999</v>
      </c>
      <c r="AB122">
        <v>22.6748210804904</v>
      </c>
      <c r="AC122">
        <v>22.097227509603101</v>
      </c>
      <c r="AD122">
        <v>22.468093999167699</v>
      </c>
      <c r="AE122">
        <v>22.0621086021102</v>
      </c>
      <c r="AF122">
        <v>22.7373293878168</v>
      </c>
      <c r="AG122">
        <v>22.5413611833354</v>
      </c>
      <c r="AH122">
        <v>22.495332387600399</v>
      </c>
      <c r="AI122">
        <v>22.3527065478082</v>
      </c>
      <c r="AJ122">
        <v>22.373854211843899</v>
      </c>
      <c r="AK122">
        <v>22.379801404628601</v>
      </c>
      <c r="AL122" s="6">
        <f t="shared" si="93"/>
        <v>23.22084062998745</v>
      </c>
      <c r="AM122">
        <f t="shared" si="94"/>
        <v>22.866424667582649</v>
      </c>
      <c r="AN122">
        <f t="shared" si="95"/>
        <v>22.767595020208049</v>
      </c>
      <c r="AO122">
        <f t="shared" si="96"/>
        <v>22.34252906365985</v>
      </c>
      <c r="AP122">
        <f t="shared" si="97"/>
        <v>22.386024295046752</v>
      </c>
      <c r="AQ122">
        <f t="shared" si="98"/>
        <v>22.26510130063895</v>
      </c>
      <c r="AR122">
        <f t="shared" si="99"/>
        <v>22.639345285576098</v>
      </c>
      <c r="AS122">
        <f t="shared" si="100"/>
        <v>22.424019467704298</v>
      </c>
      <c r="AT122">
        <f t="shared" si="101"/>
        <v>22.37682780823625</v>
      </c>
      <c r="AU122" s="6">
        <f t="shared" si="102"/>
        <v>22.95162010592605</v>
      </c>
      <c r="AV122">
        <f t="shared" si="103"/>
        <v>22.331218219781849</v>
      </c>
      <c r="AW122">
        <f t="shared" si="104"/>
        <v>22.480064187172218</v>
      </c>
      <c r="AX122" s="6">
        <f t="shared" si="105"/>
        <v>-0.62040188614420089</v>
      </c>
      <c r="AY122">
        <f t="shared" si="106"/>
        <v>-0.47155591875383251</v>
      </c>
      <c r="AZ122">
        <f t="shared" si="107"/>
        <v>0.14884596739036837</v>
      </c>
      <c r="BA122" s="6">
        <f t="shared" si="108"/>
        <v>3.8742822577978439E-2</v>
      </c>
      <c r="BB122">
        <f t="shared" si="109"/>
        <v>5.4465212788996013E-2</v>
      </c>
      <c r="BC122">
        <f t="shared" si="110"/>
        <v>0.1986691848197914</v>
      </c>
      <c r="BD122" s="7">
        <f t="shared" si="111"/>
        <v>1</v>
      </c>
      <c r="BE122" s="6">
        <f t="shared" si="112"/>
        <v>1</v>
      </c>
      <c r="BF122">
        <f t="shared" si="113"/>
        <v>0</v>
      </c>
      <c r="BG122">
        <f t="shared" si="114"/>
        <v>0</v>
      </c>
      <c r="BH122" s="6">
        <f t="shared" si="115"/>
        <v>1</v>
      </c>
      <c r="BI122" s="14">
        <f t="shared" si="116"/>
        <v>1</v>
      </c>
      <c r="BJ122" s="14">
        <f t="shared" si="117"/>
        <v>-0.93588931321255786</v>
      </c>
      <c r="BK122" s="14">
        <f t="shared" si="118"/>
        <v>-0.77200419015656951</v>
      </c>
      <c r="BL122" s="14">
        <f t="shared" si="119"/>
        <v>0.32321887824341095</v>
      </c>
      <c r="BM122" s="14">
        <f t="shared" si="120"/>
        <v>-1</v>
      </c>
      <c r="BN122">
        <f t="shared" si="121"/>
        <v>-0.46155820837523881</v>
      </c>
      <c r="BO122">
        <f t="shared" si="122"/>
        <v>0.46155820837523881</v>
      </c>
      <c r="BP122" t="str">
        <f t="shared" si="123"/>
        <v>4_Decreasing_Stable</v>
      </c>
    </row>
    <row r="123" spans="1:68" x14ac:dyDescent="0.25">
      <c r="A123" t="s">
        <v>1182</v>
      </c>
      <c r="B123" t="s">
        <v>518</v>
      </c>
      <c r="C123">
        <v>0</v>
      </c>
      <c r="D123">
        <v>0</v>
      </c>
      <c r="E123">
        <v>0</v>
      </c>
      <c r="F123" s="1">
        <v>4.4919799999999998E-27</v>
      </c>
      <c r="G123">
        <v>2</v>
      </c>
      <c r="H123">
        <v>-4.4115000000000002</v>
      </c>
      <c r="I123">
        <v>1</v>
      </c>
      <c r="J123">
        <v>0.99983999999999995</v>
      </c>
      <c r="K123" t="s">
        <v>1181</v>
      </c>
      <c r="L123">
        <v>32</v>
      </c>
      <c r="M123" t="s">
        <v>764</v>
      </c>
      <c r="N123">
        <v>4067</v>
      </c>
      <c r="O123" t="s">
        <v>1175</v>
      </c>
      <c r="P123" t="s">
        <v>1176</v>
      </c>
      <c r="Q123" t="s">
        <v>57</v>
      </c>
      <c r="R123" t="s">
        <v>1177</v>
      </c>
      <c r="S123" t="s">
        <v>1178</v>
      </c>
      <c r="V123">
        <v>21.190276308706</v>
      </c>
      <c r="W123">
        <v>21.217875132583199</v>
      </c>
      <c r="Y123">
        <v>21.291627657472599</v>
      </c>
      <c r="Z123">
        <v>20.5299608314211</v>
      </c>
      <c r="AA123">
        <v>20.4984582150358</v>
      </c>
      <c r="AB123">
        <v>20.490938907556799</v>
      </c>
      <c r="AD123">
        <v>20.435019078329699</v>
      </c>
      <c r="AE123">
        <v>20.656502613593702</v>
      </c>
      <c r="AF123">
        <v>21.385676027828602</v>
      </c>
      <c r="AG123">
        <v>20.645947549006902</v>
      </c>
      <c r="AH123">
        <v>20.536568783148599</v>
      </c>
      <c r="AI123">
        <v>21.549222521336301</v>
      </c>
      <c r="AK123">
        <v>20.735734519233102</v>
      </c>
      <c r="AL123" s="6" t="str">
        <f t="shared" si="93"/>
        <v>NA</v>
      </c>
      <c r="AM123">
        <f t="shared" si="94"/>
        <v>21.2040757206446</v>
      </c>
      <c r="AN123">
        <f t="shared" si="95"/>
        <v>21.291627657472599</v>
      </c>
      <c r="AO123">
        <f t="shared" si="96"/>
        <v>20.514209523228452</v>
      </c>
      <c r="AP123">
        <f t="shared" si="97"/>
        <v>20.490938907556799</v>
      </c>
      <c r="AQ123">
        <f t="shared" si="98"/>
        <v>20.545760845961702</v>
      </c>
      <c r="AR123">
        <f t="shared" si="99"/>
        <v>21.01581178841775</v>
      </c>
      <c r="AS123">
        <f t="shared" si="100"/>
        <v>21.04289565224245</v>
      </c>
      <c r="AT123">
        <f t="shared" si="101"/>
        <v>20.735734519233102</v>
      </c>
      <c r="AU123" s="6">
        <f t="shared" si="102"/>
        <v>21.247851689058599</v>
      </c>
      <c r="AV123">
        <f t="shared" si="103"/>
        <v>20.516969758915653</v>
      </c>
      <c r="AW123">
        <f t="shared" si="104"/>
        <v>20.931480653297768</v>
      </c>
      <c r="AX123" s="6">
        <f t="shared" si="105"/>
        <v>-0.73088193014294589</v>
      </c>
      <c r="AY123">
        <f t="shared" si="106"/>
        <v>-0.31637103576083092</v>
      </c>
      <c r="AZ123">
        <f t="shared" si="107"/>
        <v>0.41451089438211497</v>
      </c>
      <c r="BA123" s="6">
        <f t="shared" si="108"/>
        <v>2.0753472767204916E-2</v>
      </c>
      <c r="BB123">
        <f t="shared" si="109"/>
        <v>6.9882521843598763E-2</v>
      </c>
      <c r="BC123">
        <f t="shared" si="110"/>
        <v>4.8540543736899026E-2</v>
      </c>
      <c r="BD123" s="7">
        <f t="shared" si="111"/>
        <v>1</v>
      </c>
      <c r="BE123" s="6">
        <f t="shared" si="112"/>
        <v>1</v>
      </c>
      <c r="BF123">
        <f t="shared" si="113"/>
        <v>0</v>
      </c>
      <c r="BG123">
        <f t="shared" si="114"/>
        <v>0</v>
      </c>
      <c r="BH123" s="6">
        <f t="shared" si="115"/>
        <v>1</v>
      </c>
      <c r="BI123" s="14">
        <f t="shared" si="116"/>
        <v>1</v>
      </c>
      <c r="BJ123" s="14">
        <f t="shared" si="117"/>
        <v>-1.1090572299704757</v>
      </c>
      <c r="BK123" s="14">
        <f t="shared" si="118"/>
        <v>-0.60465553235184522</v>
      </c>
      <c r="BL123" s="14">
        <f t="shared" si="119"/>
        <v>0.73798641051088409</v>
      </c>
      <c r="BM123" s="14">
        <f t="shared" si="120"/>
        <v>-1</v>
      </c>
      <c r="BN123">
        <f t="shared" si="121"/>
        <v>-0.32524211727047897</v>
      </c>
      <c r="BO123">
        <f t="shared" si="122"/>
        <v>0.32524211727047897</v>
      </c>
      <c r="BP123" t="str">
        <f t="shared" si="123"/>
        <v>4_Decreasing_Stable</v>
      </c>
    </row>
    <row r="124" spans="1:68" x14ac:dyDescent="0.25">
      <c r="A124" t="s">
        <v>1532</v>
      </c>
      <c r="B124" t="s">
        <v>1530</v>
      </c>
      <c r="C124">
        <v>0</v>
      </c>
      <c r="D124">
        <v>0</v>
      </c>
      <c r="E124">
        <v>0</v>
      </c>
      <c r="F124">
        <v>5.2782700000000003E-4</v>
      </c>
      <c r="G124">
        <v>2</v>
      </c>
      <c r="H124">
        <v>-0.18834000000000001</v>
      </c>
      <c r="I124">
        <v>1</v>
      </c>
      <c r="J124">
        <v>0.99396200000000001</v>
      </c>
      <c r="K124" t="s">
        <v>1531</v>
      </c>
      <c r="L124">
        <v>335</v>
      </c>
      <c r="M124" t="s">
        <v>764</v>
      </c>
      <c r="N124">
        <v>27316</v>
      </c>
      <c r="O124" t="s">
        <v>1533</v>
      </c>
      <c r="P124" t="s">
        <v>1534</v>
      </c>
      <c r="Q124" t="s">
        <v>57</v>
      </c>
      <c r="R124" t="s">
        <v>1535</v>
      </c>
      <c r="S124" t="s">
        <v>1536</v>
      </c>
      <c r="T124" s="6">
        <v>20.527619166739399</v>
      </c>
      <c r="V124">
        <v>20.5223032949532</v>
      </c>
      <c r="Z124">
        <v>19.875404928750701</v>
      </c>
      <c r="AD124">
        <v>19.979525676720801</v>
      </c>
      <c r="AE124">
        <v>19.9011991544638</v>
      </c>
      <c r="AI124">
        <v>20.5675172815533</v>
      </c>
      <c r="AK124">
        <v>20.105815978136899</v>
      </c>
      <c r="AL124" s="6">
        <f t="shared" si="93"/>
        <v>20.527619166739399</v>
      </c>
      <c r="AM124">
        <f t="shared" si="94"/>
        <v>20.5223032949532</v>
      </c>
      <c r="AN124" t="str">
        <f t="shared" si="95"/>
        <v>NA</v>
      </c>
      <c r="AO124">
        <f t="shared" si="96"/>
        <v>19.875404928750701</v>
      </c>
      <c r="AP124" t="str">
        <f t="shared" si="97"/>
        <v>NA</v>
      </c>
      <c r="AQ124">
        <f t="shared" si="98"/>
        <v>19.9403624155923</v>
      </c>
      <c r="AR124" t="str">
        <f t="shared" si="99"/>
        <v>NA</v>
      </c>
      <c r="AS124">
        <f t="shared" si="100"/>
        <v>20.5675172815533</v>
      </c>
      <c r="AT124">
        <f t="shared" si="101"/>
        <v>20.105815978136899</v>
      </c>
      <c r="AU124" s="6">
        <f t="shared" si="102"/>
        <v>20.524961230846301</v>
      </c>
      <c r="AV124">
        <f t="shared" si="103"/>
        <v>19.907883672171501</v>
      </c>
      <c r="AW124">
        <f t="shared" si="104"/>
        <v>20.336666629845098</v>
      </c>
      <c r="AX124" s="6">
        <f t="shared" si="105"/>
        <v>-0.61707755867480074</v>
      </c>
      <c r="AY124">
        <f t="shared" si="106"/>
        <v>-0.18829460100120343</v>
      </c>
      <c r="AZ124">
        <f t="shared" si="107"/>
        <v>0.42878295767359731</v>
      </c>
      <c r="BA124" s="6">
        <f t="shared" si="108"/>
        <v>3.2375470566173702E-2</v>
      </c>
      <c r="BB124">
        <f t="shared" si="109"/>
        <v>0.56440705837597749</v>
      </c>
      <c r="BC124">
        <f t="shared" si="110"/>
        <v>0.30974800152800946</v>
      </c>
      <c r="BD124" s="7">
        <f t="shared" si="111"/>
        <v>1</v>
      </c>
      <c r="BE124" s="6">
        <f t="shared" si="112"/>
        <v>1</v>
      </c>
      <c r="BF124">
        <f t="shared" si="113"/>
        <v>0</v>
      </c>
      <c r="BG124">
        <f t="shared" si="114"/>
        <v>0</v>
      </c>
      <c r="BH124" s="6">
        <f t="shared" si="115"/>
        <v>1</v>
      </c>
      <c r="BI124" s="14">
        <f t="shared" si="116"/>
        <v>1</v>
      </c>
      <c r="BJ124" s="14">
        <f t="shared" si="117"/>
        <v>-0.95880770672367532</v>
      </c>
      <c r="BK124" s="14">
        <f t="shared" si="118"/>
        <v>-0.21627252041687142</v>
      </c>
      <c r="BL124" s="14">
        <f t="shared" si="119"/>
        <v>0.46716900070306688</v>
      </c>
      <c r="BM124" s="14">
        <f t="shared" si="120"/>
        <v>-1</v>
      </c>
      <c r="BN124">
        <f t="shared" si="121"/>
        <v>-0.23597040881249329</v>
      </c>
      <c r="BO124">
        <f t="shared" si="122"/>
        <v>0.23597040881249329</v>
      </c>
      <c r="BP124" t="str">
        <f t="shared" si="123"/>
        <v>4_Decreasing_Stable</v>
      </c>
    </row>
    <row r="125" spans="1:68" x14ac:dyDescent="0.25">
      <c r="A125" t="s">
        <v>1895</v>
      </c>
      <c r="B125" t="s">
        <v>1893</v>
      </c>
      <c r="C125">
        <v>0</v>
      </c>
      <c r="D125">
        <v>0</v>
      </c>
      <c r="E125">
        <v>0</v>
      </c>
      <c r="F125">
        <v>3.2425899999999997E-4</v>
      </c>
      <c r="G125">
        <v>2</v>
      </c>
      <c r="H125">
        <v>0.95174999999999998</v>
      </c>
      <c r="I125">
        <v>1</v>
      </c>
      <c r="J125">
        <v>0.99853599999999998</v>
      </c>
      <c r="K125" t="s">
        <v>1894</v>
      </c>
      <c r="L125">
        <v>440</v>
      </c>
      <c r="M125" t="s">
        <v>764</v>
      </c>
      <c r="N125" t="s">
        <v>1896</v>
      </c>
      <c r="O125" t="s">
        <v>1897</v>
      </c>
      <c r="P125" t="s">
        <v>1898</v>
      </c>
      <c r="Q125" t="s">
        <v>57</v>
      </c>
      <c r="R125" t="s">
        <v>1899</v>
      </c>
      <c r="S125" t="s">
        <v>1900</v>
      </c>
      <c r="T125" s="6">
        <v>21.4409621144572</v>
      </c>
      <c r="U125">
        <v>21.707304575193699</v>
      </c>
      <c r="V125">
        <v>21.697985665994501</v>
      </c>
      <c r="X125">
        <v>21.545175741676701</v>
      </c>
      <c r="Y125">
        <v>21.794300072809801</v>
      </c>
      <c r="Z125">
        <v>21.897222476045801</v>
      </c>
      <c r="AA125">
        <v>22.233202729940899</v>
      </c>
      <c r="AB125">
        <v>22.102327476363001</v>
      </c>
      <c r="AC125">
        <v>22.0794843079189</v>
      </c>
      <c r="AD125">
        <v>22.302235054722299</v>
      </c>
      <c r="AE125">
        <v>22.279545459741399</v>
      </c>
      <c r="AF125">
        <v>22.208621869945599</v>
      </c>
      <c r="AG125">
        <v>22.522033549380499</v>
      </c>
      <c r="AH125">
        <v>22.7251289524336</v>
      </c>
      <c r="AI125">
        <v>22.846288823721899</v>
      </c>
      <c r="AJ125">
        <v>22.792263938653299</v>
      </c>
      <c r="AK125">
        <v>22.712724975498901</v>
      </c>
      <c r="AL125" s="6">
        <f t="shared" si="93"/>
        <v>21.574133344825448</v>
      </c>
      <c r="AM125">
        <f t="shared" si="94"/>
        <v>21.697985665994501</v>
      </c>
      <c r="AN125">
        <f t="shared" si="95"/>
        <v>21.669737907243253</v>
      </c>
      <c r="AO125">
        <f t="shared" si="96"/>
        <v>22.065212602993348</v>
      </c>
      <c r="AP125">
        <f t="shared" si="97"/>
        <v>22.090905892140952</v>
      </c>
      <c r="AQ125">
        <f t="shared" si="98"/>
        <v>22.290890257231851</v>
      </c>
      <c r="AR125">
        <f t="shared" si="99"/>
        <v>22.365327709663049</v>
      </c>
      <c r="AS125">
        <f t="shared" si="100"/>
        <v>22.78570888807775</v>
      </c>
      <c r="AT125">
        <f t="shared" si="101"/>
        <v>22.7524944570761</v>
      </c>
      <c r="AU125" s="6">
        <f t="shared" si="102"/>
        <v>21.647285639354397</v>
      </c>
      <c r="AV125">
        <f t="shared" si="103"/>
        <v>22.14900291745538</v>
      </c>
      <c r="AW125">
        <f t="shared" si="104"/>
        <v>22.634510351605631</v>
      </c>
      <c r="AX125" s="6">
        <f t="shared" si="105"/>
        <v>0.50171727810098332</v>
      </c>
      <c r="AY125">
        <f t="shared" si="106"/>
        <v>0.98722471225123343</v>
      </c>
      <c r="AZ125">
        <f t="shared" si="107"/>
        <v>0.48550743415025011</v>
      </c>
      <c r="BA125" s="6">
        <f t="shared" si="108"/>
        <v>8.1424767691245896E-3</v>
      </c>
      <c r="BB125">
        <f t="shared" si="109"/>
        <v>1.3162411635256759E-2</v>
      </c>
      <c r="BC125">
        <f t="shared" si="110"/>
        <v>4.9217000923821821E-2</v>
      </c>
      <c r="BD125" s="7">
        <f t="shared" si="111"/>
        <v>1</v>
      </c>
      <c r="BE125" s="6">
        <f t="shared" si="112"/>
        <v>0</v>
      </c>
      <c r="BF125">
        <f t="shared" si="113"/>
        <v>1</v>
      </c>
      <c r="BG125">
        <f t="shared" si="114"/>
        <v>0</v>
      </c>
      <c r="BH125" s="6">
        <f t="shared" si="115"/>
        <v>1</v>
      </c>
      <c r="BI125" s="14">
        <f t="shared" si="116"/>
        <v>1</v>
      </c>
      <c r="BJ125" s="14">
        <f t="shared" si="117"/>
        <v>1.0238210527108262</v>
      </c>
      <c r="BK125" s="14">
        <f t="shared" si="118"/>
        <v>1.3625852270036745</v>
      </c>
      <c r="BL125" s="14">
        <f t="shared" si="119"/>
        <v>0.79686122981372576</v>
      </c>
      <c r="BM125" s="14">
        <f t="shared" si="120"/>
        <v>1</v>
      </c>
      <c r="BN125">
        <f t="shared" si="121"/>
        <v>1.061089169842742</v>
      </c>
      <c r="BO125">
        <f t="shared" si="122"/>
        <v>1.061089169842742</v>
      </c>
      <c r="BP125" t="str">
        <f t="shared" si="123"/>
        <v>4_Increasing_Stable</v>
      </c>
    </row>
    <row r="126" spans="1:68" x14ac:dyDescent="0.25">
      <c r="A126" t="s">
        <v>2012</v>
      </c>
      <c r="B126" t="s">
        <v>2010</v>
      </c>
      <c r="C126">
        <v>0</v>
      </c>
      <c r="D126">
        <v>0</v>
      </c>
      <c r="E126">
        <v>0</v>
      </c>
      <c r="F126">
        <v>0</v>
      </c>
      <c r="G126">
        <v>2</v>
      </c>
      <c r="H126">
        <v>-0.49654999999999999</v>
      </c>
      <c r="I126" t="s">
        <v>71</v>
      </c>
      <c r="J126">
        <v>0.99992800000000004</v>
      </c>
      <c r="K126" t="s">
        <v>2011</v>
      </c>
      <c r="L126">
        <v>849</v>
      </c>
      <c r="M126" t="s">
        <v>764</v>
      </c>
      <c r="N126">
        <v>8899</v>
      </c>
      <c r="O126" t="s">
        <v>2013</v>
      </c>
      <c r="P126" t="s">
        <v>2014</v>
      </c>
      <c r="Q126" t="s">
        <v>57</v>
      </c>
      <c r="R126" t="s">
        <v>256</v>
      </c>
      <c r="S126" t="s">
        <v>2015</v>
      </c>
      <c r="T126" s="6">
        <v>28.0802710920815</v>
      </c>
      <c r="U126">
        <v>28.8725137299508</v>
      </c>
      <c r="V126">
        <v>28.4172932320899</v>
      </c>
      <c r="W126">
        <v>28.313674267654601</v>
      </c>
      <c r="X126">
        <v>28.797564293278299</v>
      </c>
      <c r="Y126">
        <v>28.656200818035</v>
      </c>
      <c r="Z126">
        <v>28.965470777017899</v>
      </c>
      <c r="AA126">
        <v>29.371777412884999</v>
      </c>
      <c r="AB126">
        <v>28.736578090972301</v>
      </c>
      <c r="AC126">
        <v>28.9381755380304</v>
      </c>
      <c r="AD126">
        <v>29.1701404987177</v>
      </c>
      <c r="AE126">
        <v>29.060137986307801</v>
      </c>
      <c r="AF126">
        <v>29.417045792136602</v>
      </c>
      <c r="AG126">
        <v>29.1543006250483</v>
      </c>
      <c r="AH126">
        <v>29.406200868720099</v>
      </c>
      <c r="AJ126">
        <v>29.5410150887589</v>
      </c>
      <c r="AK126">
        <v>29.467077386148102</v>
      </c>
      <c r="AL126" s="6">
        <f t="shared" si="93"/>
        <v>28.47639241101615</v>
      </c>
      <c r="AM126">
        <f t="shared" si="94"/>
        <v>28.365483749872251</v>
      </c>
      <c r="AN126">
        <f t="shared" si="95"/>
        <v>28.726882555656651</v>
      </c>
      <c r="AO126">
        <f t="shared" si="96"/>
        <v>29.168624094951447</v>
      </c>
      <c r="AP126">
        <f t="shared" si="97"/>
        <v>28.837376814501351</v>
      </c>
      <c r="AQ126">
        <f t="shared" si="98"/>
        <v>29.11513924251275</v>
      </c>
      <c r="AR126">
        <f t="shared" si="99"/>
        <v>29.285673208592449</v>
      </c>
      <c r="AS126">
        <f t="shared" si="100"/>
        <v>29.406200868720099</v>
      </c>
      <c r="AT126">
        <f t="shared" si="101"/>
        <v>29.504046237453501</v>
      </c>
      <c r="AU126" s="6">
        <f t="shared" si="102"/>
        <v>28.522919572181689</v>
      </c>
      <c r="AV126">
        <f t="shared" si="103"/>
        <v>29.040380050655184</v>
      </c>
      <c r="AW126">
        <f t="shared" si="104"/>
        <v>29.39864010492202</v>
      </c>
      <c r="AX126" s="6">
        <f t="shared" si="105"/>
        <v>0.5174604784734953</v>
      </c>
      <c r="AY126">
        <f t="shared" si="106"/>
        <v>0.87572053274033124</v>
      </c>
      <c r="AZ126">
        <f t="shared" si="107"/>
        <v>0.35826005426683594</v>
      </c>
      <c r="BA126" s="6">
        <f t="shared" si="108"/>
        <v>2.5156965950326834E-2</v>
      </c>
      <c r="BB126">
        <f t="shared" si="109"/>
        <v>4.505853141684335E-3</v>
      </c>
      <c r="BC126">
        <f t="shared" si="110"/>
        <v>5.1835578357761328E-2</v>
      </c>
      <c r="BD126" s="7">
        <f t="shared" si="111"/>
        <v>1</v>
      </c>
      <c r="BE126" s="6">
        <f t="shared" si="112"/>
        <v>0</v>
      </c>
      <c r="BF126">
        <f t="shared" si="113"/>
        <v>1</v>
      </c>
      <c r="BG126">
        <f t="shared" si="114"/>
        <v>0</v>
      </c>
      <c r="BH126" s="6">
        <f t="shared" si="115"/>
        <v>1</v>
      </c>
      <c r="BI126" s="14">
        <f t="shared" si="116"/>
        <v>1</v>
      </c>
      <c r="BJ126" s="14">
        <f t="shared" si="117"/>
        <v>0.9097231122779198</v>
      </c>
      <c r="BK126" s="14">
        <f t="shared" si="118"/>
        <v>1.4334000233037829</v>
      </c>
      <c r="BL126" s="14">
        <f t="shared" si="119"/>
        <v>0.67859963225935338</v>
      </c>
      <c r="BM126" s="14">
        <f t="shared" si="120"/>
        <v>1</v>
      </c>
      <c r="BN126">
        <f t="shared" si="121"/>
        <v>1.0072409226136854</v>
      </c>
      <c r="BO126">
        <f t="shared" si="122"/>
        <v>1.0072409226136854</v>
      </c>
      <c r="BP126" t="str">
        <f t="shared" si="123"/>
        <v>4_Increasing_Stable</v>
      </c>
    </row>
    <row r="127" spans="1:68" x14ac:dyDescent="0.25">
      <c r="A127" t="s">
        <v>1500</v>
      </c>
      <c r="B127" t="s">
        <v>1498</v>
      </c>
      <c r="C127">
        <v>0</v>
      </c>
      <c r="D127">
        <v>0</v>
      </c>
      <c r="E127">
        <v>0</v>
      </c>
      <c r="F127">
        <v>1.13133E-4</v>
      </c>
      <c r="G127">
        <v>2</v>
      </c>
      <c r="H127">
        <v>0.33360000000000001</v>
      </c>
      <c r="I127">
        <v>1</v>
      </c>
      <c r="J127">
        <v>0.92771700000000001</v>
      </c>
      <c r="K127" t="s">
        <v>1499</v>
      </c>
      <c r="L127">
        <v>249</v>
      </c>
      <c r="M127" t="s">
        <v>764</v>
      </c>
      <c r="N127">
        <v>5245</v>
      </c>
      <c r="O127" t="s">
        <v>1501</v>
      </c>
      <c r="P127" t="s">
        <v>1502</v>
      </c>
      <c r="Q127" t="s">
        <v>57</v>
      </c>
      <c r="R127" t="s">
        <v>1503</v>
      </c>
      <c r="S127" t="s">
        <v>1504</v>
      </c>
      <c r="T127" s="6">
        <v>17.802982982661</v>
      </c>
      <c r="U127">
        <v>18.5633399871192</v>
      </c>
      <c r="V127">
        <v>18.1436683643275</v>
      </c>
      <c r="W127">
        <v>18.282139524474101</v>
      </c>
      <c r="Y127">
        <v>18.565150451005501</v>
      </c>
      <c r="AA127">
        <v>19.1804793598617</v>
      </c>
      <c r="AB127">
        <v>18.755975481043102</v>
      </c>
      <c r="AC127">
        <v>18.785536192866601</v>
      </c>
      <c r="AD127">
        <v>18.5999418910055</v>
      </c>
      <c r="AE127">
        <v>19.1073944912056</v>
      </c>
      <c r="AF127">
        <v>19.345691821464499</v>
      </c>
      <c r="AG127">
        <v>19.2594551255577</v>
      </c>
      <c r="AJ127">
        <v>19.1130870783829</v>
      </c>
      <c r="AK127">
        <v>19.141122754995099</v>
      </c>
      <c r="AL127" s="6">
        <f t="shared" si="93"/>
        <v>18.1831614848901</v>
      </c>
      <c r="AM127">
        <f t="shared" si="94"/>
        <v>18.2129039444008</v>
      </c>
      <c r="AN127">
        <f t="shared" si="95"/>
        <v>18.565150451005501</v>
      </c>
      <c r="AO127">
        <f t="shared" si="96"/>
        <v>19.1804793598617</v>
      </c>
      <c r="AP127">
        <f t="shared" si="97"/>
        <v>18.770755836954852</v>
      </c>
      <c r="AQ127">
        <f t="shared" si="98"/>
        <v>18.853668191105548</v>
      </c>
      <c r="AR127">
        <f t="shared" si="99"/>
        <v>19.302573473511099</v>
      </c>
      <c r="AS127" t="str">
        <f t="shared" si="100"/>
        <v>NA</v>
      </c>
      <c r="AT127">
        <f t="shared" si="101"/>
        <v>19.127104916688999</v>
      </c>
      <c r="AU127" s="6">
        <f t="shared" si="102"/>
        <v>18.320405293432135</v>
      </c>
      <c r="AV127">
        <f t="shared" si="103"/>
        <v>18.934967795974035</v>
      </c>
      <c r="AW127">
        <f t="shared" si="104"/>
        <v>19.214839195100048</v>
      </c>
      <c r="AX127" s="6">
        <f t="shared" si="105"/>
        <v>0.61456250254190081</v>
      </c>
      <c r="AY127">
        <f t="shared" si="106"/>
        <v>0.89443390166791303</v>
      </c>
      <c r="AZ127">
        <f t="shared" si="107"/>
        <v>0.27987139912601222</v>
      </c>
      <c r="BA127" s="6">
        <f t="shared" si="108"/>
        <v>2.4730974673896115E-2</v>
      </c>
      <c r="BB127">
        <f t="shared" si="109"/>
        <v>9.5844922127980431E-3</v>
      </c>
      <c r="BC127">
        <f t="shared" si="110"/>
        <v>0.16435363781173618</v>
      </c>
      <c r="BD127" s="7">
        <f t="shared" si="111"/>
        <v>1</v>
      </c>
      <c r="BE127" s="6">
        <f t="shared" si="112"/>
        <v>1</v>
      </c>
      <c r="BF127">
        <f t="shared" si="113"/>
        <v>1</v>
      </c>
      <c r="BG127">
        <f t="shared" si="114"/>
        <v>0</v>
      </c>
      <c r="BH127" s="6">
        <f t="shared" si="115"/>
        <v>2</v>
      </c>
      <c r="BI127" s="14">
        <f t="shared" si="116"/>
        <v>1</v>
      </c>
      <c r="BJ127" s="14">
        <f t="shared" si="117"/>
        <v>0.99370704385679531</v>
      </c>
      <c r="BK127" s="14">
        <f t="shared" si="118"/>
        <v>1.3436342572309279</v>
      </c>
      <c r="BL127" s="14">
        <f t="shared" si="119"/>
        <v>0.46848792790603538</v>
      </c>
      <c r="BM127" s="14">
        <f t="shared" si="120"/>
        <v>1</v>
      </c>
      <c r="BN127">
        <f t="shared" si="121"/>
        <v>0.93527640966458614</v>
      </c>
      <c r="BO127">
        <f t="shared" si="122"/>
        <v>0.93527640966458614</v>
      </c>
      <c r="BP127" t="str">
        <f t="shared" si="123"/>
        <v>4_Increasing_Stable</v>
      </c>
    </row>
    <row r="128" spans="1:68" x14ac:dyDescent="0.25">
      <c r="A128" t="s">
        <v>1143</v>
      </c>
      <c r="B128" t="s">
        <v>510</v>
      </c>
      <c r="C128">
        <v>0</v>
      </c>
      <c r="D128">
        <v>0</v>
      </c>
      <c r="E128">
        <v>0</v>
      </c>
      <c r="F128" s="1">
        <v>2.6417300000000001E-8</v>
      </c>
      <c r="G128">
        <v>3</v>
      </c>
      <c r="H128">
        <v>-0.68157000000000001</v>
      </c>
      <c r="I128">
        <v>1</v>
      </c>
      <c r="J128">
        <v>0.952322</v>
      </c>
      <c r="K128" t="s">
        <v>1142</v>
      </c>
      <c r="L128">
        <v>194</v>
      </c>
      <c r="M128" t="s">
        <v>764</v>
      </c>
      <c r="N128" t="s">
        <v>1144</v>
      </c>
      <c r="O128" t="s">
        <v>1145</v>
      </c>
      <c r="P128" t="s">
        <v>1146</v>
      </c>
      <c r="Q128" t="s">
        <v>57</v>
      </c>
      <c r="R128" t="s">
        <v>1147</v>
      </c>
      <c r="S128" t="s">
        <v>1148</v>
      </c>
      <c r="U128">
        <v>20.257650343283998</v>
      </c>
      <c r="V128">
        <v>20.543066172414701</v>
      </c>
      <c r="W128">
        <v>20.063882489701999</v>
      </c>
      <c r="Z128">
        <v>20.939294798249499</v>
      </c>
      <c r="AB128">
        <v>20.945468670434298</v>
      </c>
      <c r="AC128">
        <v>20.773220378967899</v>
      </c>
      <c r="AF128">
        <v>21.238273378008898</v>
      </c>
      <c r="AH128">
        <v>21.143670573981201</v>
      </c>
      <c r="AK128">
        <v>20.920693873027499</v>
      </c>
      <c r="AL128" s="6">
        <f t="shared" si="93"/>
        <v>20.257650343283998</v>
      </c>
      <c r="AM128">
        <f t="shared" si="94"/>
        <v>20.30347433105835</v>
      </c>
      <c r="AN128" t="str">
        <f t="shared" si="95"/>
        <v>NA</v>
      </c>
      <c r="AO128">
        <f t="shared" si="96"/>
        <v>20.939294798249499</v>
      </c>
      <c r="AP128">
        <f t="shared" si="97"/>
        <v>20.8593445247011</v>
      </c>
      <c r="AQ128" t="str">
        <f t="shared" si="98"/>
        <v>NA</v>
      </c>
      <c r="AR128">
        <f t="shared" si="99"/>
        <v>21.238273378008898</v>
      </c>
      <c r="AS128">
        <f t="shared" si="100"/>
        <v>21.143670573981201</v>
      </c>
      <c r="AT128">
        <f t="shared" si="101"/>
        <v>20.920693873027499</v>
      </c>
      <c r="AU128" s="6">
        <f t="shared" si="102"/>
        <v>20.280562337171176</v>
      </c>
      <c r="AV128">
        <f t="shared" si="103"/>
        <v>20.8993196614753</v>
      </c>
      <c r="AW128">
        <f t="shared" si="104"/>
        <v>21.100879275005866</v>
      </c>
      <c r="AX128" s="6">
        <f t="shared" si="105"/>
        <v>0.61875732430412356</v>
      </c>
      <c r="AY128">
        <f t="shared" si="106"/>
        <v>0.82031693783468995</v>
      </c>
      <c r="AZ128">
        <f t="shared" si="107"/>
        <v>0.20155961353056639</v>
      </c>
      <c r="BA128" s="6">
        <f t="shared" si="108"/>
        <v>1.2527905543760596E-2</v>
      </c>
      <c r="BB128">
        <f t="shared" si="109"/>
        <v>9.7667171595092507E-3</v>
      </c>
      <c r="BC128">
        <f t="shared" si="110"/>
        <v>0.15666562801294567</v>
      </c>
      <c r="BD128" s="7">
        <f t="shared" si="111"/>
        <v>1</v>
      </c>
      <c r="BE128" s="6">
        <f t="shared" si="112"/>
        <v>1</v>
      </c>
      <c r="BF128">
        <f t="shared" si="113"/>
        <v>1</v>
      </c>
      <c r="BG128">
        <f t="shared" si="114"/>
        <v>0</v>
      </c>
      <c r="BH128" s="6">
        <f t="shared" si="115"/>
        <v>2</v>
      </c>
      <c r="BI128" s="14">
        <f t="shared" si="116"/>
        <v>1</v>
      </c>
      <c r="BJ128" s="14">
        <f t="shared" si="117"/>
        <v>1.0848740149088407</v>
      </c>
      <c r="BK128" s="14">
        <f t="shared" si="118"/>
        <v>1.284150794801366</v>
      </c>
      <c r="BL128" s="14">
        <f t="shared" si="119"/>
        <v>0.40281606854753527</v>
      </c>
      <c r="BM128" s="14">
        <f t="shared" si="120"/>
        <v>1</v>
      </c>
      <c r="BN128">
        <f t="shared" si="121"/>
        <v>0.92394695941924743</v>
      </c>
      <c r="BO128">
        <f t="shared" si="122"/>
        <v>0.92394695941924743</v>
      </c>
      <c r="BP128" t="str">
        <f t="shared" si="123"/>
        <v>4_Increasing_Stable</v>
      </c>
    </row>
    <row r="129" spans="1:68" x14ac:dyDescent="0.25">
      <c r="A129" t="s">
        <v>1794</v>
      </c>
      <c r="B129" t="s">
        <v>1791</v>
      </c>
      <c r="C129">
        <v>0</v>
      </c>
      <c r="D129">
        <v>0</v>
      </c>
      <c r="E129">
        <v>0</v>
      </c>
      <c r="F129" s="1">
        <v>3.8625099999999996E-68</v>
      </c>
      <c r="G129">
        <v>2</v>
      </c>
      <c r="H129">
        <v>-0.53417999999999999</v>
      </c>
      <c r="I129">
        <v>1</v>
      </c>
      <c r="J129">
        <v>0.99821599999999999</v>
      </c>
      <c r="K129" t="s">
        <v>1792</v>
      </c>
      <c r="L129" t="s">
        <v>1793</v>
      </c>
      <c r="M129" t="s">
        <v>764</v>
      </c>
      <c r="N129" t="s">
        <v>1795</v>
      </c>
      <c r="O129" t="s">
        <v>1796</v>
      </c>
      <c r="P129" t="s">
        <v>1797</v>
      </c>
      <c r="Q129" t="s">
        <v>1125</v>
      </c>
      <c r="R129" t="s">
        <v>1798</v>
      </c>
      <c r="S129" t="s">
        <v>1799</v>
      </c>
      <c r="T129" s="6">
        <v>21.1758869632183</v>
      </c>
      <c r="U129">
        <v>21.508614489996901</v>
      </c>
      <c r="V129">
        <v>20.971860105273901</v>
      </c>
      <c r="W129">
        <v>21.329532344539398</v>
      </c>
      <c r="X129">
        <v>21.103151651190501</v>
      </c>
      <c r="Y129">
        <v>21.070597300805201</v>
      </c>
      <c r="Z129">
        <v>21.439945801718501</v>
      </c>
      <c r="AA129">
        <v>21.6604954231885</v>
      </c>
      <c r="AB129">
        <v>21.467813822359901</v>
      </c>
      <c r="AC129">
        <v>21.690541379757398</v>
      </c>
      <c r="AD129">
        <v>21.523056507722099</v>
      </c>
      <c r="AE129">
        <v>21.682065336920498</v>
      </c>
      <c r="AF129">
        <v>21.858138273306299</v>
      </c>
      <c r="AG129">
        <v>21.748552548712201</v>
      </c>
      <c r="AH129">
        <v>22.060122700496699</v>
      </c>
      <c r="AI129">
        <v>22.165403819457399</v>
      </c>
      <c r="AJ129">
        <v>21.891986356757201</v>
      </c>
      <c r="AK129">
        <v>21.864975084618301</v>
      </c>
      <c r="AL129" s="6">
        <f t="shared" si="93"/>
        <v>21.342250726607602</v>
      </c>
      <c r="AM129">
        <f t="shared" si="94"/>
        <v>21.15069622490665</v>
      </c>
      <c r="AN129">
        <f t="shared" si="95"/>
        <v>21.086874475997853</v>
      </c>
      <c r="AO129">
        <f t="shared" si="96"/>
        <v>21.550220612453501</v>
      </c>
      <c r="AP129">
        <f t="shared" si="97"/>
        <v>21.57917760105865</v>
      </c>
      <c r="AQ129">
        <f t="shared" si="98"/>
        <v>21.602560922321299</v>
      </c>
      <c r="AR129">
        <f t="shared" si="99"/>
        <v>21.80334541100925</v>
      </c>
      <c r="AS129">
        <f t="shared" si="100"/>
        <v>22.112763259977051</v>
      </c>
      <c r="AT129">
        <f t="shared" si="101"/>
        <v>21.878480720687751</v>
      </c>
      <c r="AU129" s="6">
        <f t="shared" si="102"/>
        <v>21.193273809170702</v>
      </c>
      <c r="AV129">
        <f t="shared" si="103"/>
        <v>21.577319711944483</v>
      </c>
      <c r="AW129">
        <f t="shared" si="104"/>
        <v>21.931529797224684</v>
      </c>
      <c r="AX129" s="6">
        <f t="shared" si="105"/>
        <v>0.38404590277378148</v>
      </c>
      <c r="AY129">
        <f t="shared" si="106"/>
        <v>0.73825598805398229</v>
      </c>
      <c r="AZ129">
        <f t="shared" si="107"/>
        <v>0.35421008528020081</v>
      </c>
      <c r="BA129" s="6">
        <f t="shared" si="108"/>
        <v>3.354103967361606E-2</v>
      </c>
      <c r="BB129">
        <f t="shared" si="109"/>
        <v>4.0679488964329791E-3</v>
      </c>
      <c r="BC129">
        <f t="shared" si="110"/>
        <v>5.9299649122204631E-2</v>
      </c>
      <c r="BD129" s="7">
        <f t="shared" si="111"/>
        <v>1</v>
      </c>
      <c r="BE129" s="6">
        <f t="shared" si="112"/>
        <v>0</v>
      </c>
      <c r="BF129">
        <f t="shared" si="113"/>
        <v>1</v>
      </c>
      <c r="BG129">
        <f t="shared" si="114"/>
        <v>0</v>
      </c>
      <c r="BH129" s="6">
        <f t="shared" si="115"/>
        <v>1</v>
      </c>
      <c r="BI129" s="14">
        <f t="shared" si="116"/>
        <v>1</v>
      </c>
      <c r="BJ129" s="14">
        <f t="shared" si="117"/>
        <v>0.75249338623035411</v>
      </c>
      <c r="BK129" s="14">
        <f t="shared" si="118"/>
        <v>1.3284927025879356</v>
      </c>
      <c r="BL129" s="14">
        <f t="shared" si="119"/>
        <v>0.65923995018535464</v>
      </c>
      <c r="BM129" s="14">
        <f t="shared" si="120"/>
        <v>1</v>
      </c>
      <c r="BN129">
        <f t="shared" si="121"/>
        <v>0.91340867966788153</v>
      </c>
      <c r="BO129">
        <f t="shared" si="122"/>
        <v>0.91340867966788153</v>
      </c>
      <c r="BP129" t="str">
        <f t="shared" si="123"/>
        <v>4_Increasing_Stable</v>
      </c>
    </row>
    <row r="130" spans="1:68" x14ac:dyDescent="0.25">
      <c r="A130" t="s">
        <v>968</v>
      </c>
      <c r="B130" t="s">
        <v>86</v>
      </c>
      <c r="C130">
        <v>0</v>
      </c>
      <c r="D130">
        <v>0</v>
      </c>
      <c r="E130">
        <v>0</v>
      </c>
      <c r="F130" s="1">
        <v>2.9626600000000002E-9</v>
      </c>
      <c r="G130">
        <v>2</v>
      </c>
      <c r="H130">
        <v>-0.41099000000000002</v>
      </c>
      <c r="I130">
        <v>1</v>
      </c>
      <c r="J130">
        <v>0.986572</v>
      </c>
      <c r="K130" t="s">
        <v>967</v>
      </c>
      <c r="L130">
        <v>266</v>
      </c>
      <c r="M130" t="s">
        <v>764</v>
      </c>
      <c r="N130">
        <v>8412</v>
      </c>
      <c r="O130" t="s">
        <v>89</v>
      </c>
      <c r="P130" t="s">
        <v>90</v>
      </c>
      <c r="Q130" t="s">
        <v>57</v>
      </c>
      <c r="R130" t="s">
        <v>91</v>
      </c>
      <c r="S130" t="s">
        <v>92</v>
      </c>
      <c r="T130" s="6">
        <v>19.873568638961</v>
      </c>
      <c r="U130">
        <v>20.108820874498601</v>
      </c>
      <c r="W130">
        <v>19.795608449427998</v>
      </c>
      <c r="X130">
        <v>20.422716247645202</v>
      </c>
      <c r="Y130">
        <v>20.004256451730601</v>
      </c>
      <c r="Z130">
        <v>20.459550897869001</v>
      </c>
      <c r="AA130">
        <v>19.998263530906499</v>
      </c>
      <c r="AB130">
        <v>20.533255116992301</v>
      </c>
      <c r="AC130">
        <v>20.223815858260298</v>
      </c>
      <c r="AD130">
        <v>20.509686100948102</v>
      </c>
      <c r="AF130">
        <v>20.900532508770102</v>
      </c>
      <c r="AG130">
        <v>20.816508450581701</v>
      </c>
      <c r="AH130">
        <v>21.020515733239701</v>
      </c>
      <c r="AI130">
        <v>20.633278132452698</v>
      </c>
      <c r="AJ130">
        <v>20.936391793190101</v>
      </c>
      <c r="AK130">
        <v>20.6862705547457</v>
      </c>
      <c r="AL130" s="6">
        <f t="shared" si="93"/>
        <v>19.991194756729801</v>
      </c>
      <c r="AM130">
        <f t="shared" si="94"/>
        <v>19.795608449427998</v>
      </c>
      <c r="AN130">
        <f t="shared" si="95"/>
        <v>20.213486349687901</v>
      </c>
      <c r="AO130">
        <f t="shared" si="96"/>
        <v>20.22890721438775</v>
      </c>
      <c r="AP130">
        <f t="shared" si="97"/>
        <v>20.378535487626301</v>
      </c>
      <c r="AQ130">
        <f t="shared" si="98"/>
        <v>20.509686100948102</v>
      </c>
      <c r="AR130">
        <f t="shared" si="99"/>
        <v>20.858520479675903</v>
      </c>
      <c r="AS130">
        <f t="shared" si="100"/>
        <v>20.8268969328462</v>
      </c>
      <c r="AT130">
        <f t="shared" si="101"/>
        <v>20.811331173967901</v>
      </c>
      <c r="AU130" s="6">
        <f t="shared" si="102"/>
        <v>20.000096518615234</v>
      </c>
      <c r="AV130">
        <f t="shared" si="103"/>
        <v>20.372376267654051</v>
      </c>
      <c r="AW130">
        <f t="shared" si="104"/>
        <v>20.832249528830001</v>
      </c>
      <c r="AX130" s="6">
        <f t="shared" si="105"/>
        <v>0.37227974903881744</v>
      </c>
      <c r="AY130">
        <f t="shared" si="106"/>
        <v>0.83215301021476762</v>
      </c>
      <c r="AZ130">
        <f t="shared" si="107"/>
        <v>0.45987326117595018</v>
      </c>
      <c r="BA130" s="6">
        <f t="shared" si="108"/>
        <v>7.1404949809132298E-2</v>
      </c>
      <c r="BB130">
        <f t="shared" si="109"/>
        <v>1.9293155111574107E-2</v>
      </c>
      <c r="BC130">
        <f t="shared" si="110"/>
        <v>2.6867232175731018E-2</v>
      </c>
      <c r="BD130" s="7">
        <f t="shared" si="111"/>
        <v>1</v>
      </c>
      <c r="BE130" s="6">
        <f t="shared" si="112"/>
        <v>0</v>
      </c>
      <c r="BF130">
        <f t="shared" si="113"/>
        <v>1</v>
      </c>
      <c r="BG130">
        <f t="shared" si="114"/>
        <v>0</v>
      </c>
      <c r="BH130" s="6">
        <f t="shared" si="115"/>
        <v>1</v>
      </c>
      <c r="BI130" s="14">
        <f t="shared" si="116"/>
        <v>1</v>
      </c>
      <c r="BJ130" s="14">
        <f t="shared" si="117"/>
        <v>0.65324860047485089</v>
      </c>
      <c r="BK130" s="14">
        <f t="shared" si="118"/>
        <v>1.1944902016711407</v>
      </c>
      <c r="BL130" s="14">
        <f t="shared" si="119"/>
        <v>0.84991668681547816</v>
      </c>
      <c r="BM130" s="14">
        <f t="shared" si="120"/>
        <v>1</v>
      </c>
      <c r="BN130">
        <f t="shared" si="121"/>
        <v>0.89921849632048989</v>
      </c>
      <c r="BO130">
        <f t="shared" si="122"/>
        <v>0.89921849632048989</v>
      </c>
      <c r="BP130" t="str">
        <f t="shared" si="123"/>
        <v>4_Increasing_Stable</v>
      </c>
    </row>
    <row r="131" spans="1:68" x14ac:dyDescent="0.25">
      <c r="A131" t="s">
        <v>1851</v>
      </c>
      <c r="B131" t="s">
        <v>1841</v>
      </c>
      <c r="C131">
        <v>0</v>
      </c>
      <c r="D131">
        <v>0</v>
      </c>
      <c r="E131">
        <v>0</v>
      </c>
      <c r="F131" s="1">
        <v>9.6842900000000007E-84</v>
      </c>
      <c r="G131">
        <v>3</v>
      </c>
      <c r="H131">
        <v>0.23547999999999999</v>
      </c>
      <c r="I131" t="s">
        <v>71</v>
      </c>
      <c r="J131">
        <v>0.98277099999999995</v>
      </c>
      <c r="K131" t="s">
        <v>1850</v>
      </c>
      <c r="L131">
        <v>576</v>
      </c>
      <c r="M131" t="s">
        <v>764</v>
      </c>
      <c r="N131">
        <v>5747</v>
      </c>
      <c r="O131" t="s">
        <v>1844</v>
      </c>
      <c r="P131" t="s">
        <v>1845</v>
      </c>
      <c r="Q131" t="s">
        <v>57</v>
      </c>
      <c r="R131" t="s">
        <v>1846</v>
      </c>
      <c r="S131" t="s">
        <v>1847</v>
      </c>
      <c r="T131" s="6">
        <v>24.370937898354601</v>
      </c>
      <c r="U131">
        <v>24.480278130345798</v>
      </c>
      <c r="V131">
        <v>24.5519383841674</v>
      </c>
      <c r="W131">
        <v>24.623455052151101</v>
      </c>
      <c r="X131">
        <v>24.915462404111199</v>
      </c>
      <c r="Y131">
        <v>24.732093649715399</v>
      </c>
      <c r="Z131">
        <v>25.034453681858398</v>
      </c>
      <c r="AA131">
        <v>24.911062037139001</v>
      </c>
      <c r="AB131">
        <v>24.9812328390956</v>
      </c>
      <c r="AC131">
        <v>24.991455694055102</v>
      </c>
      <c r="AD131">
        <v>25.3030228850293</v>
      </c>
      <c r="AE131">
        <v>25.210968588120799</v>
      </c>
      <c r="AF131">
        <v>25.2553867470528</v>
      </c>
      <c r="AG131">
        <v>25.340157254203401</v>
      </c>
      <c r="AH131">
        <v>25.5246695658983</v>
      </c>
      <c r="AI131">
        <v>25.457750199299099</v>
      </c>
      <c r="AJ131">
        <v>25.388975815716499</v>
      </c>
      <c r="AK131">
        <v>25.333003393895599</v>
      </c>
      <c r="AL131" s="6">
        <f t="shared" si="93"/>
        <v>24.4256080143502</v>
      </c>
      <c r="AM131">
        <f t="shared" si="94"/>
        <v>24.587696718159251</v>
      </c>
      <c r="AN131">
        <f t="shared" si="95"/>
        <v>24.823778026913299</v>
      </c>
      <c r="AO131">
        <f t="shared" si="96"/>
        <v>24.972757859498699</v>
      </c>
      <c r="AP131">
        <f t="shared" si="97"/>
        <v>24.986344266575351</v>
      </c>
      <c r="AQ131">
        <f t="shared" si="98"/>
        <v>25.25699573657505</v>
      </c>
      <c r="AR131">
        <f t="shared" si="99"/>
        <v>25.2977720006281</v>
      </c>
      <c r="AS131">
        <f t="shared" si="100"/>
        <v>25.491209882598699</v>
      </c>
      <c r="AT131">
        <f t="shared" si="101"/>
        <v>25.360989604806051</v>
      </c>
      <c r="AU131" s="6">
        <f t="shared" si="102"/>
        <v>24.612360919807585</v>
      </c>
      <c r="AV131">
        <f t="shared" si="103"/>
        <v>25.072032620883032</v>
      </c>
      <c r="AW131">
        <f t="shared" si="104"/>
        <v>25.383323829344281</v>
      </c>
      <c r="AX131" s="6">
        <f t="shared" si="105"/>
        <v>0.45967170107544675</v>
      </c>
      <c r="AY131">
        <f t="shared" si="106"/>
        <v>0.77096290953669566</v>
      </c>
      <c r="AZ131">
        <f t="shared" si="107"/>
        <v>0.31129120846124891</v>
      </c>
      <c r="BA131" s="6">
        <f t="shared" si="108"/>
        <v>3.8431460290314336E-2</v>
      </c>
      <c r="BB131">
        <f t="shared" si="109"/>
        <v>1.0123311501481819E-2</v>
      </c>
      <c r="BC131">
        <f t="shared" si="110"/>
        <v>5.6959503104423562E-2</v>
      </c>
      <c r="BD131" s="7">
        <f t="shared" si="111"/>
        <v>1</v>
      </c>
      <c r="BE131" s="6">
        <f t="shared" si="112"/>
        <v>0</v>
      </c>
      <c r="BF131">
        <f t="shared" si="113"/>
        <v>1</v>
      </c>
      <c r="BG131">
        <f t="shared" si="114"/>
        <v>0</v>
      </c>
      <c r="BH131" s="6">
        <f t="shared" si="115"/>
        <v>1</v>
      </c>
      <c r="BI131" s="14">
        <f t="shared" si="116"/>
        <v>1</v>
      </c>
      <c r="BJ131" s="14">
        <f t="shared" si="117"/>
        <v>0.80658501492923307</v>
      </c>
      <c r="BK131" s="14">
        <f t="shared" si="118"/>
        <v>1.2400896304000355</v>
      </c>
      <c r="BL131" s="14">
        <f t="shared" si="119"/>
        <v>0.62239963362814621</v>
      </c>
      <c r="BM131" s="14">
        <f t="shared" si="120"/>
        <v>1</v>
      </c>
      <c r="BN131">
        <f t="shared" si="121"/>
        <v>0.88969142631913822</v>
      </c>
      <c r="BO131">
        <f t="shared" si="122"/>
        <v>0.88969142631913822</v>
      </c>
      <c r="BP131" t="str">
        <f t="shared" si="123"/>
        <v>4_Increasing_Stable</v>
      </c>
    </row>
    <row r="132" spans="1:68" x14ac:dyDescent="0.25">
      <c r="A132" t="s">
        <v>1180</v>
      </c>
      <c r="B132" t="s">
        <v>518</v>
      </c>
      <c r="C132">
        <v>0</v>
      </c>
      <c r="D132">
        <v>0</v>
      </c>
      <c r="E132">
        <v>0</v>
      </c>
      <c r="F132" s="1">
        <v>3.4074700000000002E-22</v>
      </c>
      <c r="G132">
        <v>2</v>
      </c>
      <c r="H132">
        <v>-0.45490000000000003</v>
      </c>
      <c r="I132">
        <v>1</v>
      </c>
      <c r="J132">
        <v>0.98194800000000004</v>
      </c>
      <c r="K132" t="s">
        <v>1179</v>
      </c>
      <c r="L132">
        <v>194</v>
      </c>
      <c r="M132" t="s">
        <v>764</v>
      </c>
      <c r="N132">
        <v>4067</v>
      </c>
      <c r="O132" t="s">
        <v>1175</v>
      </c>
      <c r="P132" t="s">
        <v>1176</v>
      </c>
      <c r="Q132" t="s">
        <v>57</v>
      </c>
      <c r="R132" t="s">
        <v>1177</v>
      </c>
      <c r="S132" t="s">
        <v>1178</v>
      </c>
      <c r="T132" s="6">
        <v>21.495944571936299</v>
      </c>
      <c r="V132">
        <v>21.466978832618299</v>
      </c>
      <c r="W132">
        <v>21.4795054354454</v>
      </c>
      <c r="Y132">
        <v>21.980498200609802</v>
      </c>
      <c r="Z132">
        <v>22.5622060067248</v>
      </c>
      <c r="AA132">
        <v>22.679375197323299</v>
      </c>
      <c r="AB132">
        <v>22.319057023852899</v>
      </c>
      <c r="AC132">
        <v>22.321320219929401</v>
      </c>
      <c r="AD132">
        <v>22.4666510552231</v>
      </c>
      <c r="AE132">
        <v>22.399440807155901</v>
      </c>
      <c r="AF132">
        <v>22.6708470683201</v>
      </c>
      <c r="AG132">
        <v>22.6095906136031</v>
      </c>
      <c r="AH132">
        <v>22.419559634088898</v>
      </c>
      <c r="AI132">
        <v>22.841561605255901</v>
      </c>
      <c r="AJ132">
        <v>22.449964193499898</v>
      </c>
      <c r="AK132">
        <v>22.535563749601501</v>
      </c>
      <c r="AL132" s="6">
        <f t="shared" si="93"/>
        <v>21.495944571936299</v>
      </c>
      <c r="AM132">
        <f t="shared" si="94"/>
        <v>21.47324213403185</v>
      </c>
      <c r="AN132">
        <f t="shared" si="95"/>
        <v>21.980498200609802</v>
      </c>
      <c r="AO132">
        <f t="shared" si="96"/>
        <v>22.620790602024051</v>
      </c>
      <c r="AP132">
        <f t="shared" si="97"/>
        <v>22.320188621891148</v>
      </c>
      <c r="AQ132">
        <f t="shared" si="98"/>
        <v>22.433045931189501</v>
      </c>
      <c r="AR132">
        <f t="shared" si="99"/>
        <v>22.640218840961602</v>
      </c>
      <c r="AS132">
        <f t="shared" si="100"/>
        <v>22.630560619672401</v>
      </c>
      <c r="AT132">
        <f t="shared" si="101"/>
        <v>22.492763971550701</v>
      </c>
      <c r="AU132" s="6">
        <f t="shared" si="102"/>
        <v>21.649894968859314</v>
      </c>
      <c r="AV132">
        <f t="shared" si="103"/>
        <v>22.458008385034901</v>
      </c>
      <c r="AW132">
        <f t="shared" si="104"/>
        <v>22.587847810728235</v>
      </c>
      <c r="AX132" s="6">
        <f t="shared" si="105"/>
        <v>0.80811341617558696</v>
      </c>
      <c r="AY132">
        <f t="shared" si="106"/>
        <v>0.93795284186892047</v>
      </c>
      <c r="AZ132">
        <f t="shared" si="107"/>
        <v>0.12983942569333351</v>
      </c>
      <c r="BA132" s="6">
        <f t="shared" si="108"/>
        <v>2.2280454297155611E-2</v>
      </c>
      <c r="BB132">
        <f t="shared" si="109"/>
        <v>2.2708143972707082E-2</v>
      </c>
      <c r="BC132">
        <f t="shared" si="110"/>
        <v>0.28176405407162741</v>
      </c>
      <c r="BD132" s="7">
        <f t="shared" si="111"/>
        <v>1</v>
      </c>
      <c r="BE132" s="6">
        <f t="shared" si="112"/>
        <v>1</v>
      </c>
      <c r="BF132">
        <f t="shared" si="113"/>
        <v>1</v>
      </c>
      <c r="BG132">
        <f t="shared" si="114"/>
        <v>0</v>
      </c>
      <c r="BH132" s="6">
        <f t="shared" si="115"/>
        <v>2</v>
      </c>
      <c r="BI132" s="14">
        <f t="shared" si="116"/>
        <v>1</v>
      </c>
      <c r="BJ132" s="14">
        <f t="shared" si="117"/>
        <v>1.1554500189698946</v>
      </c>
      <c r="BK132" s="14">
        <f t="shared" si="118"/>
        <v>1.2417020992054892</v>
      </c>
      <c r="BL132" s="14">
        <f t="shared" si="119"/>
        <v>0.2672574403096612</v>
      </c>
      <c r="BM132" s="14">
        <f t="shared" si="120"/>
        <v>1</v>
      </c>
      <c r="BN132">
        <f t="shared" si="121"/>
        <v>0.88813651949501493</v>
      </c>
      <c r="BO132">
        <f t="shared" si="122"/>
        <v>0.88813651949501493</v>
      </c>
      <c r="BP132" t="str">
        <f t="shared" si="123"/>
        <v>4_Increasing_Stable</v>
      </c>
    </row>
    <row r="133" spans="1:68" x14ac:dyDescent="0.25">
      <c r="A133" t="s">
        <v>1561</v>
      </c>
      <c r="B133" t="s">
        <v>1559</v>
      </c>
      <c r="C133">
        <v>0</v>
      </c>
      <c r="D133">
        <v>0</v>
      </c>
      <c r="E133">
        <v>0</v>
      </c>
      <c r="F133" s="1">
        <v>8.9113099999999996E-6</v>
      </c>
      <c r="G133">
        <v>2</v>
      </c>
      <c r="H133">
        <v>1.3871E-2</v>
      </c>
      <c r="I133">
        <v>1</v>
      </c>
      <c r="J133">
        <v>0.62837600000000005</v>
      </c>
      <c r="K133" t="s">
        <v>1560</v>
      </c>
      <c r="L133">
        <v>185</v>
      </c>
      <c r="M133" t="s">
        <v>764</v>
      </c>
      <c r="N133">
        <v>5601</v>
      </c>
      <c r="O133" t="s">
        <v>1562</v>
      </c>
      <c r="P133" t="s">
        <v>1563</v>
      </c>
      <c r="Q133" t="s">
        <v>57</v>
      </c>
      <c r="R133" t="s">
        <v>422</v>
      </c>
      <c r="S133" t="s">
        <v>1564</v>
      </c>
      <c r="V133">
        <v>17.811116308488799</v>
      </c>
      <c r="X133">
        <v>17.9077788463206</v>
      </c>
      <c r="Z133">
        <v>18.381307964744799</v>
      </c>
      <c r="AA133">
        <v>18.470225652909999</v>
      </c>
      <c r="AC133">
        <v>18.458278714397601</v>
      </c>
      <c r="AD133">
        <v>17.890181137233501</v>
      </c>
      <c r="AE133">
        <v>18.430597180637601</v>
      </c>
      <c r="AG133">
        <v>18.8164777186519</v>
      </c>
      <c r="AJ133">
        <v>18.575695889542601</v>
      </c>
      <c r="AK133">
        <v>18.667841846229699</v>
      </c>
      <c r="AL133" s="6" t="str">
        <f t="shared" ref="AL133:AL164" si="124">IF(COUNTA(T133:U133),AVERAGE(T133:U133),"NA")</f>
        <v>NA</v>
      </c>
      <c r="AM133">
        <f t="shared" ref="AM133:AM164" si="125">IF(COUNTA(V133:W133),AVERAGE(V133:W133),"NA")</f>
        <v>17.811116308488799</v>
      </c>
      <c r="AN133">
        <f t="shared" ref="AN133:AN164" si="126">IF(COUNTA(X133:Y133),AVERAGE(X133:Y133),"NA")</f>
        <v>17.9077788463206</v>
      </c>
      <c r="AO133">
        <f t="shared" ref="AO133:AO164" si="127">IF(COUNTA(Z133:AA133),AVERAGE(Z133:AA133),"NA")</f>
        <v>18.425766808827397</v>
      </c>
      <c r="AP133">
        <f t="shared" ref="AP133:AP164" si="128">IF(COUNTA(AB133:AC133),AVERAGE(AB133:AC133),"NA")</f>
        <v>18.458278714397601</v>
      </c>
      <c r="AQ133">
        <f t="shared" ref="AQ133:AQ164" si="129">IF(COUNTA(AD133:AE133),AVERAGE(AD133:AE133),"NA")</f>
        <v>18.160389158935551</v>
      </c>
      <c r="AR133">
        <f t="shared" ref="AR133:AR164" si="130">IF(COUNTA(AF133:AG133),AVERAGE(AF133:AG133),"NA")</f>
        <v>18.8164777186519</v>
      </c>
      <c r="AS133" t="str">
        <f t="shared" ref="AS133:AS164" si="131">IF(COUNTA(AH133:AI133),AVERAGE(AH133:AI133),"NA")</f>
        <v>NA</v>
      </c>
      <c r="AT133">
        <f t="shared" ref="AT133:AT164" si="132">IF(COUNTA(AJ133:AK133),AVERAGE(AJ133:AK133),"NA")</f>
        <v>18.62176886788615</v>
      </c>
      <c r="AU133" s="6">
        <f t="shared" ref="AU133:AU164" si="133">IF(COUNTIF(AL133:AN133,"&lt;&gt;NA"),AVERAGE(AL133:AN133),"NA")</f>
        <v>17.859447577404701</v>
      </c>
      <c r="AV133">
        <f t="shared" ref="AV133:AV164" si="134">IF(COUNTIF(AO133:AQ133,"&lt;&gt;NA"),AVERAGE(AO133:AQ133),"NA")</f>
        <v>18.348144894053515</v>
      </c>
      <c r="AW133">
        <f t="shared" ref="AW133:AW164" si="135">IF(COUNTIF(AR133:AT133,"&lt;&gt;NA"),AVERAGE(AR133:AT133),"NA")</f>
        <v>18.719123293269025</v>
      </c>
      <c r="AX133" s="6">
        <f t="shared" ref="AX133:AX164" si="136">IF(AND(AU133&lt;&gt;"NA",AV133&lt;&gt;"NA"),AV133-AU133,"NA")</f>
        <v>0.488697316648814</v>
      </c>
      <c r="AY133">
        <f t="shared" ref="AY133:AY164" si="137">IF(AND(AU133&lt;&gt;"NA",AW133&lt;&gt;"NA"),AW133-AU133,"NA")</f>
        <v>0.85967571586432356</v>
      </c>
      <c r="AZ133">
        <f t="shared" ref="AZ133:AZ164" si="138">IF(AND(AV133&lt;&gt;"NA",AW133&lt;&gt;"NA"),AW133-AV133,"NA")</f>
        <v>0.37097839921550957</v>
      </c>
      <c r="BA133" s="6">
        <f t="shared" ref="BA133:BA164" si="139">IF(AND(COUNTIF(AL133:AN133,"&lt;&gt;NA")&gt;=2,COUNTIF(AO133:AQ133,"&lt;&gt;NA")&gt;=2),TTEST(AL133:AN133,AO133:AQ133,2,3),"NA")</f>
        <v>2.2264742224401817E-2</v>
      </c>
      <c r="BB133">
        <f t="shared" ref="BB133:BB164" si="140">IF(AND(COUNTIF(AL133:AN133,"&lt;&gt;NA")&gt;=2,COUNTIF(AR133:AT133,"&lt;&gt;NA")&gt;=2),TTEST(AL133:AN133,AR133:AT133,2,3),"NA")</f>
        <v>3.5458022893065336E-2</v>
      </c>
      <c r="BC133">
        <f t="shared" ref="BC133:BC164" si="141">IF(AND(COUNTIF(AO133:AQ133,"&lt;&gt;NA")&gt;=2,COUNTIF(AR133:AT133,"&lt;&gt;NA")&gt;=2),TTEST(AO133:AQ133,AR133:AT133,2,3),"NA")</f>
        <v>8.3490027546426454E-2</v>
      </c>
      <c r="BD133" s="7">
        <f t="shared" ref="BD133:BD164" si="142">IF(OR(D133,AND(C133,N133="---")),0,1)</f>
        <v>1</v>
      </c>
      <c r="BE133" s="6">
        <f t="shared" ref="BE133:BE164" si="143">IF(AND(BD133,AX133&lt;&gt;"NA",BA133&lt;&gt;"NA"),IF(AND(ABS(AX133)&gt;=LOG(1.5,2),BA133&lt;0.05),1,0),0)</f>
        <v>0</v>
      </c>
      <c r="BF133">
        <f t="shared" ref="BF133:BF164" si="144">IF(AND(BD133,AY133&lt;&gt;"NA",BB133&lt;&gt;"NA"),IF(AND(ABS(AY133)&gt;=LOG(1.5,2),BB133&lt;0.05),1,0),0)</f>
        <v>1</v>
      </c>
      <c r="BG133">
        <f t="shared" ref="BG133:BG164" si="145">IF(AND(BD133,AZ133&lt;&gt;"NA",BC133&lt;&gt;"NA"),IF(AND(ABS(AZ133)&gt;=LOG(1.5,2),BC133&lt;0.05),1,0),0)</f>
        <v>0</v>
      </c>
      <c r="BH133" s="6">
        <f t="shared" ref="BH133:BH164" si="146">COUNTIF(BE133:BG133,"&gt;0")</f>
        <v>1</v>
      </c>
      <c r="BI133" s="14">
        <f t="shared" ref="BI133:BI164" si="147">IF(BH133,1,0)</f>
        <v>1</v>
      </c>
      <c r="BJ133" s="14">
        <f t="shared" ref="BJ133:BJ164" si="148">IF(AND(AX133&lt;&gt;"NA",BA133&lt;&gt;"NA"),SIGN(AX133)*SQRT(ABS(AX133)*-LOG10(BA133)),0)</f>
        <v>0.89861827829851793</v>
      </c>
      <c r="BK133" s="14">
        <f t="shared" ref="BK133:BK164" si="149">IF(AND(AY133&lt;&gt;"NA",BB133&lt;&gt;"NA"),SIGN(AY133)*SQRT(ABS(AY133)*-LOG10(BB133)),0)</f>
        <v>1.1165908881946496</v>
      </c>
      <c r="BL133" s="14">
        <f t="shared" ref="BL133:BL164" si="150">IF(AND(AZ133&lt;&gt;"NA",BC133&lt;&gt;"NA"),SIGN(AZ133)*SQRT(ABS(AZ133)*-LOG10(BC133)),0)</f>
        <v>0.63249527132625605</v>
      </c>
      <c r="BM133" s="14">
        <f t="shared" ref="BM133:BM164" si="151">SIGN(BN133)</f>
        <v>1</v>
      </c>
      <c r="BN133">
        <f t="shared" ref="BN133:BN164" si="152">AVERAGE(BJ133:BL133)</f>
        <v>0.88256814593980781</v>
      </c>
      <c r="BO133">
        <f t="shared" ref="BO133:BO164" si="153">ABS(BN133)</f>
        <v>0.88256814593980781</v>
      </c>
      <c r="BP133" t="str">
        <f t="shared" ref="BP133:BP164" si="154">IF(AND(BI133, BA133&lt;&gt;"NA",BB133&lt;&gt;"NA"),IF(AZ133&lt;&gt;"NA",IF(ABS(AZ133)&gt;=LOG(1.5,2),IF(SIGN(AX133)&gt;0,IF(SIGN(AX133)&lt;&gt;SIGN(AY133),"2_Increasing_Opposite",IF(SIGN(AZ133)&lt;&gt;SIGN(AY133),"1_Increasing_Attenuated","3_Increasing_Ramp")),IF(SIGN(AX133)&lt;0,IF(SIGN(AX133)&lt;&gt;SIGN(AY133),"2_Decreasing_Opposite",IF(SIGN(AZ133)&lt;&gt;SIGN(AX133),"1_Decreasing_Attenuated","3_Decreasing_Ramp")),"Uncertain")),IF(AX133&lt;0,IF(AY133&lt;0,"4_Decreasing_Stable","2_Decreasing_Opposite"),IF(AY133&gt;0,"4_Increasing_Stable","2_Increasing_Opposite"))),"NA"),"NA")</f>
        <v>4_Increasing_Stable</v>
      </c>
    </row>
    <row r="134" spans="1:68" x14ac:dyDescent="0.25">
      <c r="A134" t="s">
        <v>1174</v>
      </c>
      <c r="B134" t="s">
        <v>518</v>
      </c>
      <c r="C134">
        <v>0</v>
      </c>
      <c r="D134">
        <v>0</v>
      </c>
      <c r="E134">
        <v>0</v>
      </c>
      <c r="F134" s="1">
        <v>3.4074700000000002E-22</v>
      </c>
      <c r="G134">
        <v>2</v>
      </c>
      <c r="H134">
        <v>0.25988</v>
      </c>
      <c r="I134">
        <v>1</v>
      </c>
      <c r="J134">
        <v>0.84974799999999995</v>
      </c>
      <c r="K134" t="s">
        <v>1173</v>
      </c>
      <c r="L134">
        <v>193</v>
      </c>
      <c r="M134" t="s">
        <v>764</v>
      </c>
      <c r="N134">
        <v>4067</v>
      </c>
      <c r="O134" t="s">
        <v>1175</v>
      </c>
      <c r="P134" t="s">
        <v>1176</v>
      </c>
      <c r="Q134" t="s">
        <v>57</v>
      </c>
      <c r="R134" t="s">
        <v>1177</v>
      </c>
      <c r="S134" t="s">
        <v>1178</v>
      </c>
      <c r="U134">
        <v>19.335822449639</v>
      </c>
      <c r="V134">
        <v>19.101601328887899</v>
      </c>
      <c r="W134">
        <v>18.8146644333704</v>
      </c>
      <c r="Z134">
        <v>20.007047803079701</v>
      </c>
      <c r="AA134">
        <v>20.427916204254402</v>
      </c>
      <c r="AB134">
        <v>19.47846306257</v>
      </c>
      <c r="AD134">
        <v>19.909471236259201</v>
      </c>
      <c r="AE134">
        <v>20.564652654974601</v>
      </c>
      <c r="AF134">
        <v>20.138426912214499</v>
      </c>
      <c r="AI134">
        <v>20.5129301480587</v>
      </c>
      <c r="AL134" s="6">
        <f t="shared" si="124"/>
        <v>19.335822449639</v>
      </c>
      <c r="AM134">
        <f t="shared" si="125"/>
        <v>18.958132881129149</v>
      </c>
      <c r="AN134" t="str">
        <f t="shared" si="126"/>
        <v>NA</v>
      </c>
      <c r="AO134">
        <f t="shared" si="127"/>
        <v>20.217482003667051</v>
      </c>
      <c r="AP134">
        <f t="shared" si="128"/>
        <v>19.47846306257</v>
      </c>
      <c r="AQ134">
        <f t="shared" si="129"/>
        <v>20.237061945616901</v>
      </c>
      <c r="AR134">
        <f t="shared" si="130"/>
        <v>20.138426912214499</v>
      </c>
      <c r="AS134">
        <f t="shared" si="131"/>
        <v>20.5129301480587</v>
      </c>
      <c r="AT134" t="str">
        <f t="shared" si="132"/>
        <v>NA</v>
      </c>
      <c r="AU134" s="6">
        <f t="shared" si="133"/>
        <v>19.146977665384075</v>
      </c>
      <c r="AV134">
        <f t="shared" si="134"/>
        <v>19.977669003951316</v>
      </c>
      <c r="AW134">
        <f t="shared" si="135"/>
        <v>20.325678530136599</v>
      </c>
      <c r="AX134" s="6">
        <f t="shared" si="136"/>
        <v>0.83069133856724164</v>
      </c>
      <c r="AY134">
        <f t="shared" si="137"/>
        <v>1.1787008647525248</v>
      </c>
      <c r="AZ134">
        <f t="shared" si="138"/>
        <v>0.34800952618528314</v>
      </c>
      <c r="BA134" s="6">
        <f t="shared" si="139"/>
        <v>7.709852504760302E-2</v>
      </c>
      <c r="BB134">
        <f t="shared" si="140"/>
        <v>4.7327947186424933E-2</v>
      </c>
      <c r="BC134">
        <f t="shared" si="141"/>
        <v>0.34632075091790221</v>
      </c>
      <c r="BD134" s="7">
        <f t="shared" si="142"/>
        <v>1</v>
      </c>
      <c r="BE134" s="6">
        <f t="shared" si="143"/>
        <v>0</v>
      </c>
      <c r="BF134">
        <f t="shared" si="144"/>
        <v>1</v>
      </c>
      <c r="BG134">
        <f t="shared" si="145"/>
        <v>0</v>
      </c>
      <c r="BH134" s="6">
        <f t="shared" si="146"/>
        <v>1</v>
      </c>
      <c r="BI134" s="14">
        <f t="shared" si="147"/>
        <v>1</v>
      </c>
      <c r="BJ134" s="14">
        <f t="shared" si="148"/>
        <v>0.96152024943887848</v>
      </c>
      <c r="BK134" s="14">
        <f t="shared" si="149"/>
        <v>1.2496559329651957</v>
      </c>
      <c r="BL134" s="14">
        <f t="shared" si="150"/>
        <v>0.40033219203015608</v>
      </c>
      <c r="BM134" s="14">
        <f t="shared" si="151"/>
        <v>1</v>
      </c>
      <c r="BN134">
        <f t="shared" si="152"/>
        <v>0.87050279147807663</v>
      </c>
      <c r="BO134">
        <f t="shared" si="153"/>
        <v>0.87050279147807663</v>
      </c>
      <c r="BP134" t="str">
        <f t="shared" si="154"/>
        <v>4_Increasing_Stable</v>
      </c>
    </row>
    <row r="135" spans="1:68" x14ac:dyDescent="0.25">
      <c r="A135" t="s">
        <v>2223</v>
      </c>
      <c r="B135" t="s">
        <v>293</v>
      </c>
      <c r="C135">
        <v>0</v>
      </c>
      <c r="D135">
        <v>0</v>
      </c>
      <c r="E135">
        <v>0</v>
      </c>
      <c r="F135">
        <v>5.0628399999999999E-3</v>
      </c>
      <c r="G135">
        <v>2</v>
      </c>
      <c r="H135">
        <v>3.3673000000000002</v>
      </c>
      <c r="I135">
        <v>1</v>
      </c>
      <c r="J135">
        <v>0.98085299999999997</v>
      </c>
      <c r="K135" t="s">
        <v>2222</v>
      </c>
      <c r="L135">
        <v>523</v>
      </c>
      <c r="M135" t="s">
        <v>764</v>
      </c>
      <c r="N135">
        <v>51599</v>
      </c>
      <c r="O135" t="s">
        <v>296</v>
      </c>
      <c r="P135" t="s">
        <v>297</v>
      </c>
      <c r="Q135" t="s">
        <v>57</v>
      </c>
      <c r="R135" t="s">
        <v>298</v>
      </c>
      <c r="S135" t="s">
        <v>299</v>
      </c>
      <c r="T135" s="6">
        <v>18.2034465050194</v>
      </c>
      <c r="U135">
        <v>18.470925659656601</v>
      </c>
      <c r="V135">
        <v>18.452854141392201</v>
      </c>
      <c r="W135">
        <v>18.6736784422163</v>
      </c>
      <c r="Y135">
        <v>19.016598706466599</v>
      </c>
      <c r="Z135">
        <v>19.7350978527368</v>
      </c>
      <c r="AA135">
        <v>19.5957767874668</v>
      </c>
      <c r="AB135">
        <v>19.420596328584999</v>
      </c>
      <c r="AC135">
        <v>19.183852548830799</v>
      </c>
      <c r="AD135">
        <v>19.426137785922801</v>
      </c>
      <c r="AE135">
        <v>19.739585887928399</v>
      </c>
      <c r="AF135">
        <v>19.165068377013998</v>
      </c>
      <c r="AG135">
        <v>19.448246200604601</v>
      </c>
      <c r="AI135">
        <v>20.830336021785399</v>
      </c>
      <c r="AK135">
        <v>19.496709374445</v>
      </c>
      <c r="AL135" s="6">
        <f t="shared" si="124"/>
        <v>18.337186082338</v>
      </c>
      <c r="AM135">
        <f t="shared" si="125"/>
        <v>18.563266291804251</v>
      </c>
      <c r="AN135">
        <f t="shared" si="126"/>
        <v>19.016598706466599</v>
      </c>
      <c r="AO135">
        <f t="shared" si="127"/>
        <v>19.665437320101802</v>
      </c>
      <c r="AP135">
        <f t="shared" si="128"/>
        <v>19.302224438707899</v>
      </c>
      <c r="AQ135">
        <f t="shared" si="129"/>
        <v>19.582861836925602</v>
      </c>
      <c r="AR135">
        <f t="shared" si="130"/>
        <v>19.306657288809298</v>
      </c>
      <c r="AS135">
        <f t="shared" si="131"/>
        <v>20.830336021785399</v>
      </c>
      <c r="AT135">
        <f t="shared" si="132"/>
        <v>19.496709374445</v>
      </c>
      <c r="AU135" s="6">
        <f t="shared" si="133"/>
        <v>18.639017026869613</v>
      </c>
      <c r="AV135">
        <f t="shared" si="134"/>
        <v>19.516841198578433</v>
      </c>
      <c r="AW135">
        <f t="shared" si="135"/>
        <v>19.87790089501323</v>
      </c>
      <c r="AX135" s="6">
        <f t="shared" si="136"/>
        <v>0.87782417170881999</v>
      </c>
      <c r="AY135">
        <f t="shared" si="137"/>
        <v>1.238883868143617</v>
      </c>
      <c r="AZ135">
        <f t="shared" si="138"/>
        <v>0.36105969643479696</v>
      </c>
      <c r="BA135" s="6">
        <f t="shared" si="139"/>
        <v>2.9022407051713443E-2</v>
      </c>
      <c r="BB135">
        <f t="shared" si="140"/>
        <v>0.1076461481465765</v>
      </c>
      <c r="BC135">
        <f t="shared" si="141"/>
        <v>0.53287428779275481</v>
      </c>
      <c r="BD135" s="7">
        <f t="shared" si="142"/>
        <v>1</v>
      </c>
      <c r="BE135" s="6">
        <f t="shared" si="143"/>
        <v>1</v>
      </c>
      <c r="BF135">
        <f t="shared" si="144"/>
        <v>0</v>
      </c>
      <c r="BG135">
        <f t="shared" si="145"/>
        <v>0</v>
      </c>
      <c r="BH135" s="6">
        <f t="shared" si="146"/>
        <v>1</v>
      </c>
      <c r="BI135" s="14">
        <f t="shared" si="147"/>
        <v>1</v>
      </c>
      <c r="BJ135" s="14">
        <f t="shared" si="148"/>
        <v>1.1616581917242925</v>
      </c>
      <c r="BK135" s="14">
        <f t="shared" si="149"/>
        <v>1.0950988310568111</v>
      </c>
      <c r="BL135" s="14">
        <f t="shared" si="150"/>
        <v>0.31417316767700798</v>
      </c>
      <c r="BM135" s="14">
        <f t="shared" si="151"/>
        <v>1</v>
      </c>
      <c r="BN135">
        <f t="shared" si="152"/>
        <v>0.85697673015270392</v>
      </c>
      <c r="BO135">
        <f t="shared" si="153"/>
        <v>0.85697673015270392</v>
      </c>
      <c r="BP135" t="str">
        <f t="shared" si="154"/>
        <v>4_Increasing_Stable</v>
      </c>
    </row>
    <row r="136" spans="1:68" x14ac:dyDescent="0.25">
      <c r="A136" t="s">
        <v>756</v>
      </c>
      <c r="B136" t="s">
        <v>754</v>
      </c>
      <c r="C136">
        <v>0</v>
      </c>
      <c r="D136">
        <v>0</v>
      </c>
      <c r="E136">
        <v>0</v>
      </c>
      <c r="F136" s="1">
        <v>2.30958E-5</v>
      </c>
      <c r="G136">
        <v>2</v>
      </c>
      <c r="H136">
        <v>1.2517</v>
      </c>
      <c r="I136">
        <v>2</v>
      </c>
      <c r="J136">
        <v>0.97118099999999996</v>
      </c>
      <c r="K136" t="s">
        <v>755</v>
      </c>
      <c r="L136">
        <v>157</v>
      </c>
      <c r="M136" t="s">
        <v>472</v>
      </c>
      <c r="N136">
        <v>22858</v>
      </c>
      <c r="O136" t="s">
        <v>757</v>
      </c>
      <c r="P136" t="s">
        <v>758</v>
      </c>
      <c r="Q136" t="s">
        <v>57</v>
      </c>
      <c r="R136" t="s">
        <v>759</v>
      </c>
      <c r="S136" t="s">
        <v>760</v>
      </c>
      <c r="T136" s="6">
        <v>20.279450705066601</v>
      </c>
      <c r="U136">
        <v>20.139451134670601</v>
      </c>
      <c r="V136">
        <v>20.1752863398812</v>
      </c>
      <c r="W136">
        <v>20.067735182610299</v>
      </c>
      <c r="X136">
        <v>20.3033936520442</v>
      </c>
      <c r="Y136">
        <v>20.174724518238101</v>
      </c>
      <c r="Z136">
        <v>20.538794105030799</v>
      </c>
      <c r="AA136">
        <v>20.2907051471683</v>
      </c>
      <c r="AB136">
        <v>20.754618759767901</v>
      </c>
      <c r="AC136">
        <v>20.486650458673701</v>
      </c>
      <c r="AF136">
        <v>21.015441072561401</v>
      </c>
      <c r="AG136">
        <v>20.7183276238035</v>
      </c>
      <c r="AH136">
        <v>21.078240303594001</v>
      </c>
      <c r="AI136">
        <v>20.8200545913101</v>
      </c>
      <c r="AL136" s="6">
        <f t="shared" si="124"/>
        <v>20.209450919868601</v>
      </c>
      <c r="AM136">
        <f t="shared" si="125"/>
        <v>20.121510761245752</v>
      </c>
      <c r="AN136">
        <f t="shared" si="126"/>
        <v>20.23905908514115</v>
      </c>
      <c r="AO136">
        <f t="shared" si="127"/>
        <v>20.41474962609955</v>
      </c>
      <c r="AP136">
        <f t="shared" si="128"/>
        <v>20.620634609220801</v>
      </c>
      <c r="AQ136" t="str">
        <f t="shared" si="129"/>
        <v>NA</v>
      </c>
      <c r="AR136">
        <f t="shared" si="130"/>
        <v>20.866884348182452</v>
      </c>
      <c r="AS136">
        <f t="shared" si="131"/>
        <v>20.949147447452049</v>
      </c>
      <c r="AT136" t="str">
        <f t="shared" si="132"/>
        <v>NA</v>
      </c>
      <c r="AU136" s="6">
        <f t="shared" si="133"/>
        <v>20.190006922085168</v>
      </c>
      <c r="AV136">
        <f t="shared" si="134"/>
        <v>20.517692117660175</v>
      </c>
      <c r="AW136">
        <f t="shared" si="135"/>
        <v>20.908015897817251</v>
      </c>
      <c r="AX136" s="6">
        <f t="shared" si="136"/>
        <v>0.32768519557500753</v>
      </c>
      <c r="AY136">
        <f t="shared" si="137"/>
        <v>0.71800897573208289</v>
      </c>
      <c r="AZ136">
        <f t="shared" si="138"/>
        <v>0.39032378015707536</v>
      </c>
      <c r="BA136" s="6">
        <f t="shared" si="139"/>
        <v>0.16369987946106945</v>
      </c>
      <c r="BB136">
        <f t="shared" si="140"/>
        <v>2.8028300964428321E-3</v>
      </c>
      <c r="BC136">
        <f t="shared" si="141"/>
        <v>0.12763015204174796</v>
      </c>
      <c r="BD136" s="7">
        <f t="shared" si="142"/>
        <v>1</v>
      </c>
      <c r="BE136" s="6">
        <f t="shared" si="143"/>
        <v>0</v>
      </c>
      <c r="BF136">
        <f t="shared" si="144"/>
        <v>1</v>
      </c>
      <c r="BG136">
        <f t="shared" si="145"/>
        <v>0</v>
      </c>
      <c r="BH136" s="6">
        <f t="shared" si="146"/>
        <v>1</v>
      </c>
      <c r="BI136" s="14">
        <f t="shared" si="147"/>
        <v>1</v>
      </c>
      <c r="BJ136" s="14">
        <f t="shared" si="148"/>
        <v>0.50748863730073701</v>
      </c>
      <c r="BK136" s="14">
        <f t="shared" si="149"/>
        <v>1.3537534588004558</v>
      </c>
      <c r="BL136" s="14">
        <f t="shared" si="150"/>
        <v>0.59073487522904611</v>
      </c>
      <c r="BM136" s="14">
        <f t="shared" si="151"/>
        <v>1</v>
      </c>
      <c r="BN136">
        <f t="shared" si="152"/>
        <v>0.81732565711007965</v>
      </c>
      <c r="BO136">
        <f t="shared" si="153"/>
        <v>0.81732565711007965</v>
      </c>
      <c r="BP136" t="str">
        <f t="shared" si="154"/>
        <v>4_Increasing_Stable</v>
      </c>
    </row>
    <row r="137" spans="1:68" x14ac:dyDescent="0.25">
      <c r="A137" t="s">
        <v>2809</v>
      </c>
      <c r="B137" t="s">
        <v>754</v>
      </c>
      <c r="C137">
        <v>0</v>
      </c>
      <c r="D137">
        <v>0</v>
      </c>
      <c r="E137">
        <v>0</v>
      </c>
      <c r="F137" s="1">
        <v>2.30958E-5</v>
      </c>
      <c r="G137">
        <v>2</v>
      </c>
      <c r="H137">
        <v>1.2517</v>
      </c>
      <c r="I137">
        <v>2</v>
      </c>
      <c r="J137">
        <v>0.96193399999999996</v>
      </c>
      <c r="K137" t="s">
        <v>755</v>
      </c>
      <c r="L137">
        <v>159</v>
      </c>
      <c r="M137" t="s">
        <v>764</v>
      </c>
      <c r="N137">
        <v>22858</v>
      </c>
      <c r="O137" t="s">
        <v>757</v>
      </c>
      <c r="P137" t="s">
        <v>758</v>
      </c>
      <c r="Q137" t="s">
        <v>57</v>
      </c>
      <c r="R137" t="s">
        <v>759</v>
      </c>
      <c r="S137" t="s">
        <v>760</v>
      </c>
      <c r="T137" s="6">
        <v>20.279450705066601</v>
      </c>
      <c r="U137">
        <v>20.139451134670601</v>
      </c>
      <c r="V137">
        <v>20.1752863398812</v>
      </c>
      <c r="W137">
        <v>20.067735182610299</v>
      </c>
      <c r="X137">
        <v>20.3033936520442</v>
      </c>
      <c r="Y137">
        <v>20.174724518238101</v>
      </c>
      <c r="Z137">
        <v>20.538794105030799</v>
      </c>
      <c r="AA137">
        <v>20.2907051471683</v>
      </c>
      <c r="AB137">
        <v>20.754618759767901</v>
      </c>
      <c r="AC137">
        <v>20.486650458673701</v>
      </c>
      <c r="AF137">
        <v>21.015441072561401</v>
      </c>
      <c r="AG137">
        <v>20.7183276238035</v>
      </c>
      <c r="AH137">
        <v>21.078240303594001</v>
      </c>
      <c r="AI137">
        <v>20.8200545913101</v>
      </c>
      <c r="AL137" s="6">
        <f t="shared" si="124"/>
        <v>20.209450919868601</v>
      </c>
      <c r="AM137">
        <f t="shared" si="125"/>
        <v>20.121510761245752</v>
      </c>
      <c r="AN137">
        <f t="shared" si="126"/>
        <v>20.23905908514115</v>
      </c>
      <c r="AO137">
        <f t="shared" si="127"/>
        <v>20.41474962609955</v>
      </c>
      <c r="AP137">
        <f t="shared" si="128"/>
        <v>20.620634609220801</v>
      </c>
      <c r="AQ137" t="str">
        <f t="shared" si="129"/>
        <v>NA</v>
      </c>
      <c r="AR137">
        <f t="shared" si="130"/>
        <v>20.866884348182452</v>
      </c>
      <c r="AS137">
        <f t="shared" si="131"/>
        <v>20.949147447452049</v>
      </c>
      <c r="AT137" t="str">
        <f t="shared" si="132"/>
        <v>NA</v>
      </c>
      <c r="AU137" s="6">
        <f t="shared" si="133"/>
        <v>20.190006922085168</v>
      </c>
      <c r="AV137">
        <f t="shared" si="134"/>
        <v>20.517692117660175</v>
      </c>
      <c r="AW137">
        <f t="shared" si="135"/>
        <v>20.908015897817251</v>
      </c>
      <c r="AX137" s="6">
        <f t="shared" si="136"/>
        <v>0.32768519557500753</v>
      </c>
      <c r="AY137">
        <f t="shared" si="137"/>
        <v>0.71800897573208289</v>
      </c>
      <c r="AZ137">
        <f t="shared" si="138"/>
        <v>0.39032378015707536</v>
      </c>
      <c r="BA137" s="6">
        <f t="shared" si="139"/>
        <v>0.16369987946106945</v>
      </c>
      <c r="BB137">
        <f t="shared" si="140"/>
        <v>2.8028300964428321E-3</v>
      </c>
      <c r="BC137">
        <f t="shared" si="141"/>
        <v>0.12763015204174796</v>
      </c>
      <c r="BD137" s="7">
        <f t="shared" si="142"/>
        <v>1</v>
      </c>
      <c r="BE137" s="6">
        <f t="shared" si="143"/>
        <v>0</v>
      </c>
      <c r="BF137">
        <f t="shared" si="144"/>
        <v>1</v>
      </c>
      <c r="BG137">
        <f t="shared" si="145"/>
        <v>0</v>
      </c>
      <c r="BH137" s="6">
        <f t="shared" si="146"/>
        <v>1</v>
      </c>
      <c r="BI137" s="14">
        <f t="shared" si="147"/>
        <v>1</v>
      </c>
      <c r="BJ137" s="14">
        <f t="shared" si="148"/>
        <v>0.50748863730073701</v>
      </c>
      <c r="BK137" s="14">
        <f t="shared" si="149"/>
        <v>1.3537534588004558</v>
      </c>
      <c r="BL137" s="14">
        <f t="shared" si="150"/>
        <v>0.59073487522904611</v>
      </c>
      <c r="BM137" s="14">
        <f t="shared" si="151"/>
        <v>1</v>
      </c>
      <c r="BN137">
        <f t="shared" si="152"/>
        <v>0.81732565711007965</v>
      </c>
      <c r="BO137">
        <f t="shared" si="153"/>
        <v>0.81732565711007965</v>
      </c>
      <c r="BP137" t="str">
        <f t="shared" si="154"/>
        <v>4_Increasing_Stable</v>
      </c>
    </row>
    <row r="138" spans="1:68" x14ac:dyDescent="0.25">
      <c r="A138" t="s">
        <v>1317</v>
      </c>
      <c r="B138" t="s">
        <v>130</v>
      </c>
      <c r="C138">
        <v>0</v>
      </c>
      <c r="D138">
        <v>0</v>
      </c>
      <c r="E138">
        <v>0</v>
      </c>
      <c r="F138" s="1">
        <v>3.8835300000000001E-50</v>
      </c>
      <c r="G138">
        <v>2</v>
      </c>
      <c r="H138">
        <v>0.24304999999999999</v>
      </c>
      <c r="I138">
        <v>1</v>
      </c>
      <c r="J138">
        <v>0.99997100000000005</v>
      </c>
      <c r="K138" t="s">
        <v>1316</v>
      </c>
      <c r="L138">
        <v>822</v>
      </c>
      <c r="M138" t="s">
        <v>764</v>
      </c>
      <c r="N138">
        <v>7414</v>
      </c>
      <c r="O138" t="s">
        <v>133</v>
      </c>
      <c r="P138" t="s">
        <v>134</v>
      </c>
      <c r="Q138" t="s">
        <v>57</v>
      </c>
      <c r="R138" t="s">
        <v>135</v>
      </c>
      <c r="S138" t="s">
        <v>136</v>
      </c>
      <c r="T138" s="6">
        <v>20.833988192750802</v>
      </c>
      <c r="U138">
        <v>21.257125318546901</v>
      </c>
      <c r="V138">
        <v>21.104260705138</v>
      </c>
      <c r="W138">
        <v>21.068765409290801</v>
      </c>
      <c r="X138">
        <v>21.4013308894449</v>
      </c>
      <c r="Y138">
        <v>21.3803563128692</v>
      </c>
      <c r="Z138">
        <v>21.633556940303801</v>
      </c>
      <c r="AA138">
        <v>21.713043667799202</v>
      </c>
      <c r="AB138">
        <v>21.670994457106701</v>
      </c>
      <c r="AC138">
        <v>21.799075893558701</v>
      </c>
      <c r="AD138">
        <v>21.759143737551799</v>
      </c>
      <c r="AE138">
        <v>22.101689184662799</v>
      </c>
      <c r="AF138">
        <v>21.574056721275099</v>
      </c>
      <c r="AG138">
        <v>21.897621204043599</v>
      </c>
      <c r="AH138">
        <v>21.723099559721899</v>
      </c>
      <c r="AI138">
        <v>22.088004364415099</v>
      </c>
      <c r="AJ138">
        <v>21.846989607577701</v>
      </c>
      <c r="AK138">
        <v>22.017978159262899</v>
      </c>
      <c r="AL138" s="6">
        <f t="shared" si="124"/>
        <v>21.045556755648853</v>
      </c>
      <c r="AM138">
        <f t="shared" si="125"/>
        <v>21.0865130572144</v>
      </c>
      <c r="AN138">
        <f t="shared" si="126"/>
        <v>21.390843601157052</v>
      </c>
      <c r="AO138">
        <f t="shared" si="127"/>
        <v>21.673300304051502</v>
      </c>
      <c r="AP138">
        <f t="shared" si="128"/>
        <v>21.735035175332701</v>
      </c>
      <c r="AQ138">
        <f t="shared" si="129"/>
        <v>21.930416461107299</v>
      </c>
      <c r="AR138">
        <f t="shared" si="130"/>
        <v>21.735838962659351</v>
      </c>
      <c r="AS138">
        <f t="shared" si="131"/>
        <v>21.9055519620685</v>
      </c>
      <c r="AT138">
        <f t="shared" si="132"/>
        <v>21.9324838834203</v>
      </c>
      <c r="AU138" s="6">
        <f t="shared" si="133"/>
        <v>21.174304471340101</v>
      </c>
      <c r="AV138">
        <f t="shared" si="134"/>
        <v>21.779583980163835</v>
      </c>
      <c r="AW138">
        <f t="shared" si="135"/>
        <v>21.857958269382717</v>
      </c>
      <c r="AX138" s="6">
        <f t="shared" si="136"/>
        <v>0.6052795088237346</v>
      </c>
      <c r="AY138">
        <f t="shared" si="137"/>
        <v>0.6836537980426165</v>
      </c>
      <c r="AZ138">
        <f t="shared" si="138"/>
        <v>7.8374289218881898E-2</v>
      </c>
      <c r="BA138" s="6">
        <f t="shared" si="139"/>
        <v>1.3381160840474736E-2</v>
      </c>
      <c r="BB138">
        <f t="shared" si="140"/>
        <v>1.0507522214989146E-2</v>
      </c>
      <c r="BC138">
        <f t="shared" si="141"/>
        <v>0.47482969058611102</v>
      </c>
      <c r="BD138" s="7">
        <f t="shared" si="142"/>
        <v>1</v>
      </c>
      <c r="BE138" s="6">
        <f t="shared" si="143"/>
        <v>1</v>
      </c>
      <c r="BF138">
        <f t="shared" si="144"/>
        <v>1</v>
      </c>
      <c r="BG138">
        <f t="shared" si="145"/>
        <v>0</v>
      </c>
      <c r="BH138" s="6">
        <f t="shared" si="146"/>
        <v>2</v>
      </c>
      <c r="BI138" s="14">
        <f t="shared" si="147"/>
        <v>1</v>
      </c>
      <c r="BJ138" s="14">
        <f t="shared" si="148"/>
        <v>1.0648919748088674</v>
      </c>
      <c r="BK138" s="14">
        <f t="shared" si="149"/>
        <v>1.1630171205973514</v>
      </c>
      <c r="BL138" s="14">
        <f t="shared" si="150"/>
        <v>0.15922033398925589</v>
      </c>
      <c r="BM138" s="14">
        <f t="shared" si="151"/>
        <v>1</v>
      </c>
      <c r="BN138">
        <f t="shared" si="152"/>
        <v>0.79570980979849149</v>
      </c>
      <c r="BO138">
        <f t="shared" si="153"/>
        <v>0.79570980979849149</v>
      </c>
      <c r="BP138" t="str">
        <f t="shared" si="154"/>
        <v>4_Increasing_Stable</v>
      </c>
    </row>
    <row r="139" spans="1:68" x14ac:dyDescent="0.25">
      <c r="A139" t="s">
        <v>2050</v>
      </c>
      <c r="B139" t="s">
        <v>2048</v>
      </c>
      <c r="C139">
        <v>0</v>
      </c>
      <c r="D139">
        <v>0</v>
      </c>
      <c r="E139">
        <v>0</v>
      </c>
      <c r="F139" s="1">
        <v>2.0438500000000001E-46</v>
      </c>
      <c r="G139">
        <v>3</v>
      </c>
      <c r="H139">
        <v>-0.31468000000000002</v>
      </c>
      <c r="I139">
        <v>1</v>
      </c>
      <c r="J139">
        <v>0.93193899999999996</v>
      </c>
      <c r="K139" t="s">
        <v>2049</v>
      </c>
      <c r="L139">
        <v>446</v>
      </c>
      <c r="M139" t="s">
        <v>764</v>
      </c>
      <c r="N139">
        <v>2017</v>
      </c>
      <c r="O139" t="s">
        <v>2051</v>
      </c>
      <c r="P139" t="s">
        <v>2052</v>
      </c>
      <c r="Q139" t="s">
        <v>57</v>
      </c>
      <c r="R139" t="s">
        <v>2053</v>
      </c>
      <c r="S139" t="s">
        <v>2054</v>
      </c>
      <c r="T139" s="6">
        <v>21.096559649736399</v>
      </c>
      <c r="U139">
        <v>21.489868317009002</v>
      </c>
      <c r="V139">
        <v>21.109299249580701</v>
      </c>
      <c r="W139">
        <v>21.124191862987299</v>
      </c>
      <c r="X139">
        <v>21.3552751842949</v>
      </c>
      <c r="Y139">
        <v>21.439777522878099</v>
      </c>
      <c r="Z139">
        <v>21.727427261398599</v>
      </c>
      <c r="AA139">
        <v>21.697816512592699</v>
      </c>
      <c r="AB139">
        <v>21.428393848606198</v>
      </c>
      <c r="AC139">
        <v>21.176971588241699</v>
      </c>
      <c r="AD139">
        <v>21.603224268684301</v>
      </c>
      <c r="AE139">
        <v>21.508606155688</v>
      </c>
      <c r="AF139">
        <v>21.889357713569598</v>
      </c>
      <c r="AG139">
        <v>21.660727256684201</v>
      </c>
      <c r="AH139">
        <v>22.120575703550202</v>
      </c>
      <c r="AI139">
        <v>21.744069044320099</v>
      </c>
      <c r="AJ139">
        <v>22.0565900552979</v>
      </c>
      <c r="AK139">
        <v>22.123329595034601</v>
      </c>
      <c r="AL139" s="6">
        <f t="shared" si="124"/>
        <v>21.293213983372702</v>
      </c>
      <c r="AM139">
        <f t="shared" si="125"/>
        <v>21.116745556284002</v>
      </c>
      <c r="AN139">
        <f t="shared" si="126"/>
        <v>21.3975263535865</v>
      </c>
      <c r="AO139">
        <f t="shared" si="127"/>
        <v>21.712621886995649</v>
      </c>
      <c r="AP139">
        <f t="shared" si="128"/>
        <v>21.302682718423949</v>
      </c>
      <c r="AQ139">
        <f t="shared" si="129"/>
        <v>21.55591521218615</v>
      </c>
      <c r="AR139">
        <f t="shared" si="130"/>
        <v>21.7750424851269</v>
      </c>
      <c r="AS139">
        <f t="shared" si="131"/>
        <v>21.93232237393515</v>
      </c>
      <c r="AT139">
        <f t="shared" si="132"/>
        <v>22.08995982516625</v>
      </c>
      <c r="AU139" s="6">
        <f t="shared" si="133"/>
        <v>21.269161964414401</v>
      </c>
      <c r="AV139">
        <f t="shared" si="134"/>
        <v>21.523739939201917</v>
      </c>
      <c r="AW139">
        <f t="shared" si="135"/>
        <v>21.932441561409433</v>
      </c>
      <c r="AX139" s="6">
        <f t="shared" si="136"/>
        <v>0.25457797478751587</v>
      </c>
      <c r="AY139">
        <f t="shared" si="137"/>
        <v>0.66327959699503225</v>
      </c>
      <c r="AZ139">
        <f t="shared" si="138"/>
        <v>0.40870162220751638</v>
      </c>
      <c r="BA139" s="6">
        <f t="shared" si="139"/>
        <v>0.1628391036670733</v>
      </c>
      <c r="BB139">
        <f t="shared" si="140"/>
        <v>5.7929889310364543E-3</v>
      </c>
      <c r="BC139">
        <f t="shared" si="141"/>
        <v>5.6905109236813821E-2</v>
      </c>
      <c r="BD139" s="7">
        <f t="shared" si="142"/>
        <v>1</v>
      </c>
      <c r="BE139" s="6">
        <f t="shared" si="143"/>
        <v>0</v>
      </c>
      <c r="BF139">
        <f t="shared" si="144"/>
        <v>1</v>
      </c>
      <c r="BG139">
        <f t="shared" si="145"/>
        <v>0</v>
      </c>
      <c r="BH139" s="6">
        <f t="shared" si="146"/>
        <v>1</v>
      </c>
      <c r="BI139" s="14">
        <f t="shared" si="147"/>
        <v>1</v>
      </c>
      <c r="BJ139" s="14">
        <f t="shared" si="148"/>
        <v>0.4479607940304407</v>
      </c>
      <c r="BK139" s="14">
        <f t="shared" si="149"/>
        <v>1.2181219136294301</v>
      </c>
      <c r="BL139" s="14">
        <f t="shared" si="150"/>
        <v>0.71328234163160276</v>
      </c>
      <c r="BM139" s="14">
        <f t="shared" si="151"/>
        <v>1</v>
      </c>
      <c r="BN139">
        <f t="shared" si="152"/>
        <v>0.7931216830971578</v>
      </c>
      <c r="BO139">
        <f t="shared" si="153"/>
        <v>0.7931216830971578</v>
      </c>
      <c r="BP139" t="str">
        <f t="shared" si="154"/>
        <v>4_Increasing_Stable</v>
      </c>
    </row>
    <row r="140" spans="1:68" x14ac:dyDescent="0.25">
      <c r="A140" t="s">
        <v>1567</v>
      </c>
      <c r="B140" t="s">
        <v>1565</v>
      </c>
      <c r="C140">
        <v>0</v>
      </c>
      <c r="D140">
        <v>0</v>
      </c>
      <c r="E140">
        <v>0</v>
      </c>
      <c r="F140">
        <v>2.5334200000000002E-3</v>
      </c>
      <c r="G140">
        <v>2</v>
      </c>
      <c r="H140">
        <v>-0.16732</v>
      </c>
      <c r="I140">
        <v>1</v>
      </c>
      <c r="J140">
        <v>1</v>
      </c>
      <c r="K140" t="s">
        <v>1566</v>
      </c>
      <c r="L140">
        <v>251</v>
      </c>
      <c r="M140" t="s">
        <v>764</v>
      </c>
      <c r="N140">
        <v>1399</v>
      </c>
      <c r="O140" t="s">
        <v>1568</v>
      </c>
      <c r="P140" t="s">
        <v>37</v>
      </c>
      <c r="Q140" t="s">
        <v>57</v>
      </c>
      <c r="R140" t="s">
        <v>456</v>
      </c>
      <c r="S140" t="s">
        <v>1569</v>
      </c>
      <c r="T140" s="6">
        <v>19.605916756676201</v>
      </c>
      <c r="V140">
        <v>19.713527281352999</v>
      </c>
      <c r="X140">
        <v>19.275672443678999</v>
      </c>
      <c r="Y140">
        <v>19.222565421519398</v>
      </c>
      <c r="Z140">
        <v>19.650970311246201</v>
      </c>
      <c r="AB140">
        <v>19.6569256291553</v>
      </c>
      <c r="AD140">
        <v>19.966488553673301</v>
      </c>
      <c r="AF140">
        <v>20.179953120194298</v>
      </c>
      <c r="AH140">
        <v>20.3569391674265</v>
      </c>
      <c r="AL140" s="6">
        <f t="shared" si="124"/>
        <v>19.605916756676201</v>
      </c>
      <c r="AM140">
        <f t="shared" si="125"/>
        <v>19.713527281352999</v>
      </c>
      <c r="AN140">
        <f t="shared" si="126"/>
        <v>19.249118932599199</v>
      </c>
      <c r="AO140">
        <f t="shared" si="127"/>
        <v>19.650970311246201</v>
      </c>
      <c r="AP140">
        <f t="shared" si="128"/>
        <v>19.6569256291553</v>
      </c>
      <c r="AQ140">
        <f t="shared" si="129"/>
        <v>19.966488553673301</v>
      </c>
      <c r="AR140">
        <f t="shared" si="130"/>
        <v>20.179953120194298</v>
      </c>
      <c r="AS140">
        <f t="shared" si="131"/>
        <v>20.3569391674265</v>
      </c>
      <c r="AT140" t="str">
        <f t="shared" si="132"/>
        <v>NA</v>
      </c>
      <c r="AU140" s="6">
        <f t="shared" si="133"/>
        <v>19.522854323542802</v>
      </c>
      <c r="AV140">
        <f t="shared" si="134"/>
        <v>19.758128164691602</v>
      </c>
      <c r="AW140">
        <f t="shared" si="135"/>
        <v>20.268446143810401</v>
      </c>
      <c r="AX140" s="6">
        <f t="shared" si="136"/>
        <v>0.23527384114879979</v>
      </c>
      <c r="AY140">
        <f t="shared" si="137"/>
        <v>0.74559182026759885</v>
      </c>
      <c r="AZ140">
        <f t="shared" si="138"/>
        <v>0.51031797911879906</v>
      </c>
      <c r="BA140" s="6">
        <f t="shared" si="139"/>
        <v>0.25502937991385083</v>
      </c>
      <c r="BB140">
        <f t="shared" si="140"/>
        <v>2.1039737666229845E-2</v>
      </c>
      <c r="BC140">
        <f t="shared" si="141"/>
        <v>3.541232568019366E-2</v>
      </c>
      <c r="BD140" s="7">
        <f t="shared" si="142"/>
        <v>1</v>
      </c>
      <c r="BE140" s="6">
        <f t="shared" si="143"/>
        <v>0</v>
      </c>
      <c r="BF140">
        <f t="shared" si="144"/>
        <v>1</v>
      </c>
      <c r="BG140">
        <f t="shared" si="145"/>
        <v>0</v>
      </c>
      <c r="BH140" s="6">
        <f t="shared" si="146"/>
        <v>1</v>
      </c>
      <c r="BI140" s="14">
        <f t="shared" si="147"/>
        <v>1</v>
      </c>
      <c r="BJ140" s="14">
        <f t="shared" si="148"/>
        <v>0.37364930015450476</v>
      </c>
      <c r="BK140" s="14">
        <f t="shared" si="149"/>
        <v>1.1181804058110405</v>
      </c>
      <c r="BL140" s="14">
        <f t="shared" si="150"/>
        <v>0.86046067269184112</v>
      </c>
      <c r="BM140" s="14">
        <f t="shared" si="151"/>
        <v>1</v>
      </c>
      <c r="BN140">
        <f t="shared" si="152"/>
        <v>0.78409679288579548</v>
      </c>
      <c r="BO140">
        <f t="shared" si="153"/>
        <v>0.78409679288579548</v>
      </c>
      <c r="BP140" t="str">
        <f t="shared" si="154"/>
        <v>4_Increasing_Stable</v>
      </c>
    </row>
    <row r="141" spans="1:68" x14ac:dyDescent="0.25">
      <c r="A141" t="s">
        <v>1551</v>
      </c>
      <c r="B141" t="s">
        <v>172</v>
      </c>
      <c r="C141">
        <v>0</v>
      </c>
      <c r="D141">
        <v>0</v>
      </c>
      <c r="E141">
        <v>0</v>
      </c>
      <c r="F141" s="1">
        <v>9.5194499999999999E-8</v>
      </c>
      <c r="G141">
        <v>2</v>
      </c>
      <c r="H141">
        <v>-0.89742999999999995</v>
      </c>
      <c r="I141">
        <v>1</v>
      </c>
      <c r="J141">
        <v>0.79905999999999999</v>
      </c>
      <c r="K141" t="s">
        <v>1550</v>
      </c>
      <c r="L141">
        <v>31</v>
      </c>
      <c r="M141" t="s">
        <v>764</v>
      </c>
      <c r="N141" t="s">
        <v>175</v>
      </c>
      <c r="O141" t="s">
        <v>176</v>
      </c>
      <c r="P141" t="s">
        <v>177</v>
      </c>
      <c r="Q141" t="s">
        <v>57</v>
      </c>
      <c r="R141" t="s">
        <v>178</v>
      </c>
      <c r="S141" t="s">
        <v>179</v>
      </c>
      <c r="U141">
        <v>20.300730215589599</v>
      </c>
      <c r="V141">
        <v>20.094252501232798</v>
      </c>
      <c r="Y141">
        <v>20.535684921100401</v>
      </c>
      <c r="AB141">
        <v>20.588291278284</v>
      </c>
      <c r="AC141">
        <v>20.651058795410599</v>
      </c>
      <c r="AD141">
        <v>20.6583997863567</v>
      </c>
      <c r="AE141">
        <v>21.187441304992301</v>
      </c>
      <c r="AH141">
        <v>21.2110771623617</v>
      </c>
      <c r="AI141">
        <v>21.269409414095801</v>
      </c>
      <c r="AK141">
        <v>21.024848148629999</v>
      </c>
      <c r="AL141" s="6">
        <f t="shared" si="124"/>
        <v>20.300730215589599</v>
      </c>
      <c r="AM141">
        <f t="shared" si="125"/>
        <v>20.094252501232798</v>
      </c>
      <c r="AN141">
        <f t="shared" si="126"/>
        <v>20.535684921100401</v>
      </c>
      <c r="AO141" t="str">
        <f t="shared" si="127"/>
        <v>NA</v>
      </c>
      <c r="AP141">
        <f t="shared" si="128"/>
        <v>20.619675036847298</v>
      </c>
      <c r="AQ141">
        <f t="shared" si="129"/>
        <v>20.922920545674501</v>
      </c>
      <c r="AR141" t="str">
        <f t="shared" si="130"/>
        <v>NA</v>
      </c>
      <c r="AS141">
        <f t="shared" si="131"/>
        <v>21.240243288228751</v>
      </c>
      <c r="AT141">
        <f t="shared" si="132"/>
        <v>21.024848148629999</v>
      </c>
      <c r="AU141" s="6">
        <f t="shared" si="133"/>
        <v>20.310222545974266</v>
      </c>
      <c r="AV141">
        <f t="shared" si="134"/>
        <v>20.771297791260899</v>
      </c>
      <c r="AW141">
        <f t="shared" si="135"/>
        <v>21.132545718429377</v>
      </c>
      <c r="AX141" s="6">
        <f t="shared" si="136"/>
        <v>0.46107524528663291</v>
      </c>
      <c r="AY141">
        <f t="shared" si="137"/>
        <v>0.82232317245511055</v>
      </c>
      <c r="AZ141">
        <f t="shared" si="138"/>
        <v>0.36124792716847764</v>
      </c>
      <c r="BA141" s="6">
        <f t="shared" si="139"/>
        <v>0.12728329049939313</v>
      </c>
      <c r="BB141">
        <f t="shared" si="140"/>
        <v>1.7213474300077448E-2</v>
      </c>
      <c r="BC141">
        <f t="shared" si="141"/>
        <v>0.20517363655664617</v>
      </c>
      <c r="BD141" s="7">
        <f t="shared" si="142"/>
        <v>1</v>
      </c>
      <c r="BE141" s="6">
        <f t="shared" si="143"/>
        <v>0</v>
      </c>
      <c r="BF141">
        <f t="shared" si="144"/>
        <v>1</v>
      </c>
      <c r="BG141">
        <f t="shared" si="145"/>
        <v>0</v>
      </c>
      <c r="BH141" s="6">
        <f t="shared" si="146"/>
        <v>1</v>
      </c>
      <c r="BI141" s="14">
        <f t="shared" si="147"/>
        <v>1</v>
      </c>
      <c r="BJ141" s="14">
        <f t="shared" si="148"/>
        <v>0.64247003748625131</v>
      </c>
      <c r="BK141" s="14">
        <f t="shared" si="149"/>
        <v>1.2044443459710799</v>
      </c>
      <c r="BL141" s="14">
        <f t="shared" si="150"/>
        <v>0.49849238911889238</v>
      </c>
      <c r="BM141" s="14">
        <f t="shared" si="151"/>
        <v>1</v>
      </c>
      <c r="BN141">
        <f t="shared" si="152"/>
        <v>0.78180225752540788</v>
      </c>
      <c r="BO141">
        <f t="shared" si="153"/>
        <v>0.78180225752540788</v>
      </c>
      <c r="BP141" t="str">
        <f t="shared" si="154"/>
        <v>4_Increasing_Stable</v>
      </c>
    </row>
    <row r="142" spans="1:68" x14ac:dyDescent="0.25">
      <c r="A142" t="s">
        <v>1989</v>
      </c>
      <c r="B142" t="s">
        <v>1987</v>
      </c>
      <c r="C142">
        <v>0</v>
      </c>
      <c r="D142">
        <v>0</v>
      </c>
      <c r="E142">
        <v>0</v>
      </c>
      <c r="F142" s="1">
        <v>2.2736499999999999E-37</v>
      </c>
      <c r="G142">
        <v>3</v>
      </c>
      <c r="H142">
        <v>-0.27438000000000001</v>
      </c>
      <c r="I142">
        <v>1</v>
      </c>
      <c r="J142">
        <v>0.98102400000000001</v>
      </c>
      <c r="K142" t="s">
        <v>1988</v>
      </c>
      <c r="L142">
        <v>221</v>
      </c>
      <c r="M142" t="s">
        <v>764</v>
      </c>
      <c r="N142">
        <v>5598</v>
      </c>
      <c r="O142" t="s">
        <v>1990</v>
      </c>
      <c r="P142" t="s">
        <v>1991</v>
      </c>
      <c r="Q142" t="s">
        <v>57</v>
      </c>
      <c r="R142" t="s">
        <v>1992</v>
      </c>
      <c r="S142" t="s">
        <v>1993</v>
      </c>
      <c r="T142" s="6">
        <v>21.5187256564822</v>
      </c>
      <c r="U142">
        <v>21.869038659361301</v>
      </c>
      <c r="V142">
        <v>21.219386894684799</v>
      </c>
      <c r="W142">
        <v>21.563226648326999</v>
      </c>
      <c r="X142">
        <v>21.797436688696202</v>
      </c>
      <c r="Y142">
        <v>21.579353358992801</v>
      </c>
      <c r="Z142">
        <v>21.8062334558416</v>
      </c>
      <c r="AA142">
        <v>21.7454737031379</v>
      </c>
      <c r="AB142">
        <v>21.7449626160858</v>
      </c>
      <c r="AC142">
        <v>21.536676949394799</v>
      </c>
      <c r="AD142">
        <v>21.4156551287358</v>
      </c>
      <c r="AE142">
        <v>21.684834982468601</v>
      </c>
      <c r="AF142">
        <v>22.325685873662099</v>
      </c>
      <c r="AG142">
        <v>22.330559091566101</v>
      </c>
      <c r="AH142">
        <v>22.3580904348857</v>
      </c>
      <c r="AI142">
        <v>22.197571653018599</v>
      </c>
      <c r="AJ142">
        <v>22.041601968530699</v>
      </c>
      <c r="AK142">
        <v>22.054931593444799</v>
      </c>
      <c r="AL142" s="6">
        <f t="shared" si="124"/>
        <v>21.693882157921749</v>
      </c>
      <c r="AM142">
        <f t="shared" si="125"/>
        <v>21.391306771505899</v>
      </c>
      <c r="AN142">
        <f t="shared" si="126"/>
        <v>21.6883950238445</v>
      </c>
      <c r="AO142">
        <f t="shared" si="127"/>
        <v>21.775853579489748</v>
      </c>
      <c r="AP142">
        <f t="shared" si="128"/>
        <v>21.640819782740301</v>
      </c>
      <c r="AQ142">
        <f t="shared" si="129"/>
        <v>21.5502450556022</v>
      </c>
      <c r="AR142">
        <f t="shared" si="130"/>
        <v>22.328122482614098</v>
      </c>
      <c r="AS142">
        <f t="shared" si="131"/>
        <v>22.277831043952148</v>
      </c>
      <c r="AT142">
        <f t="shared" si="132"/>
        <v>22.048266780987749</v>
      </c>
      <c r="AU142" s="6">
        <f t="shared" si="133"/>
        <v>21.591194651090717</v>
      </c>
      <c r="AV142">
        <f t="shared" si="134"/>
        <v>21.655639472610748</v>
      </c>
      <c r="AW142">
        <f t="shared" si="135"/>
        <v>22.218073435851334</v>
      </c>
      <c r="AX142" s="6">
        <f t="shared" si="136"/>
        <v>6.4444821520030615E-2</v>
      </c>
      <c r="AY142">
        <f t="shared" si="137"/>
        <v>0.62687878476061698</v>
      </c>
      <c r="AZ142">
        <f t="shared" si="138"/>
        <v>0.56243396324058637</v>
      </c>
      <c r="BA142" s="6">
        <f t="shared" si="139"/>
        <v>0.6226515356129303</v>
      </c>
      <c r="BB142">
        <f t="shared" si="140"/>
        <v>9.4526536949787084E-3</v>
      </c>
      <c r="BC142">
        <f t="shared" si="141"/>
        <v>7.8670242925727423E-3</v>
      </c>
      <c r="BD142" s="7">
        <f t="shared" si="142"/>
        <v>1</v>
      </c>
      <c r="BE142" s="6">
        <f t="shared" si="143"/>
        <v>0</v>
      </c>
      <c r="BF142">
        <f t="shared" si="144"/>
        <v>1</v>
      </c>
      <c r="BG142">
        <f t="shared" si="145"/>
        <v>0</v>
      </c>
      <c r="BH142" s="6">
        <f t="shared" si="146"/>
        <v>1</v>
      </c>
      <c r="BI142" s="14">
        <f t="shared" si="147"/>
        <v>1</v>
      </c>
      <c r="BJ142" s="14">
        <f t="shared" si="148"/>
        <v>0.11515137931762165</v>
      </c>
      <c r="BK142" s="14">
        <f t="shared" si="149"/>
        <v>1.1265355771529033</v>
      </c>
      <c r="BL142" s="14">
        <f t="shared" si="150"/>
        <v>1.0878729911288454</v>
      </c>
      <c r="BM142" s="14">
        <f t="shared" si="151"/>
        <v>1</v>
      </c>
      <c r="BN142">
        <f t="shared" si="152"/>
        <v>0.77651998253312338</v>
      </c>
      <c r="BO142">
        <f t="shared" si="153"/>
        <v>0.77651998253312338</v>
      </c>
      <c r="BP142" t="str">
        <f t="shared" si="154"/>
        <v>4_Increasing_Stable</v>
      </c>
    </row>
    <row r="143" spans="1:68" x14ac:dyDescent="0.25">
      <c r="A143" t="s">
        <v>2580</v>
      </c>
      <c r="B143" t="s">
        <v>379</v>
      </c>
      <c r="C143">
        <v>0</v>
      </c>
      <c r="D143">
        <v>0</v>
      </c>
      <c r="E143">
        <v>0</v>
      </c>
      <c r="F143" s="1">
        <v>5.6780700000000004E-15</v>
      </c>
      <c r="G143">
        <v>2</v>
      </c>
      <c r="H143">
        <v>-0.37802000000000002</v>
      </c>
      <c r="I143">
        <v>1</v>
      </c>
      <c r="J143">
        <v>0.99800999999999995</v>
      </c>
      <c r="K143" t="s">
        <v>2579</v>
      </c>
      <c r="L143">
        <v>630</v>
      </c>
      <c r="M143" t="s">
        <v>764</v>
      </c>
      <c r="N143">
        <v>25921</v>
      </c>
      <c r="O143" t="s">
        <v>382</v>
      </c>
      <c r="P143" t="s">
        <v>383</v>
      </c>
      <c r="Q143" t="s">
        <v>57</v>
      </c>
      <c r="R143" t="s">
        <v>78</v>
      </c>
      <c r="S143" t="s">
        <v>384</v>
      </c>
      <c r="T143" s="6">
        <v>20.7265322616331</v>
      </c>
      <c r="U143">
        <v>21.145247730876001</v>
      </c>
      <c r="V143">
        <v>21.037867379599099</v>
      </c>
      <c r="W143">
        <v>20.926062036997902</v>
      </c>
      <c r="X143">
        <v>21.065403218011401</v>
      </c>
      <c r="Y143">
        <v>21.096075638492799</v>
      </c>
      <c r="Z143">
        <v>21.2203561401694</v>
      </c>
      <c r="AA143">
        <v>21.175028657427799</v>
      </c>
      <c r="AB143">
        <v>21.204826920814298</v>
      </c>
      <c r="AC143">
        <v>21.299134461925899</v>
      </c>
      <c r="AD143">
        <v>21.756132781413999</v>
      </c>
      <c r="AE143">
        <v>21.363469827764298</v>
      </c>
      <c r="AF143">
        <v>21.647969706447899</v>
      </c>
      <c r="AG143">
        <v>21.8251641106013</v>
      </c>
      <c r="AH143">
        <v>21.437171770277399</v>
      </c>
      <c r="AI143">
        <v>21.515011523463599</v>
      </c>
      <c r="AJ143">
        <v>22.1141920335407</v>
      </c>
      <c r="AK143">
        <v>21.740992700521701</v>
      </c>
      <c r="AL143" s="6">
        <f t="shared" si="124"/>
        <v>20.935889996254552</v>
      </c>
      <c r="AM143">
        <f t="shared" si="125"/>
        <v>20.981964708298499</v>
      </c>
      <c r="AN143">
        <f t="shared" si="126"/>
        <v>21.080739428252102</v>
      </c>
      <c r="AO143">
        <f t="shared" si="127"/>
        <v>21.197692398798601</v>
      </c>
      <c r="AP143">
        <f t="shared" si="128"/>
        <v>21.2519806913701</v>
      </c>
      <c r="AQ143">
        <f t="shared" si="129"/>
        <v>21.559801304589151</v>
      </c>
      <c r="AR143">
        <f t="shared" si="130"/>
        <v>21.736566908524601</v>
      </c>
      <c r="AS143">
        <f t="shared" si="131"/>
        <v>21.476091646870501</v>
      </c>
      <c r="AT143">
        <f t="shared" si="132"/>
        <v>21.927592367031203</v>
      </c>
      <c r="AU143" s="6">
        <f t="shared" si="133"/>
        <v>20.999531377601716</v>
      </c>
      <c r="AV143">
        <f t="shared" si="134"/>
        <v>21.336491464919288</v>
      </c>
      <c r="AW143">
        <f t="shared" si="135"/>
        <v>21.713416974142103</v>
      </c>
      <c r="AX143" s="6">
        <f t="shared" si="136"/>
        <v>0.33696008731757132</v>
      </c>
      <c r="AY143">
        <f t="shared" si="137"/>
        <v>0.7138855965403863</v>
      </c>
      <c r="AZ143">
        <f t="shared" si="138"/>
        <v>0.37692550922281498</v>
      </c>
      <c r="BA143" s="6">
        <f t="shared" si="139"/>
        <v>8.1572325451640768E-2</v>
      </c>
      <c r="BB143">
        <f t="shared" si="140"/>
        <v>2.3168317217725463E-2</v>
      </c>
      <c r="BC143">
        <f t="shared" si="141"/>
        <v>9.5997359594525072E-2</v>
      </c>
      <c r="BD143" s="7">
        <f t="shared" si="142"/>
        <v>1</v>
      </c>
      <c r="BE143" s="6">
        <f t="shared" si="143"/>
        <v>0</v>
      </c>
      <c r="BF143">
        <f t="shared" si="144"/>
        <v>1</v>
      </c>
      <c r="BG143">
        <f t="shared" si="145"/>
        <v>0</v>
      </c>
      <c r="BH143" s="6">
        <f t="shared" si="146"/>
        <v>1</v>
      </c>
      <c r="BI143" s="14">
        <f t="shared" si="147"/>
        <v>1</v>
      </c>
      <c r="BJ143" s="14">
        <f t="shared" si="148"/>
        <v>0.60561259776187237</v>
      </c>
      <c r="BK143" s="14">
        <f t="shared" si="149"/>
        <v>1.0804065308003608</v>
      </c>
      <c r="BL143" s="14">
        <f t="shared" si="150"/>
        <v>0.61936454221159765</v>
      </c>
      <c r="BM143" s="14">
        <f t="shared" si="151"/>
        <v>1</v>
      </c>
      <c r="BN143">
        <f t="shared" si="152"/>
        <v>0.768461223591277</v>
      </c>
      <c r="BO143">
        <f t="shared" si="153"/>
        <v>0.768461223591277</v>
      </c>
      <c r="BP143" t="str">
        <f t="shared" si="154"/>
        <v>4_Increasing_Stable</v>
      </c>
    </row>
    <row r="144" spans="1:68" x14ac:dyDescent="0.25">
      <c r="A144" t="s">
        <v>1129</v>
      </c>
      <c r="B144" t="s">
        <v>1119</v>
      </c>
      <c r="C144">
        <v>0</v>
      </c>
      <c r="D144">
        <v>0</v>
      </c>
      <c r="E144">
        <v>0</v>
      </c>
      <c r="F144" s="1">
        <v>3.7577399999999999E-6</v>
      </c>
      <c r="G144">
        <v>2</v>
      </c>
      <c r="H144">
        <v>0.50827999999999995</v>
      </c>
      <c r="I144">
        <v>1</v>
      </c>
      <c r="J144">
        <v>0.99341199999999996</v>
      </c>
      <c r="K144" t="s">
        <v>1128</v>
      </c>
      <c r="L144">
        <v>316</v>
      </c>
      <c r="M144" t="s">
        <v>764</v>
      </c>
      <c r="N144" t="s">
        <v>1122</v>
      </c>
      <c r="O144" t="s">
        <v>1123</v>
      </c>
      <c r="P144" t="s">
        <v>1124</v>
      </c>
      <c r="Q144" t="s">
        <v>1125</v>
      </c>
      <c r="R144" t="s">
        <v>1126</v>
      </c>
      <c r="S144" t="s">
        <v>1127</v>
      </c>
      <c r="T144" s="6">
        <v>18.884424282548899</v>
      </c>
      <c r="V144">
        <v>18.755556777999299</v>
      </c>
      <c r="W144">
        <v>18.986593195925899</v>
      </c>
      <c r="X144">
        <v>19.4454213102917</v>
      </c>
      <c r="Z144">
        <v>19.5754940483152</v>
      </c>
      <c r="AA144">
        <v>19.465173917480602</v>
      </c>
      <c r="AB144">
        <v>19.57738782817</v>
      </c>
      <c r="AC144">
        <v>19.348061508140699</v>
      </c>
      <c r="AD144">
        <v>19.7528542798056</v>
      </c>
      <c r="AE144">
        <v>19.753838618641598</v>
      </c>
      <c r="AH144">
        <v>19.894900721638599</v>
      </c>
      <c r="AI144">
        <v>20.038155110259101</v>
      </c>
      <c r="AJ144">
        <v>19.762341500284499</v>
      </c>
      <c r="AK144">
        <v>19.782512924426499</v>
      </c>
      <c r="AL144" s="6">
        <f t="shared" si="124"/>
        <v>18.884424282548899</v>
      </c>
      <c r="AM144">
        <f t="shared" si="125"/>
        <v>18.871074986962597</v>
      </c>
      <c r="AN144">
        <f t="shared" si="126"/>
        <v>19.4454213102917</v>
      </c>
      <c r="AO144">
        <f t="shared" si="127"/>
        <v>19.520333982897903</v>
      </c>
      <c r="AP144">
        <f t="shared" si="128"/>
        <v>19.462724668155349</v>
      </c>
      <c r="AQ144">
        <f t="shared" si="129"/>
        <v>19.753346449223599</v>
      </c>
      <c r="AR144" t="str">
        <f t="shared" si="130"/>
        <v>NA</v>
      </c>
      <c r="AS144">
        <f t="shared" si="131"/>
        <v>19.966527915948852</v>
      </c>
      <c r="AT144">
        <f t="shared" si="132"/>
        <v>19.772427212355499</v>
      </c>
      <c r="AU144" s="6">
        <f t="shared" si="133"/>
        <v>19.066973526601064</v>
      </c>
      <c r="AV144">
        <f t="shared" si="134"/>
        <v>19.578801700092285</v>
      </c>
      <c r="AW144">
        <f t="shared" si="135"/>
        <v>19.869477564152177</v>
      </c>
      <c r="AX144" s="6">
        <f t="shared" si="136"/>
        <v>0.51182817349122089</v>
      </c>
      <c r="AY144">
        <f t="shared" si="137"/>
        <v>0.80250403755111321</v>
      </c>
      <c r="AZ144">
        <f t="shared" si="138"/>
        <v>0.29067586405989232</v>
      </c>
      <c r="BA144" s="6">
        <f t="shared" si="139"/>
        <v>9.6629248145006452E-2</v>
      </c>
      <c r="BB144">
        <f t="shared" si="140"/>
        <v>3.6646413852030789E-2</v>
      </c>
      <c r="BC144">
        <f t="shared" si="141"/>
        <v>0.13189215189446207</v>
      </c>
      <c r="BD144" s="7">
        <f t="shared" si="142"/>
        <v>1</v>
      </c>
      <c r="BE144" s="6">
        <f t="shared" si="143"/>
        <v>0</v>
      </c>
      <c r="BF144">
        <f t="shared" si="144"/>
        <v>1</v>
      </c>
      <c r="BG144">
        <f t="shared" si="145"/>
        <v>0</v>
      </c>
      <c r="BH144" s="6">
        <f t="shared" si="146"/>
        <v>1</v>
      </c>
      <c r="BI144" s="14">
        <f t="shared" si="147"/>
        <v>1</v>
      </c>
      <c r="BJ144" s="14">
        <f t="shared" si="148"/>
        <v>0.72072880569407793</v>
      </c>
      <c r="BK144" s="14">
        <f t="shared" si="149"/>
        <v>1.0734852274849618</v>
      </c>
      <c r="BL144" s="14">
        <f t="shared" si="150"/>
        <v>0.50569864119684727</v>
      </c>
      <c r="BM144" s="14">
        <f t="shared" si="151"/>
        <v>1</v>
      </c>
      <c r="BN144">
        <f t="shared" si="152"/>
        <v>0.76663755812529566</v>
      </c>
      <c r="BO144">
        <f t="shared" si="153"/>
        <v>0.76663755812529566</v>
      </c>
      <c r="BP144" t="str">
        <f t="shared" si="154"/>
        <v>4_Increasing_Stable</v>
      </c>
    </row>
    <row r="145" spans="1:68" x14ac:dyDescent="0.25">
      <c r="A145" t="s">
        <v>1410</v>
      </c>
      <c r="B145" t="s">
        <v>553</v>
      </c>
      <c r="C145">
        <v>0</v>
      </c>
      <c r="D145">
        <v>0</v>
      </c>
      <c r="E145">
        <v>0</v>
      </c>
      <c r="F145" s="1">
        <v>5.1500800000000001E-303</v>
      </c>
      <c r="G145">
        <v>3</v>
      </c>
      <c r="H145">
        <v>-0.32493</v>
      </c>
      <c r="I145" t="s">
        <v>71</v>
      </c>
      <c r="J145">
        <v>0.99801700000000004</v>
      </c>
      <c r="K145" t="s">
        <v>1409</v>
      </c>
      <c r="L145">
        <v>204</v>
      </c>
      <c r="M145" t="s">
        <v>764</v>
      </c>
      <c r="N145">
        <v>5595</v>
      </c>
      <c r="O145" t="s">
        <v>556</v>
      </c>
      <c r="P145" t="s">
        <v>557</v>
      </c>
      <c r="Q145" t="s">
        <v>57</v>
      </c>
      <c r="R145" t="s">
        <v>558</v>
      </c>
      <c r="S145" t="s">
        <v>559</v>
      </c>
      <c r="T145" s="6">
        <v>25.0408074335649</v>
      </c>
      <c r="U145">
        <v>25.399528596922998</v>
      </c>
      <c r="V145">
        <v>25.0115415765957</v>
      </c>
      <c r="W145">
        <v>24.895739992603101</v>
      </c>
      <c r="X145">
        <v>25.041610118713201</v>
      </c>
      <c r="Y145">
        <v>24.722596499853001</v>
      </c>
      <c r="Z145">
        <v>25.189943097149602</v>
      </c>
      <c r="AA145">
        <v>25.317207462026701</v>
      </c>
      <c r="AB145">
        <v>24.997924558900699</v>
      </c>
      <c r="AC145">
        <v>24.7090071975584</v>
      </c>
      <c r="AD145">
        <v>25.248040184835201</v>
      </c>
      <c r="AE145">
        <v>25.184076364045399</v>
      </c>
      <c r="AF145">
        <v>25.8460790913214</v>
      </c>
      <c r="AG145">
        <v>25.5880707036189</v>
      </c>
      <c r="AH145">
        <v>25.566553822406199</v>
      </c>
      <c r="AI145">
        <v>25.6932098916838</v>
      </c>
      <c r="AJ145">
        <v>25.666505656376501</v>
      </c>
      <c r="AK145">
        <v>25.582873844295399</v>
      </c>
      <c r="AL145" s="6">
        <f t="shared" si="124"/>
        <v>25.220168015243949</v>
      </c>
      <c r="AM145">
        <f t="shared" si="125"/>
        <v>24.953640784599401</v>
      </c>
      <c r="AN145">
        <f t="shared" si="126"/>
        <v>24.882103309283103</v>
      </c>
      <c r="AO145">
        <f t="shared" si="127"/>
        <v>25.253575279588151</v>
      </c>
      <c r="AP145">
        <f t="shared" si="128"/>
        <v>24.853465878229549</v>
      </c>
      <c r="AQ145">
        <f t="shared" si="129"/>
        <v>25.2160582744403</v>
      </c>
      <c r="AR145">
        <f t="shared" si="130"/>
        <v>25.717074897470148</v>
      </c>
      <c r="AS145">
        <f t="shared" si="131"/>
        <v>25.629881857045</v>
      </c>
      <c r="AT145">
        <f t="shared" si="132"/>
        <v>25.62468975033595</v>
      </c>
      <c r="AU145" s="6">
        <f t="shared" si="133"/>
        <v>25.018637369708816</v>
      </c>
      <c r="AV145">
        <f t="shared" si="134"/>
        <v>25.107699810752667</v>
      </c>
      <c r="AW145">
        <f t="shared" si="135"/>
        <v>25.657215501617031</v>
      </c>
      <c r="AX145" s="6">
        <f t="shared" si="136"/>
        <v>8.9062441043850527E-2</v>
      </c>
      <c r="AY145">
        <f t="shared" si="137"/>
        <v>0.63857813190821489</v>
      </c>
      <c r="AZ145">
        <f t="shared" si="138"/>
        <v>0.54951569086436436</v>
      </c>
      <c r="BA145" s="6">
        <f t="shared" si="139"/>
        <v>0.61690343531864822</v>
      </c>
      <c r="BB145">
        <f t="shared" si="140"/>
        <v>1.8464240561622377E-2</v>
      </c>
      <c r="BC145">
        <f t="shared" si="141"/>
        <v>4.3621254209821207E-2</v>
      </c>
      <c r="BD145" s="7">
        <f t="shared" si="142"/>
        <v>1</v>
      </c>
      <c r="BE145" s="6">
        <f t="shared" si="143"/>
        <v>0</v>
      </c>
      <c r="BF145">
        <f t="shared" si="144"/>
        <v>1</v>
      </c>
      <c r="BG145">
        <f t="shared" si="145"/>
        <v>0</v>
      </c>
      <c r="BH145" s="6">
        <f t="shared" si="146"/>
        <v>1</v>
      </c>
      <c r="BI145" s="14">
        <f t="shared" si="147"/>
        <v>1</v>
      </c>
      <c r="BJ145" s="14">
        <f t="shared" si="148"/>
        <v>0.13668858498362527</v>
      </c>
      <c r="BK145" s="14">
        <f t="shared" si="149"/>
        <v>1.0521800341115752</v>
      </c>
      <c r="BL145" s="14">
        <f t="shared" si="150"/>
        <v>0.86458499396041077</v>
      </c>
      <c r="BM145" s="14">
        <f t="shared" si="151"/>
        <v>1</v>
      </c>
      <c r="BN145">
        <f t="shared" si="152"/>
        <v>0.68448453768520379</v>
      </c>
      <c r="BO145">
        <f t="shared" si="153"/>
        <v>0.68448453768520379</v>
      </c>
      <c r="BP145" t="str">
        <f t="shared" si="154"/>
        <v>4_Increasing_Stable</v>
      </c>
    </row>
    <row r="146" spans="1:68" x14ac:dyDescent="0.25">
      <c r="A146" t="s">
        <v>2867</v>
      </c>
      <c r="B146" t="s">
        <v>2865</v>
      </c>
      <c r="C146">
        <v>0</v>
      </c>
      <c r="D146">
        <v>0</v>
      </c>
      <c r="E146">
        <v>0</v>
      </c>
      <c r="F146">
        <v>3.39792E-3</v>
      </c>
      <c r="G146">
        <v>2</v>
      </c>
      <c r="H146">
        <v>0.20269999999999999</v>
      </c>
      <c r="I146">
        <v>1</v>
      </c>
      <c r="J146">
        <v>0.88227100000000003</v>
      </c>
      <c r="K146" t="s">
        <v>2866</v>
      </c>
      <c r="L146">
        <v>70</v>
      </c>
      <c r="M146" t="s">
        <v>764</v>
      </c>
      <c r="N146">
        <v>7094</v>
      </c>
      <c r="O146" t="s">
        <v>2868</v>
      </c>
      <c r="P146" t="s">
        <v>2869</v>
      </c>
      <c r="Q146" t="s">
        <v>57</v>
      </c>
      <c r="R146" t="s">
        <v>407</v>
      </c>
      <c r="S146" t="s">
        <v>2870</v>
      </c>
      <c r="V146">
        <v>18.207610093614001</v>
      </c>
      <c r="W146">
        <v>18.6037549139077</v>
      </c>
      <c r="X146">
        <v>18.333160991855799</v>
      </c>
      <c r="Y146">
        <v>18.8708629334376</v>
      </c>
      <c r="Z146">
        <v>18.724207099175501</v>
      </c>
      <c r="AA146">
        <v>18.940645629094998</v>
      </c>
      <c r="AD146">
        <v>18.531800256498801</v>
      </c>
      <c r="AE146">
        <v>19.1537681923793</v>
      </c>
      <c r="AG146">
        <v>18.951957081843201</v>
      </c>
      <c r="AH146">
        <v>19.154903192820001</v>
      </c>
      <c r="AI146">
        <v>19.386001045003599</v>
      </c>
      <c r="AK146">
        <v>19.146578724455399</v>
      </c>
      <c r="AL146" s="6" t="str">
        <f t="shared" si="124"/>
        <v>NA</v>
      </c>
      <c r="AM146">
        <f t="shared" si="125"/>
        <v>18.40568250376085</v>
      </c>
      <c r="AN146">
        <f t="shared" si="126"/>
        <v>18.602011962646699</v>
      </c>
      <c r="AO146">
        <f t="shared" si="127"/>
        <v>18.832426364135252</v>
      </c>
      <c r="AP146" t="str">
        <f t="shared" si="128"/>
        <v>NA</v>
      </c>
      <c r="AQ146">
        <f t="shared" si="129"/>
        <v>18.84278422443905</v>
      </c>
      <c r="AR146">
        <f t="shared" si="130"/>
        <v>18.951957081843201</v>
      </c>
      <c r="AS146">
        <f t="shared" si="131"/>
        <v>19.270452118911798</v>
      </c>
      <c r="AT146">
        <f t="shared" si="132"/>
        <v>19.146578724455399</v>
      </c>
      <c r="AU146" s="6">
        <f t="shared" si="133"/>
        <v>18.503847233203775</v>
      </c>
      <c r="AV146">
        <f t="shared" si="134"/>
        <v>18.837605294287151</v>
      </c>
      <c r="AW146">
        <f t="shared" si="135"/>
        <v>19.122995975070129</v>
      </c>
      <c r="AX146" s="6">
        <f t="shared" si="136"/>
        <v>0.33375806108337613</v>
      </c>
      <c r="AY146">
        <f t="shared" si="137"/>
        <v>0.61914874186635416</v>
      </c>
      <c r="AZ146">
        <f t="shared" si="138"/>
        <v>0.28539068078297802</v>
      </c>
      <c r="BA146" s="6">
        <f t="shared" si="139"/>
        <v>0.18124675793933431</v>
      </c>
      <c r="BB146">
        <f t="shared" si="140"/>
        <v>2.7254532360085279E-2</v>
      </c>
      <c r="BC146">
        <f t="shared" si="141"/>
        <v>9.0824022832782098E-2</v>
      </c>
      <c r="BD146" s="7">
        <f t="shared" si="142"/>
        <v>1</v>
      </c>
      <c r="BE146" s="6">
        <f t="shared" si="143"/>
        <v>0</v>
      </c>
      <c r="BF146">
        <f t="shared" si="144"/>
        <v>1</v>
      </c>
      <c r="BG146">
        <f t="shared" si="145"/>
        <v>0</v>
      </c>
      <c r="BH146" s="6">
        <f t="shared" si="146"/>
        <v>1</v>
      </c>
      <c r="BI146" s="14">
        <f t="shared" si="147"/>
        <v>1</v>
      </c>
      <c r="BJ146" s="14">
        <f t="shared" si="148"/>
        <v>0.49755229299035064</v>
      </c>
      <c r="BK146" s="14">
        <f t="shared" si="149"/>
        <v>0.98422362244827011</v>
      </c>
      <c r="BL146" s="14">
        <f t="shared" si="150"/>
        <v>0.54527039325049176</v>
      </c>
      <c r="BM146" s="14">
        <f t="shared" si="151"/>
        <v>1</v>
      </c>
      <c r="BN146">
        <f t="shared" si="152"/>
        <v>0.67568210289637076</v>
      </c>
      <c r="BO146">
        <f t="shared" si="153"/>
        <v>0.67568210289637076</v>
      </c>
      <c r="BP146" t="str">
        <f t="shared" si="154"/>
        <v>4_Increasing_Stable</v>
      </c>
    </row>
    <row r="147" spans="1:68" x14ac:dyDescent="0.25">
      <c r="A147" t="s">
        <v>1540</v>
      </c>
      <c r="B147" t="s">
        <v>165</v>
      </c>
      <c r="C147">
        <v>0</v>
      </c>
      <c r="D147">
        <v>0</v>
      </c>
      <c r="E147">
        <v>0</v>
      </c>
      <c r="F147" s="1">
        <v>2.0323E-38</v>
      </c>
      <c r="G147">
        <v>2</v>
      </c>
      <c r="H147">
        <v>-0.25329000000000002</v>
      </c>
      <c r="I147">
        <v>1</v>
      </c>
      <c r="J147">
        <v>0.98860099999999995</v>
      </c>
      <c r="K147" t="s">
        <v>1539</v>
      </c>
      <c r="L147">
        <v>905</v>
      </c>
      <c r="M147" t="s">
        <v>764</v>
      </c>
      <c r="N147">
        <v>3572</v>
      </c>
      <c r="O147" t="s">
        <v>168</v>
      </c>
      <c r="P147" t="s">
        <v>169</v>
      </c>
      <c r="Q147" t="s">
        <v>57</v>
      </c>
      <c r="R147" t="s">
        <v>170</v>
      </c>
      <c r="S147" t="s">
        <v>171</v>
      </c>
      <c r="T147" s="6">
        <v>23.139270498742501</v>
      </c>
      <c r="U147">
        <v>23.406704989746899</v>
      </c>
      <c r="V147">
        <v>23.409006644308501</v>
      </c>
      <c r="W147">
        <v>23.538874194634701</v>
      </c>
      <c r="X147">
        <v>23.630424873989199</v>
      </c>
      <c r="Y147">
        <v>23.763261667809001</v>
      </c>
      <c r="Z147">
        <v>23.9600325787769</v>
      </c>
      <c r="AA147">
        <v>24.0411201660228</v>
      </c>
      <c r="AB147">
        <v>23.903900396954</v>
      </c>
      <c r="AC147">
        <v>24.182702859573599</v>
      </c>
      <c r="AD147">
        <v>24.0278304223826</v>
      </c>
      <c r="AE147">
        <v>24.129685485458101</v>
      </c>
      <c r="AF147">
        <v>23.897171080481201</v>
      </c>
      <c r="AG147">
        <v>24.177694944654299</v>
      </c>
      <c r="AH147">
        <v>24.077636858180899</v>
      </c>
      <c r="AI147">
        <v>24.112466125138798</v>
      </c>
      <c r="AJ147">
        <v>24.119285489877299</v>
      </c>
      <c r="AK147">
        <v>24.0967053705339</v>
      </c>
      <c r="AL147" s="6">
        <f t="shared" si="124"/>
        <v>23.272987744244702</v>
      </c>
      <c r="AM147">
        <f t="shared" si="125"/>
        <v>23.473940419471603</v>
      </c>
      <c r="AN147">
        <f t="shared" si="126"/>
        <v>23.696843270899102</v>
      </c>
      <c r="AO147">
        <f t="shared" si="127"/>
        <v>24.000576372399848</v>
      </c>
      <c r="AP147">
        <f t="shared" si="128"/>
        <v>24.043301628263798</v>
      </c>
      <c r="AQ147">
        <f t="shared" si="129"/>
        <v>24.078757953920352</v>
      </c>
      <c r="AR147">
        <f t="shared" si="130"/>
        <v>24.03743301256775</v>
      </c>
      <c r="AS147">
        <f t="shared" si="131"/>
        <v>24.095051491659849</v>
      </c>
      <c r="AT147">
        <f t="shared" si="132"/>
        <v>24.107995430205598</v>
      </c>
      <c r="AU147" s="6">
        <f t="shared" si="133"/>
        <v>23.481257144871801</v>
      </c>
      <c r="AV147">
        <f t="shared" si="134"/>
        <v>24.040878651528001</v>
      </c>
      <c r="AW147">
        <f t="shared" si="135"/>
        <v>24.080159978144398</v>
      </c>
      <c r="AX147" s="6">
        <f t="shared" si="136"/>
        <v>0.55962150665619959</v>
      </c>
      <c r="AY147">
        <f t="shared" si="137"/>
        <v>0.59890283327259652</v>
      </c>
      <c r="AZ147">
        <f t="shared" si="138"/>
        <v>3.9281326616396939E-2</v>
      </c>
      <c r="BA147" s="6">
        <f t="shared" si="139"/>
        <v>4.0732370399394202E-2</v>
      </c>
      <c r="BB147">
        <f t="shared" si="140"/>
        <v>3.5861624515953441E-2</v>
      </c>
      <c r="BC147">
        <f t="shared" si="141"/>
        <v>0.27822360258353135</v>
      </c>
      <c r="BD147" s="7">
        <f t="shared" si="142"/>
        <v>1</v>
      </c>
      <c r="BE147" s="6">
        <f t="shared" si="143"/>
        <v>0</v>
      </c>
      <c r="BF147">
        <f t="shared" si="144"/>
        <v>1</v>
      </c>
      <c r="BG147">
        <f t="shared" si="145"/>
        <v>0</v>
      </c>
      <c r="BH147" s="6">
        <f t="shared" si="146"/>
        <v>1</v>
      </c>
      <c r="BI147" s="14">
        <f t="shared" si="147"/>
        <v>1</v>
      </c>
      <c r="BJ147" s="14">
        <f t="shared" si="148"/>
        <v>0.88199073021099561</v>
      </c>
      <c r="BK147" s="14">
        <f t="shared" si="149"/>
        <v>0.93039572906843937</v>
      </c>
      <c r="BL147" s="14">
        <f t="shared" si="150"/>
        <v>0.14773267053320396</v>
      </c>
      <c r="BM147" s="14">
        <f t="shared" si="151"/>
        <v>1</v>
      </c>
      <c r="BN147">
        <f t="shared" si="152"/>
        <v>0.65337304327087964</v>
      </c>
      <c r="BO147">
        <f t="shared" si="153"/>
        <v>0.65337304327087964</v>
      </c>
      <c r="BP147" t="str">
        <f t="shared" si="154"/>
        <v>4_Increasing_Stable</v>
      </c>
    </row>
    <row r="148" spans="1:68" x14ac:dyDescent="0.25">
      <c r="A148" t="s">
        <v>1310</v>
      </c>
      <c r="B148" t="s">
        <v>1308</v>
      </c>
      <c r="C148">
        <v>0</v>
      </c>
      <c r="D148">
        <v>0</v>
      </c>
      <c r="E148">
        <v>0</v>
      </c>
      <c r="F148" s="1">
        <v>1.26683E-5</v>
      </c>
      <c r="G148">
        <v>2</v>
      </c>
      <c r="H148">
        <v>-2.9634</v>
      </c>
      <c r="I148" t="s">
        <v>37</v>
      </c>
      <c r="J148">
        <v>0.75132900000000002</v>
      </c>
      <c r="K148" t="s">
        <v>1309</v>
      </c>
      <c r="L148">
        <v>714</v>
      </c>
      <c r="M148" t="s">
        <v>764</v>
      </c>
      <c r="N148">
        <v>2241</v>
      </c>
      <c r="O148" t="s">
        <v>1311</v>
      </c>
      <c r="P148" t="s">
        <v>1312</v>
      </c>
      <c r="Q148" t="s">
        <v>57</v>
      </c>
      <c r="R148" t="s">
        <v>871</v>
      </c>
      <c r="S148" t="s">
        <v>1313</v>
      </c>
      <c r="U148">
        <v>20.581254321627899</v>
      </c>
      <c r="W148">
        <v>21.003960824861601</v>
      </c>
      <c r="X148">
        <v>20.430636447706402</v>
      </c>
      <c r="AC148">
        <v>21.710526488536299</v>
      </c>
      <c r="AD148">
        <v>20.978059629518199</v>
      </c>
      <c r="AE148">
        <v>20.889543106332798</v>
      </c>
      <c r="AF148">
        <v>21.425246160835201</v>
      </c>
      <c r="AG148">
        <v>21.378704532754799</v>
      </c>
      <c r="AJ148">
        <v>21.531309035954799</v>
      </c>
      <c r="AL148" s="6">
        <f t="shared" si="124"/>
        <v>20.581254321627899</v>
      </c>
      <c r="AM148">
        <f t="shared" si="125"/>
        <v>21.003960824861601</v>
      </c>
      <c r="AN148">
        <f t="shared" si="126"/>
        <v>20.430636447706402</v>
      </c>
      <c r="AO148" t="str">
        <f t="shared" si="127"/>
        <v>NA</v>
      </c>
      <c r="AP148">
        <f t="shared" si="128"/>
        <v>21.710526488536299</v>
      </c>
      <c r="AQ148">
        <f t="shared" si="129"/>
        <v>20.933801367925497</v>
      </c>
      <c r="AR148">
        <f t="shared" si="130"/>
        <v>21.401975346794998</v>
      </c>
      <c r="AS148" t="str">
        <f t="shared" si="131"/>
        <v>NA</v>
      </c>
      <c r="AT148">
        <f t="shared" si="132"/>
        <v>21.531309035954799</v>
      </c>
      <c r="AU148" s="6">
        <f t="shared" si="133"/>
        <v>20.671950531398636</v>
      </c>
      <c r="AV148">
        <f t="shared" si="134"/>
        <v>21.3221639282309</v>
      </c>
      <c r="AW148">
        <f t="shared" si="135"/>
        <v>21.466642191374898</v>
      </c>
      <c r="AX148" s="6">
        <f t="shared" si="136"/>
        <v>0.65021339683226387</v>
      </c>
      <c r="AY148">
        <f t="shared" si="137"/>
        <v>0.79469165997626234</v>
      </c>
      <c r="AZ148">
        <f t="shared" si="138"/>
        <v>0.14447826314399848</v>
      </c>
      <c r="BA148" s="6">
        <f t="shared" si="139"/>
        <v>0.31321718816368765</v>
      </c>
      <c r="BB148">
        <f t="shared" si="140"/>
        <v>3.239308328985363E-2</v>
      </c>
      <c r="BC148">
        <f t="shared" si="141"/>
        <v>0.77356256936071055</v>
      </c>
      <c r="BD148" s="7">
        <f t="shared" si="142"/>
        <v>1</v>
      </c>
      <c r="BE148" s="6">
        <f t="shared" si="143"/>
        <v>0</v>
      </c>
      <c r="BF148">
        <f t="shared" si="144"/>
        <v>1</v>
      </c>
      <c r="BG148">
        <f t="shared" si="145"/>
        <v>0</v>
      </c>
      <c r="BH148" s="6">
        <f t="shared" si="146"/>
        <v>1</v>
      </c>
      <c r="BI148" s="14">
        <f t="shared" si="147"/>
        <v>1</v>
      </c>
      <c r="BJ148" s="14">
        <f t="shared" si="148"/>
        <v>0.57254515433606856</v>
      </c>
      <c r="BK148" s="14">
        <f t="shared" si="149"/>
        <v>1.0879940919481779</v>
      </c>
      <c r="BL148" s="14">
        <f t="shared" si="150"/>
        <v>0.12692511224105929</v>
      </c>
      <c r="BM148" s="14">
        <f t="shared" si="151"/>
        <v>1</v>
      </c>
      <c r="BN148">
        <f t="shared" si="152"/>
        <v>0.59582145284176857</v>
      </c>
      <c r="BO148">
        <f t="shared" si="153"/>
        <v>0.59582145284176857</v>
      </c>
      <c r="BP148" t="str">
        <f t="shared" si="154"/>
        <v>4_Increasing_Stable</v>
      </c>
    </row>
    <row r="149" spans="1:68" x14ac:dyDescent="0.25">
      <c r="A149" t="s">
        <v>109</v>
      </c>
      <c r="B149" t="s">
        <v>107</v>
      </c>
      <c r="C149">
        <v>0</v>
      </c>
      <c r="D149">
        <v>0</v>
      </c>
      <c r="E149">
        <v>0</v>
      </c>
      <c r="F149" s="1">
        <v>4.1034000000000004E-6</v>
      </c>
      <c r="G149">
        <v>2</v>
      </c>
      <c r="H149">
        <v>-0.44201000000000001</v>
      </c>
      <c r="I149">
        <v>1</v>
      </c>
      <c r="J149">
        <v>0.54879100000000003</v>
      </c>
      <c r="K149" t="s">
        <v>108</v>
      </c>
      <c r="L149">
        <v>300</v>
      </c>
      <c r="M149" t="s">
        <v>39</v>
      </c>
      <c r="N149" t="s">
        <v>110</v>
      </c>
      <c r="O149" t="s">
        <v>111</v>
      </c>
      <c r="P149" t="s">
        <v>112</v>
      </c>
      <c r="Q149" t="s">
        <v>57</v>
      </c>
      <c r="R149" t="s">
        <v>113</v>
      </c>
      <c r="S149" t="s">
        <v>114</v>
      </c>
      <c r="T149" s="6">
        <v>17.567217238561302</v>
      </c>
      <c r="U149">
        <v>17.9057248736496</v>
      </c>
      <c r="V149">
        <v>18.4613783257881</v>
      </c>
      <c r="W149">
        <v>17.938288978958798</v>
      </c>
      <c r="X149">
        <v>18.369709819952199</v>
      </c>
      <c r="Y149">
        <v>18.677615251150101</v>
      </c>
      <c r="AA149">
        <v>18.9786003805131</v>
      </c>
      <c r="AB149">
        <v>19.954505281140801</v>
      </c>
      <c r="AC149">
        <v>19.565842981851201</v>
      </c>
      <c r="AE149">
        <v>19.041863314386401</v>
      </c>
      <c r="AF149">
        <v>19.097668308762199</v>
      </c>
      <c r="AG149">
        <v>18.7489712673461</v>
      </c>
      <c r="AH149">
        <v>19.110953885235102</v>
      </c>
      <c r="AI149">
        <v>18.972596300409101</v>
      </c>
      <c r="AJ149">
        <v>18.776045345836899</v>
      </c>
      <c r="AK149">
        <v>18.592633608000799</v>
      </c>
      <c r="AL149" s="6">
        <f t="shared" si="124"/>
        <v>17.736471056105451</v>
      </c>
      <c r="AM149">
        <f t="shared" si="125"/>
        <v>18.199833652373449</v>
      </c>
      <c r="AN149">
        <f t="shared" si="126"/>
        <v>18.52366253555115</v>
      </c>
      <c r="AO149">
        <f t="shared" si="127"/>
        <v>18.9786003805131</v>
      </c>
      <c r="AP149">
        <f t="shared" si="128"/>
        <v>19.760174131496001</v>
      </c>
      <c r="AQ149">
        <f t="shared" si="129"/>
        <v>19.041863314386401</v>
      </c>
      <c r="AR149">
        <f t="shared" si="130"/>
        <v>18.923319788054151</v>
      </c>
      <c r="AS149">
        <f t="shared" si="131"/>
        <v>19.0417750928221</v>
      </c>
      <c r="AT149">
        <f t="shared" si="132"/>
        <v>18.684339476918851</v>
      </c>
      <c r="AU149" s="6">
        <f t="shared" si="133"/>
        <v>18.153322414676683</v>
      </c>
      <c r="AV149">
        <f t="shared" si="134"/>
        <v>19.260212608798501</v>
      </c>
      <c r="AW149">
        <f t="shared" si="135"/>
        <v>18.883144785931702</v>
      </c>
      <c r="AX149" s="6">
        <f t="shared" si="136"/>
        <v>1.1068901941218172</v>
      </c>
      <c r="AY149">
        <f t="shared" si="137"/>
        <v>0.72982237125501825</v>
      </c>
      <c r="AZ149">
        <f t="shared" si="138"/>
        <v>-0.37706782286679896</v>
      </c>
      <c r="BA149" s="6">
        <f t="shared" si="139"/>
        <v>3.1352610624020026E-2</v>
      </c>
      <c r="BB149">
        <f t="shared" si="140"/>
        <v>6.7494121812759544E-2</v>
      </c>
      <c r="BC149">
        <f t="shared" si="141"/>
        <v>0.26937446117165897</v>
      </c>
      <c r="BD149" s="7">
        <f t="shared" si="142"/>
        <v>1</v>
      </c>
      <c r="BE149" s="6">
        <f t="shared" si="143"/>
        <v>1</v>
      </c>
      <c r="BF149">
        <f t="shared" si="144"/>
        <v>0</v>
      </c>
      <c r="BG149">
        <f t="shared" si="145"/>
        <v>0</v>
      </c>
      <c r="BH149" s="6">
        <f t="shared" si="146"/>
        <v>1</v>
      </c>
      <c r="BI149" s="14">
        <f t="shared" si="147"/>
        <v>1</v>
      </c>
      <c r="BJ149" s="14">
        <f t="shared" si="148"/>
        <v>1.2901394832669109</v>
      </c>
      <c r="BK149" s="14">
        <f t="shared" si="149"/>
        <v>0.92435269230428918</v>
      </c>
      <c r="BL149" s="14">
        <f t="shared" si="150"/>
        <v>-0.46345902189665339</v>
      </c>
      <c r="BM149" s="14">
        <f t="shared" si="151"/>
        <v>1</v>
      </c>
      <c r="BN149">
        <f t="shared" si="152"/>
        <v>0.58367771789151557</v>
      </c>
      <c r="BO149">
        <f t="shared" si="153"/>
        <v>0.58367771789151557</v>
      </c>
      <c r="BP149" t="str">
        <f t="shared" si="154"/>
        <v>4_Increasing_Stable</v>
      </c>
    </row>
    <row r="150" spans="1:68" x14ac:dyDescent="0.25">
      <c r="A150" t="s">
        <v>1197</v>
      </c>
      <c r="B150" t="s">
        <v>107</v>
      </c>
      <c r="C150">
        <v>0</v>
      </c>
      <c r="D150">
        <v>0</v>
      </c>
      <c r="E150">
        <v>0</v>
      </c>
      <c r="F150">
        <v>1.5706100000000001E-4</v>
      </c>
      <c r="G150">
        <v>3</v>
      </c>
      <c r="H150">
        <v>1.0564</v>
      </c>
      <c r="I150">
        <v>1</v>
      </c>
      <c r="J150">
        <v>0.76402700000000001</v>
      </c>
      <c r="K150" t="s">
        <v>1196</v>
      </c>
      <c r="L150">
        <v>301</v>
      </c>
      <c r="M150" t="s">
        <v>764</v>
      </c>
      <c r="N150" t="s">
        <v>110</v>
      </c>
      <c r="O150" t="s">
        <v>111</v>
      </c>
      <c r="P150" t="s">
        <v>112</v>
      </c>
      <c r="Q150" t="s">
        <v>57</v>
      </c>
      <c r="R150" t="s">
        <v>113</v>
      </c>
      <c r="S150" t="s">
        <v>114</v>
      </c>
      <c r="T150" s="6">
        <v>19.105123732052299</v>
      </c>
      <c r="U150">
        <v>20.0588032044759</v>
      </c>
      <c r="V150">
        <v>18.786183643622898</v>
      </c>
      <c r="W150">
        <v>19.2544214406077</v>
      </c>
      <c r="X150">
        <v>19.300493847256899</v>
      </c>
      <c r="Y150">
        <v>19.255272951247999</v>
      </c>
      <c r="Z150">
        <v>20.326249469651099</v>
      </c>
      <c r="AB150">
        <v>20.495206844598101</v>
      </c>
      <c r="AC150">
        <v>20.288399564470701</v>
      </c>
      <c r="AD150">
        <v>19.846775848201201</v>
      </c>
      <c r="AF150">
        <v>19.312773124882799</v>
      </c>
      <c r="AG150">
        <v>20.0164377054566</v>
      </c>
      <c r="AH150">
        <v>19.7025481872551</v>
      </c>
      <c r="AI150">
        <v>19.770781656202701</v>
      </c>
      <c r="AJ150">
        <v>19.470060684979</v>
      </c>
      <c r="AK150">
        <v>19.6429078360962</v>
      </c>
      <c r="AL150" s="6">
        <f t="shared" si="124"/>
        <v>19.5819634682641</v>
      </c>
      <c r="AM150">
        <f t="shared" si="125"/>
        <v>19.020302542115299</v>
      </c>
      <c r="AN150">
        <f t="shared" si="126"/>
        <v>19.277883399252449</v>
      </c>
      <c r="AO150">
        <f t="shared" si="127"/>
        <v>20.326249469651099</v>
      </c>
      <c r="AP150">
        <f t="shared" si="128"/>
        <v>20.391803204534401</v>
      </c>
      <c r="AQ150">
        <f t="shared" si="129"/>
        <v>19.846775848201201</v>
      </c>
      <c r="AR150">
        <f t="shared" si="130"/>
        <v>19.664605415169699</v>
      </c>
      <c r="AS150">
        <f t="shared" si="131"/>
        <v>19.736664921728902</v>
      </c>
      <c r="AT150">
        <f t="shared" si="132"/>
        <v>19.556484260537601</v>
      </c>
      <c r="AU150" s="6">
        <f t="shared" si="133"/>
        <v>19.293383136543948</v>
      </c>
      <c r="AV150">
        <f t="shared" si="134"/>
        <v>20.188276174128902</v>
      </c>
      <c r="AW150">
        <f t="shared" si="135"/>
        <v>19.65258486581207</v>
      </c>
      <c r="AX150" s="6">
        <f t="shared" si="136"/>
        <v>0.89489303758495353</v>
      </c>
      <c r="AY150">
        <f t="shared" si="137"/>
        <v>0.35920172926812199</v>
      </c>
      <c r="AZ150">
        <f t="shared" si="138"/>
        <v>-0.53569130831683154</v>
      </c>
      <c r="BA150" s="6">
        <f t="shared" si="139"/>
        <v>1.9444299946421956E-2</v>
      </c>
      <c r="BB150">
        <f t="shared" si="140"/>
        <v>0.14764745196695073</v>
      </c>
      <c r="BC150">
        <f t="shared" si="141"/>
        <v>7.8521787732720033E-2</v>
      </c>
      <c r="BD150" s="7">
        <f t="shared" si="142"/>
        <v>1</v>
      </c>
      <c r="BE150" s="6">
        <f t="shared" si="143"/>
        <v>1</v>
      </c>
      <c r="BF150">
        <f t="shared" si="144"/>
        <v>0</v>
      </c>
      <c r="BG150">
        <f t="shared" si="145"/>
        <v>0</v>
      </c>
      <c r="BH150" s="6">
        <f t="shared" si="146"/>
        <v>1</v>
      </c>
      <c r="BI150" s="14">
        <f t="shared" si="147"/>
        <v>1</v>
      </c>
      <c r="BJ150" s="14">
        <f t="shared" si="148"/>
        <v>1.2374764021938482</v>
      </c>
      <c r="BK150" s="14">
        <f t="shared" si="149"/>
        <v>0.54627417388477695</v>
      </c>
      <c r="BL150" s="14">
        <f t="shared" si="150"/>
        <v>-0.76937907226273572</v>
      </c>
      <c r="BM150" s="14">
        <f t="shared" si="151"/>
        <v>1</v>
      </c>
      <c r="BN150">
        <f t="shared" si="152"/>
        <v>0.33812383460529655</v>
      </c>
      <c r="BO150">
        <f t="shared" si="153"/>
        <v>0.33812383460529655</v>
      </c>
      <c r="BP150" t="str">
        <f t="shared" si="154"/>
        <v>4_Increasing_Stable</v>
      </c>
    </row>
    <row r="151" spans="1:68" x14ac:dyDescent="0.25">
      <c r="A151" t="s">
        <v>1863</v>
      </c>
      <c r="B151" t="s">
        <v>1861</v>
      </c>
      <c r="C151">
        <v>0</v>
      </c>
      <c r="D151">
        <v>0</v>
      </c>
      <c r="E151">
        <v>0</v>
      </c>
      <c r="F151" s="1">
        <v>1.5613199999999999E-68</v>
      </c>
      <c r="G151">
        <v>2</v>
      </c>
      <c r="H151">
        <v>1.1291</v>
      </c>
      <c r="I151" t="s">
        <v>71</v>
      </c>
      <c r="J151">
        <v>0.99995400000000001</v>
      </c>
      <c r="K151" t="s">
        <v>1862</v>
      </c>
      <c r="L151">
        <v>681</v>
      </c>
      <c r="M151" t="s">
        <v>764</v>
      </c>
      <c r="N151" t="s">
        <v>1864</v>
      </c>
      <c r="O151" t="s">
        <v>1865</v>
      </c>
      <c r="P151" t="s">
        <v>1866</v>
      </c>
      <c r="Q151" t="s">
        <v>57</v>
      </c>
      <c r="R151" t="s">
        <v>1867</v>
      </c>
      <c r="S151" t="s">
        <v>1868</v>
      </c>
      <c r="T151" s="6">
        <v>23.1013943836472</v>
      </c>
      <c r="U151">
        <v>23.547510183991498</v>
      </c>
      <c r="V151">
        <v>23.722788296875301</v>
      </c>
      <c r="W151">
        <v>23.529800220123001</v>
      </c>
      <c r="X151">
        <v>23.785057527561801</v>
      </c>
      <c r="Y151">
        <v>23.708267635989099</v>
      </c>
      <c r="Z151">
        <v>19.436476357929699</v>
      </c>
      <c r="AA151">
        <v>19.387291648767</v>
      </c>
      <c r="AB151">
        <v>19.563228772652899</v>
      </c>
      <c r="AC151">
        <v>19.5262457877608</v>
      </c>
      <c r="AD151">
        <v>18.987819129644901</v>
      </c>
      <c r="AE151">
        <v>19.1392644900797</v>
      </c>
      <c r="AG151">
        <v>18.572566693077398</v>
      </c>
      <c r="AL151" s="6">
        <f t="shared" si="124"/>
        <v>23.324452283819348</v>
      </c>
      <c r="AM151">
        <f t="shared" si="125"/>
        <v>23.626294258499151</v>
      </c>
      <c r="AN151">
        <f t="shared" si="126"/>
        <v>23.74666258177545</v>
      </c>
      <c r="AO151">
        <f t="shared" si="127"/>
        <v>19.411884003348348</v>
      </c>
      <c r="AP151">
        <f t="shared" si="128"/>
        <v>19.544737280206849</v>
      </c>
      <c r="AQ151">
        <f t="shared" si="129"/>
        <v>19.063541809862301</v>
      </c>
      <c r="AR151">
        <f t="shared" si="130"/>
        <v>18.572566693077398</v>
      </c>
      <c r="AS151" t="str">
        <f t="shared" si="131"/>
        <v>NA</v>
      </c>
      <c r="AT151" t="str">
        <f t="shared" si="132"/>
        <v>NA</v>
      </c>
      <c r="AU151" s="6">
        <f t="shared" si="133"/>
        <v>23.565803041364649</v>
      </c>
      <c r="AV151">
        <f t="shared" si="134"/>
        <v>19.340054364472497</v>
      </c>
      <c r="AW151">
        <f t="shared" si="135"/>
        <v>18.572566693077398</v>
      </c>
      <c r="AX151" s="6">
        <f t="shared" si="136"/>
        <v>-4.2257486768921524</v>
      </c>
      <c r="AY151">
        <f t="shared" si="137"/>
        <v>-4.993236348287251</v>
      </c>
      <c r="AZ151">
        <f t="shared" si="138"/>
        <v>-0.76748767139509866</v>
      </c>
      <c r="BA151" s="6">
        <f t="shared" si="139"/>
        <v>2.8218633594525431E-5</v>
      </c>
      <c r="BB151" t="str">
        <f t="shared" si="140"/>
        <v>NA</v>
      </c>
      <c r="BC151" t="str">
        <f t="shared" si="141"/>
        <v>NA</v>
      </c>
      <c r="BD151" s="7">
        <f t="shared" si="142"/>
        <v>1</v>
      </c>
      <c r="BE151" s="6">
        <f t="shared" si="143"/>
        <v>1</v>
      </c>
      <c r="BF151">
        <f t="shared" si="144"/>
        <v>0</v>
      </c>
      <c r="BG151">
        <f t="shared" si="145"/>
        <v>0</v>
      </c>
      <c r="BH151" s="6">
        <f t="shared" si="146"/>
        <v>1</v>
      </c>
      <c r="BI151" s="14">
        <f t="shared" si="147"/>
        <v>1</v>
      </c>
      <c r="BJ151" s="14">
        <f t="shared" si="148"/>
        <v>-4.3846198878657479</v>
      </c>
      <c r="BK151" s="14">
        <f t="shared" si="149"/>
        <v>0</v>
      </c>
      <c r="BL151" s="14">
        <f t="shared" si="150"/>
        <v>0</v>
      </c>
      <c r="BM151" s="14">
        <f t="shared" si="151"/>
        <v>-1</v>
      </c>
      <c r="BN151">
        <f t="shared" si="152"/>
        <v>-1.4615399626219159</v>
      </c>
      <c r="BO151">
        <f t="shared" si="153"/>
        <v>1.4615399626219159</v>
      </c>
      <c r="BP151" t="str">
        <f t="shared" si="154"/>
        <v>NA</v>
      </c>
    </row>
    <row r="152" spans="1:68" x14ac:dyDescent="0.25">
      <c r="A152" t="s">
        <v>1078</v>
      </c>
      <c r="B152" t="s">
        <v>1076</v>
      </c>
      <c r="C152">
        <v>0</v>
      </c>
      <c r="D152">
        <v>0</v>
      </c>
      <c r="E152">
        <v>0</v>
      </c>
      <c r="F152" s="1">
        <v>1.06379E-36</v>
      </c>
      <c r="G152">
        <v>3</v>
      </c>
      <c r="H152">
        <v>-0.42469000000000001</v>
      </c>
      <c r="I152">
        <v>1</v>
      </c>
      <c r="J152">
        <v>0.76222999999999996</v>
      </c>
      <c r="K152" t="s">
        <v>1077</v>
      </c>
      <c r="L152">
        <v>845</v>
      </c>
      <c r="M152" t="s">
        <v>764</v>
      </c>
      <c r="N152">
        <v>3949</v>
      </c>
      <c r="O152" t="s">
        <v>1079</v>
      </c>
      <c r="P152" t="s">
        <v>1080</v>
      </c>
      <c r="Q152" t="s">
        <v>57</v>
      </c>
      <c r="R152" t="s">
        <v>1081</v>
      </c>
      <c r="S152" t="s">
        <v>1082</v>
      </c>
      <c r="T152" s="6">
        <v>22.8080238994424</v>
      </c>
      <c r="U152">
        <v>22.9217974971667</v>
      </c>
      <c r="V152">
        <v>23.296971397179099</v>
      </c>
      <c r="W152">
        <v>23.233577839428001</v>
      </c>
      <c r="X152">
        <v>23.303553398298401</v>
      </c>
      <c r="Y152">
        <v>23.176391081688301</v>
      </c>
      <c r="AB152">
        <v>22.3582442467156</v>
      </c>
      <c r="AG152">
        <v>20.377600989729199</v>
      </c>
      <c r="AJ152">
        <v>20.6656047994387</v>
      </c>
      <c r="AK152">
        <v>20.6703880289419</v>
      </c>
      <c r="AL152" s="6">
        <f t="shared" si="124"/>
        <v>22.864910698304548</v>
      </c>
      <c r="AM152">
        <f t="shared" si="125"/>
        <v>23.26527461830355</v>
      </c>
      <c r="AN152">
        <f t="shared" si="126"/>
        <v>23.239972239993349</v>
      </c>
      <c r="AO152" t="str">
        <f t="shared" si="127"/>
        <v>NA</v>
      </c>
      <c r="AP152">
        <f t="shared" si="128"/>
        <v>22.3582442467156</v>
      </c>
      <c r="AQ152" t="str">
        <f t="shared" si="129"/>
        <v>NA</v>
      </c>
      <c r="AR152">
        <f t="shared" si="130"/>
        <v>20.377600989729199</v>
      </c>
      <c r="AS152" t="str">
        <f t="shared" si="131"/>
        <v>NA</v>
      </c>
      <c r="AT152">
        <f t="shared" si="132"/>
        <v>20.667996414190299</v>
      </c>
      <c r="AU152" s="6">
        <f t="shared" si="133"/>
        <v>23.123385852200482</v>
      </c>
      <c r="AV152">
        <f t="shared" si="134"/>
        <v>22.3582442467156</v>
      </c>
      <c r="AW152">
        <f t="shared" si="135"/>
        <v>20.522798701959751</v>
      </c>
      <c r="AX152" s="6">
        <f t="shared" si="136"/>
        <v>-0.76514160548488164</v>
      </c>
      <c r="AY152">
        <f t="shared" si="137"/>
        <v>-2.6005871502407309</v>
      </c>
      <c r="AZ152">
        <f t="shared" si="138"/>
        <v>-1.8354455447558493</v>
      </c>
      <c r="BA152" s="6" t="str">
        <f t="shared" si="139"/>
        <v>NA</v>
      </c>
      <c r="BB152">
        <f t="shared" si="140"/>
        <v>2.3866888384906598E-3</v>
      </c>
      <c r="BC152" t="str">
        <f t="shared" si="141"/>
        <v>NA</v>
      </c>
      <c r="BD152" s="7">
        <f t="shared" si="142"/>
        <v>1</v>
      </c>
      <c r="BE152" s="6">
        <f t="shared" si="143"/>
        <v>0</v>
      </c>
      <c r="BF152">
        <f t="shared" si="144"/>
        <v>1</v>
      </c>
      <c r="BG152">
        <f t="shared" si="145"/>
        <v>0</v>
      </c>
      <c r="BH152" s="6">
        <f t="shared" si="146"/>
        <v>1</v>
      </c>
      <c r="BI152" s="14">
        <f t="shared" si="147"/>
        <v>1</v>
      </c>
      <c r="BJ152" s="14">
        <f t="shared" si="148"/>
        <v>0</v>
      </c>
      <c r="BK152" s="14">
        <f t="shared" si="149"/>
        <v>-2.6113733058187787</v>
      </c>
      <c r="BL152" s="14">
        <f t="shared" si="150"/>
        <v>0</v>
      </c>
      <c r="BM152" s="14">
        <f t="shared" si="151"/>
        <v>-1</v>
      </c>
      <c r="BN152">
        <f t="shared" si="152"/>
        <v>-0.87045776860625956</v>
      </c>
      <c r="BO152">
        <f t="shared" si="153"/>
        <v>0.87045776860625956</v>
      </c>
      <c r="BP152" t="str">
        <f t="shared" si="154"/>
        <v>NA</v>
      </c>
    </row>
    <row r="153" spans="1:68" x14ac:dyDescent="0.25">
      <c r="A153" t="s">
        <v>2593</v>
      </c>
      <c r="B153" t="s">
        <v>379</v>
      </c>
      <c r="C153">
        <v>0</v>
      </c>
      <c r="D153">
        <v>0</v>
      </c>
      <c r="E153">
        <v>0</v>
      </c>
      <c r="F153" s="1">
        <v>6.5004799999999998E-23</v>
      </c>
      <c r="G153">
        <v>2</v>
      </c>
      <c r="H153">
        <v>0.10832</v>
      </c>
      <c r="I153">
        <v>1</v>
      </c>
      <c r="J153">
        <v>0.75424199999999997</v>
      </c>
      <c r="K153" t="s">
        <v>2592</v>
      </c>
      <c r="L153">
        <v>456</v>
      </c>
      <c r="M153" t="s">
        <v>764</v>
      </c>
      <c r="N153">
        <v>25921</v>
      </c>
      <c r="O153" t="s">
        <v>382</v>
      </c>
      <c r="P153" t="s">
        <v>383</v>
      </c>
      <c r="Q153" t="s">
        <v>57</v>
      </c>
      <c r="R153" t="s">
        <v>78</v>
      </c>
      <c r="S153" t="s">
        <v>384</v>
      </c>
      <c r="U153">
        <v>20.711941499168098</v>
      </c>
      <c r="V153">
        <v>20.669450761344901</v>
      </c>
      <c r="W153">
        <v>20.325975091095099</v>
      </c>
      <c r="X153">
        <v>20.2964542685793</v>
      </c>
      <c r="Y153">
        <v>19.887535211197498</v>
      </c>
      <c r="Z153">
        <v>18.981539145644401</v>
      </c>
      <c r="AA153">
        <v>18.197204626924801</v>
      </c>
      <c r="AB153">
        <v>17.993381104460202</v>
      </c>
      <c r="AD153">
        <v>17.9604205751717</v>
      </c>
      <c r="AF153">
        <v>17.891744711787599</v>
      </c>
      <c r="AL153" s="6">
        <f t="shared" si="124"/>
        <v>20.711941499168098</v>
      </c>
      <c r="AM153">
        <f t="shared" si="125"/>
        <v>20.49771292622</v>
      </c>
      <c r="AN153">
        <f t="shared" si="126"/>
        <v>20.091994739888399</v>
      </c>
      <c r="AO153">
        <f t="shared" si="127"/>
        <v>18.589371886284603</v>
      </c>
      <c r="AP153">
        <f t="shared" si="128"/>
        <v>17.993381104460202</v>
      </c>
      <c r="AQ153">
        <f t="shared" si="129"/>
        <v>17.9604205751717</v>
      </c>
      <c r="AR153">
        <f t="shared" si="130"/>
        <v>17.891744711787599</v>
      </c>
      <c r="AS153" t="str">
        <f t="shared" si="131"/>
        <v>NA</v>
      </c>
      <c r="AT153" t="str">
        <f t="shared" si="132"/>
        <v>NA</v>
      </c>
      <c r="AU153" s="6">
        <f t="shared" si="133"/>
        <v>20.433883055092164</v>
      </c>
      <c r="AV153">
        <f t="shared" si="134"/>
        <v>18.1810578553055</v>
      </c>
      <c r="AW153">
        <f t="shared" si="135"/>
        <v>17.891744711787599</v>
      </c>
      <c r="AX153" s="6">
        <f t="shared" si="136"/>
        <v>-2.2528251997866633</v>
      </c>
      <c r="AY153">
        <f t="shared" si="137"/>
        <v>-2.5421383433045648</v>
      </c>
      <c r="AZ153">
        <f t="shared" si="138"/>
        <v>-0.28931314351790149</v>
      </c>
      <c r="BA153" s="6">
        <f t="shared" si="139"/>
        <v>1.2556573964111961E-3</v>
      </c>
      <c r="BB153" t="str">
        <f t="shared" si="140"/>
        <v>NA</v>
      </c>
      <c r="BC153" t="str">
        <f t="shared" si="141"/>
        <v>NA</v>
      </c>
      <c r="BD153" s="7">
        <f t="shared" si="142"/>
        <v>1</v>
      </c>
      <c r="BE153" s="6">
        <f t="shared" si="143"/>
        <v>1</v>
      </c>
      <c r="BF153">
        <f t="shared" si="144"/>
        <v>0</v>
      </c>
      <c r="BG153">
        <f t="shared" si="145"/>
        <v>0</v>
      </c>
      <c r="BH153" s="6">
        <f t="shared" si="146"/>
        <v>1</v>
      </c>
      <c r="BI153" s="14">
        <f t="shared" si="147"/>
        <v>1</v>
      </c>
      <c r="BJ153" s="14">
        <f t="shared" si="148"/>
        <v>-2.5565085879777558</v>
      </c>
      <c r="BK153" s="14">
        <f t="shared" si="149"/>
        <v>0</v>
      </c>
      <c r="BL153" s="14">
        <f t="shared" si="150"/>
        <v>0</v>
      </c>
      <c r="BM153" s="14">
        <f t="shared" si="151"/>
        <v>-1</v>
      </c>
      <c r="BN153">
        <f t="shared" si="152"/>
        <v>-0.85216952932591861</v>
      </c>
      <c r="BO153">
        <f t="shared" si="153"/>
        <v>0.85216952932591861</v>
      </c>
      <c r="BP153" t="str">
        <f t="shared" si="154"/>
        <v>NA</v>
      </c>
    </row>
    <row r="154" spans="1:68" x14ac:dyDescent="0.25">
      <c r="A154" t="s">
        <v>1999</v>
      </c>
      <c r="B154" t="s">
        <v>646</v>
      </c>
      <c r="C154">
        <v>0</v>
      </c>
      <c r="D154">
        <v>0</v>
      </c>
      <c r="E154">
        <v>0</v>
      </c>
      <c r="F154" s="1">
        <v>1.5278400000000001E-16</v>
      </c>
      <c r="G154">
        <v>2</v>
      </c>
      <c r="H154">
        <v>1.1271</v>
      </c>
      <c r="I154">
        <v>1</v>
      </c>
      <c r="J154">
        <v>0.96621900000000005</v>
      </c>
      <c r="K154" t="s">
        <v>1998</v>
      </c>
      <c r="L154">
        <v>259</v>
      </c>
      <c r="M154" t="s">
        <v>764</v>
      </c>
      <c r="N154">
        <v>2549</v>
      </c>
      <c r="O154" t="s">
        <v>649</v>
      </c>
      <c r="P154" t="s">
        <v>650</v>
      </c>
      <c r="Q154" t="s">
        <v>57</v>
      </c>
      <c r="R154" t="s">
        <v>651</v>
      </c>
      <c r="S154" t="s">
        <v>652</v>
      </c>
      <c r="T154" s="6">
        <v>18.898779792284699</v>
      </c>
      <c r="U154">
        <v>19.121551778994501</v>
      </c>
      <c r="V154">
        <v>19.377795677570301</v>
      </c>
      <c r="W154">
        <v>19.430378546862599</v>
      </c>
      <c r="X154">
        <v>19.3027544900871</v>
      </c>
      <c r="Z154">
        <v>17.518146843484001</v>
      </c>
      <c r="AA154">
        <v>17.220508470803999</v>
      </c>
      <c r="AC154">
        <v>17.819693534073799</v>
      </c>
      <c r="AD154">
        <v>17.358015830180101</v>
      </c>
      <c r="AE154">
        <v>17.576077243250001</v>
      </c>
      <c r="AL154" s="6">
        <f t="shared" si="124"/>
        <v>19.0101657856396</v>
      </c>
      <c r="AM154">
        <f t="shared" si="125"/>
        <v>19.404087112216452</v>
      </c>
      <c r="AN154">
        <f t="shared" si="126"/>
        <v>19.3027544900871</v>
      </c>
      <c r="AO154">
        <f t="shared" si="127"/>
        <v>17.369327657143998</v>
      </c>
      <c r="AP154">
        <f t="shared" si="128"/>
        <v>17.819693534073799</v>
      </c>
      <c r="AQ154">
        <f t="shared" si="129"/>
        <v>17.467046536715053</v>
      </c>
      <c r="AR154" t="str">
        <f t="shared" si="130"/>
        <v>NA</v>
      </c>
      <c r="AS154" t="str">
        <f t="shared" si="131"/>
        <v>NA</v>
      </c>
      <c r="AT154" t="str">
        <f t="shared" si="132"/>
        <v>NA</v>
      </c>
      <c r="AU154" s="6">
        <f t="shared" si="133"/>
        <v>19.239002462647719</v>
      </c>
      <c r="AV154">
        <f t="shared" si="134"/>
        <v>17.552022575977617</v>
      </c>
      <c r="AW154" t="str">
        <f t="shared" si="135"/>
        <v>NA</v>
      </c>
      <c r="AX154" s="6">
        <f t="shared" si="136"/>
        <v>-1.6869798866701018</v>
      </c>
      <c r="AY154" t="str">
        <f t="shared" si="137"/>
        <v>NA</v>
      </c>
      <c r="AZ154" t="str">
        <f t="shared" si="138"/>
        <v>NA</v>
      </c>
      <c r="BA154" s="6">
        <f t="shared" si="139"/>
        <v>8.0970148475963805E-4</v>
      </c>
      <c r="BB154" t="str">
        <f t="shared" si="140"/>
        <v>NA</v>
      </c>
      <c r="BC154" t="str">
        <f t="shared" si="141"/>
        <v>NA</v>
      </c>
      <c r="BD154" s="7">
        <f t="shared" si="142"/>
        <v>1</v>
      </c>
      <c r="BE154" s="6">
        <f t="shared" si="143"/>
        <v>1</v>
      </c>
      <c r="BF154">
        <f t="shared" si="144"/>
        <v>0</v>
      </c>
      <c r="BG154">
        <f t="shared" si="145"/>
        <v>0</v>
      </c>
      <c r="BH154" s="6">
        <f t="shared" si="146"/>
        <v>1</v>
      </c>
      <c r="BI154" s="14">
        <f t="shared" si="147"/>
        <v>1</v>
      </c>
      <c r="BJ154" s="14">
        <f t="shared" si="148"/>
        <v>-2.2837674246037367</v>
      </c>
      <c r="BK154" s="14">
        <f t="shared" si="149"/>
        <v>0</v>
      </c>
      <c r="BL154" s="14">
        <f t="shared" si="150"/>
        <v>0</v>
      </c>
      <c r="BM154" s="14">
        <f t="shared" si="151"/>
        <v>-1</v>
      </c>
      <c r="BN154">
        <f t="shared" si="152"/>
        <v>-0.76125580820124561</v>
      </c>
      <c r="BO154">
        <f t="shared" si="153"/>
        <v>0.76125580820124561</v>
      </c>
      <c r="BP154" t="str">
        <f t="shared" si="154"/>
        <v>NA</v>
      </c>
    </row>
    <row r="155" spans="1:68" x14ac:dyDescent="0.25">
      <c r="A155" t="s">
        <v>2007</v>
      </c>
      <c r="B155" t="s">
        <v>646</v>
      </c>
      <c r="C155">
        <v>0</v>
      </c>
      <c r="D155">
        <v>0</v>
      </c>
      <c r="E155">
        <v>0</v>
      </c>
      <c r="F155" s="1">
        <v>2.0824200000000001E-181</v>
      </c>
      <c r="G155">
        <v>3</v>
      </c>
      <c r="H155">
        <v>-6.5527000000000002E-2</v>
      </c>
      <c r="I155">
        <v>1</v>
      </c>
      <c r="J155">
        <v>1</v>
      </c>
      <c r="K155" t="s">
        <v>2006</v>
      </c>
      <c r="L155">
        <v>659</v>
      </c>
      <c r="M155" t="s">
        <v>764</v>
      </c>
      <c r="N155">
        <v>2549</v>
      </c>
      <c r="O155" t="s">
        <v>649</v>
      </c>
      <c r="P155" t="s">
        <v>650</v>
      </c>
      <c r="Q155" t="s">
        <v>57</v>
      </c>
      <c r="R155" t="s">
        <v>651</v>
      </c>
      <c r="S155" t="s">
        <v>652</v>
      </c>
      <c r="T155" s="6">
        <v>23.547785610630601</v>
      </c>
      <c r="U155">
        <v>23.566247997013999</v>
      </c>
      <c r="V155">
        <v>23.9067446492706</v>
      </c>
      <c r="W155">
        <v>23.116457546254701</v>
      </c>
      <c r="X155">
        <v>23.575699499454199</v>
      </c>
      <c r="Y155">
        <v>23.034925303352502</v>
      </c>
      <c r="Z155">
        <v>21.7037841613434</v>
      </c>
      <c r="AA155">
        <v>21.752110537788798</v>
      </c>
      <c r="AB155">
        <v>21.7880239257879</v>
      </c>
      <c r="AC155">
        <v>21.7244463486252</v>
      </c>
      <c r="AL155" s="6">
        <f t="shared" si="124"/>
        <v>23.5570168038223</v>
      </c>
      <c r="AM155">
        <f t="shared" si="125"/>
        <v>23.51160109776265</v>
      </c>
      <c r="AN155">
        <f t="shared" si="126"/>
        <v>23.305312401403349</v>
      </c>
      <c r="AO155">
        <f t="shared" si="127"/>
        <v>21.727947349566101</v>
      </c>
      <c r="AP155">
        <f t="shared" si="128"/>
        <v>21.756235137206552</v>
      </c>
      <c r="AQ155" t="str">
        <f t="shared" si="129"/>
        <v>NA</v>
      </c>
      <c r="AR155" t="str">
        <f t="shared" si="130"/>
        <v>NA</v>
      </c>
      <c r="AS155" t="str">
        <f t="shared" si="131"/>
        <v>NA</v>
      </c>
      <c r="AT155" t="str">
        <f t="shared" si="132"/>
        <v>NA</v>
      </c>
      <c r="AU155" s="6">
        <f t="shared" si="133"/>
        <v>23.457976767662768</v>
      </c>
      <c r="AV155">
        <f t="shared" si="134"/>
        <v>21.742091243386326</v>
      </c>
      <c r="AW155" t="str">
        <f t="shared" si="135"/>
        <v>NA</v>
      </c>
      <c r="AX155" s="6">
        <f t="shared" si="136"/>
        <v>-1.715885524276441</v>
      </c>
      <c r="AY155" t="str">
        <f t="shared" si="137"/>
        <v>NA</v>
      </c>
      <c r="AZ155" t="str">
        <f t="shared" si="138"/>
        <v>NA</v>
      </c>
      <c r="BA155" s="6">
        <f t="shared" si="139"/>
        <v>1.5306915214617252E-3</v>
      </c>
      <c r="BB155" t="str">
        <f t="shared" si="140"/>
        <v>NA</v>
      </c>
      <c r="BC155" t="str">
        <f t="shared" si="141"/>
        <v>NA</v>
      </c>
      <c r="BD155" s="7">
        <f t="shared" si="142"/>
        <v>1</v>
      </c>
      <c r="BE155" s="6">
        <f t="shared" si="143"/>
        <v>1</v>
      </c>
      <c r="BF155">
        <f t="shared" si="144"/>
        <v>0</v>
      </c>
      <c r="BG155">
        <f t="shared" si="145"/>
        <v>0</v>
      </c>
      <c r="BH155" s="6">
        <f t="shared" si="146"/>
        <v>1</v>
      </c>
      <c r="BI155" s="14">
        <f t="shared" si="147"/>
        <v>1</v>
      </c>
      <c r="BJ155" s="14">
        <f t="shared" si="148"/>
        <v>-2.1978194841406431</v>
      </c>
      <c r="BK155" s="14">
        <f t="shared" si="149"/>
        <v>0</v>
      </c>
      <c r="BL155" s="14">
        <f t="shared" si="150"/>
        <v>0</v>
      </c>
      <c r="BM155" s="14">
        <f t="shared" si="151"/>
        <v>-1</v>
      </c>
      <c r="BN155">
        <f t="shared" si="152"/>
        <v>-0.73260649471354766</v>
      </c>
      <c r="BO155">
        <f t="shared" si="153"/>
        <v>0.73260649471354766</v>
      </c>
      <c r="BP155" t="str">
        <f t="shared" si="154"/>
        <v>NA</v>
      </c>
    </row>
    <row r="156" spans="1:68" x14ac:dyDescent="0.25">
      <c r="A156" t="s">
        <v>2609</v>
      </c>
      <c r="B156" t="s">
        <v>389</v>
      </c>
      <c r="C156">
        <v>0</v>
      </c>
      <c r="D156">
        <v>0</v>
      </c>
      <c r="E156">
        <v>0</v>
      </c>
      <c r="F156" s="1">
        <v>5.3128099999999999E-36</v>
      </c>
      <c r="G156">
        <v>3</v>
      </c>
      <c r="H156">
        <v>0.22425</v>
      </c>
      <c r="I156">
        <v>1</v>
      </c>
      <c r="J156">
        <v>0.80576800000000004</v>
      </c>
      <c r="K156" t="s">
        <v>2608</v>
      </c>
      <c r="L156">
        <v>193</v>
      </c>
      <c r="M156" t="s">
        <v>764</v>
      </c>
      <c r="N156">
        <v>7462</v>
      </c>
      <c r="O156" t="s">
        <v>392</v>
      </c>
      <c r="P156" t="s">
        <v>393</v>
      </c>
      <c r="Q156" t="s">
        <v>57</v>
      </c>
      <c r="R156" t="s">
        <v>394</v>
      </c>
      <c r="S156" t="s">
        <v>395</v>
      </c>
      <c r="T156" s="6">
        <v>21.748378610975799</v>
      </c>
      <c r="U156">
        <v>22.162600312447999</v>
      </c>
      <c r="V156">
        <v>22.068572187840701</v>
      </c>
      <c r="W156">
        <v>21.708052783824101</v>
      </c>
      <c r="AA156">
        <v>20.672295319750202</v>
      </c>
      <c r="AB156">
        <v>20.685277666746298</v>
      </c>
      <c r="AD156">
        <v>20.518357327378201</v>
      </c>
      <c r="AF156">
        <v>20.618298421410699</v>
      </c>
      <c r="AG156">
        <v>20.193565499650401</v>
      </c>
      <c r="AL156" s="6">
        <f t="shared" si="124"/>
        <v>21.955489461711899</v>
      </c>
      <c r="AM156">
        <f t="shared" si="125"/>
        <v>21.888312485832401</v>
      </c>
      <c r="AN156" t="str">
        <f t="shared" si="126"/>
        <v>NA</v>
      </c>
      <c r="AO156">
        <f t="shared" si="127"/>
        <v>20.672295319750202</v>
      </c>
      <c r="AP156">
        <f t="shared" si="128"/>
        <v>20.685277666746298</v>
      </c>
      <c r="AQ156">
        <f t="shared" si="129"/>
        <v>20.518357327378201</v>
      </c>
      <c r="AR156">
        <f t="shared" si="130"/>
        <v>20.405931960530552</v>
      </c>
      <c r="AS156" t="str">
        <f t="shared" si="131"/>
        <v>NA</v>
      </c>
      <c r="AT156" t="str">
        <f t="shared" si="132"/>
        <v>NA</v>
      </c>
      <c r="AU156" s="6">
        <f t="shared" si="133"/>
        <v>21.92190097377215</v>
      </c>
      <c r="AV156">
        <f t="shared" si="134"/>
        <v>20.625310104624901</v>
      </c>
      <c r="AW156">
        <f t="shared" si="135"/>
        <v>20.405931960530552</v>
      </c>
      <c r="AX156" s="6">
        <f t="shared" si="136"/>
        <v>-1.2965908691472485</v>
      </c>
      <c r="AY156">
        <f t="shared" si="137"/>
        <v>-1.5159690132415982</v>
      </c>
      <c r="AZ156">
        <f t="shared" si="138"/>
        <v>-0.21937814409434964</v>
      </c>
      <c r="BA156" s="6">
        <f t="shared" si="139"/>
        <v>2.7368846643723336E-4</v>
      </c>
      <c r="BB156" t="str">
        <f t="shared" si="140"/>
        <v>NA</v>
      </c>
      <c r="BC156" t="str">
        <f t="shared" si="141"/>
        <v>NA</v>
      </c>
      <c r="BD156" s="7">
        <f t="shared" si="142"/>
        <v>1</v>
      </c>
      <c r="BE156" s="6">
        <f t="shared" si="143"/>
        <v>1</v>
      </c>
      <c r="BF156">
        <f t="shared" si="144"/>
        <v>0</v>
      </c>
      <c r="BG156">
        <f t="shared" si="145"/>
        <v>0</v>
      </c>
      <c r="BH156" s="6">
        <f t="shared" si="146"/>
        <v>1</v>
      </c>
      <c r="BI156" s="14">
        <f t="shared" si="147"/>
        <v>1</v>
      </c>
      <c r="BJ156" s="14">
        <f t="shared" si="148"/>
        <v>-2.1492837635520914</v>
      </c>
      <c r="BK156" s="14">
        <f t="shared" si="149"/>
        <v>0</v>
      </c>
      <c r="BL156" s="14">
        <f t="shared" si="150"/>
        <v>0</v>
      </c>
      <c r="BM156" s="14">
        <f t="shared" si="151"/>
        <v>-1</v>
      </c>
      <c r="BN156">
        <f t="shared" si="152"/>
        <v>-0.71642792118403043</v>
      </c>
      <c r="BO156">
        <f t="shared" si="153"/>
        <v>0.71642792118403043</v>
      </c>
      <c r="BP156" t="str">
        <f t="shared" si="154"/>
        <v>NA</v>
      </c>
    </row>
    <row r="157" spans="1:68" x14ac:dyDescent="0.25">
      <c r="A157" t="s">
        <v>2001</v>
      </c>
      <c r="B157" t="s">
        <v>646</v>
      </c>
      <c r="C157">
        <v>0</v>
      </c>
      <c r="D157">
        <v>0</v>
      </c>
      <c r="E157">
        <v>0</v>
      </c>
      <c r="F157" s="1">
        <v>8.9399000000000008E-68</v>
      </c>
      <c r="G157">
        <v>2</v>
      </c>
      <c r="H157">
        <v>-3.5256000000000003E-2</v>
      </c>
      <c r="I157">
        <v>1</v>
      </c>
      <c r="J157">
        <v>1</v>
      </c>
      <c r="K157" t="s">
        <v>2000</v>
      </c>
      <c r="L157">
        <v>406</v>
      </c>
      <c r="M157" t="s">
        <v>764</v>
      </c>
      <c r="N157">
        <v>2549</v>
      </c>
      <c r="O157" t="s">
        <v>649</v>
      </c>
      <c r="P157" t="s">
        <v>650</v>
      </c>
      <c r="Q157" t="s">
        <v>57</v>
      </c>
      <c r="R157" t="s">
        <v>651</v>
      </c>
      <c r="S157" t="s">
        <v>652</v>
      </c>
      <c r="T157" s="6">
        <v>22.691738546500499</v>
      </c>
      <c r="U157">
        <v>22.706984237310401</v>
      </c>
      <c r="V157">
        <v>22.9829487417013</v>
      </c>
      <c r="W157">
        <v>22.650635020290299</v>
      </c>
      <c r="X157">
        <v>22.9118082543865</v>
      </c>
      <c r="Y157">
        <v>22.867736701760698</v>
      </c>
      <c r="Z157">
        <v>21.126654988378299</v>
      </c>
      <c r="AA157">
        <v>21.0113919953777</v>
      </c>
      <c r="AB157">
        <v>21.211691784242301</v>
      </c>
      <c r="AC157">
        <v>21.2123221374212</v>
      </c>
      <c r="AD157">
        <v>20.623549319927399</v>
      </c>
      <c r="AL157" s="6">
        <f t="shared" si="124"/>
        <v>22.699361391905448</v>
      </c>
      <c r="AM157">
        <f t="shared" si="125"/>
        <v>22.816791880995801</v>
      </c>
      <c r="AN157">
        <f t="shared" si="126"/>
        <v>22.889772478073599</v>
      </c>
      <c r="AO157">
        <f t="shared" si="127"/>
        <v>21.069023491877999</v>
      </c>
      <c r="AP157">
        <f t="shared" si="128"/>
        <v>21.212006960831751</v>
      </c>
      <c r="AQ157">
        <f t="shared" si="129"/>
        <v>20.623549319927399</v>
      </c>
      <c r="AR157" t="str">
        <f t="shared" si="130"/>
        <v>NA</v>
      </c>
      <c r="AS157" t="str">
        <f t="shared" si="131"/>
        <v>NA</v>
      </c>
      <c r="AT157" t="str">
        <f t="shared" si="132"/>
        <v>NA</v>
      </c>
      <c r="AU157" s="6">
        <f t="shared" si="133"/>
        <v>22.801975250324947</v>
      </c>
      <c r="AV157">
        <f t="shared" si="134"/>
        <v>20.968193257545718</v>
      </c>
      <c r="AW157" t="str">
        <f t="shared" si="135"/>
        <v>NA</v>
      </c>
      <c r="AX157" s="6">
        <f t="shared" si="136"/>
        <v>-1.8337819927792296</v>
      </c>
      <c r="AY157" t="str">
        <f t="shared" si="137"/>
        <v>NA</v>
      </c>
      <c r="AZ157" t="str">
        <f t="shared" si="138"/>
        <v>NA</v>
      </c>
      <c r="BA157" s="6">
        <f t="shared" si="139"/>
        <v>5.4332324529984917E-3</v>
      </c>
      <c r="BB157" t="str">
        <f t="shared" si="140"/>
        <v>NA</v>
      </c>
      <c r="BC157" t="str">
        <f t="shared" si="141"/>
        <v>NA</v>
      </c>
      <c r="BD157" s="7">
        <f t="shared" si="142"/>
        <v>1</v>
      </c>
      <c r="BE157" s="6">
        <f t="shared" si="143"/>
        <v>1</v>
      </c>
      <c r="BF157">
        <f t="shared" si="144"/>
        <v>0</v>
      </c>
      <c r="BG157">
        <f t="shared" si="145"/>
        <v>0</v>
      </c>
      <c r="BH157" s="6">
        <f t="shared" si="146"/>
        <v>1</v>
      </c>
      <c r="BI157" s="14">
        <f t="shared" si="147"/>
        <v>1</v>
      </c>
      <c r="BJ157" s="14">
        <f t="shared" si="148"/>
        <v>-2.0379914940100265</v>
      </c>
      <c r="BK157" s="14">
        <f t="shared" si="149"/>
        <v>0</v>
      </c>
      <c r="BL157" s="14">
        <f t="shared" si="150"/>
        <v>0</v>
      </c>
      <c r="BM157" s="14">
        <f t="shared" si="151"/>
        <v>-1</v>
      </c>
      <c r="BN157">
        <f t="shared" si="152"/>
        <v>-0.67933049800334222</v>
      </c>
      <c r="BO157">
        <f t="shared" si="153"/>
        <v>0.67933049800334222</v>
      </c>
      <c r="BP157" t="str">
        <f t="shared" si="154"/>
        <v>NA</v>
      </c>
    </row>
    <row r="158" spans="1:68" x14ac:dyDescent="0.25">
      <c r="A158" t="s">
        <v>2650</v>
      </c>
      <c r="B158" t="s">
        <v>2648</v>
      </c>
      <c r="C158">
        <v>0</v>
      </c>
      <c r="D158">
        <v>0</v>
      </c>
      <c r="E158">
        <v>0</v>
      </c>
      <c r="F158">
        <v>1.1996800000000001E-3</v>
      </c>
      <c r="G158">
        <v>2</v>
      </c>
      <c r="H158">
        <v>0.61604999999999999</v>
      </c>
      <c r="I158">
        <v>1</v>
      </c>
      <c r="J158">
        <v>0.88433899999999999</v>
      </c>
      <c r="K158" t="s">
        <v>2649</v>
      </c>
      <c r="L158">
        <v>275</v>
      </c>
      <c r="M158" t="s">
        <v>764</v>
      </c>
      <c r="N158">
        <v>79004</v>
      </c>
      <c r="O158" t="s">
        <v>2651</v>
      </c>
      <c r="P158" t="s">
        <v>2652</v>
      </c>
      <c r="Q158" t="s">
        <v>57</v>
      </c>
      <c r="R158" t="s">
        <v>2653</v>
      </c>
      <c r="S158" t="s">
        <v>2654</v>
      </c>
      <c r="T158" s="6">
        <v>18.993124186084501</v>
      </c>
      <c r="V158">
        <v>18.6073969907406</v>
      </c>
      <c r="W158">
        <v>18.545584450722501</v>
      </c>
      <c r="X158">
        <v>18.854549466092799</v>
      </c>
      <c r="Y158">
        <v>18.474752445118899</v>
      </c>
      <c r="AE158">
        <v>18.112225846555599</v>
      </c>
      <c r="AF158">
        <v>17.2522981524478</v>
      </c>
      <c r="AK158">
        <v>17.4058151343784</v>
      </c>
      <c r="AL158" s="6">
        <f t="shared" si="124"/>
        <v>18.993124186084501</v>
      </c>
      <c r="AM158">
        <f t="shared" si="125"/>
        <v>18.576490720731549</v>
      </c>
      <c r="AN158">
        <f t="shared" si="126"/>
        <v>18.66465095560585</v>
      </c>
      <c r="AO158" t="str">
        <f t="shared" si="127"/>
        <v>NA</v>
      </c>
      <c r="AP158" t="str">
        <f t="shared" si="128"/>
        <v>NA</v>
      </c>
      <c r="AQ158">
        <f t="shared" si="129"/>
        <v>18.112225846555599</v>
      </c>
      <c r="AR158">
        <f t="shared" si="130"/>
        <v>17.2522981524478</v>
      </c>
      <c r="AS158" t="str">
        <f t="shared" si="131"/>
        <v>NA</v>
      </c>
      <c r="AT158">
        <f t="shared" si="132"/>
        <v>17.4058151343784</v>
      </c>
      <c r="AU158" s="6">
        <f t="shared" si="133"/>
        <v>18.744755287473968</v>
      </c>
      <c r="AV158">
        <f t="shared" si="134"/>
        <v>18.112225846555599</v>
      </c>
      <c r="AW158">
        <f t="shared" si="135"/>
        <v>17.3290566434131</v>
      </c>
      <c r="AX158" s="6">
        <f t="shared" si="136"/>
        <v>-0.63252944091836838</v>
      </c>
      <c r="AY158">
        <f t="shared" si="137"/>
        <v>-1.4156986440608677</v>
      </c>
      <c r="AZ158">
        <f t="shared" si="138"/>
        <v>-0.78316920314249927</v>
      </c>
      <c r="BA158" s="6" t="str">
        <f t="shared" si="139"/>
        <v>NA</v>
      </c>
      <c r="BB158">
        <f t="shared" si="140"/>
        <v>2.6290115223324972E-3</v>
      </c>
      <c r="BC158" t="str">
        <f t="shared" si="141"/>
        <v>NA</v>
      </c>
      <c r="BD158" s="7">
        <f t="shared" si="142"/>
        <v>1</v>
      </c>
      <c r="BE158" s="6">
        <f t="shared" si="143"/>
        <v>0</v>
      </c>
      <c r="BF158">
        <f t="shared" si="144"/>
        <v>1</v>
      </c>
      <c r="BG158">
        <f t="shared" si="145"/>
        <v>0</v>
      </c>
      <c r="BH158" s="6">
        <f t="shared" si="146"/>
        <v>1</v>
      </c>
      <c r="BI158" s="14">
        <f t="shared" si="147"/>
        <v>1</v>
      </c>
      <c r="BJ158" s="14">
        <f t="shared" si="148"/>
        <v>0</v>
      </c>
      <c r="BK158" s="14">
        <f t="shared" si="149"/>
        <v>-1.9112289956941844</v>
      </c>
      <c r="BL158" s="14">
        <f t="shared" si="150"/>
        <v>0</v>
      </c>
      <c r="BM158" s="14">
        <f t="shared" si="151"/>
        <v>-1</v>
      </c>
      <c r="BN158">
        <f t="shared" si="152"/>
        <v>-0.63707633189806145</v>
      </c>
      <c r="BO158">
        <f t="shared" si="153"/>
        <v>0.63707633189806145</v>
      </c>
      <c r="BP158" t="str">
        <f t="shared" si="154"/>
        <v>NA</v>
      </c>
    </row>
    <row r="159" spans="1:68" x14ac:dyDescent="0.25">
      <c r="A159" t="s">
        <v>352</v>
      </c>
      <c r="B159" t="s">
        <v>350</v>
      </c>
      <c r="C159">
        <v>0</v>
      </c>
      <c r="D159">
        <v>0</v>
      </c>
      <c r="E159">
        <v>0</v>
      </c>
      <c r="F159" s="1">
        <v>4.04564E-25</v>
      </c>
      <c r="G159">
        <v>3</v>
      </c>
      <c r="H159">
        <v>0.26812999999999998</v>
      </c>
      <c r="I159">
        <v>1</v>
      </c>
      <c r="J159">
        <v>0.53257699999999997</v>
      </c>
      <c r="K159" t="s">
        <v>351</v>
      </c>
      <c r="L159">
        <v>39</v>
      </c>
      <c r="M159" t="s">
        <v>39</v>
      </c>
      <c r="N159">
        <v>54407</v>
      </c>
      <c r="O159" t="s">
        <v>353</v>
      </c>
      <c r="P159" t="s">
        <v>354</v>
      </c>
      <c r="Q159" t="s">
        <v>57</v>
      </c>
      <c r="R159" t="s">
        <v>355</v>
      </c>
      <c r="S159" t="s">
        <v>356</v>
      </c>
      <c r="T159" s="6">
        <v>20.428178609721801</v>
      </c>
      <c r="U159">
        <v>20.248904228274402</v>
      </c>
      <c r="V159">
        <v>20.220616670841299</v>
      </c>
      <c r="Y159">
        <v>20.579230456148199</v>
      </c>
      <c r="Z159">
        <v>18.9144593896633</v>
      </c>
      <c r="AA159">
        <v>19.142132673101099</v>
      </c>
      <c r="AB159">
        <v>19.172396189161802</v>
      </c>
      <c r="AC159">
        <v>19.3599783390144</v>
      </c>
      <c r="AD159">
        <v>19.198349114390901</v>
      </c>
      <c r="AL159" s="6">
        <f t="shared" si="124"/>
        <v>20.338541418998101</v>
      </c>
      <c r="AM159">
        <f t="shared" si="125"/>
        <v>20.220616670841299</v>
      </c>
      <c r="AN159">
        <f t="shared" si="126"/>
        <v>20.579230456148199</v>
      </c>
      <c r="AO159">
        <f t="shared" si="127"/>
        <v>19.028296031382197</v>
      </c>
      <c r="AP159">
        <f t="shared" si="128"/>
        <v>19.266187264088103</v>
      </c>
      <c r="AQ159">
        <f t="shared" si="129"/>
        <v>19.198349114390901</v>
      </c>
      <c r="AR159" t="str">
        <f t="shared" si="130"/>
        <v>NA</v>
      </c>
      <c r="AS159" t="str">
        <f t="shared" si="131"/>
        <v>NA</v>
      </c>
      <c r="AT159" t="str">
        <f t="shared" si="132"/>
        <v>NA</v>
      </c>
      <c r="AU159" s="6">
        <f t="shared" si="133"/>
        <v>20.379462848662531</v>
      </c>
      <c r="AV159">
        <f t="shared" si="134"/>
        <v>19.164277469953735</v>
      </c>
      <c r="AW159" t="str">
        <f t="shared" si="135"/>
        <v>NA</v>
      </c>
      <c r="AX159" s="6">
        <f t="shared" si="136"/>
        <v>-1.2151853787087958</v>
      </c>
      <c r="AY159" t="str">
        <f t="shared" si="137"/>
        <v>NA</v>
      </c>
      <c r="AZ159" t="str">
        <f t="shared" si="138"/>
        <v>NA</v>
      </c>
      <c r="BA159" s="6">
        <f t="shared" si="139"/>
        <v>1.2530537750647295E-3</v>
      </c>
      <c r="BB159" t="str">
        <f t="shared" si="140"/>
        <v>NA</v>
      </c>
      <c r="BC159" t="str">
        <f t="shared" si="141"/>
        <v>NA</v>
      </c>
      <c r="BD159" s="7">
        <f t="shared" si="142"/>
        <v>1</v>
      </c>
      <c r="BE159" s="6">
        <f t="shared" si="143"/>
        <v>1</v>
      </c>
      <c r="BF159">
        <f t="shared" si="144"/>
        <v>0</v>
      </c>
      <c r="BG159">
        <f t="shared" si="145"/>
        <v>0</v>
      </c>
      <c r="BH159" s="6">
        <f t="shared" si="146"/>
        <v>1</v>
      </c>
      <c r="BI159" s="14">
        <f t="shared" si="147"/>
        <v>1</v>
      </c>
      <c r="BJ159" s="14">
        <f t="shared" si="148"/>
        <v>-1.8778990329383027</v>
      </c>
      <c r="BK159" s="14">
        <f t="shared" si="149"/>
        <v>0</v>
      </c>
      <c r="BL159" s="14">
        <f t="shared" si="150"/>
        <v>0</v>
      </c>
      <c r="BM159" s="14">
        <f t="shared" si="151"/>
        <v>-1</v>
      </c>
      <c r="BN159">
        <f t="shared" si="152"/>
        <v>-0.62596634431276754</v>
      </c>
      <c r="BO159">
        <f t="shared" si="153"/>
        <v>0.62596634431276754</v>
      </c>
      <c r="BP159" t="str">
        <f t="shared" si="154"/>
        <v>NA</v>
      </c>
    </row>
    <row r="160" spans="1:68" x14ac:dyDescent="0.25">
      <c r="A160" t="s">
        <v>460</v>
      </c>
      <c r="B160" t="s">
        <v>458</v>
      </c>
      <c r="C160">
        <v>0</v>
      </c>
      <c r="D160">
        <v>0</v>
      </c>
      <c r="E160">
        <v>0</v>
      </c>
      <c r="F160" s="1">
        <v>4.2439700000000002E-13</v>
      </c>
      <c r="G160">
        <v>3</v>
      </c>
      <c r="H160">
        <v>0.32545000000000002</v>
      </c>
      <c r="I160">
        <v>1</v>
      </c>
      <c r="J160">
        <v>0.52607499999999996</v>
      </c>
      <c r="K160" t="s">
        <v>459</v>
      </c>
      <c r="L160">
        <v>196</v>
      </c>
      <c r="M160" t="s">
        <v>39</v>
      </c>
      <c r="N160">
        <v>11187</v>
      </c>
      <c r="O160" t="s">
        <v>461</v>
      </c>
      <c r="P160" t="s">
        <v>37</v>
      </c>
      <c r="Q160" t="s">
        <v>57</v>
      </c>
      <c r="R160" t="s">
        <v>462</v>
      </c>
      <c r="S160" t="s">
        <v>463</v>
      </c>
      <c r="U160">
        <v>19.932861465936799</v>
      </c>
      <c r="V160">
        <v>19.7755938220063</v>
      </c>
      <c r="Y160">
        <v>19.369608850276201</v>
      </c>
      <c r="Z160">
        <v>18.5674455753906</v>
      </c>
      <c r="AA160">
        <v>18.341758838589701</v>
      </c>
      <c r="AB160">
        <v>18.206324539523301</v>
      </c>
      <c r="AC160">
        <v>17.8342768572167</v>
      </c>
      <c r="AD160">
        <v>17.5349563492268</v>
      </c>
      <c r="AL160" s="6">
        <f t="shared" si="124"/>
        <v>19.932861465936799</v>
      </c>
      <c r="AM160">
        <f t="shared" si="125"/>
        <v>19.7755938220063</v>
      </c>
      <c r="AN160">
        <f t="shared" si="126"/>
        <v>19.369608850276201</v>
      </c>
      <c r="AO160">
        <f t="shared" si="127"/>
        <v>18.454602206990153</v>
      </c>
      <c r="AP160">
        <f t="shared" si="128"/>
        <v>18.020300698370001</v>
      </c>
      <c r="AQ160">
        <f t="shared" si="129"/>
        <v>17.5349563492268</v>
      </c>
      <c r="AR160" t="str">
        <f t="shared" si="130"/>
        <v>NA</v>
      </c>
      <c r="AS160" t="str">
        <f t="shared" si="131"/>
        <v>NA</v>
      </c>
      <c r="AT160" t="str">
        <f t="shared" si="132"/>
        <v>NA</v>
      </c>
      <c r="AU160" s="6">
        <f t="shared" si="133"/>
        <v>19.692688046073098</v>
      </c>
      <c r="AV160">
        <f t="shared" si="134"/>
        <v>18.003286418195653</v>
      </c>
      <c r="AW160" t="str">
        <f t="shared" si="135"/>
        <v>NA</v>
      </c>
      <c r="AX160" s="6">
        <f t="shared" si="136"/>
        <v>-1.6894016278774444</v>
      </c>
      <c r="AY160" t="str">
        <f t="shared" si="137"/>
        <v>NA</v>
      </c>
      <c r="AZ160" t="str">
        <f t="shared" si="138"/>
        <v>NA</v>
      </c>
      <c r="BA160" s="6">
        <f t="shared" si="139"/>
        <v>9.228978873600158E-3</v>
      </c>
      <c r="BB160" t="str">
        <f t="shared" si="140"/>
        <v>NA</v>
      </c>
      <c r="BC160" t="str">
        <f t="shared" si="141"/>
        <v>NA</v>
      </c>
      <c r="BD160" s="7">
        <f t="shared" si="142"/>
        <v>1</v>
      </c>
      <c r="BE160" s="6">
        <f t="shared" si="143"/>
        <v>1</v>
      </c>
      <c r="BF160">
        <f t="shared" si="144"/>
        <v>0</v>
      </c>
      <c r="BG160">
        <f t="shared" si="145"/>
        <v>0</v>
      </c>
      <c r="BH160" s="6">
        <f t="shared" si="146"/>
        <v>1</v>
      </c>
      <c r="BI160" s="14">
        <f t="shared" si="147"/>
        <v>1</v>
      </c>
      <c r="BJ160" s="14">
        <f t="shared" si="148"/>
        <v>-1.8540962038366933</v>
      </c>
      <c r="BK160" s="14">
        <f t="shared" si="149"/>
        <v>0</v>
      </c>
      <c r="BL160" s="14">
        <f t="shared" si="150"/>
        <v>0</v>
      </c>
      <c r="BM160" s="14">
        <f t="shared" si="151"/>
        <v>-1</v>
      </c>
      <c r="BN160">
        <f t="shared" si="152"/>
        <v>-0.61803206794556442</v>
      </c>
      <c r="BO160">
        <f t="shared" si="153"/>
        <v>0.61803206794556442</v>
      </c>
      <c r="BP160" t="str">
        <f t="shared" si="154"/>
        <v>NA</v>
      </c>
    </row>
    <row r="161" spans="1:68" x14ac:dyDescent="0.25">
      <c r="A161" t="s">
        <v>1443</v>
      </c>
      <c r="B161" t="s">
        <v>151</v>
      </c>
      <c r="C161">
        <v>0</v>
      </c>
      <c r="D161">
        <v>0</v>
      </c>
      <c r="E161">
        <v>0</v>
      </c>
      <c r="F161" s="1">
        <v>3.3751900000000003E-69</v>
      </c>
      <c r="G161">
        <v>3</v>
      </c>
      <c r="H161">
        <v>0.54729000000000005</v>
      </c>
      <c r="I161">
        <v>1</v>
      </c>
      <c r="J161">
        <v>0.97204000000000002</v>
      </c>
      <c r="K161" t="s">
        <v>1442</v>
      </c>
      <c r="L161">
        <v>427</v>
      </c>
      <c r="M161" t="s">
        <v>764</v>
      </c>
      <c r="N161">
        <v>6464</v>
      </c>
      <c r="O161" t="s">
        <v>154</v>
      </c>
      <c r="P161" t="s">
        <v>155</v>
      </c>
      <c r="Q161" t="s">
        <v>57</v>
      </c>
      <c r="R161" t="s">
        <v>156</v>
      </c>
      <c r="S161" t="s">
        <v>157</v>
      </c>
      <c r="T161" s="6">
        <v>23.1104306940002</v>
      </c>
      <c r="U161">
        <v>23.790033629298399</v>
      </c>
      <c r="V161">
        <v>23.4711493353308</v>
      </c>
      <c r="W161">
        <v>23.8530743685006</v>
      </c>
      <c r="X161">
        <v>23.089088312135399</v>
      </c>
      <c r="Y161">
        <v>23.179981870543699</v>
      </c>
      <c r="Z161">
        <v>22.1531841790482</v>
      </c>
      <c r="AA161">
        <v>22.453995902419599</v>
      </c>
      <c r="AB161">
        <v>21.607361083637802</v>
      </c>
      <c r="AD161">
        <v>21.424805988524401</v>
      </c>
      <c r="AJ161">
        <v>20.824222897200499</v>
      </c>
      <c r="AL161" s="6">
        <f t="shared" si="124"/>
        <v>23.4502321616493</v>
      </c>
      <c r="AM161">
        <f t="shared" si="125"/>
        <v>23.6621118519157</v>
      </c>
      <c r="AN161">
        <f t="shared" si="126"/>
        <v>23.134535091339551</v>
      </c>
      <c r="AO161">
        <f t="shared" si="127"/>
        <v>22.303590040733901</v>
      </c>
      <c r="AP161">
        <f t="shared" si="128"/>
        <v>21.607361083637802</v>
      </c>
      <c r="AQ161">
        <f t="shared" si="129"/>
        <v>21.424805988524401</v>
      </c>
      <c r="AR161" t="str">
        <f t="shared" si="130"/>
        <v>NA</v>
      </c>
      <c r="AS161" t="str">
        <f t="shared" si="131"/>
        <v>NA</v>
      </c>
      <c r="AT161">
        <f t="shared" si="132"/>
        <v>20.824222897200499</v>
      </c>
      <c r="AU161" s="6">
        <f t="shared" si="133"/>
        <v>23.415626368301517</v>
      </c>
      <c r="AV161">
        <f t="shared" si="134"/>
        <v>21.778585704298703</v>
      </c>
      <c r="AW161">
        <f t="shared" si="135"/>
        <v>20.824222897200499</v>
      </c>
      <c r="AX161" s="6">
        <f t="shared" si="136"/>
        <v>-1.6370406640028143</v>
      </c>
      <c r="AY161">
        <f t="shared" si="137"/>
        <v>-2.5914034711010174</v>
      </c>
      <c r="AZ161">
        <f t="shared" si="138"/>
        <v>-0.95436280709820309</v>
      </c>
      <c r="BA161" s="6">
        <f t="shared" si="139"/>
        <v>1.121955001355765E-2</v>
      </c>
      <c r="BB161" t="str">
        <f t="shared" si="140"/>
        <v>NA</v>
      </c>
      <c r="BC161" t="str">
        <f t="shared" si="141"/>
        <v>NA</v>
      </c>
      <c r="BD161" s="7">
        <f t="shared" si="142"/>
        <v>1</v>
      </c>
      <c r="BE161" s="6">
        <f t="shared" si="143"/>
        <v>1</v>
      </c>
      <c r="BF161">
        <f t="shared" si="144"/>
        <v>0</v>
      </c>
      <c r="BG161">
        <f t="shared" si="145"/>
        <v>0</v>
      </c>
      <c r="BH161" s="6">
        <f t="shared" si="146"/>
        <v>1</v>
      </c>
      <c r="BI161" s="14">
        <f t="shared" si="147"/>
        <v>1</v>
      </c>
      <c r="BJ161" s="14">
        <f t="shared" si="148"/>
        <v>-1.7866923356800215</v>
      </c>
      <c r="BK161" s="14">
        <f t="shared" si="149"/>
        <v>0</v>
      </c>
      <c r="BL161" s="14">
        <f t="shared" si="150"/>
        <v>0</v>
      </c>
      <c r="BM161" s="14">
        <f t="shared" si="151"/>
        <v>-1</v>
      </c>
      <c r="BN161">
        <f t="shared" si="152"/>
        <v>-0.59556411189334046</v>
      </c>
      <c r="BO161">
        <f t="shared" si="153"/>
        <v>0.59556411189334046</v>
      </c>
      <c r="BP161" t="str">
        <f t="shared" si="154"/>
        <v>NA</v>
      </c>
    </row>
    <row r="162" spans="1:68" x14ac:dyDescent="0.25">
      <c r="A162" t="s">
        <v>391</v>
      </c>
      <c r="B162" t="s">
        <v>389</v>
      </c>
      <c r="C162">
        <v>0</v>
      </c>
      <c r="D162">
        <v>0</v>
      </c>
      <c r="E162">
        <v>0</v>
      </c>
      <c r="F162">
        <v>6.8277499999999996E-3</v>
      </c>
      <c r="G162">
        <v>2</v>
      </c>
      <c r="H162">
        <v>0.30475000000000002</v>
      </c>
      <c r="I162">
        <v>2</v>
      </c>
      <c r="J162">
        <v>0.96088300000000004</v>
      </c>
      <c r="K162" t="s">
        <v>390</v>
      </c>
      <c r="L162">
        <v>102</v>
      </c>
      <c r="M162" t="s">
        <v>39</v>
      </c>
      <c r="N162">
        <v>7462</v>
      </c>
      <c r="O162" t="s">
        <v>392</v>
      </c>
      <c r="P162" t="s">
        <v>393</v>
      </c>
      <c r="Q162" t="s">
        <v>57</v>
      </c>
      <c r="R162" t="s">
        <v>394</v>
      </c>
      <c r="S162" t="s">
        <v>395</v>
      </c>
      <c r="T162" s="6">
        <v>18.7041453668249</v>
      </c>
      <c r="U162">
        <v>18.650811155733798</v>
      </c>
      <c r="V162">
        <v>19.1452862374841</v>
      </c>
      <c r="W162">
        <v>18.8597402297837</v>
      </c>
      <c r="X162">
        <v>18.402773112151699</v>
      </c>
      <c r="Y162">
        <v>18.545959545341098</v>
      </c>
      <c r="AD162">
        <v>18.2191590648481</v>
      </c>
      <c r="AE162">
        <v>18.380876460401598</v>
      </c>
      <c r="AF162">
        <v>17.637851387465801</v>
      </c>
      <c r="AG162">
        <v>17.0391651394904</v>
      </c>
      <c r="AH162">
        <v>17.771348315199401</v>
      </c>
      <c r="AI162">
        <v>17.9023984801007</v>
      </c>
      <c r="AJ162">
        <v>18.041559883527398</v>
      </c>
      <c r="AK162">
        <v>16.787728726555802</v>
      </c>
      <c r="AL162" s="6">
        <f t="shared" si="124"/>
        <v>18.677478261279347</v>
      </c>
      <c r="AM162">
        <f t="shared" si="125"/>
        <v>19.002513233633898</v>
      </c>
      <c r="AN162">
        <f t="shared" si="126"/>
        <v>18.474366328746399</v>
      </c>
      <c r="AO162" t="str">
        <f t="shared" si="127"/>
        <v>NA</v>
      </c>
      <c r="AP162" t="str">
        <f t="shared" si="128"/>
        <v>NA</v>
      </c>
      <c r="AQ162">
        <f t="shared" si="129"/>
        <v>18.300017762624847</v>
      </c>
      <c r="AR162">
        <f t="shared" si="130"/>
        <v>17.338508263478101</v>
      </c>
      <c r="AS162">
        <f t="shared" si="131"/>
        <v>17.836873397650052</v>
      </c>
      <c r="AT162">
        <f t="shared" si="132"/>
        <v>17.414644305041598</v>
      </c>
      <c r="AU162" s="6">
        <f t="shared" si="133"/>
        <v>18.718119274553214</v>
      </c>
      <c r="AV162">
        <f t="shared" si="134"/>
        <v>18.300017762624847</v>
      </c>
      <c r="AW162">
        <f t="shared" si="135"/>
        <v>17.530008655389917</v>
      </c>
      <c r="AX162" s="6">
        <f t="shared" si="136"/>
        <v>-0.41810151192836642</v>
      </c>
      <c r="AY162">
        <f t="shared" si="137"/>
        <v>-1.1881106191632966</v>
      </c>
      <c r="AZ162">
        <f t="shared" si="138"/>
        <v>-0.77000910723493021</v>
      </c>
      <c r="BA162" s="6" t="str">
        <f t="shared" si="139"/>
        <v>NA</v>
      </c>
      <c r="BB162">
        <f t="shared" si="140"/>
        <v>5.5403504114089133E-3</v>
      </c>
      <c r="BC162" t="str">
        <f t="shared" si="141"/>
        <v>NA</v>
      </c>
      <c r="BD162" s="7">
        <f t="shared" si="142"/>
        <v>1</v>
      </c>
      <c r="BE162" s="6">
        <f t="shared" si="143"/>
        <v>0</v>
      </c>
      <c r="BF162">
        <f t="shared" si="144"/>
        <v>1</v>
      </c>
      <c r="BG162">
        <f t="shared" si="145"/>
        <v>0</v>
      </c>
      <c r="BH162" s="6">
        <f t="shared" si="146"/>
        <v>1</v>
      </c>
      <c r="BI162" s="14">
        <f t="shared" si="147"/>
        <v>1</v>
      </c>
      <c r="BJ162" s="14">
        <f t="shared" si="148"/>
        <v>0</v>
      </c>
      <c r="BK162" s="14">
        <f t="shared" si="149"/>
        <v>-1.6373537719867877</v>
      </c>
      <c r="BL162" s="14">
        <f t="shared" si="150"/>
        <v>0</v>
      </c>
      <c r="BM162" s="14">
        <f t="shared" si="151"/>
        <v>-1</v>
      </c>
      <c r="BN162">
        <f t="shared" si="152"/>
        <v>-0.54578459066226259</v>
      </c>
      <c r="BO162">
        <f t="shared" si="153"/>
        <v>0.54578459066226259</v>
      </c>
      <c r="BP162" t="str">
        <f t="shared" si="154"/>
        <v>NA</v>
      </c>
    </row>
    <row r="163" spans="1:68" x14ac:dyDescent="0.25">
      <c r="A163" t="s">
        <v>2612</v>
      </c>
      <c r="B163" t="s">
        <v>389</v>
      </c>
      <c r="C163">
        <v>0</v>
      </c>
      <c r="D163">
        <v>0</v>
      </c>
      <c r="E163">
        <v>0</v>
      </c>
      <c r="F163">
        <v>6.8277499999999996E-3</v>
      </c>
      <c r="G163">
        <v>2</v>
      </c>
      <c r="H163">
        <v>0.30475000000000002</v>
      </c>
      <c r="I163">
        <v>2</v>
      </c>
      <c r="J163">
        <v>0.99999499999999997</v>
      </c>
      <c r="K163" t="s">
        <v>390</v>
      </c>
      <c r="L163">
        <v>95</v>
      </c>
      <c r="M163" t="s">
        <v>764</v>
      </c>
      <c r="N163">
        <v>7462</v>
      </c>
      <c r="O163" t="s">
        <v>392</v>
      </c>
      <c r="P163" t="s">
        <v>393</v>
      </c>
      <c r="Q163" t="s">
        <v>57</v>
      </c>
      <c r="R163" t="s">
        <v>394</v>
      </c>
      <c r="S163" t="s">
        <v>395</v>
      </c>
      <c r="T163" s="6">
        <v>18.7041453668249</v>
      </c>
      <c r="U163">
        <v>18.650811155733798</v>
      </c>
      <c r="V163">
        <v>19.1452862374841</v>
      </c>
      <c r="W163">
        <v>18.8597402297837</v>
      </c>
      <c r="X163">
        <v>18.402773112151699</v>
      </c>
      <c r="Y163">
        <v>18.545959545341098</v>
      </c>
      <c r="AD163">
        <v>18.2191590648481</v>
      </c>
      <c r="AE163">
        <v>18.380876460401598</v>
      </c>
      <c r="AF163">
        <v>17.637851387465801</v>
      </c>
      <c r="AG163">
        <v>17.0391651394904</v>
      </c>
      <c r="AH163">
        <v>17.771348315199401</v>
      </c>
      <c r="AI163">
        <v>17.9023984801007</v>
      </c>
      <c r="AJ163">
        <v>18.041559883527398</v>
      </c>
      <c r="AK163">
        <v>16.787728726555802</v>
      </c>
      <c r="AL163" s="6">
        <f t="shared" si="124"/>
        <v>18.677478261279347</v>
      </c>
      <c r="AM163">
        <f t="shared" si="125"/>
        <v>19.002513233633898</v>
      </c>
      <c r="AN163">
        <f t="shared" si="126"/>
        <v>18.474366328746399</v>
      </c>
      <c r="AO163" t="str">
        <f t="shared" si="127"/>
        <v>NA</v>
      </c>
      <c r="AP163" t="str">
        <f t="shared" si="128"/>
        <v>NA</v>
      </c>
      <c r="AQ163">
        <f t="shared" si="129"/>
        <v>18.300017762624847</v>
      </c>
      <c r="AR163">
        <f t="shared" si="130"/>
        <v>17.338508263478101</v>
      </c>
      <c r="AS163">
        <f t="shared" si="131"/>
        <v>17.836873397650052</v>
      </c>
      <c r="AT163">
        <f t="shared" si="132"/>
        <v>17.414644305041598</v>
      </c>
      <c r="AU163" s="6">
        <f t="shared" si="133"/>
        <v>18.718119274553214</v>
      </c>
      <c r="AV163">
        <f t="shared" si="134"/>
        <v>18.300017762624847</v>
      </c>
      <c r="AW163">
        <f t="shared" si="135"/>
        <v>17.530008655389917</v>
      </c>
      <c r="AX163" s="6">
        <f t="shared" si="136"/>
        <v>-0.41810151192836642</v>
      </c>
      <c r="AY163">
        <f t="shared" si="137"/>
        <v>-1.1881106191632966</v>
      </c>
      <c r="AZ163">
        <f t="shared" si="138"/>
        <v>-0.77000910723493021</v>
      </c>
      <c r="BA163" s="6" t="str">
        <f t="shared" si="139"/>
        <v>NA</v>
      </c>
      <c r="BB163">
        <f t="shared" si="140"/>
        <v>5.5403504114089133E-3</v>
      </c>
      <c r="BC163" t="str">
        <f t="shared" si="141"/>
        <v>NA</v>
      </c>
      <c r="BD163" s="7">
        <f t="shared" si="142"/>
        <v>1</v>
      </c>
      <c r="BE163" s="6">
        <f t="shared" si="143"/>
        <v>0</v>
      </c>
      <c r="BF163">
        <f t="shared" si="144"/>
        <v>1</v>
      </c>
      <c r="BG163">
        <f t="shared" si="145"/>
        <v>0</v>
      </c>
      <c r="BH163" s="6">
        <f t="shared" si="146"/>
        <v>1</v>
      </c>
      <c r="BI163" s="14">
        <f t="shared" si="147"/>
        <v>1</v>
      </c>
      <c r="BJ163" s="14">
        <f t="shared" si="148"/>
        <v>0</v>
      </c>
      <c r="BK163" s="14">
        <f t="shared" si="149"/>
        <v>-1.6373537719867877</v>
      </c>
      <c r="BL163" s="14">
        <f t="shared" si="150"/>
        <v>0</v>
      </c>
      <c r="BM163" s="14">
        <f t="shared" si="151"/>
        <v>-1</v>
      </c>
      <c r="BN163">
        <f t="shared" si="152"/>
        <v>-0.54578459066226259</v>
      </c>
      <c r="BO163">
        <f t="shared" si="153"/>
        <v>0.54578459066226259</v>
      </c>
      <c r="BP163" t="str">
        <f t="shared" si="154"/>
        <v>NA</v>
      </c>
    </row>
    <row r="164" spans="1:68" x14ac:dyDescent="0.25">
      <c r="A164" t="s">
        <v>216</v>
      </c>
      <c r="B164" t="s">
        <v>214</v>
      </c>
      <c r="C164">
        <v>0</v>
      </c>
      <c r="D164">
        <v>0</v>
      </c>
      <c r="E164">
        <v>0</v>
      </c>
      <c r="F164" s="1">
        <v>9.1735800000000005E-43</v>
      </c>
      <c r="G164">
        <v>2</v>
      </c>
      <c r="H164">
        <v>8.1417999999999994E-3</v>
      </c>
      <c r="I164">
        <v>1</v>
      </c>
      <c r="J164">
        <v>0.71827099999999999</v>
      </c>
      <c r="K164" t="s">
        <v>215</v>
      </c>
      <c r="L164">
        <v>580</v>
      </c>
      <c r="M164" t="s">
        <v>39</v>
      </c>
      <c r="N164">
        <v>5781</v>
      </c>
      <c r="O164" t="s">
        <v>217</v>
      </c>
      <c r="P164" t="s">
        <v>218</v>
      </c>
      <c r="Q164" t="s">
        <v>57</v>
      </c>
      <c r="R164" t="s">
        <v>219</v>
      </c>
      <c r="S164" t="s">
        <v>220</v>
      </c>
      <c r="U164">
        <v>22.1380973499307</v>
      </c>
      <c r="X164">
        <v>21.776297782116099</v>
      </c>
      <c r="Z164">
        <v>20.402733680714601</v>
      </c>
      <c r="AC164">
        <v>20.940184453800299</v>
      </c>
      <c r="AD164">
        <v>20.4759550358139</v>
      </c>
      <c r="AL164" s="6">
        <f t="shared" si="124"/>
        <v>22.1380973499307</v>
      </c>
      <c r="AM164" t="str">
        <f t="shared" si="125"/>
        <v>NA</v>
      </c>
      <c r="AN164">
        <f t="shared" si="126"/>
        <v>21.776297782116099</v>
      </c>
      <c r="AO164">
        <f t="shared" si="127"/>
        <v>20.402733680714601</v>
      </c>
      <c r="AP164">
        <f t="shared" si="128"/>
        <v>20.940184453800299</v>
      </c>
      <c r="AQ164">
        <f t="shared" si="129"/>
        <v>20.4759550358139</v>
      </c>
      <c r="AR164" t="str">
        <f t="shared" si="130"/>
        <v>NA</v>
      </c>
      <c r="AS164" t="str">
        <f t="shared" si="131"/>
        <v>NA</v>
      </c>
      <c r="AT164" t="str">
        <f t="shared" si="132"/>
        <v>NA</v>
      </c>
      <c r="AU164" s="6">
        <f t="shared" si="133"/>
        <v>21.9571975660234</v>
      </c>
      <c r="AV164">
        <f t="shared" si="134"/>
        <v>20.606291056776268</v>
      </c>
      <c r="AW164" t="str">
        <f t="shared" si="135"/>
        <v>NA</v>
      </c>
      <c r="AX164" s="6">
        <f t="shared" si="136"/>
        <v>-1.3509065092471317</v>
      </c>
      <c r="AY164" t="str">
        <f t="shared" si="137"/>
        <v>NA</v>
      </c>
      <c r="AZ164" t="str">
        <f t="shared" si="138"/>
        <v>NA</v>
      </c>
      <c r="BA164" s="6">
        <f t="shared" si="139"/>
        <v>1.8457312852215357E-2</v>
      </c>
      <c r="BB164" t="str">
        <f t="shared" si="140"/>
        <v>NA</v>
      </c>
      <c r="BC164" t="str">
        <f t="shared" si="141"/>
        <v>NA</v>
      </c>
      <c r="BD164" s="7">
        <f t="shared" si="142"/>
        <v>1</v>
      </c>
      <c r="BE164" s="6">
        <f t="shared" si="143"/>
        <v>1</v>
      </c>
      <c r="BF164">
        <f t="shared" si="144"/>
        <v>0</v>
      </c>
      <c r="BG164">
        <f t="shared" si="145"/>
        <v>0</v>
      </c>
      <c r="BH164" s="6">
        <f t="shared" si="146"/>
        <v>1</v>
      </c>
      <c r="BI164" s="14">
        <f t="shared" si="147"/>
        <v>1</v>
      </c>
      <c r="BJ164" s="14">
        <f t="shared" si="148"/>
        <v>-1.5304392490273959</v>
      </c>
      <c r="BK164" s="14">
        <f t="shared" si="149"/>
        <v>0</v>
      </c>
      <c r="BL164" s="14">
        <f t="shared" si="150"/>
        <v>0</v>
      </c>
      <c r="BM164" s="14">
        <f t="shared" si="151"/>
        <v>-1</v>
      </c>
      <c r="BN164">
        <f t="shared" si="152"/>
        <v>-0.51014641634246527</v>
      </c>
      <c r="BO164">
        <f t="shared" si="153"/>
        <v>0.51014641634246527</v>
      </c>
      <c r="BP164" t="str">
        <f t="shared" si="154"/>
        <v>NA</v>
      </c>
    </row>
    <row r="165" spans="1:68" x14ac:dyDescent="0.25">
      <c r="A165" t="s">
        <v>2799</v>
      </c>
      <c r="B165" t="s">
        <v>2791</v>
      </c>
      <c r="C165">
        <v>0</v>
      </c>
      <c r="D165">
        <v>0</v>
      </c>
      <c r="E165">
        <v>0</v>
      </c>
      <c r="F165" s="1">
        <v>1.6629200000000001E-36</v>
      </c>
      <c r="G165">
        <v>2</v>
      </c>
      <c r="H165">
        <v>1.6556</v>
      </c>
      <c r="I165">
        <v>1</v>
      </c>
      <c r="J165">
        <v>1</v>
      </c>
      <c r="K165" t="s">
        <v>2798</v>
      </c>
      <c r="L165">
        <v>244</v>
      </c>
      <c r="M165" t="s">
        <v>764</v>
      </c>
      <c r="N165">
        <v>55573</v>
      </c>
      <c r="O165" t="s">
        <v>2794</v>
      </c>
      <c r="P165" t="s">
        <v>2795</v>
      </c>
      <c r="Q165" t="s">
        <v>57</v>
      </c>
      <c r="R165" t="s">
        <v>2796</v>
      </c>
      <c r="S165" t="s">
        <v>2797</v>
      </c>
      <c r="T165" s="6">
        <v>20.966619450943401</v>
      </c>
      <c r="U165">
        <v>21.371496891300101</v>
      </c>
      <c r="V165">
        <v>21.428020834968201</v>
      </c>
      <c r="W165">
        <v>21.362223764271299</v>
      </c>
      <c r="X165">
        <v>20.95976282102</v>
      </c>
      <c r="Y165">
        <v>20.890153281252498</v>
      </c>
      <c r="AB165">
        <v>20.333895865263401</v>
      </c>
      <c r="AC165">
        <v>19.9392940769748</v>
      </c>
      <c r="AD165">
        <v>19.868370436278202</v>
      </c>
      <c r="AL165" s="6">
        <f t="shared" ref="AL165:AL172" si="155">IF(COUNTA(T165:U165),AVERAGE(T165:U165),"NA")</f>
        <v>21.169058171121751</v>
      </c>
      <c r="AM165">
        <f t="shared" ref="AM165:AM172" si="156">IF(COUNTA(V165:W165),AVERAGE(V165:W165),"NA")</f>
        <v>21.39512229961975</v>
      </c>
      <c r="AN165">
        <f t="shared" ref="AN165:AN172" si="157">IF(COUNTA(X165:Y165),AVERAGE(X165:Y165),"NA")</f>
        <v>20.924958051136251</v>
      </c>
      <c r="AO165" t="str">
        <f t="shared" ref="AO165:AO172" si="158">IF(COUNTA(Z165:AA165),AVERAGE(Z165:AA165),"NA")</f>
        <v>NA</v>
      </c>
      <c r="AP165">
        <f t="shared" ref="AP165:AP172" si="159">IF(COUNTA(AB165:AC165),AVERAGE(AB165:AC165),"NA")</f>
        <v>20.136594971119102</v>
      </c>
      <c r="AQ165">
        <f t="shared" ref="AQ165:AQ172" si="160">IF(COUNTA(AD165:AE165),AVERAGE(AD165:AE165),"NA")</f>
        <v>19.868370436278202</v>
      </c>
      <c r="AR165" t="str">
        <f t="shared" ref="AR165:AR172" si="161">IF(COUNTA(AF165:AG165),AVERAGE(AF165:AG165),"NA")</f>
        <v>NA</v>
      </c>
      <c r="AS165" t="str">
        <f t="shared" ref="AS165:AS172" si="162">IF(COUNTA(AH165:AI165),AVERAGE(AH165:AI165),"NA")</f>
        <v>NA</v>
      </c>
      <c r="AT165" t="str">
        <f t="shared" ref="AT165:AT172" si="163">IF(COUNTA(AJ165:AK165),AVERAGE(AJ165:AK165),"NA")</f>
        <v>NA</v>
      </c>
      <c r="AU165" s="6">
        <f t="shared" ref="AU165:AU172" si="164">IF(COUNTIF(AL165:AN165,"&lt;&gt;NA"),AVERAGE(AL165:AN165),"NA")</f>
        <v>21.163046173959252</v>
      </c>
      <c r="AV165">
        <f t="shared" ref="AV165:AV172" si="165">IF(COUNTIF(AO165:AQ165,"&lt;&gt;NA"),AVERAGE(AO165:AQ165),"NA")</f>
        <v>20.002482703698654</v>
      </c>
      <c r="AW165" t="str">
        <f t="shared" ref="AW165:AW172" si="166">IF(COUNTIF(AR165:AT165,"&lt;&gt;NA"),AVERAGE(AR165:AT165),"NA")</f>
        <v>NA</v>
      </c>
      <c r="AX165" s="6">
        <f t="shared" ref="AX165:AX172" si="167">IF(AND(AU165&lt;&gt;"NA",AV165&lt;&gt;"NA"),AV165-AU165,"NA")</f>
        <v>-1.1605634702605983</v>
      </c>
      <c r="AY165" t="str">
        <f t="shared" ref="AY165:AY172" si="168">IF(AND(AU165&lt;&gt;"NA",AW165&lt;&gt;"NA"),AW165-AU165,"NA")</f>
        <v>NA</v>
      </c>
      <c r="AZ165" t="str">
        <f t="shared" ref="AZ165:AZ172" si="169">IF(AND(AV165&lt;&gt;"NA",AW165&lt;&gt;"NA"),AW165-AV165,"NA")</f>
        <v>NA</v>
      </c>
      <c r="BA165" s="6">
        <f t="shared" ref="BA165:BA172" si="170">IF(AND(COUNTIF(AL165:AN165,"&lt;&gt;NA")&gt;=2,COUNTIF(AO165:AQ165,"&lt;&gt;NA")&gt;=2),TTEST(AL165:AN165,AO165:AQ165,2,3),"NA")</f>
        <v>1.2162248977174123E-2</v>
      </c>
      <c r="BB165" t="str">
        <f t="shared" ref="BB165:BB172" si="171">IF(AND(COUNTIF(AL165:AN165,"&lt;&gt;NA")&gt;=2,COUNTIF(AR165:AT165,"&lt;&gt;NA")&gt;=2),TTEST(AL165:AN165,AR165:AT165,2,3),"NA")</f>
        <v>NA</v>
      </c>
      <c r="BC165" t="str">
        <f t="shared" ref="BC165:BC172" si="172">IF(AND(COUNTIF(AO165:AQ165,"&lt;&gt;NA")&gt;=2,COUNTIF(AR165:AT165,"&lt;&gt;NA")&gt;=2),TTEST(AO165:AQ165,AR165:AT165,2,3),"NA")</f>
        <v>NA</v>
      </c>
      <c r="BD165" s="7">
        <f t="shared" ref="BD165:BD172" si="173">IF(OR(D165,AND(C165,N165="---")),0,1)</f>
        <v>1</v>
      </c>
      <c r="BE165" s="6">
        <f t="shared" ref="BE165:BE172" si="174">IF(AND(BD165,AX165&lt;&gt;"NA",BA165&lt;&gt;"NA"),IF(AND(ABS(AX165)&gt;=LOG(1.5,2),BA165&lt;0.05),1,0),0)</f>
        <v>1</v>
      </c>
      <c r="BF165">
        <f t="shared" ref="BF165:BF172" si="175">IF(AND(BD165,AY165&lt;&gt;"NA",BB165&lt;&gt;"NA"),IF(AND(ABS(AY165)&gt;=LOG(1.5,2),BB165&lt;0.05),1,0),0)</f>
        <v>0</v>
      </c>
      <c r="BG165">
        <f t="shared" ref="BG165:BG172" si="176">IF(AND(BD165,AZ165&lt;&gt;"NA",BC165&lt;&gt;"NA"),IF(AND(ABS(AZ165)&gt;=LOG(1.5,2),BC165&lt;0.05),1,0),0)</f>
        <v>0</v>
      </c>
      <c r="BH165" s="6">
        <f t="shared" ref="BH165:BH172" si="177">COUNTIF(BE165:BG165,"&gt;0")</f>
        <v>1</v>
      </c>
      <c r="BI165" s="14">
        <f t="shared" ref="BI165:BI172" si="178">IF(BH165,1,0)</f>
        <v>1</v>
      </c>
      <c r="BJ165" s="14">
        <f t="shared" ref="BJ165:BJ172" si="179">IF(AND(AX165&lt;&gt;"NA",BA165&lt;&gt;"NA"),SIGN(AX165)*SQRT(ABS(AX165)*-LOG10(BA165)),0)</f>
        <v>-1.4907927171872739</v>
      </c>
      <c r="BK165" s="14">
        <f t="shared" ref="BK165:BK172" si="180">IF(AND(AY165&lt;&gt;"NA",BB165&lt;&gt;"NA"),SIGN(AY165)*SQRT(ABS(AY165)*-LOG10(BB165)),0)</f>
        <v>0</v>
      </c>
      <c r="BL165" s="14">
        <f t="shared" ref="BL165:BL172" si="181">IF(AND(AZ165&lt;&gt;"NA",BC165&lt;&gt;"NA"),SIGN(AZ165)*SQRT(ABS(AZ165)*-LOG10(BC165)),0)</f>
        <v>0</v>
      </c>
      <c r="BM165" s="14">
        <f t="shared" ref="BM165:BM172" si="182">SIGN(BN165)</f>
        <v>-1</v>
      </c>
      <c r="BN165">
        <f t="shared" ref="BN165:BN172" si="183">AVERAGE(BJ165:BL165)</f>
        <v>-0.49693090572909132</v>
      </c>
      <c r="BO165">
        <f t="shared" ref="BO165:BO172" si="184">ABS(BN165)</f>
        <v>0.49693090572909132</v>
      </c>
      <c r="BP165" t="str">
        <f t="shared" ref="BP165:BP172" si="185">IF(AND(BI165, BA165&lt;&gt;"NA",BB165&lt;&gt;"NA"),IF(AZ165&lt;&gt;"NA",IF(ABS(AZ165)&gt;=LOG(1.5,2),IF(SIGN(AX165)&gt;0,IF(SIGN(AX165)&lt;&gt;SIGN(AY165),"2_Increasing_Opposite",IF(SIGN(AZ165)&lt;&gt;SIGN(AY165),"1_Increasing_Attenuated","3_Increasing_Ramp")),IF(SIGN(AX165)&lt;0,IF(SIGN(AX165)&lt;&gt;SIGN(AY165),"2_Decreasing_Opposite",IF(SIGN(AZ165)&lt;&gt;SIGN(AX165),"1_Decreasing_Attenuated","3_Decreasing_Ramp")),"Uncertain")),IF(AX165&lt;0,IF(AY165&lt;0,"4_Decreasing_Stable","2_Decreasing_Opposite"),IF(AY165&gt;0,"4_Increasing_Stable","2_Increasing_Opposite"))),"NA"),"NA")</f>
        <v>NA</v>
      </c>
    </row>
    <row r="166" spans="1:68" x14ac:dyDescent="0.25">
      <c r="A166" t="s">
        <v>897</v>
      </c>
      <c r="B166" t="s">
        <v>52</v>
      </c>
      <c r="C166">
        <v>0</v>
      </c>
      <c r="D166">
        <v>0</v>
      </c>
      <c r="E166">
        <v>0</v>
      </c>
      <c r="F166" s="1">
        <v>1.9315099999999998E-27</v>
      </c>
      <c r="G166">
        <v>2</v>
      </c>
      <c r="H166">
        <v>-2.0424000000000002</v>
      </c>
      <c r="I166">
        <v>1</v>
      </c>
      <c r="J166">
        <v>0.98637900000000001</v>
      </c>
      <c r="K166" t="s">
        <v>896</v>
      </c>
      <c r="L166">
        <v>88</v>
      </c>
      <c r="M166" t="s">
        <v>764</v>
      </c>
      <c r="N166">
        <v>2037</v>
      </c>
      <c r="O166" t="s">
        <v>55</v>
      </c>
      <c r="P166" t="s">
        <v>56</v>
      </c>
      <c r="Q166" t="s">
        <v>57</v>
      </c>
      <c r="R166" t="s">
        <v>58</v>
      </c>
      <c r="S166" t="s">
        <v>59</v>
      </c>
      <c r="T166" s="6">
        <v>20.245251638355899</v>
      </c>
      <c r="V166">
        <v>20.7794426316153</v>
      </c>
      <c r="W166">
        <v>20.811254192806199</v>
      </c>
      <c r="X166">
        <v>20.885655540570902</v>
      </c>
      <c r="Y166">
        <v>20.834706736172699</v>
      </c>
      <c r="Z166">
        <v>18.689059470688999</v>
      </c>
      <c r="AA166">
        <v>19.8270291045378</v>
      </c>
      <c r="AB166">
        <v>19.8509094420371</v>
      </c>
      <c r="AD166">
        <v>19.716708956558701</v>
      </c>
      <c r="AL166" s="6">
        <f t="shared" si="155"/>
        <v>20.245251638355899</v>
      </c>
      <c r="AM166">
        <f t="shared" si="156"/>
        <v>20.79534841221075</v>
      </c>
      <c r="AN166">
        <f t="shared" si="157"/>
        <v>20.8601811383718</v>
      </c>
      <c r="AO166">
        <f t="shared" si="158"/>
        <v>19.258044287613401</v>
      </c>
      <c r="AP166">
        <f t="shared" si="159"/>
        <v>19.8509094420371</v>
      </c>
      <c r="AQ166">
        <f t="shared" si="160"/>
        <v>19.716708956558701</v>
      </c>
      <c r="AR166" t="str">
        <f t="shared" si="161"/>
        <v>NA</v>
      </c>
      <c r="AS166" t="str">
        <f t="shared" si="162"/>
        <v>NA</v>
      </c>
      <c r="AT166" t="str">
        <f t="shared" si="163"/>
        <v>NA</v>
      </c>
      <c r="AU166" s="6">
        <f t="shared" si="164"/>
        <v>20.633593729646151</v>
      </c>
      <c r="AV166">
        <f t="shared" si="165"/>
        <v>19.608554228736399</v>
      </c>
      <c r="AW166" t="str">
        <f t="shared" si="166"/>
        <v>NA</v>
      </c>
      <c r="AX166" s="6">
        <f t="shared" si="167"/>
        <v>-1.0250395009097524</v>
      </c>
      <c r="AY166" t="str">
        <f t="shared" si="168"/>
        <v>NA</v>
      </c>
      <c r="AZ166" t="str">
        <f t="shared" si="169"/>
        <v>NA</v>
      </c>
      <c r="BA166" s="6">
        <f t="shared" si="170"/>
        <v>1.8275666717389595E-2</v>
      </c>
      <c r="BB166" t="str">
        <f t="shared" si="171"/>
        <v>NA</v>
      </c>
      <c r="BC166" t="str">
        <f t="shared" si="172"/>
        <v>NA</v>
      </c>
      <c r="BD166" s="7">
        <f t="shared" si="173"/>
        <v>1</v>
      </c>
      <c r="BE166" s="6">
        <f t="shared" si="174"/>
        <v>1</v>
      </c>
      <c r="BF166">
        <f t="shared" si="175"/>
        <v>0</v>
      </c>
      <c r="BG166">
        <f t="shared" si="176"/>
        <v>0</v>
      </c>
      <c r="BH166" s="6">
        <f t="shared" si="177"/>
        <v>1</v>
      </c>
      <c r="BI166" s="14">
        <f t="shared" si="178"/>
        <v>1</v>
      </c>
      <c r="BJ166" s="14">
        <f t="shared" si="179"/>
        <v>-1.3347841014071899</v>
      </c>
      <c r="BK166" s="14">
        <f t="shared" si="180"/>
        <v>0</v>
      </c>
      <c r="BL166" s="14">
        <f t="shared" si="181"/>
        <v>0</v>
      </c>
      <c r="BM166" s="14">
        <f t="shared" si="182"/>
        <v>-1</v>
      </c>
      <c r="BN166">
        <f t="shared" si="183"/>
        <v>-0.44492803380239665</v>
      </c>
      <c r="BO166">
        <f t="shared" si="184"/>
        <v>0.44492803380239665</v>
      </c>
      <c r="BP166" t="str">
        <f t="shared" si="185"/>
        <v>NA</v>
      </c>
    </row>
    <row r="167" spans="1:68" x14ac:dyDescent="0.25">
      <c r="A167" t="s">
        <v>2665</v>
      </c>
      <c r="B167" t="s">
        <v>409</v>
      </c>
      <c r="C167">
        <v>0</v>
      </c>
      <c r="D167">
        <v>0</v>
      </c>
      <c r="E167">
        <v>0</v>
      </c>
      <c r="F167" s="1">
        <v>6.9168100000000002E-41</v>
      </c>
      <c r="G167">
        <v>3</v>
      </c>
      <c r="H167">
        <v>0.35603000000000001</v>
      </c>
      <c r="I167">
        <v>1</v>
      </c>
      <c r="J167">
        <v>0.57260599999999995</v>
      </c>
      <c r="K167" t="s">
        <v>2664</v>
      </c>
      <c r="L167">
        <v>134</v>
      </c>
      <c r="M167" t="s">
        <v>764</v>
      </c>
      <c r="N167">
        <v>54477</v>
      </c>
      <c r="O167" t="s">
        <v>412</v>
      </c>
      <c r="P167" t="s">
        <v>413</v>
      </c>
      <c r="Q167" t="s">
        <v>57</v>
      </c>
      <c r="R167" t="s">
        <v>414</v>
      </c>
      <c r="S167" t="s">
        <v>415</v>
      </c>
      <c r="U167">
        <v>20.2666625833021</v>
      </c>
      <c r="V167">
        <v>20.3394081995798</v>
      </c>
      <c r="X167">
        <v>19.596970697210001</v>
      </c>
      <c r="Z167">
        <v>18.718577062603799</v>
      </c>
      <c r="AB167">
        <v>19.0894175639501</v>
      </c>
      <c r="AH167">
        <v>19.1584398310072</v>
      </c>
      <c r="AI167">
        <v>19.340749172674698</v>
      </c>
      <c r="AL167" s="6">
        <f t="shared" si="155"/>
        <v>20.2666625833021</v>
      </c>
      <c r="AM167">
        <f t="shared" si="156"/>
        <v>20.3394081995798</v>
      </c>
      <c r="AN167">
        <f t="shared" si="157"/>
        <v>19.596970697210001</v>
      </c>
      <c r="AO167">
        <f t="shared" si="158"/>
        <v>18.718577062603799</v>
      </c>
      <c r="AP167">
        <f t="shared" si="159"/>
        <v>19.0894175639501</v>
      </c>
      <c r="AQ167" t="str">
        <f t="shared" si="160"/>
        <v>NA</v>
      </c>
      <c r="AR167" t="str">
        <f t="shared" si="161"/>
        <v>NA</v>
      </c>
      <c r="AS167">
        <f t="shared" si="162"/>
        <v>19.249594501840949</v>
      </c>
      <c r="AT167" t="str">
        <f t="shared" si="163"/>
        <v>NA</v>
      </c>
      <c r="AU167" s="6">
        <f t="shared" si="164"/>
        <v>20.067680493363966</v>
      </c>
      <c r="AV167">
        <f t="shared" si="165"/>
        <v>18.90399731327695</v>
      </c>
      <c r="AW167">
        <f t="shared" si="166"/>
        <v>19.249594501840949</v>
      </c>
      <c r="AX167" s="6">
        <f t="shared" si="167"/>
        <v>-1.1636831800870162</v>
      </c>
      <c r="AY167">
        <f t="shared" si="168"/>
        <v>-0.81808599152301653</v>
      </c>
      <c r="AZ167">
        <f t="shared" si="169"/>
        <v>0.34559718856399968</v>
      </c>
      <c r="BA167" s="6">
        <f t="shared" si="170"/>
        <v>3.0999322512591809E-2</v>
      </c>
      <c r="BB167" t="str">
        <f t="shared" si="171"/>
        <v>NA</v>
      </c>
      <c r="BC167" t="str">
        <f t="shared" si="172"/>
        <v>NA</v>
      </c>
      <c r="BD167" s="7">
        <f t="shared" si="173"/>
        <v>1</v>
      </c>
      <c r="BE167" s="6">
        <f t="shared" si="174"/>
        <v>1</v>
      </c>
      <c r="BF167">
        <f t="shared" si="175"/>
        <v>0</v>
      </c>
      <c r="BG167">
        <f t="shared" si="176"/>
        <v>0</v>
      </c>
      <c r="BH167" s="6">
        <f t="shared" si="177"/>
        <v>1</v>
      </c>
      <c r="BI167" s="14">
        <f t="shared" si="178"/>
        <v>1</v>
      </c>
      <c r="BJ167" s="14">
        <f t="shared" si="179"/>
        <v>-1.3249860628171504</v>
      </c>
      <c r="BK167" s="14">
        <f t="shared" si="180"/>
        <v>0</v>
      </c>
      <c r="BL167" s="14">
        <f t="shared" si="181"/>
        <v>0</v>
      </c>
      <c r="BM167" s="14">
        <f t="shared" si="182"/>
        <v>-1</v>
      </c>
      <c r="BN167">
        <f t="shared" si="183"/>
        <v>-0.4416620209390501</v>
      </c>
      <c r="BO167">
        <f t="shared" si="184"/>
        <v>0.4416620209390501</v>
      </c>
      <c r="BP167" t="str">
        <f t="shared" si="185"/>
        <v>NA</v>
      </c>
    </row>
    <row r="168" spans="1:68" x14ac:dyDescent="0.25">
      <c r="A168" t="s">
        <v>2465</v>
      </c>
      <c r="B168" t="s">
        <v>350</v>
      </c>
      <c r="C168">
        <v>0</v>
      </c>
      <c r="D168">
        <v>0</v>
      </c>
      <c r="E168">
        <v>0</v>
      </c>
      <c r="F168" s="1">
        <v>1.43126E-52</v>
      </c>
      <c r="G168">
        <v>2</v>
      </c>
      <c r="H168">
        <v>4.6573999999999997E-2</v>
      </c>
      <c r="I168">
        <v>1</v>
      </c>
      <c r="J168">
        <v>0.93436699999999995</v>
      </c>
      <c r="K168" t="s">
        <v>2464</v>
      </c>
      <c r="L168">
        <v>41</v>
      </c>
      <c r="M168" t="s">
        <v>764</v>
      </c>
      <c r="N168">
        <v>54407</v>
      </c>
      <c r="O168" t="s">
        <v>353</v>
      </c>
      <c r="P168" t="s">
        <v>354</v>
      </c>
      <c r="Q168" t="s">
        <v>57</v>
      </c>
      <c r="R168" t="s">
        <v>355</v>
      </c>
      <c r="S168" t="s">
        <v>356</v>
      </c>
      <c r="T168" s="6">
        <v>21.073124687614399</v>
      </c>
      <c r="U168">
        <v>21.9982275919897</v>
      </c>
      <c r="V168">
        <v>21.294991566880899</v>
      </c>
      <c r="W168">
        <v>21.684543949130301</v>
      </c>
      <c r="X168">
        <v>21.996424682381999</v>
      </c>
      <c r="Y168">
        <v>22.0233178150174</v>
      </c>
      <c r="Z168">
        <v>20.880068137171101</v>
      </c>
      <c r="AA168">
        <v>20.972672382580399</v>
      </c>
      <c r="AB168">
        <v>20.912988486333202</v>
      </c>
      <c r="AC168">
        <v>20.887808905517701</v>
      </c>
      <c r="AD168">
        <v>20.448491420602501</v>
      </c>
      <c r="AE168">
        <v>20.414482344408999</v>
      </c>
      <c r="AG168">
        <v>19.8091448375224</v>
      </c>
      <c r="AL168" s="6">
        <f t="shared" si="155"/>
        <v>21.53567613980205</v>
      </c>
      <c r="AM168">
        <f t="shared" si="156"/>
        <v>21.489767758005598</v>
      </c>
      <c r="AN168">
        <f t="shared" si="157"/>
        <v>22.009871248699699</v>
      </c>
      <c r="AO168">
        <f t="shared" si="158"/>
        <v>20.92637025987575</v>
      </c>
      <c r="AP168">
        <f t="shared" si="159"/>
        <v>20.900398695925453</v>
      </c>
      <c r="AQ168">
        <f t="shared" si="160"/>
        <v>20.431486882505752</v>
      </c>
      <c r="AR168">
        <f t="shared" si="161"/>
        <v>19.8091448375224</v>
      </c>
      <c r="AS168" t="str">
        <f t="shared" si="162"/>
        <v>NA</v>
      </c>
      <c r="AT168" t="str">
        <f t="shared" si="163"/>
        <v>NA</v>
      </c>
      <c r="AU168" s="6">
        <f t="shared" si="164"/>
        <v>21.678438382169116</v>
      </c>
      <c r="AV168">
        <f t="shared" si="165"/>
        <v>20.752751946102318</v>
      </c>
      <c r="AW168">
        <f t="shared" si="166"/>
        <v>19.8091448375224</v>
      </c>
      <c r="AX168" s="6">
        <f t="shared" si="167"/>
        <v>-0.92568643606679757</v>
      </c>
      <c r="AY168">
        <f t="shared" si="168"/>
        <v>-1.869293544646716</v>
      </c>
      <c r="AZ168">
        <f t="shared" si="169"/>
        <v>-0.94360710857991847</v>
      </c>
      <c r="BA168" s="6">
        <f t="shared" si="170"/>
        <v>1.6135447028213772E-2</v>
      </c>
      <c r="BB168" t="str">
        <f t="shared" si="171"/>
        <v>NA</v>
      </c>
      <c r="BC168" t="str">
        <f t="shared" si="172"/>
        <v>NA</v>
      </c>
      <c r="BD168" s="7">
        <f t="shared" si="173"/>
        <v>1</v>
      </c>
      <c r="BE168" s="6">
        <f t="shared" si="174"/>
        <v>1</v>
      </c>
      <c r="BF168">
        <f t="shared" si="175"/>
        <v>0</v>
      </c>
      <c r="BG168">
        <f t="shared" si="176"/>
        <v>0</v>
      </c>
      <c r="BH168" s="6">
        <f t="shared" si="177"/>
        <v>1</v>
      </c>
      <c r="BI168" s="14">
        <f t="shared" si="178"/>
        <v>1</v>
      </c>
      <c r="BJ168" s="14">
        <f t="shared" si="179"/>
        <v>-1.2880344781819741</v>
      </c>
      <c r="BK168" s="14">
        <f t="shared" si="180"/>
        <v>0</v>
      </c>
      <c r="BL168" s="14">
        <f t="shared" si="181"/>
        <v>0</v>
      </c>
      <c r="BM168" s="14">
        <f t="shared" si="182"/>
        <v>-1</v>
      </c>
      <c r="BN168">
        <f t="shared" si="183"/>
        <v>-0.42934482606065805</v>
      </c>
      <c r="BO168">
        <f t="shared" si="184"/>
        <v>0.42934482606065805</v>
      </c>
      <c r="BP168" t="str">
        <f t="shared" si="185"/>
        <v>NA</v>
      </c>
    </row>
    <row r="169" spans="1:68" x14ac:dyDescent="0.25">
      <c r="A169" t="s">
        <v>2748</v>
      </c>
      <c r="B169" t="s">
        <v>2746</v>
      </c>
      <c r="C169">
        <v>0</v>
      </c>
      <c r="D169">
        <v>0</v>
      </c>
      <c r="E169">
        <v>0</v>
      </c>
      <c r="F169" s="1">
        <v>5.57717E-5</v>
      </c>
      <c r="G169">
        <v>2</v>
      </c>
      <c r="H169">
        <v>0.91539000000000004</v>
      </c>
      <c r="I169">
        <v>1</v>
      </c>
      <c r="J169">
        <v>0.82067100000000004</v>
      </c>
      <c r="K169" t="s">
        <v>2747</v>
      </c>
      <c r="L169">
        <v>1033</v>
      </c>
      <c r="M169" t="s">
        <v>764</v>
      </c>
      <c r="N169">
        <v>51232</v>
      </c>
      <c r="O169" t="s">
        <v>2749</v>
      </c>
      <c r="P169" t="s">
        <v>2750</v>
      </c>
      <c r="Q169" t="s">
        <v>57</v>
      </c>
      <c r="R169" t="s">
        <v>2751</v>
      </c>
      <c r="S169" t="s">
        <v>2752</v>
      </c>
      <c r="U169">
        <v>19.873241644408999</v>
      </c>
      <c r="X169">
        <v>20.105657869505102</v>
      </c>
      <c r="AB169">
        <v>18.960961341109801</v>
      </c>
      <c r="AD169">
        <v>18.832908551965101</v>
      </c>
      <c r="AE169">
        <v>18.900733829721101</v>
      </c>
      <c r="AL169" s="6">
        <f t="shared" si="155"/>
        <v>19.873241644408999</v>
      </c>
      <c r="AM169" t="str">
        <f t="shared" si="156"/>
        <v>NA</v>
      </c>
      <c r="AN169">
        <f t="shared" si="157"/>
        <v>20.105657869505102</v>
      </c>
      <c r="AO169" t="str">
        <f t="shared" si="158"/>
        <v>NA</v>
      </c>
      <c r="AP169">
        <f t="shared" si="159"/>
        <v>18.960961341109801</v>
      </c>
      <c r="AQ169">
        <f t="shared" si="160"/>
        <v>18.866821190843101</v>
      </c>
      <c r="AR169" t="str">
        <f t="shared" si="161"/>
        <v>NA</v>
      </c>
      <c r="AS169" t="str">
        <f t="shared" si="162"/>
        <v>NA</v>
      </c>
      <c r="AT169" t="str">
        <f t="shared" si="163"/>
        <v>NA</v>
      </c>
      <c r="AU169" s="6">
        <f t="shared" si="164"/>
        <v>19.98944975695705</v>
      </c>
      <c r="AV169">
        <f t="shared" si="165"/>
        <v>18.913891265976453</v>
      </c>
      <c r="AW169" t="str">
        <f t="shared" si="166"/>
        <v>NA</v>
      </c>
      <c r="AX169" s="6">
        <f t="shared" si="167"/>
        <v>-1.0755584909805975</v>
      </c>
      <c r="AY169" t="str">
        <f t="shared" si="168"/>
        <v>NA</v>
      </c>
      <c r="AZ169" t="str">
        <f t="shared" si="169"/>
        <v>NA</v>
      </c>
      <c r="BA169" s="6">
        <f t="shared" si="170"/>
        <v>4.0648799669568955E-2</v>
      </c>
      <c r="BB169" t="str">
        <f t="shared" si="171"/>
        <v>NA</v>
      </c>
      <c r="BC169" t="str">
        <f t="shared" si="172"/>
        <v>NA</v>
      </c>
      <c r="BD169" s="7">
        <f t="shared" si="173"/>
        <v>1</v>
      </c>
      <c r="BE169" s="6">
        <f t="shared" si="174"/>
        <v>1</v>
      </c>
      <c r="BF169">
        <f t="shared" si="175"/>
        <v>0</v>
      </c>
      <c r="BG169">
        <f t="shared" si="176"/>
        <v>0</v>
      </c>
      <c r="BH169" s="6">
        <f t="shared" si="177"/>
        <v>1</v>
      </c>
      <c r="BI169" s="14">
        <f t="shared" si="178"/>
        <v>1</v>
      </c>
      <c r="BJ169" s="14">
        <f t="shared" si="179"/>
        <v>-1.2231314439430665</v>
      </c>
      <c r="BK169" s="14">
        <f t="shared" si="180"/>
        <v>0</v>
      </c>
      <c r="BL169" s="14">
        <f t="shared" si="181"/>
        <v>0</v>
      </c>
      <c r="BM169" s="14">
        <f t="shared" si="182"/>
        <v>-1</v>
      </c>
      <c r="BN169">
        <f t="shared" si="183"/>
        <v>-0.4077104813143555</v>
      </c>
      <c r="BO169">
        <f t="shared" si="184"/>
        <v>0.4077104813143555</v>
      </c>
      <c r="BP169" t="str">
        <f t="shared" si="185"/>
        <v>NA</v>
      </c>
    </row>
    <row r="170" spans="1:68" x14ac:dyDescent="0.25">
      <c r="A170" t="s">
        <v>1675</v>
      </c>
      <c r="B170" t="s">
        <v>1667</v>
      </c>
      <c r="C170">
        <v>0</v>
      </c>
      <c r="D170">
        <v>0</v>
      </c>
      <c r="E170">
        <v>0</v>
      </c>
      <c r="F170" s="1">
        <v>4.5986700000000004E-75</v>
      </c>
      <c r="G170">
        <v>3</v>
      </c>
      <c r="H170">
        <v>0.20230000000000001</v>
      </c>
      <c r="I170">
        <v>1</v>
      </c>
      <c r="J170">
        <v>0.99106399999999994</v>
      </c>
      <c r="K170" t="s">
        <v>1674</v>
      </c>
      <c r="L170">
        <v>774</v>
      </c>
      <c r="M170" t="s">
        <v>764</v>
      </c>
      <c r="N170">
        <v>2050</v>
      </c>
      <c r="O170" t="s">
        <v>1670</v>
      </c>
      <c r="P170" t="s">
        <v>1671</v>
      </c>
      <c r="Q170" t="s">
        <v>57</v>
      </c>
      <c r="R170" t="s">
        <v>1672</v>
      </c>
      <c r="S170" t="s">
        <v>1673</v>
      </c>
      <c r="T170" s="6">
        <v>21.780995876272701</v>
      </c>
      <c r="U170">
        <v>22.1277636681668</v>
      </c>
      <c r="V170">
        <v>21.884933815279201</v>
      </c>
      <c r="W170">
        <v>22.0975526327782</v>
      </c>
      <c r="X170">
        <v>21.854156909859402</v>
      </c>
      <c r="Y170">
        <v>21.8020091083167</v>
      </c>
      <c r="Z170">
        <v>21.246485871994398</v>
      </c>
      <c r="AA170">
        <v>21.577406647916298</v>
      </c>
      <c r="AB170">
        <v>21.1040313696788</v>
      </c>
      <c r="AC170">
        <v>21.0616543105494</v>
      </c>
      <c r="AE170">
        <v>21.1585396460355</v>
      </c>
      <c r="AI170">
        <v>21.4482774696726</v>
      </c>
      <c r="AL170" s="6">
        <f t="shared" si="155"/>
        <v>21.954379772219752</v>
      </c>
      <c r="AM170">
        <f t="shared" si="156"/>
        <v>21.9912432240287</v>
      </c>
      <c r="AN170">
        <f t="shared" si="157"/>
        <v>21.828083009088051</v>
      </c>
      <c r="AO170">
        <f t="shared" si="158"/>
        <v>21.41194625995535</v>
      </c>
      <c r="AP170">
        <f t="shared" si="159"/>
        <v>21.0828428401141</v>
      </c>
      <c r="AQ170">
        <f t="shared" si="160"/>
        <v>21.1585396460355</v>
      </c>
      <c r="AR170" t="str">
        <f t="shared" si="161"/>
        <v>NA</v>
      </c>
      <c r="AS170">
        <f t="shared" si="162"/>
        <v>21.4482774696726</v>
      </c>
      <c r="AT170" t="str">
        <f t="shared" si="163"/>
        <v>NA</v>
      </c>
      <c r="AU170" s="6">
        <f t="shared" si="164"/>
        <v>21.924568668445502</v>
      </c>
      <c r="AV170">
        <f t="shared" si="165"/>
        <v>21.21777624870165</v>
      </c>
      <c r="AW170">
        <f t="shared" si="166"/>
        <v>21.4482774696726</v>
      </c>
      <c r="AX170" s="6">
        <f t="shared" si="167"/>
        <v>-0.70679241974385221</v>
      </c>
      <c r="AY170">
        <f t="shared" si="168"/>
        <v>-0.47629119877290194</v>
      </c>
      <c r="AZ170">
        <f t="shared" si="169"/>
        <v>0.23050122097095027</v>
      </c>
      <c r="BA170" s="6">
        <f t="shared" si="170"/>
        <v>8.4401401002548743E-3</v>
      </c>
      <c r="BB170" t="str">
        <f t="shared" si="171"/>
        <v>NA</v>
      </c>
      <c r="BC170" t="str">
        <f t="shared" si="172"/>
        <v>NA</v>
      </c>
      <c r="BD170" s="7">
        <f t="shared" si="173"/>
        <v>1</v>
      </c>
      <c r="BE170" s="6">
        <f t="shared" si="174"/>
        <v>1</v>
      </c>
      <c r="BF170">
        <f t="shared" si="175"/>
        <v>0</v>
      </c>
      <c r="BG170">
        <f t="shared" si="176"/>
        <v>0</v>
      </c>
      <c r="BH170" s="6">
        <f t="shared" si="177"/>
        <v>1</v>
      </c>
      <c r="BI170" s="14">
        <f t="shared" si="178"/>
        <v>1</v>
      </c>
      <c r="BJ170" s="14">
        <f t="shared" si="179"/>
        <v>-1.2106363386986507</v>
      </c>
      <c r="BK170" s="14">
        <f t="shared" si="180"/>
        <v>0</v>
      </c>
      <c r="BL170" s="14">
        <f t="shared" si="181"/>
        <v>0</v>
      </c>
      <c r="BM170" s="14">
        <f t="shared" si="182"/>
        <v>-1</v>
      </c>
      <c r="BN170">
        <f t="shared" si="183"/>
        <v>-0.40354544623288358</v>
      </c>
      <c r="BO170">
        <f t="shared" si="184"/>
        <v>0.40354544623288358</v>
      </c>
      <c r="BP170" t="str">
        <f t="shared" si="185"/>
        <v>NA</v>
      </c>
    </row>
    <row r="171" spans="1:68" x14ac:dyDescent="0.25">
      <c r="A171" t="s">
        <v>2225</v>
      </c>
      <c r="B171" t="s">
        <v>293</v>
      </c>
      <c r="C171">
        <v>0</v>
      </c>
      <c r="D171">
        <v>0</v>
      </c>
      <c r="E171">
        <v>0</v>
      </c>
      <c r="F171" s="1">
        <v>2.8826700000000003E-14</v>
      </c>
      <c r="G171">
        <v>3</v>
      </c>
      <c r="H171">
        <v>0.12601999999999999</v>
      </c>
      <c r="I171">
        <v>1</v>
      </c>
      <c r="J171">
        <v>0.99989600000000001</v>
      </c>
      <c r="K171" t="s">
        <v>2224</v>
      </c>
      <c r="L171">
        <v>535</v>
      </c>
      <c r="M171" t="s">
        <v>764</v>
      </c>
      <c r="N171">
        <v>51599</v>
      </c>
      <c r="O171" t="s">
        <v>296</v>
      </c>
      <c r="P171" t="s">
        <v>297</v>
      </c>
      <c r="Q171" t="s">
        <v>57</v>
      </c>
      <c r="R171" t="s">
        <v>298</v>
      </c>
      <c r="S171" t="s">
        <v>299</v>
      </c>
      <c r="T171" s="6">
        <v>20.455918594227899</v>
      </c>
      <c r="V171">
        <v>20.157105906000201</v>
      </c>
      <c r="W171">
        <v>20.070206491811401</v>
      </c>
      <c r="X171">
        <v>20.523441093854899</v>
      </c>
      <c r="Z171">
        <v>19.614279726784201</v>
      </c>
      <c r="AB171">
        <v>19.686736142618699</v>
      </c>
      <c r="AD171">
        <v>19.619005563810799</v>
      </c>
      <c r="AL171" s="6">
        <f t="shared" si="155"/>
        <v>20.455918594227899</v>
      </c>
      <c r="AM171">
        <f t="shared" si="156"/>
        <v>20.113656198905801</v>
      </c>
      <c r="AN171">
        <f t="shared" si="157"/>
        <v>20.523441093854899</v>
      </c>
      <c r="AO171">
        <f t="shared" si="158"/>
        <v>19.614279726784201</v>
      </c>
      <c r="AP171">
        <f t="shared" si="159"/>
        <v>19.686736142618699</v>
      </c>
      <c r="AQ171">
        <f t="shared" si="160"/>
        <v>19.619005563810799</v>
      </c>
      <c r="AR171" t="str">
        <f t="shared" si="161"/>
        <v>NA</v>
      </c>
      <c r="AS171" t="str">
        <f t="shared" si="162"/>
        <v>NA</v>
      </c>
      <c r="AT171" t="str">
        <f t="shared" si="163"/>
        <v>NA</v>
      </c>
      <c r="AU171" s="6">
        <f t="shared" si="164"/>
        <v>20.364338628996197</v>
      </c>
      <c r="AV171">
        <f t="shared" si="165"/>
        <v>19.640007144404567</v>
      </c>
      <c r="AW171" t="str">
        <f t="shared" si="166"/>
        <v>NA</v>
      </c>
      <c r="AX171" s="6">
        <f t="shared" si="167"/>
        <v>-0.72433148459163021</v>
      </c>
      <c r="AY171" t="str">
        <f t="shared" si="168"/>
        <v>NA</v>
      </c>
      <c r="AZ171" t="str">
        <f t="shared" si="169"/>
        <v>NA</v>
      </c>
      <c r="BA171" s="6">
        <f t="shared" si="170"/>
        <v>2.6064837622522322E-2</v>
      </c>
      <c r="BB171" t="str">
        <f t="shared" si="171"/>
        <v>NA</v>
      </c>
      <c r="BC171" t="str">
        <f t="shared" si="172"/>
        <v>NA</v>
      </c>
      <c r="BD171" s="7">
        <f t="shared" si="173"/>
        <v>1</v>
      </c>
      <c r="BE171" s="6">
        <f t="shared" si="174"/>
        <v>1</v>
      </c>
      <c r="BF171">
        <f t="shared" si="175"/>
        <v>0</v>
      </c>
      <c r="BG171">
        <f t="shared" si="176"/>
        <v>0</v>
      </c>
      <c r="BH171" s="6">
        <f t="shared" si="177"/>
        <v>1</v>
      </c>
      <c r="BI171" s="14">
        <f t="shared" si="178"/>
        <v>1</v>
      </c>
      <c r="BJ171" s="14">
        <f t="shared" si="179"/>
        <v>-1.0711214759200252</v>
      </c>
      <c r="BK171" s="14">
        <f t="shared" si="180"/>
        <v>0</v>
      </c>
      <c r="BL171" s="14">
        <f t="shared" si="181"/>
        <v>0</v>
      </c>
      <c r="BM171" s="14">
        <f t="shared" si="182"/>
        <v>-1</v>
      </c>
      <c r="BN171">
        <f t="shared" si="183"/>
        <v>-0.3570404919733417</v>
      </c>
      <c r="BO171">
        <f t="shared" si="184"/>
        <v>0.3570404919733417</v>
      </c>
      <c r="BP171" t="str">
        <f t="shared" si="185"/>
        <v>NA</v>
      </c>
    </row>
    <row r="172" spans="1:68" x14ac:dyDescent="0.25">
      <c r="A172" t="s">
        <v>174</v>
      </c>
      <c r="B172" t="s">
        <v>172</v>
      </c>
      <c r="C172">
        <v>0</v>
      </c>
      <c r="D172">
        <v>0</v>
      </c>
      <c r="E172">
        <v>0</v>
      </c>
      <c r="F172" s="1">
        <v>1.1896199999999999E-6</v>
      </c>
      <c r="G172">
        <v>2</v>
      </c>
      <c r="H172">
        <v>-0.32174999999999998</v>
      </c>
      <c r="I172">
        <v>1</v>
      </c>
      <c r="J172">
        <v>0.67527899999999996</v>
      </c>
      <c r="K172" t="s">
        <v>173</v>
      </c>
      <c r="L172">
        <v>30</v>
      </c>
      <c r="M172" t="s">
        <v>39</v>
      </c>
      <c r="N172" t="s">
        <v>175</v>
      </c>
      <c r="O172" t="s">
        <v>176</v>
      </c>
      <c r="P172" t="s">
        <v>177</v>
      </c>
      <c r="Q172" t="s">
        <v>57</v>
      </c>
      <c r="R172" t="s">
        <v>178</v>
      </c>
      <c r="S172" t="s">
        <v>179</v>
      </c>
      <c r="T172" s="6">
        <v>19.990055075085699</v>
      </c>
      <c r="W172">
        <v>20.119559564485701</v>
      </c>
      <c r="X172">
        <v>20.6041649016931</v>
      </c>
      <c r="Z172">
        <v>20.641350787799698</v>
      </c>
      <c r="AA172">
        <v>20.690011813867301</v>
      </c>
      <c r="AF172">
        <v>20.949186705165602</v>
      </c>
      <c r="AG172">
        <v>20.988941019014099</v>
      </c>
      <c r="AJ172">
        <v>21.0561318386696</v>
      </c>
      <c r="AL172" s="6">
        <f t="shared" si="155"/>
        <v>19.990055075085699</v>
      </c>
      <c r="AM172">
        <f t="shared" si="156"/>
        <v>20.119559564485701</v>
      </c>
      <c r="AN172">
        <f t="shared" si="157"/>
        <v>20.6041649016931</v>
      </c>
      <c r="AO172">
        <f t="shared" si="158"/>
        <v>20.665681300833498</v>
      </c>
      <c r="AP172" t="str">
        <f t="shared" si="159"/>
        <v>NA</v>
      </c>
      <c r="AQ172" t="str">
        <f t="shared" si="160"/>
        <v>NA</v>
      </c>
      <c r="AR172">
        <f t="shared" si="161"/>
        <v>20.96906386208985</v>
      </c>
      <c r="AS172" t="str">
        <f t="shared" si="162"/>
        <v>NA</v>
      </c>
      <c r="AT172">
        <f t="shared" si="163"/>
        <v>21.0561318386696</v>
      </c>
      <c r="AU172" s="6">
        <f t="shared" si="164"/>
        <v>20.237926513754832</v>
      </c>
      <c r="AV172">
        <f t="shared" si="165"/>
        <v>20.665681300833498</v>
      </c>
      <c r="AW172">
        <f t="shared" si="166"/>
        <v>21.012597850379727</v>
      </c>
      <c r="AX172" s="6">
        <f t="shared" si="167"/>
        <v>0.42775478707866554</v>
      </c>
      <c r="AY172">
        <f t="shared" si="168"/>
        <v>0.77467133662489474</v>
      </c>
      <c r="AZ172">
        <f t="shared" si="169"/>
        <v>0.34691654954622919</v>
      </c>
      <c r="BA172" s="6" t="str">
        <f t="shared" si="170"/>
        <v>NA</v>
      </c>
      <c r="BB172">
        <f t="shared" si="171"/>
        <v>4.7477178793067648E-2</v>
      </c>
      <c r="BC172" t="str">
        <f t="shared" si="172"/>
        <v>NA</v>
      </c>
      <c r="BD172" s="7">
        <f t="shared" si="173"/>
        <v>1</v>
      </c>
      <c r="BE172" s="6">
        <f t="shared" si="174"/>
        <v>0</v>
      </c>
      <c r="BF172">
        <f t="shared" si="175"/>
        <v>1</v>
      </c>
      <c r="BG172">
        <f t="shared" si="176"/>
        <v>0</v>
      </c>
      <c r="BH172" s="6">
        <f t="shared" si="177"/>
        <v>1</v>
      </c>
      <c r="BI172" s="14">
        <f t="shared" si="178"/>
        <v>1</v>
      </c>
      <c r="BJ172" s="14">
        <f t="shared" si="179"/>
        <v>0</v>
      </c>
      <c r="BK172" s="14">
        <f t="shared" si="180"/>
        <v>1.0125656562797982</v>
      </c>
      <c r="BL172" s="14">
        <f t="shared" si="181"/>
        <v>0</v>
      </c>
      <c r="BM172" s="14">
        <f t="shared" si="182"/>
        <v>1</v>
      </c>
      <c r="BN172">
        <f t="shared" si="183"/>
        <v>0.33752188542659939</v>
      </c>
      <c r="BO172">
        <f t="shared" si="184"/>
        <v>0.33752188542659939</v>
      </c>
      <c r="BP172" t="str">
        <f t="shared" si="185"/>
        <v>NA</v>
      </c>
    </row>
  </sheetData>
  <autoFilter ref="A4:BP4" xr:uid="{00000000-0009-0000-0000-000001000000}">
    <sortState xmlns:xlrd2="http://schemas.microsoft.com/office/spreadsheetml/2017/richdata2" ref="A5:DC647">
      <sortCondition descending="1" ref="BD4"/>
    </sortState>
  </autoFilter>
  <conditionalFormatting sqref="T1:AK1">
    <cfRule type="colorScale" priority="6">
      <colorScale>
        <cfvo type="min"/>
        <cfvo type="max"/>
        <color rgb="FF63BE7B"/>
        <color rgb="FFFFEF9C"/>
      </colorScale>
    </cfRule>
  </conditionalFormatting>
  <conditionalFormatting sqref="BJ5:BL172">
    <cfRule type="colorScale" priority="1">
      <colorScale>
        <cfvo type="percentile" val="1"/>
        <cfvo type="num" val="0"/>
        <cfvo type="percentile" val="99"/>
        <color rgb="FF5A8AC6"/>
        <color rgb="FFFCFCFF"/>
        <color rgb="FFF8696B"/>
      </colorScale>
    </cfRule>
  </conditionalFormatting>
  <conditionalFormatting sqref="BD5:BD172">
    <cfRule type="colorScale" priority="3">
      <colorScale>
        <cfvo type="num" val="0"/>
        <cfvo type="num" val="1"/>
        <color theme="9" tint="0.59999389629810485"/>
        <color rgb="FFFCFCFF"/>
      </colorScale>
    </cfRule>
  </conditionalFormatting>
  <conditionalFormatting sqref="BE5:BG172">
    <cfRule type="colorScale" priority="2">
      <colorScale>
        <cfvo type="num" val="0"/>
        <cfvo type="num" val="1"/>
        <color rgb="FFFCFCFF"/>
        <color rgb="FFCCFFCC"/>
      </colorScale>
    </cfRule>
  </conditionalFormatting>
  <conditionalFormatting sqref="AX5:AZ172">
    <cfRule type="containsText" dxfId="0" priority="9" operator="containsText" text="NA">
      <formula>NOT(ISERROR(SEARCH("NA",AX5)))</formula>
    </cfRule>
    <cfRule type="colorScale" priority="10">
      <colorScale>
        <cfvo type="percent" val="1"/>
        <cfvo type="num" val="0"/>
        <cfvo type="percentile" val="99"/>
        <color rgb="FF5A8AC6"/>
        <color rgb="FFFCFCFF"/>
        <color rgb="FFF8696B"/>
      </colorScale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pY_all</vt:lpstr>
      <vt:lpstr>any_diff_expr_comparison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Welsh, Eric A</dc:creator>
  <cp:lastModifiedBy>Majumder, Anurima</cp:lastModifiedBy>
  <dcterms:created xsi:type="dcterms:W3CDTF">2020-03-04T18:26:02Z</dcterms:created>
  <dcterms:modified xsi:type="dcterms:W3CDTF">2021-02-11T11:01:02Z</dcterms:modified>
</cp:coreProperties>
</file>