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5455" windowHeight="8445" tabRatio="918"/>
  </bookViews>
  <sheets>
    <sheet name="Supplementary Table S1" sheetId="5" r:id="rId1"/>
    <sheet name="Supplementary Table S2" sheetId="6" r:id="rId2"/>
    <sheet name="Supplementary Table S3" sheetId="7" r:id="rId3"/>
    <sheet name="Supplementary Table S4" sheetId="3" r:id="rId4"/>
    <sheet name="Supplementary Table S5" sheetId="8" r:id="rId5"/>
    <sheet name="Supplementary Table S6" sheetId="4" r:id="rId6"/>
    <sheet name="Supplementary Table S7" sheetId="1" r:id="rId7"/>
    <sheet name="Supplementary Table S8" sheetId="9" r:id="rId8"/>
  </sheets>
  <definedNames>
    <definedName name="_xlnm._FilterDatabase" localSheetId="0" hidden="1">'Supplementary Table S1'!$A$1:$Z$958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4" l="1"/>
  <c r="B35" i="4"/>
  <c r="B32" i="4"/>
  <c r="B31" i="4"/>
  <c r="B30" i="4"/>
  <c r="B29" i="4"/>
  <c r="B24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</calcChain>
</file>

<file path=xl/sharedStrings.xml><?xml version="1.0" encoding="utf-8"?>
<sst xmlns="http://schemas.openxmlformats.org/spreadsheetml/2006/main" count="15668" uniqueCount="3757">
  <si>
    <t>Wnt signaling pathway(K)</t>
  </si>
  <si>
    <t>Signaling events mediated by Hepatocyte Growth Factor Receptor (c-Met)(N)</t>
  </si>
  <si>
    <t>Pathway</t>
    <phoneticPr fontId="1" type="noConversion"/>
  </si>
  <si>
    <t>allGenes</t>
    <phoneticPr fontId="1" type="noConversion"/>
  </si>
  <si>
    <t>#genes</t>
    <phoneticPr fontId="1" type="noConversion"/>
  </si>
  <si>
    <t>p-val</t>
    <phoneticPr fontId="1" type="noConversion"/>
  </si>
  <si>
    <t>genes</t>
    <phoneticPr fontId="1" type="noConversion"/>
  </si>
  <si>
    <t>Beta1 integrin cell surface interactions(N)</t>
  </si>
  <si>
    <t>Ras Pathway(P)</t>
  </si>
  <si>
    <t>RPS6KA2,PAK2,ETS1,MAP2K3,MAPKAPK3,PLD2,SRF,MAPK3,MAPK10</t>
  </si>
  <si>
    <t>Mitotic G1-G1/S phases(R)</t>
  </si>
  <si>
    <t>PSMD5,MYC,PCNA,PSMB4,PSMC1,MNAT1,MCM7,MCM10,MCM6,PSMB10,E2F1,E2F4</t>
  </si>
  <si>
    <t>Mitotic G2-G2/M phases(R)</t>
  </si>
  <si>
    <t>PSMD5,GTSE1,PRKAR2B,CEP72,TPX2,PSMB4,CENPF,PSMC1,TUBGCP5,MNAT1,FOXM1,CKAP5,PSMB10,E2F1</t>
  </si>
  <si>
    <t>DNA Damage Bypass(R)</t>
  </si>
  <si>
    <t>PCNA,VCP,UBE2B,ISG15,POLD1,KIAA0101</t>
  </si>
  <si>
    <t>SNAI1,SH3KBP1,PAK2,RANBP9,ETS1,RAP1A,MAPK3,APC</t>
  </si>
  <si>
    <t>MYC,PRKACB,CSNK2A2,SFRP1,DAAM1,PPP3CC,DVL2,MMP7,SENP2,MAPK10,APC</t>
  </si>
  <si>
    <t>C-MYB transcription factor network(N)</t>
  </si>
  <si>
    <t>TRIM28,MYC,MYB,ADA,ETS1,PIM1,CASP6,CEBPB</t>
  </si>
  <si>
    <t>COL1A1,TNC,CSPG4,LAMC1,LAMA2,THBS1,LAMB1</t>
  </si>
  <si>
    <t>A2M</t>
  </si>
  <si>
    <t>ABCA6</t>
  </si>
  <si>
    <t>ADAMTS5</t>
  </si>
  <si>
    <t>ALCAM</t>
  </si>
  <si>
    <t>AMOTL2</t>
  </si>
  <si>
    <t>ANXA1</t>
  </si>
  <si>
    <t>APPBP2</t>
  </si>
  <si>
    <t>ARHGEF2</t>
  </si>
  <si>
    <t>ARHGEF9</t>
  </si>
  <si>
    <t>AR</t>
  </si>
  <si>
    <t>ATRN</t>
  </si>
  <si>
    <t>AURKB</t>
  </si>
  <si>
    <t>BAK1</t>
  </si>
  <si>
    <t>BTN3A2</t>
  </si>
  <si>
    <t>BTN3A3</t>
  </si>
  <si>
    <t>CACNA1D</t>
  </si>
  <si>
    <t>CD79B</t>
  </si>
  <si>
    <t>CDCA3</t>
  </si>
  <si>
    <t>CDH5</t>
  </si>
  <si>
    <t>CEBPB</t>
  </si>
  <si>
    <t>CENPF</t>
  </si>
  <si>
    <t>CENPM</t>
  </si>
  <si>
    <t>CKAP5</t>
  </si>
  <si>
    <t>CLGN</t>
  </si>
  <si>
    <t>CLTC</t>
  </si>
  <si>
    <t>COL1A1</t>
  </si>
  <si>
    <t>COMP</t>
  </si>
  <si>
    <t>COQ6</t>
  </si>
  <si>
    <t>CRISPLD2</t>
  </si>
  <si>
    <t>CX3CL1</t>
  </si>
  <si>
    <t>CXCL11</t>
  </si>
  <si>
    <t>CXCL12</t>
  </si>
  <si>
    <t>CYB5R2</t>
  </si>
  <si>
    <t>DHX40</t>
  </si>
  <si>
    <t>DSG3</t>
  </si>
  <si>
    <t>DZIP3</t>
  </si>
  <si>
    <t>E2F1</t>
  </si>
  <si>
    <t>EFEMP2</t>
  </si>
  <si>
    <t>EGFL7</t>
  </si>
  <si>
    <t>ELOVL5</t>
  </si>
  <si>
    <t>EPAS1</t>
  </si>
  <si>
    <t>EVC</t>
  </si>
  <si>
    <t>FDPS</t>
  </si>
  <si>
    <t>FOXA1</t>
  </si>
  <si>
    <t>FOXM1</t>
  </si>
  <si>
    <t>FYCO1</t>
  </si>
  <si>
    <t>GAS6</t>
  </si>
  <si>
    <t>GBP1</t>
  </si>
  <si>
    <t>GLRB</t>
  </si>
  <si>
    <t>GNLY</t>
  </si>
  <si>
    <t>GPR161</t>
  </si>
  <si>
    <t>GPX7</t>
  </si>
  <si>
    <t>GTPBP4</t>
  </si>
  <si>
    <t>GTSE1</t>
  </si>
  <si>
    <t>HMGA1</t>
  </si>
  <si>
    <t>ICAM2</t>
  </si>
  <si>
    <t>IFI16</t>
  </si>
  <si>
    <t>IFT88</t>
  </si>
  <si>
    <t>IGFBP3</t>
  </si>
  <si>
    <t>IGFBP4</t>
  </si>
  <si>
    <t>IGFBP7</t>
  </si>
  <si>
    <t>IRAK1</t>
  </si>
  <si>
    <t>ISYNA1</t>
  </si>
  <si>
    <t>KCNK5</t>
  </si>
  <si>
    <t>KCNMA1</t>
  </si>
  <si>
    <t>KIAA0232</t>
  </si>
  <si>
    <t>KIF20A</t>
  </si>
  <si>
    <t>KLHDC2</t>
  </si>
  <si>
    <t>KLHL20</t>
  </si>
  <si>
    <t>KRT23</t>
  </si>
  <si>
    <t>LAMA2</t>
  </si>
  <si>
    <t>LAMB1</t>
  </si>
  <si>
    <t>LAMC1</t>
  </si>
  <si>
    <t>LDHB</t>
  </si>
  <si>
    <t>LILRA5</t>
  </si>
  <si>
    <t>LMNB1</t>
  </si>
  <si>
    <t>MAD2L1</t>
  </si>
  <si>
    <t>MAP3K6</t>
  </si>
  <si>
    <t>MAPK10</t>
  </si>
  <si>
    <t>MCM10</t>
  </si>
  <si>
    <t>MCM6</t>
  </si>
  <si>
    <t>MCM7</t>
  </si>
  <si>
    <t>MEGF9</t>
  </si>
  <si>
    <t>MFGE8</t>
  </si>
  <si>
    <t>MMP7</t>
  </si>
  <si>
    <t>MOCOS</t>
  </si>
  <si>
    <t>MPP1</t>
  </si>
  <si>
    <t>MRPL9</t>
  </si>
  <si>
    <t>MTX2</t>
  </si>
  <si>
    <t>MYB</t>
  </si>
  <si>
    <t>MYC</t>
  </si>
  <si>
    <t>NBEA</t>
  </si>
  <si>
    <t>NMI</t>
  </si>
  <si>
    <t>NOVA1</t>
  </si>
  <si>
    <t>NT5DC2</t>
  </si>
  <si>
    <t>PAM</t>
  </si>
  <si>
    <t>PATZ1</t>
  </si>
  <si>
    <t>PCDH9</t>
  </si>
  <si>
    <t>PCNA</t>
  </si>
  <si>
    <t>PEX11A</t>
  </si>
  <si>
    <t>PILRA</t>
  </si>
  <si>
    <t>PIM1</t>
  </si>
  <si>
    <t>PIP</t>
  </si>
  <si>
    <t>PKP1</t>
  </si>
  <si>
    <t>PMP22</t>
  </si>
  <si>
    <t>PPP1R3C</t>
  </si>
  <si>
    <t>PRC1</t>
  </si>
  <si>
    <t>PSMB10</t>
  </si>
  <si>
    <t>PUS7</t>
  </si>
  <si>
    <t>RCN1</t>
  </si>
  <si>
    <t>RGS3</t>
  </si>
  <si>
    <t>RIT1</t>
  </si>
  <si>
    <t>RPS6</t>
  </si>
  <si>
    <t>SCD</t>
  </si>
  <si>
    <t>SCN8A</t>
  </si>
  <si>
    <t>SERPINB1</t>
  </si>
  <si>
    <t>SERPINB5</t>
  </si>
  <si>
    <t>SFRP1</t>
  </si>
  <si>
    <t>SIDT1</t>
  </si>
  <si>
    <t>SLC39A1</t>
  </si>
  <si>
    <t>SLC4A8</t>
  </si>
  <si>
    <t>SOCS2</t>
  </si>
  <si>
    <t>SOCS3</t>
  </si>
  <si>
    <t>SPON1</t>
  </si>
  <si>
    <t>SRPK1</t>
  </si>
  <si>
    <t>ST5</t>
  </si>
  <si>
    <t>STK38</t>
  </si>
  <si>
    <t>SUOX</t>
  </si>
  <si>
    <t>TDP1</t>
  </si>
  <si>
    <t>TFF3</t>
  </si>
  <si>
    <t>TIMM13</t>
  </si>
  <si>
    <t>TMC5</t>
  </si>
  <si>
    <t>TPX2</t>
  </si>
  <si>
    <t>TSPAN15</t>
  </si>
  <si>
    <t>TSPAN4</t>
  </si>
  <si>
    <t>WDR44</t>
  </si>
  <si>
    <t>WFS1</t>
  </si>
  <si>
    <t>XPNPEP1</t>
  </si>
  <si>
    <t>ZFPM2</t>
  </si>
  <si>
    <t>ID</t>
  </si>
  <si>
    <t>Class</t>
  </si>
  <si>
    <t>TNBC</t>
  </si>
  <si>
    <t>Cisplatin_response</t>
    <phoneticPr fontId="1" type="noConversion"/>
  </si>
  <si>
    <t>SampleType</t>
    <phoneticPr fontId="1" type="noConversion"/>
  </si>
  <si>
    <t>OS</t>
    <phoneticPr fontId="1" type="noConversion"/>
  </si>
  <si>
    <t>Death</t>
    <phoneticPr fontId="1" type="noConversion"/>
  </si>
  <si>
    <t>CIN</t>
  </si>
  <si>
    <t>RM16r002</t>
  </si>
  <si>
    <t>primary</t>
  </si>
  <si>
    <t>Y</t>
  </si>
  <si>
    <t>R</t>
  </si>
  <si>
    <t>FFPE</t>
  </si>
  <si>
    <t>NA</t>
  </si>
  <si>
    <t>RM16r003</t>
  </si>
  <si>
    <t>NR</t>
  </si>
  <si>
    <t>RM16r004</t>
  </si>
  <si>
    <t>NK</t>
  </si>
  <si>
    <t>RM16r005</t>
  </si>
  <si>
    <t>meta</t>
  </si>
  <si>
    <t>RM16r006</t>
  </si>
  <si>
    <t>RM16r007</t>
  </si>
  <si>
    <t>RM16r008</t>
  </si>
  <si>
    <t>RM16r009</t>
  </si>
  <si>
    <t>RM16r010</t>
  </si>
  <si>
    <t>RM16r013</t>
  </si>
  <si>
    <t>RM16r014</t>
  </si>
  <si>
    <t>RM16r015</t>
  </si>
  <si>
    <t>RM16r016</t>
  </si>
  <si>
    <t>RM16r018</t>
  </si>
  <si>
    <t>RM16r019</t>
  </si>
  <si>
    <t>RM16r020</t>
  </si>
  <si>
    <t>RM16r021</t>
  </si>
  <si>
    <t>RM16r022</t>
  </si>
  <si>
    <t>RM16r023</t>
  </si>
  <si>
    <t>RM16r025</t>
  </si>
  <si>
    <t>RM16r026</t>
  </si>
  <si>
    <t>RM16r029</t>
  </si>
  <si>
    <t>RM16r030</t>
  </si>
  <si>
    <t>RM16r033</t>
  </si>
  <si>
    <t>RM16r035</t>
  </si>
  <si>
    <t>RM16r039</t>
  </si>
  <si>
    <t>RM16r041</t>
  </si>
  <si>
    <t>RM16t01</t>
  </si>
  <si>
    <t>FF</t>
  </si>
  <si>
    <t>RM16t02</t>
  </si>
  <si>
    <t>RM16t03</t>
  </si>
  <si>
    <t>RM16t04</t>
  </si>
  <si>
    <t>RM16t08</t>
  </si>
  <si>
    <t>RM16t10</t>
  </si>
  <si>
    <t>RM16t11</t>
  </si>
  <si>
    <t>RM16t14</t>
  </si>
  <si>
    <t>NA</t>
    <phoneticPr fontId="1" type="noConversion"/>
  </si>
  <si>
    <t>RM16t15</t>
  </si>
  <si>
    <t>RM16t17</t>
  </si>
  <si>
    <t>RM16t18</t>
  </si>
  <si>
    <t>Age</t>
    <phoneticPr fontId="1" type="noConversion"/>
  </si>
  <si>
    <t xml:space="preserve">Number of chemo before tissue collection </t>
    <phoneticPr fontId="1" type="noConversion"/>
  </si>
  <si>
    <t>TNBC_CMS</t>
    <phoneticPr fontId="1" type="noConversion"/>
  </si>
  <si>
    <t>Stemness.score</t>
    <phoneticPr fontId="1" type="noConversion"/>
  </si>
  <si>
    <t>EMT.score</t>
    <phoneticPr fontId="1" type="noConversion"/>
  </si>
  <si>
    <t>Microenvironment.score</t>
    <phoneticPr fontId="1" type="noConversion"/>
  </si>
  <si>
    <t>Immune.score</t>
    <phoneticPr fontId="1" type="noConversion"/>
  </si>
  <si>
    <t>Stromal.score</t>
    <phoneticPr fontId="1" type="noConversion"/>
  </si>
  <si>
    <t>PFS</t>
    <phoneticPr fontId="1" type="noConversion"/>
  </si>
  <si>
    <t>GEO_series_ID</t>
  </si>
  <si>
    <t>GEO_platform_ID</t>
  </si>
  <si>
    <t>GEO_sample_ID</t>
  </si>
  <si>
    <t>ER_status</t>
  </si>
  <si>
    <t>PR_status</t>
  </si>
  <si>
    <t>HER2_status</t>
  </si>
  <si>
    <t>lymph_node_status</t>
  </si>
  <si>
    <t>Relapse</t>
  </si>
  <si>
    <t>Overall_survival</t>
  </si>
  <si>
    <t>Death</t>
  </si>
  <si>
    <t>Sample_tissue</t>
  </si>
  <si>
    <t>Age</t>
  </si>
  <si>
    <t>EMT_exp</t>
  </si>
  <si>
    <t>estimate.stromal</t>
  </si>
  <si>
    <t>estimate.immune</t>
  </si>
  <si>
    <t>estimate.purity</t>
  </si>
  <si>
    <t>stemness.index</t>
  </si>
  <si>
    <t>Type</t>
  </si>
  <si>
    <t>Subtype</t>
  </si>
  <si>
    <t>GSE103091</t>
  </si>
  <si>
    <t>GPL570</t>
  </si>
  <si>
    <t>GSM1419942</t>
  </si>
  <si>
    <t>Negative</t>
  </si>
  <si>
    <t>Breast</t>
  </si>
  <si>
    <t>GSM1419943</t>
  </si>
  <si>
    <t>GSM1419945</t>
  </si>
  <si>
    <t>GSM1419946</t>
  </si>
  <si>
    <t>GSM1419953</t>
  </si>
  <si>
    <t>GSM1419969</t>
  </si>
  <si>
    <t>GSM1419971</t>
  </si>
  <si>
    <t>GSM1419974</t>
  </si>
  <si>
    <t>GSM1419991</t>
  </si>
  <si>
    <t>GSM1419995</t>
  </si>
  <si>
    <t>GSM1420002</t>
  </si>
  <si>
    <t>GSM1420019</t>
  </si>
  <si>
    <t>GSM1420021</t>
  </si>
  <si>
    <t>GSM1420028</t>
  </si>
  <si>
    <t>GSM1420032</t>
  </si>
  <si>
    <t>GSM1420035</t>
  </si>
  <si>
    <t>GSM1420039</t>
  </si>
  <si>
    <t>GSM1420043</t>
  </si>
  <si>
    <t>GSM1420051</t>
  </si>
  <si>
    <t>GSM1420056</t>
  </si>
  <si>
    <t>GSM1420057</t>
  </si>
  <si>
    <t>GSE12276</t>
  </si>
  <si>
    <t>GSM308257</t>
  </si>
  <si>
    <t>GSM308258</t>
  </si>
  <si>
    <t>GSM308260</t>
  </si>
  <si>
    <t>GSM308261</t>
  </si>
  <si>
    <t>GSM308262</t>
  </si>
  <si>
    <t>GSM308263</t>
  </si>
  <si>
    <t>GSM308266</t>
  </si>
  <si>
    <t>GSM308270</t>
  </si>
  <si>
    <t>GSM308273</t>
  </si>
  <si>
    <t>GSM308275</t>
  </si>
  <si>
    <t>GSM308277</t>
  </si>
  <si>
    <t>GSM308280</t>
  </si>
  <si>
    <t>GSM308281</t>
  </si>
  <si>
    <t>GSM308282</t>
  </si>
  <si>
    <t>GSM308283</t>
  </si>
  <si>
    <t>GSM308285</t>
  </si>
  <si>
    <t>GSM308287</t>
  </si>
  <si>
    <t>GSM308288</t>
  </si>
  <si>
    <t>GSM308289</t>
  </si>
  <si>
    <t>GSM308291</t>
  </si>
  <si>
    <t>GSM308293</t>
  </si>
  <si>
    <t>GSM308295</t>
  </si>
  <si>
    <t>GSM308297</t>
  </si>
  <si>
    <t>GSM308300</t>
  </si>
  <si>
    <t>GSM308302</t>
  </si>
  <si>
    <t>GSM308303</t>
  </si>
  <si>
    <t>GSM308304</t>
  </si>
  <si>
    <t>GSM308307</t>
  </si>
  <si>
    <t>GSM308309</t>
  </si>
  <si>
    <t>GSM308311</t>
  </si>
  <si>
    <t>GSM308313</t>
  </si>
  <si>
    <t>GSM308314</t>
  </si>
  <si>
    <t>GSM308315</t>
  </si>
  <si>
    <t>GSM308316</t>
  </si>
  <si>
    <t>GSM308319</t>
  </si>
  <si>
    <t>GSM308321</t>
  </si>
  <si>
    <t>GSM308322</t>
  </si>
  <si>
    <t>GSM308324</t>
  </si>
  <si>
    <t>GSM308325</t>
  </si>
  <si>
    <t>GSM308328</t>
  </si>
  <si>
    <t>GSM308330</t>
  </si>
  <si>
    <t>GSM308331</t>
  </si>
  <si>
    <t>GSM308332</t>
  </si>
  <si>
    <t>GSM308333</t>
  </si>
  <si>
    <t>GSM308335</t>
  </si>
  <si>
    <t>GSM308336</t>
  </si>
  <si>
    <t>GSM308338</t>
  </si>
  <si>
    <t>GSM308339</t>
  </si>
  <si>
    <t>GSM308340</t>
  </si>
  <si>
    <t>GSM308344</t>
  </si>
  <si>
    <t>GSM308346</t>
  </si>
  <si>
    <t>GSM308347</t>
  </si>
  <si>
    <t>GSM308348</t>
  </si>
  <si>
    <t>GSM308349</t>
  </si>
  <si>
    <t>GSM308350</t>
  </si>
  <si>
    <t>GSM308352</t>
  </si>
  <si>
    <t>GSM308354</t>
  </si>
  <si>
    <t>GSM308356</t>
  </si>
  <si>
    <t>GSM308358</t>
  </si>
  <si>
    <t>GSM308359</t>
  </si>
  <si>
    <t>GSM308360</t>
  </si>
  <si>
    <t>GSM308361</t>
  </si>
  <si>
    <t>GSM308363</t>
  </si>
  <si>
    <t>GSM308364</t>
  </si>
  <si>
    <t>GSM308365</t>
  </si>
  <si>
    <t>GSM308366</t>
  </si>
  <si>
    <t>GSM308367</t>
  </si>
  <si>
    <t>GSM308368</t>
  </si>
  <si>
    <t>GSM308369</t>
  </si>
  <si>
    <t>GSM308372</t>
  </si>
  <si>
    <t>GSM308374</t>
  </si>
  <si>
    <t>GSM308375</t>
  </si>
  <si>
    <t>GSM308376</t>
  </si>
  <si>
    <t>GSM308377</t>
  </si>
  <si>
    <t>GSM308378</t>
  </si>
  <si>
    <t>GSM308379</t>
  </si>
  <si>
    <t>GSM308381</t>
  </si>
  <si>
    <t>GSM308382</t>
  </si>
  <si>
    <t>GSM308384</t>
  </si>
  <si>
    <t>GSM308385</t>
  </si>
  <si>
    <t>GSM308387</t>
  </si>
  <si>
    <t>GSM308389</t>
  </si>
  <si>
    <t>GSM308390</t>
  </si>
  <si>
    <t>GSM308391</t>
  </si>
  <si>
    <t>GSM308392</t>
  </si>
  <si>
    <t>GSM308393</t>
  </si>
  <si>
    <t>GSM308394</t>
  </si>
  <si>
    <t>GSM308395</t>
  </si>
  <si>
    <t>GSM308397</t>
  </si>
  <si>
    <t>GSM308398</t>
  </si>
  <si>
    <t>GSM308399</t>
  </si>
  <si>
    <t>GSM308400</t>
  </si>
  <si>
    <t>GSM308403</t>
  </si>
  <si>
    <t>GSM308404</t>
  </si>
  <si>
    <t>GSM308407</t>
  </si>
  <si>
    <t>GSM308408</t>
  </si>
  <si>
    <t>GSM308410</t>
  </si>
  <si>
    <t>GSM308411</t>
  </si>
  <si>
    <t>GSM308413</t>
  </si>
  <si>
    <t>GSM308414</t>
  </si>
  <si>
    <t>GSM308415</t>
  </si>
  <si>
    <t>GSM308418</t>
  </si>
  <si>
    <t>GSM308420</t>
  </si>
  <si>
    <t>GSM308422</t>
  </si>
  <si>
    <t>GSM308423</t>
  </si>
  <si>
    <t>GSM308424</t>
  </si>
  <si>
    <t>GSM308427</t>
  </si>
  <si>
    <t>GSM308428</t>
  </si>
  <si>
    <t>GSM308430</t>
  </si>
  <si>
    <t>GSM308431</t>
  </si>
  <si>
    <t>GSM308432</t>
  </si>
  <si>
    <t>GSM308435</t>
  </si>
  <si>
    <t>GSM308436</t>
  </si>
  <si>
    <t>GSM308437</t>
  </si>
  <si>
    <t>GSM308438</t>
  </si>
  <si>
    <t>GSM308439</t>
  </si>
  <si>
    <t>GSM308441</t>
  </si>
  <si>
    <t>GSM308442</t>
  </si>
  <si>
    <t>GSM308443</t>
  </si>
  <si>
    <t>GSM308444</t>
  </si>
  <si>
    <t>GSM308447</t>
  </si>
  <si>
    <t>GSM308448</t>
  </si>
  <si>
    <t>GSM308449</t>
  </si>
  <si>
    <t>GSM308450</t>
  </si>
  <si>
    <t>GSM308452</t>
  </si>
  <si>
    <t>GSM308454</t>
  </si>
  <si>
    <t>GSM308456</t>
  </si>
  <si>
    <t>GSM308458</t>
  </si>
  <si>
    <t>GSM308460</t>
  </si>
  <si>
    <t>GSE14017</t>
  </si>
  <si>
    <t>GSM352095</t>
  </si>
  <si>
    <t>Lung</t>
  </si>
  <si>
    <t>GSM352097</t>
  </si>
  <si>
    <t>Brain</t>
  </si>
  <si>
    <t>GSM352100</t>
  </si>
  <si>
    <t>Bone</t>
  </si>
  <si>
    <t>GSM352103</t>
  </si>
  <si>
    <t>GSM352105</t>
  </si>
  <si>
    <t>GSM352107</t>
  </si>
  <si>
    <t>GSM352109</t>
  </si>
  <si>
    <t>GSM352110</t>
  </si>
  <si>
    <t>GSM352113</t>
  </si>
  <si>
    <t>GSM352119</t>
  </si>
  <si>
    <t>GSM352120</t>
  </si>
  <si>
    <t>GSM352121</t>
  </si>
  <si>
    <t>GSM352122</t>
  </si>
  <si>
    <t>GSM352125</t>
  </si>
  <si>
    <t>GSM352126</t>
  </si>
  <si>
    <t>GSM352127</t>
  </si>
  <si>
    <t>GSE14018</t>
  </si>
  <si>
    <t>GPL96</t>
  </si>
  <si>
    <t>GSM352133</t>
  </si>
  <si>
    <t>GSM352134</t>
  </si>
  <si>
    <t>GSM352135</t>
  </si>
  <si>
    <t>GSM352138</t>
  </si>
  <si>
    <t>GSM352139</t>
  </si>
  <si>
    <t>Liver</t>
  </si>
  <si>
    <t>GSM352140</t>
  </si>
  <si>
    <t>GSM352141</t>
  </si>
  <si>
    <t>GSM352143</t>
  </si>
  <si>
    <t>GSM352145</t>
  </si>
  <si>
    <t>GSM352146</t>
  </si>
  <si>
    <t>GSM352147</t>
  </si>
  <si>
    <t>GSM352148</t>
  </si>
  <si>
    <t>GSM352149</t>
  </si>
  <si>
    <t>GSM352150</t>
  </si>
  <si>
    <t>GSM352151</t>
  </si>
  <si>
    <t>GSM352152</t>
  </si>
  <si>
    <t>GSM352153</t>
  </si>
  <si>
    <t>GSM352154</t>
  </si>
  <si>
    <t>GSM352157</t>
  </si>
  <si>
    <t>GSM352158</t>
  </si>
  <si>
    <t>GSM352161</t>
  </si>
  <si>
    <t>GSM352163</t>
  </si>
  <si>
    <t>GSM352164</t>
  </si>
  <si>
    <t>GSM352165</t>
  </si>
  <si>
    <t>GSM352166</t>
  </si>
  <si>
    <t>GSM352167</t>
  </si>
  <si>
    <t>GSM352168</t>
  </si>
  <si>
    <t>GSE46141</t>
  </si>
  <si>
    <t>GPL10379</t>
  </si>
  <si>
    <t>GSM1124867</t>
  </si>
  <si>
    <t>GSM1124869</t>
  </si>
  <si>
    <t>GSM1124873</t>
  </si>
  <si>
    <t>Skin</t>
  </si>
  <si>
    <t>GSM1124876</t>
  </si>
  <si>
    <t>GSM1124877</t>
  </si>
  <si>
    <t>GSM1124879</t>
  </si>
  <si>
    <t>GSM1124880</t>
  </si>
  <si>
    <t>Lymph Node</t>
  </si>
  <si>
    <t>GSM1124882</t>
  </si>
  <si>
    <t>GSM1124883</t>
  </si>
  <si>
    <t>GSM1124885</t>
  </si>
  <si>
    <t>GSM1124886</t>
  </si>
  <si>
    <t>GSM1124888</t>
  </si>
  <si>
    <t>GSM1124889</t>
  </si>
  <si>
    <t>GSM1124891</t>
  </si>
  <si>
    <t xml:space="preserve">Ascite </t>
  </si>
  <si>
    <t>GSM1124892</t>
  </si>
  <si>
    <t>GSM1124893</t>
  </si>
  <si>
    <t>GSM1124894</t>
  </si>
  <si>
    <t>GSM1124896</t>
  </si>
  <si>
    <t>GSM1124897</t>
  </si>
  <si>
    <t>GSM1124899</t>
  </si>
  <si>
    <t>GSM1124902</t>
  </si>
  <si>
    <t>GSM1124905</t>
  </si>
  <si>
    <t>GSM1124906</t>
  </si>
  <si>
    <t>GSM1124908</t>
  </si>
  <si>
    <t>GSM1124909</t>
  </si>
  <si>
    <t>GSM1124910</t>
  </si>
  <si>
    <t>GSM1124912</t>
  </si>
  <si>
    <t>GSM1124915</t>
  </si>
  <si>
    <t>GSM1124916</t>
  </si>
  <si>
    <t>GSM1124920</t>
  </si>
  <si>
    <t>GSM1124922</t>
  </si>
  <si>
    <t>GSM1124924</t>
  </si>
  <si>
    <t>GSM1124925</t>
  </si>
  <si>
    <t>GSM1124926</t>
  </si>
  <si>
    <t>GSM1124928</t>
  </si>
  <si>
    <t>GSM1124929</t>
  </si>
  <si>
    <t>GSM1124934</t>
  </si>
  <si>
    <t>GSM1124935</t>
  </si>
  <si>
    <t>GSM1124936</t>
  </si>
  <si>
    <t>GSM1124937</t>
  </si>
  <si>
    <t>GSM1124938</t>
  </si>
  <si>
    <t>GSM1124940</t>
  </si>
  <si>
    <t>GSM1124941</t>
  </si>
  <si>
    <t>GSM1124942</t>
  </si>
  <si>
    <t>GSM1124943</t>
  </si>
  <si>
    <t>GSM1124944</t>
  </si>
  <si>
    <t>GSM1124947</t>
  </si>
  <si>
    <t>GSM1124949</t>
  </si>
  <si>
    <t>GSM1124951</t>
  </si>
  <si>
    <t>GSM1124954</t>
  </si>
  <si>
    <t>GSM1124955</t>
  </si>
  <si>
    <t>GSM1124957</t>
  </si>
  <si>
    <t>GSE46928</t>
  </si>
  <si>
    <t>GSM1141273</t>
  </si>
  <si>
    <t>GSM1141276</t>
  </si>
  <si>
    <t>GSM1141283</t>
  </si>
  <si>
    <t>GSM1141310</t>
  </si>
  <si>
    <t>GSM1141313</t>
  </si>
  <si>
    <t>GSM1141315</t>
  </si>
  <si>
    <t>GSE5327</t>
  </si>
  <si>
    <t>GSM120655</t>
  </si>
  <si>
    <t>GSM120656</t>
  </si>
  <si>
    <t>GSM120663</t>
  </si>
  <si>
    <t>GSM120668</t>
  </si>
  <si>
    <t>GSM120671</t>
  </si>
  <si>
    <t>GSM120679</t>
  </si>
  <si>
    <t>GSM120687</t>
  </si>
  <si>
    <t>GSM120702</t>
  </si>
  <si>
    <t>GSM120707</t>
  </si>
  <si>
    <t>GSE54323</t>
  </si>
  <si>
    <t>GSM1312928</t>
  </si>
  <si>
    <t>GSM1312929</t>
  </si>
  <si>
    <t>GSM1312932</t>
  </si>
  <si>
    <t>GSM1312933</t>
  </si>
  <si>
    <t>GSM1312935</t>
  </si>
  <si>
    <t>GSM1312937</t>
  </si>
  <si>
    <t>GSM1312938</t>
  </si>
  <si>
    <t>GSM1312939</t>
  </si>
  <si>
    <t>GSM1312940</t>
  </si>
  <si>
    <t>GSM1312941</t>
  </si>
  <si>
    <t>GSM1312942</t>
  </si>
  <si>
    <t>GSM1312943</t>
  </si>
  <si>
    <t>GSM1312944</t>
  </si>
  <si>
    <t>GSM1312945</t>
  </si>
  <si>
    <t>GSM1312946</t>
  </si>
  <si>
    <t>GSM1312947</t>
  </si>
  <si>
    <t>GSM1312948</t>
  </si>
  <si>
    <t>GSM1312949</t>
  </si>
  <si>
    <t>GSM1312951</t>
  </si>
  <si>
    <t>GSM1312955</t>
  </si>
  <si>
    <t>GSM1312956</t>
  </si>
  <si>
    <t>GSE56493</t>
  </si>
  <si>
    <t>GSM1362519</t>
  </si>
  <si>
    <t>GSM1362521</t>
  </si>
  <si>
    <t>GSM1362522</t>
  </si>
  <si>
    <t>GSM1362523</t>
  </si>
  <si>
    <t>GSM1362524</t>
  </si>
  <si>
    <t>GSM1362525</t>
  </si>
  <si>
    <t>GSM1362527</t>
  </si>
  <si>
    <t>GSM1362528</t>
  </si>
  <si>
    <t>GSM1362529</t>
  </si>
  <si>
    <t>GSM1362531</t>
  </si>
  <si>
    <t>GSM1362533</t>
  </si>
  <si>
    <t>GSM1362535</t>
  </si>
  <si>
    <t>GSM1362538</t>
  </si>
  <si>
    <t>GSM1362539</t>
  </si>
  <si>
    <t>GSM1362541</t>
  </si>
  <si>
    <t>GSM1362542</t>
  </si>
  <si>
    <t>GSM1362544</t>
  </si>
  <si>
    <t>GSM1362547</t>
  </si>
  <si>
    <t>GSM1362548</t>
  </si>
  <si>
    <t>GSM1362551</t>
  </si>
  <si>
    <t>GSM1362552</t>
  </si>
  <si>
    <t>GSM1362553</t>
  </si>
  <si>
    <t>GSM1362554</t>
  </si>
  <si>
    <t>GSM1362557</t>
  </si>
  <si>
    <t>GSM1362558</t>
  </si>
  <si>
    <t>GSM1362561</t>
  </si>
  <si>
    <t>GSM1362562</t>
  </si>
  <si>
    <t>GSM1362564</t>
  </si>
  <si>
    <t>GSM1362565</t>
  </si>
  <si>
    <t>GSM1362566</t>
  </si>
  <si>
    <t>GSM1362569</t>
  </si>
  <si>
    <t>GSM1362570</t>
  </si>
  <si>
    <t>GSM1362573</t>
  </si>
  <si>
    <t>GSM1362574</t>
  </si>
  <si>
    <t>GSM1362575</t>
  </si>
  <si>
    <t>GSM1362577</t>
  </si>
  <si>
    <t>GSM1362578</t>
  </si>
  <si>
    <t>GSM1362580</t>
  </si>
  <si>
    <t>GSM1362581</t>
  </si>
  <si>
    <t>GSM1362583</t>
  </si>
  <si>
    <t>GSM1362584</t>
  </si>
  <si>
    <t>GSM1362585</t>
  </si>
  <si>
    <t>GSM1362589</t>
  </si>
  <si>
    <t>Other</t>
  </si>
  <si>
    <t>GSM1362590</t>
  </si>
  <si>
    <t>GSM1362591</t>
  </si>
  <si>
    <t>GSM1362592</t>
  </si>
  <si>
    <t>GSM1362593</t>
  </si>
  <si>
    <t>GSM1362595</t>
  </si>
  <si>
    <t>GSM1362596</t>
  </si>
  <si>
    <t>GSM1362597</t>
  </si>
  <si>
    <t>GSM1362601</t>
  </si>
  <si>
    <t>GSM1362603</t>
  </si>
  <si>
    <t>GSM1362606</t>
  </si>
  <si>
    <t>GSM1362607</t>
  </si>
  <si>
    <t>GSM1362608</t>
  </si>
  <si>
    <t>GSM1362610</t>
  </si>
  <si>
    <t>GSM1362611</t>
  </si>
  <si>
    <t>GSM1362612</t>
  </si>
  <si>
    <t>GSM1362613</t>
  </si>
  <si>
    <t>GSM1362615</t>
  </si>
  <si>
    <t>GSM1362617</t>
  </si>
  <si>
    <t>GSM1362618</t>
  </si>
  <si>
    <t>GSM1362622</t>
  </si>
  <si>
    <t>GSM1362623</t>
  </si>
  <si>
    <t>GSM1362625</t>
  </si>
  <si>
    <t>GSM1362626</t>
  </si>
  <si>
    <t>GSM1362627</t>
  </si>
  <si>
    <t>GSM1362628</t>
  </si>
  <si>
    <t>GSM1362629</t>
  </si>
  <si>
    <t>GSM1362630</t>
  </si>
  <si>
    <t>GSM1362632</t>
  </si>
  <si>
    <t>GSM1362633</t>
  </si>
  <si>
    <t>GSM1362634</t>
  </si>
  <si>
    <t>GSM1362635</t>
  </si>
  <si>
    <t>GSE76124</t>
  </si>
  <si>
    <t>GSM1974651</t>
  </si>
  <si>
    <t>GSM1419947</t>
  </si>
  <si>
    <t>GSM1419949</t>
  </si>
  <si>
    <t>GSM1419952</t>
  </si>
  <si>
    <t>GSM1419956</t>
  </si>
  <si>
    <t>GSM1419957</t>
  </si>
  <si>
    <t>GSM1419958</t>
  </si>
  <si>
    <t>GSM1419968</t>
  </si>
  <si>
    <t>GSM1419972</t>
  </si>
  <si>
    <t>GSM1419975</t>
  </si>
  <si>
    <t>GSM1419977</t>
  </si>
  <si>
    <t>GSM1419978</t>
  </si>
  <si>
    <t>GSM1419981</t>
  </si>
  <si>
    <t>GSM1419986</t>
  </si>
  <si>
    <t>GSM1419987</t>
  </si>
  <si>
    <t>GSM1419988</t>
  </si>
  <si>
    <t>GSM1419989</t>
  </si>
  <si>
    <t>GSM1419990</t>
  </si>
  <si>
    <t>GSM1419992</t>
  </si>
  <si>
    <t>GSM1419993</t>
  </si>
  <si>
    <t>GSM1419994</t>
  </si>
  <si>
    <t>GSM1419996</t>
  </si>
  <si>
    <t>GSM1419998</t>
  </si>
  <si>
    <t>GSM1420000</t>
  </si>
  <si>
    <t>GSM1420001</t>
  </si>
  <si>
    <t>GSM1420003</t>
  </si>
  <si>
    <t>GSM1420004</t>
  </si>
  <si>
    <t>GSM1420005</t>
  </si>
  <si>
    <t>GSM1420008</t>
  </si>
  <si>
    <t>GSM1420009</t>
  </si>
  <si>
    <t>GSM1420013</t>
  </si>
  <si>
    <t>GSM1420014</t>
  </si>
  <si>
    <t>GSM1420016</t>
  </si>
  <si>
    <t>GSM1420017</t>
  </si>
  <si>
    <t>GSM1420020</t>
  </si>
  <si>
    <t>GSM1420025</t>
  </si>
  <si>
    <t>GSM1420026</t>
  </si>
  <si>
    <t>GSM1420027</t>
  </si>
  <si>
    <t>GSM1420031</t>
  </si>
  <si>
    <t>GSM1420036</t>
  </si>
  <si>
    <t>GSM1420037</t>
  </si>
  <si>
    <t>GSM1420040</t>
  </si>
  <si>
    <t>GSM1420042</t>
  </si>
  <si>
    <t>GSM1420044</t>
  </si>
  <si>
    <t>GSM1420045</t>
  </si>
  <si>
    <t>GSM1420046</t>
  </si>
  <si>
    <t>GSM1420047</t>
  </si>
  <si>
    <t>GSM1420048</t>
  </si>
  <si>
    <t>GSM1420049</t>
  </si>
  <si>
    <t>GSM1420050</t>
  </si>
  <si>
    <t>GSM1420052</t>
  </si>
  <si>
    <t>GSM1420053</t>
  </si>
  <si>
    <t>GSM1420054</t>
  </si>
  <si>
    <t>GSM1420055</t>
  </si>
  <si>
    <t>GSE11078</t>
  </si>
  <si>
    <t>GSM279963</t>
  </si>
  <si>
    <t>GSM279964</t>
  </si>
  <si>
    <t>GSM279965</t>
  </si>
  <si>
    <t>GSM279968</t>
  </si>
  <si>
    <t>GSM279971</t>
  </si>
  <si>
    <t>GSM279973</t>
  </si>
  <si>
    <t>GSM279974</t>
  </si>
  <si>
    <t>GSM279975</t>
  </si>
  <si>
    <t>GSM279977</t>
  </si>
  <si>
    <t>GSM279978</t>
  </si>
  <si>
    <t>GSM279979</t>
  </si>
  <si>
    <t>GSM279981</t>
  </si>
  <si>
    <t>GSM279986</t>
  </si>
  <si>
    <t>GSM279987</t>
  </si>
  <si>
    <t>GSM308264</t>
  </si>
  <si>
    <t>GSM308271</t>
  </si>
  <si>
    <t>GSM308274</t>
  </si>
  <si>
    <t>GSM308296</t>
  </si>
  <si>
    <t>GSM308301</t>
  </si>
  <si>
    <t>GSM308310</t>
  </si>
  <si>
    <t>GSM308312</t>
  </si>
  <si>
    <t>GSM308327</t>
  </si>
  <si>
    <t>GSM308337</t>
  </si>
  <si>
    <t>GSM308341</t>
  </si>
  <si>
    <t>GSM308351</t>
  </si>
  <si>
    <t>GSM308353</t>
  </si>
  <si>
    <t>GSM308357</t>
  </si>
  <si>
    <t>GSM308380</t>
  </si>
  <si>
    <t>GSM308388</t>
  </si>
  <si>
    <t>GSM308409</t>
  </si>
  <si>
    <t>GSE2034</t>
  </si>
  <si>
    <t>GSM36778</t>
  </si>
  <si>
    <t>Positive</t>
  </si>
  <si>
    <t>GSM36784</t>
  </si>
  <si>
    <t>GSM36789</t>
  </si>
  <si>
    <t>GSM36792</t>
  </si>
  <si>
    <t>GSM36797</t>
  </si>
  <si>
    <t>GSM36800</t>
  </si>
  <si>
    <t>GSM36811</t>
  </si>
  <si>
    <t>GSM36813</t>
  </si>
  <si>
    <t>GSM36818</t>
  </si>
  <si>
    <t>GSM36826</t>
  </si>
  <si>
    <t>GSM36835</t>
  </si>
  <si>
    <t>GSM36838</t>
  </si>
  <si>
    <t>GSM36839</t>
  </si>
  <si>
    <t>GSM36862</t>
  </si>
  <si>
    <t>GSM36874</t>
  </si>
  <si>
    <t>GSM36875</t>
  </si>
  <si>
    <t>GSM36877</t>
  </si>
  <si>
    <t>GSM36881</t>
  </si>
  <si>
    <t>GSM36885</t>
  </si>
  <si>
    <t>GSM36888</t>
  </si>
  <si>
    <t>GSM36897</t>
  </si>
  <si>
    <t>GSM36898</t>
  </si>
  <si>
    <t>GSM36902</t>
  </si>
  <si>
    <t>GSM36903</t>
  </si>
  <si>
    <t>GSM36905</t>
  </si>
  <si>
    <t>GSM36908</t>
  </si>
  <si>
    <t>GSM36911</t>
  </si>
  <si>
    <t>GSM36918</t>
  </si>
  <si>
    <t>GSM36923</t>
  </si>
  <si>
    <t>GSM36924</t>
  </si>
  <si>
    <t>GSM36927</t>
  </si>
  <si>
    <t>GSM36928</t>
  </si>
  <si>
    <t>GSM36931</t>
  </si>
  <si>
    <t>GSM36937</t>
  </si>
  <si>
    <t>GSM36939</t>
  </si>
  <si>
    <t>GSM36941</t>
  </si>
  <si>
    <t>GSM36943</t>
  </si>
  <si>
    <t>GSM36946</t>
  </si>
  <si>
    <t>GSM36947</t>
  </si>
  <si>
    <t>GSM36949</t>
  </si>
  <si>
    <t>GSM36950</t>
  </si>
  <si>
    <t>GSM36952</t>
  </si>
  <si>
    <t>GSM36954</t>
  </si>
  <si>
    <t>GSM36955</t>
  </si>
  <si>
    <t>GSM36956</t>
  </si>
  <si>
    <t>GSM36957</t>
  </si>
  <si>
    <t>GSM36960</t>
  </si>
  <si>
    <t>GSM36967</t>
  </si>
  <si>
    <t>GSM36969</t>
  </si>
  <si>
    <t>GSM36971</t>
  </si>
  <si>
    <t>GSM36972</t>
  </si>
  <si>
    <t>GSM36973</t>
  </si>
  <si>
    <t>GSM36974</t>
  </si>
  <si>
    <t>GSM36976</t>
  </si>
  <si>
    <t>GSM36983</t>
  </si>
  <si>
    <t>GSM36985</t>
  </si>
  <si>
    <t>GSM36986</t>
  </si>
  <si>
    <t>GSM36989</t>
  </si>
  <si>
    <t>GSM36994</t>
  </si>
  <si>
    <t>GSM36997</t>
  </si>
  <si>
    <t>GSM36998</t>
  </si>
  <si>
    <t>GSM36999</t>
  </si>
  <si>
    <t>GSM37002</t>
  </si>
  <si>
    <t>GSM37003</t>
  </si>
  <si>
    <t>GSM37004</t>
  </si>
  <si>
    <t>GSM37006</t>
  </si>
  <si>
    <t>GSM37007</t>
  </si>
  <si>
    <t>GSM37008</t>
  </si>
  <si>
    <t>GSM37011</t>
  </si>
  <si>
    <t>GSM37013</t>
  </si>
  <si>
    <t>GSM37018</t>
  </si>
  <si>
    <t>GSM37022</t>
  </si>
  <si>
    <t>GSM37026</t>
  </si>
  <si>
    <t>GSM37027</t>
  </si>
  <si>
    <t>GSM37028</t>
  </si>
  <si>
    <t>GSM37029</t>
  </si>
  <si>
    <t>GSM37030</t>
  </si>
  <si>
    <t>GSM37035</t>
  </si>
  <si>
    <t>GSM37037</t>
  </si>
  <si>
    <t>GSM37038</t>
  </si>
  <si>
    <t>GSM37039</t>
  </si>
  <si>
    <t>GSM37040</t>
  </si>
  <si>
    <t>GSM37050</t>
  </si>
  <si>
    <t>GSM37051</t>
  </si>
  <si>
    <t>GSM37053</t>
  </si>
  <si>
    <t>GSM37058</t>
  </si>
  <si>
    <t>GSM36777</t>
  </si>
  <si>
    <t>GSM36779</t>
  </si>
  <si>
    <t>GSM36782</t>
  </si>
  <si>
    <t>GSM36783</t>
  </si>
  <si>
    <t>GSM36785</t>
  </si>
  <si>
    <t>GSM36787</t>
  </si>
  <si>
    <t>GSM36788</t>
  </si>
  <si>
    <t>GSM36790</t>
  </si>
  <si>
    <t>GSM36791</t>
  </si>
  <si>
    <t>GSM36793</t>
  </si>
  <si>
    <t>GSM36794</t>
  </si>
  <si>
    <t>GSM36795</t>
  </si>
  <si>
    <t>GSM36796</t>
  </si>
  <si>
    <t>GSM36798</t>
  </si>
  <si>
    <t>GSM36802</t>
  </si>
  <si>
    <t>GSM36803</t>
  </si>
  <si>
    <t>GSM36804</t>
  </si>
  <si>
    <t>GSM36805</t>
  </si>
  <si>
    <t>GSM36806</t>
  </si>
  <si>
    <t>GSM36807</t>
  </si>
  <si>
    <t>GSM36808</t>
  </si>
  <si>
    <t>GSM36809</t>
  </si>
  <si>
    <t>GSM36810</t>
  </si>
  <si>
    <t>GSM36812</t>
  </si>
  <si>
    <t>GSM36816</t>
  </si>
  <si>
    <t>GSM36817</t>
  </si>
  <si>
    <t>GSM36819</t>
  </si>
  <si>
    <t>GSM36820</t>
  </si>
  <si>
    <t>GSM36821</t>
  </si>
  <si>
    <t>GSM36822</t>
  </si>
  <si>
    <t>GSM36823</t>
  </si>
  <si>
    <t>GSM36824</t>
  </si>
  <si>
    <t>GSM36825</t>
  </si>
  <si>
    <t>GSM36827</t>
  </si>
  <si>
    <t>GSM36828</t>
  </si>
  <si>
    <t>GSM36829</t>
  </si>
  <si>
    <t>GSM36830</t>
  </si>
  <si>
    <t>GSM36831</t>
  </si>
  <si>
    <t>GSM36832</t>
  </si>
  <si>
    <t>GSM36836</t>
  </si>
  <si>
    <t>GSM36837</t>
  </si>
  <si>
    <t>GSM36840</t>
  </si>
  <si>
    <t>GSM36841</t>
  </si>
  <si>
    <t>GSM36843</t>
  </si>
  <si>
    <t>GSM36844</t>
  </si>
  <si>
    <t>GSM36845</t>
  </si>
  <si>
    <t>GSM36846</t>
  </si>
  <si>
    <t>GSM36847</t>
  </si>
  <si>
    <t>GSM36848</t>
  </si>
  <si>
    <t>GSM36849</t>
  </si>
  <si>
    <t>GSM36850</t>
  </si>
  <si>
    <t>GSM36853</t>
  </si>
  <si>
    <t>GSM36854</t>
  </si>
  <si>
    <t>GSM36855</t>
  </si>
  <si>
    <t>GSM36857</t>
  </si>
  <si>
    <t>GSM36859</t>
  </si>
  <si>
    <t>GSM36863</t>
  </si>
  <si>
    <t>GSM36864</t>
  </si>
  <si>
    <t>GSM36865</t>
  </si>
  <si>
    <t>GSM36866</t>
  </si>
  <si>
    <t>GSM36867</t>
  </si>
  <si>
    <t>GSM36868</t>
  </si>
  <si>
    <t>GSM36869</t>
  </si>
  <si>
    <t>GSM36871</t>
  </si>
  <si>
    <t>GSM36873</t>
  </si>
  <si>
    <t>GSM36876</t>
  </si>
  <si>
    <t>GSM36878</t>
  </si>
  <si>
    <t>GSM36880</t>
  </si>
  <si>
    <t>GSM36882</t>
  </si>
  <si>
    <t>GSM36883</t>
  </si>
  <si>
    <t>GSM36886</t>
  </si>
  <si>
    <t>GSM36887</t>
  </si>
  <si>
    <t>GSM36889</t>
  </si>
  <si>
    <t>GSM36890</t>
  </si>
  <si>
    <t>GSM36891</t>
  </si>
  <si>
    <t>GSM36893</t>
  </si>
  <si>
    <t>GSM36895</t>
  </si>
  <si>
    <t>GSM36899</t>
  </si>
  <si>
    <t>GSM36900</t>
  </si>
  <si>
    <t>GSM36901</t>
  </si>
  <si>
    <t>GSM36906</t>
  </si>
  <si>
    <t>GSM36907</t>
  </si>
  <si>
    <t>GSM36909</t>
  </si>
  <si>
    <t>GSM36910</t>
  </si>
  <si>
    <t>GSM36912</t>
  </si>
  <si>
    <t>GSM36913</t>
  </si>
  <si>
    <t>GSM36914</t>
  </si>
  <si>
    <t>GSM36916</t>
  </si>
  <si>
    <t>GSM36917</t>
  </si>
  <si>
    <t>GSM36919</t>
  </si>
  <si>
    <t>GSM36922</t>
  </si>
  <si>
    <t>GSM36925</t>
  </si>
  <si>
    <t>GSM36932</t>
  </si>
  <si>
    <t>GSM36933</t>
  </si>
  <si>
    <t>GSM36935</t>
  </si>
  <si>
    <t>GSM36936</t>
  </si>
  <si>
    <t>GSM36938</t>
  </si>
  <si>
    <t>GSM36940</t>
  </si>
  <si>
    <t>GSM36942</t>
  </si>
  <si>
    <t>GSM36944</t>
  </si>
  <si>
    <t>GSM36945</t>
  </si>
  <si>
    <t>GSM36948</t>
  </si>
  <si>
    <t>GSM36958</t>
  </si>
  <si>
    <t>GSM36959</t>
  </si>
  <si>
    <t>GSM36962</t>
  </si>
  <si>
    <t>GSM36965</t>
  </si>
  <si>
    <t>GSM36966</t>
  </si>
  <si>
    <t>GSM36970</t>
  </si>
  <si>
    <t>GSM36977</t>
  </si>
  <si>
    <t>GSM36979</t>
  </si>
  <si>
    <t>GSM36980</t>
  </si>
  <si>
    <t>GSM36981</t>
  </si>
  <si>
    <t>GSM36982</t>
  </si>
  <si>
    <t>GSM36987</t>
  </si>
  <si>
    <t>GSM36988</t>
  </si>
  <si>
    <t>GSM36990</t>
  </si>
  <si>
    <t>GSM36991</t>
  </si>
  <si>
    <t>GSM36993</t>
  </si>
  <si>
    <t>GSM37000</t>
  </si>
  <si>
    <t>GSM37009</t>
  </si>
  <si>
    <t>GSM37010</t>
  </si>
  <si>
    <t>GSM37015</t>
  </si>
  <si>
    <t>GSM37017</t>
  </si>
  <si>
    <t>GSM37021</t>
  </si>
  <si>
    <t>GSM37024</t>
  </si>
  <si>
    <t>GSM37032</t>
  </si>
  <si>
    <t>GSM37043</t>
  </si>
  <si>
    <t>GSM37044</t>
  </si>
  <si>
    <t>GSM37045</t>
  </si>
  <si>
    <t>GSM37046</t>
  </si>
  <si>
    <t>GSM37047</t>
  </si>
  <si>
    <t>GSM37048</t>
  </si>
  <si>
    <t>GSM37056</t>
  </si>
  <si>
    <t>GSM37057</t>
  </si>
  <si>
    <t>GSM37059</t>
  </si>
  <si>
    <t>GSM37061</t>
  </si>
  <si>
    <t>GSM37062</t>
  </si>
  <si>
    <t>GSE46563</t>
  </si>
  <si>
    <t>GPL6884</t>
  </si>
  <si>
    <t>GSM1132491</t>
  </si>
  <si>
    <t>GSM1132512</t>
  </si>
  <si>
    <t>GSM1132514</t>
  </si>
  <si>
    <t>GSM1132521</t>
  </si>
  <si>
    <t>GSM1132430</t>
  </si>
  <si>
    <t>GSM1132452</t>
  </si>
  <si>
    <t>GSM1132470</t>
  </si>
  <si>
    <t>GSM1132481</t>
  </si>
  <si>
    <t>GSM1132484</t>
  </si>
  <si>
    <t>GSM1132485</t>
  </si>
  <si>
    <t>GSM1132494</t>
  </si>
  <si>
    <t>GSM1132508</t>
  </si>
  <si>
    <t>GSM1132517</t>
  </si>
  <si>
    <t>GSM1132522</t>
  </si>
  <si>
    <t>GSM1141274</t>
  </si>
  <si>
    <t>GSM1141277</t>
  </si>
  <si>
    <t>GSM1141278</t>
  </si>
  <si>
    <t>GSM1141279</t>
  </si>
  <si>
    <t>GSM1141280</t>
  </si>
  <si>
    <t>GSM1141282</t>
  </si>
  <si>
    <t>GSM1141285</t>
  </si>
  <si>
    <t>GSM1141286</t>
  </si>
  <si>
    <t>GSM1141291</t>
  </si>
  <si>
    <t>GSM1141292</t>
  </si>
  <si>
    <t>GSM1141296</t>
  </si>
  <si>
    <t>GSM1141299</t>
  </si>
  <si>
    <t>GSM1141301</t>
  </si>
  <si>
    <t>GSM1141303</t>
  </si>
  <si>
    <t>GSM1141304</t>
  </si>
  <si>
    <t>GSM1141307</t>
  </si>
  <si>
    <t>GSM1141308</t>
  </si>
  <si>
    <t>GSM1141316</t>
  </si>
  <si>
    <t>GSM1141317</t>
  </si>
  <si>
    <t>GSM1141318</t>
  </si>
  <si>
    <t>GSM120649</t>
  </si>
  <si>
    <t>GSM120651</t>
  </si>
  <si>
    <t>GSM120657</t>
  </si>
  <si>
    <t>GSM120658</t>
  </si>
  <si>
    <t>GSM120660</t>
  </si>
  <si>
    <t>GSM120666</t>
  </si>
  <si>
    <t>GSM120669</t>
  </si>
  <si>
    <t>GSM120670</t>
  </si>
  <si>
    <t>GSM120672</t>
  </si>
  <si>
    <t>GSM120675</t>
  </si>
  <si>
    <t>GSM120677</t>
  </si>
  <si>
    <t>GSM120680</t>
  </si>
  <si>
    <t>GSM120682</t>
  </si>
  <si>
    <t>GSM120683</t>
  </si>
  <si>
    <t>GSM120684</t>
  </si>
  <si>
    <t>GSM120686</t>
  </si>
  <si>
    <t>GSM120688</t>
  </si>
  <si>
    <t>GSM120689</t>
  </si>
  <si>
    <t>GSM120690</t>
  </si>
  <si>
    <t>GSM120691</t>
  </si>
  <si>
    <t>GSM120692</t>
  </si>
  <si>
    <t>GSM120695</t>
  </si>
  <si>
    <t>GSM120696</t>
  </si>
  <si>
    <t>GSM120698</t>
  </si>
  <si>
    <t>GSM120699</t>
  </si>
  <si>
    <t>GSM120701</t>
  </si>
  <si>
    <t>GSM120703</t>
  </si>
  <si>
    <t>GSM120705</t>
  </si>
  <si>
    <t>GSM120706</t>
  </si>
  <si>
    <t>GSE7390</t>
  </si>
  <si>
    <t>GSM177885</t>
  </si>
  <si>
    <t>GSM177886</t>
  </si>
  <si>
    <t>GSM177887</t>
  </si>
  <si>
    <t>GSM177888</t>
  </si>
  <si>
    <t>GSM177889</t>
  </si>
  <si>
    <t>GSM177891</t>
  </si>
  <si>
    <t>GSM177892</t>
  </si>
  <si>
    <t>GSM177894</t>
  </si>
  <si>
    <t>GSM177898</t>
  </si>
  <si>
    <t>GSM177899</t>
  </si>
  <si>
    <t>GSM177901</t>
  </si>
  <si>
    <t>GSM177907</t>
  </si>
  <si>
    <t>GSM177909</t>
  </si>
  <si>
    <t>GSM177912</t>
  </si>
  <si>
    <t>GSM177916</t>
  </si>
  <si>
    <t>GSM177920</t>
  </si>
  <si>
    <t>GSM177929</t>
  </si>
  <si>
    <t>GSM177935</t>
  </si>
  <si>
    <t>GSM177936</t>
  </si>
  <si>
    <t>GSM177937</t>
  </si>
  <si>
    <t>GSM177940</t>
  </si>
  <si>
    <t>GSM177944</t>
  </si>
  <si>
    <t>GSM177945</t>
  </si>
  <si>
    <t>GSM177946</t>
  </si>
  <si>
    <t>GSM177947</t>
  </si>
  <si>
    <t>GSM177949</t>
  </si>
  <si>
    <t>GSM177954</t>
  </si>
  <si>
    <t>GSM177956</t>
  </si>
  <si>
    <t>GSM177958</t>
  </si>
  <si>
    <t>GSM177960</t>
  </si>
  <si>
    <t>GSM177961</t>
  </si>
  <si>
    <t>GSM177965</t>
  </si>
  <si>
    <t>GSM177971</t>
  </si>
  <si>
    <t>GSM177973</t>
  </si>
  <si>
    <t>GSM177975</t>
  </si>
  <si>
    <t>GSM177976</t>
  </si>
  <si>
    <t>GSM177979</t>
  </si>
  <si>
    <t>GSM177982</t>
  </si>
  <si>
    <t>GSM177983</t>
  </si>
  <si>
    <t>GSM177993</t>
  </si>
  <si>
    <t>GSM177998</t>
  </si>
  <si>
    <t>GSM177999</t>
  </si>
  <si>
    <t>GSM178000</t>
  </si>
  <si>
    <t>GSM178003</t>
  </si>
  <si>
    <t>GSM178007</t>
  </si>
  <si>
    <t>GSM178009</t>
  </si>
  <si>
    <t>GSM178011</t>
  </si>
  <si>
    <t>GSM178016</t>
  </si>
  <si>
    <t>GSM178018</t>
  </si>
  <si>
    <t>GSM178025</t>
  </si>
  <si>
    <t>GSM178030</t>
  </si>
  <si>
    <t>GSM178044</t>
  </si>
  <si>
    <t>GSM178046</t>
  </si>
  <si>
    <t>GSM178051</t>
  </si>
  <si>
    <t>GSM178053</t>
  </si>
  <si>
    <t>GSM178054</t>
  </si>
  <si>
    <t>GSM178060</t>
  </si>
  <si>
    <t>GSM178061</t>
  </si>
  <si>
    <t>GSM178070</t>
  </si>
  <si>
    <t>GSM178071</t>
  </si>
  <si>
    <t>GSM178074</t>
  </si>
  <si>
    <t>GSM178077</t>
  </si>
  <si>
    <t>GSM178079</t>
  </si>
  <si>
    <t>GSM178082</t>
  </si>
  <si>
    <t>GSM177890</t>
  </si>
  <si>
    <t>GSM177897</t>
  </si>
  <si>
    <t>GSM177904</t>
  </si>
  <si>
    <t>GSM177905</t>
  </si>
  <si>
    <t>GSM177906</t>
  </si>
  <si>
    <t>GSM177911</t>
  </si>
  <si>
    <t>GSM177913</t>
  </si>
  <si>
    <t>GSM177914</t>
  </si>
  <si>
    <t>GSM177917</t>
  </si>
  <si>
    <t>GSM177923</t>
  </si>
  <si>
    <t>GSM177924</t>
  </si>
  <si>
    <t>GSM177925</t>
  </si>
  <si>
    <t>GSM177928</t>
  </si>
  <si>
    <t>GSM177930</t>
  </si>
  <si>
    <t>GSM177931</t>
  </si>
  <si>
    <t>GSM177932</t>
  </si>
  <si>
    <t>GSM177933</t>
  </si>
  <si>
    <t>GSM177941</t>
  </si>
  <si>
    <t>GSM177942</t>
  </si>
  <si>
    <t>GSM177943</t>
  </si>
  <si>
    <t>GSM177948</t>
  </si>
  <si>
    <t>GSM177950</t>
  </si>
  <si>
    <t>GSM177951</t>
  </si>
  <si>
    <t>GSM177952</t>
  </si>
  <si>
    <t>GSM177955</t>
  </si>
  <si>
    <t>GSM177957</t>
  </si>
  <si>
    <t>GSM177963</t>
  </si>
  <si>
    <t>GSM177966</t>
  </si>
  <si>
    <t>GSM177967</t>
  </si>
  <si>
    <t>GSM177969</t>
  </si>
  <si>
    <t>GSM177970</t>
  </si>
  <si>
    <t>GSM177978</t>
  </si>
  <si>
    <t>GSM177980</t>
  </si>
  <si>
    <t>GSM177984</t>
  </si>
  <si>
    <t>GSM177988</t>
  </si>
  <si>
    <t>GSM177990</t>
  </si>
  <si>
    <t>GSM177991</t>
  </si>
  <si>
    <t>GSM177992</t>
  </si>
  <si>
    <t>GSM177994</t>
  </si>
  <si>
    <t>GSM177997</t>
  </si>
  <si>
    <t>GSM178001</t>
  </si>
  <si>
    <t>GSM178002</t>
  </si>
  <si>
    <t>GSM178005</t>
  </si>
  <si>
    <t>GSM178012</t>
  </si>
  <si>
    <t>GSM178013</t>
  </si>
  <si>
    <t>GSM178014</t>
  </si>
  <si>
    <t>GSM178017</t>
  </si>
  <si>
    <t>GSM178019</t>
  </si>
  <si>
    <t>GSM178021</t>
  </si>
  <si>
    <t>GSM178022</t>
  </si>
  <si>
    <t>GSM178023</t>
  </si>
  <si>
    <t>GSM178024</t>
  </si>
  <si>
    <t>GSM178026</t>
  </si>
  <si>
    <t>GSM178027</t>
  </si>
  <si>
    <t>GSM178029</t>
  </si>
  <si>
    <t>GSM178032</t>
  </si>
  <si>
    <t>GSM178033</t>
  </si>
  <si>
    <t>GSM178034</t>
  </si>
  <si>
    <t>GSM178035</t>
  </si>
  <si>
    <t>GSM178037</t>
  </si>
  <si>
    <t>GSM178040</t>
  </si>
  <si>
    <t>GSM178041</t>
  </si>
  <si>
    <t>GSM178042</t>
  </si>
  <si>
    <t>GSM178043</t>
  </si>
  <si>
    <t>GSM178045</t>
  </si>
  <si>
    <t>GSM178055</t>
  </si>
  <si>
    <t>GSM178056</t>
  </si>
  <si>
    <t>GSM178057</t>
  </si>
  <si>
    <t>GSM178058</t>
  </si>
  <si>
    <t>GSM178059</t>
  </si>
  <si>
    <t>GSM178062</t>
  </si>
  <si>
    <t>GSM178064</t>
  </si>
  <si>
    <t>GSM178068</t>
  </si>
  <si>
    <t>GSM178072</t>
  </si>
  <si>
    <t>GSM178075</t>
  </si>
  <si>
    <t>GSM178076</t>
  </si>
  <si>
    <t>GSM178078</t>
  </si>
  <si>
    <t>GSM1974566</t>
  </si>
  <si>
    <t>GSM1974567</t>
  </si>
  <si>
    <t>GSM1974568</t>
  </si>
  <si>
    <t>GSM1974569</t>
  </si>
  <si>
    <t>GSM1974578</t>
  </si>
  <si>
    <t>GSM1974579</t>
  </si>
  <si>
    <t>GSM1974581</t>
  </si>
  <si>
    <t>GSM1974582</t>
  </si>
  <si>
    <t>GSM1974583</t>
  </si>
  <si>
    <t>GSM1974584</t>
  </si>
  <si>
    <t>GSM1974585</t>
  </si>
  <si>
    <t>GSM1974588</t>
  </si>
  <si>
    <t>GSM1974589</t>
  </si>
  <si>
    <t>GSM1974590</t>
  </si>
  <si>
    <t>GSM1974592</t>
  </si>
  <si>
    <t>GSM1974596</t>
  </si>
  <si>
    <t>GSM1974598</t>
  </si>
  <si>
    <t>GSM1974605</t>
  </si>
  <si>
    <t>GSM1974606</t>
  </si>
  <si>
    <t>GSM1974607</t>
  </si>
  <si>
    <t>GSM1974608</t>
  </si>
  <si>
    <t>GSM1974611</t>
  </si>
  <si>
    <t>GSM1974612</t>
  </si>
  <si>
    <t>GSM1974613</t>
  </si>
  <si>
    <t>GSM1974614</t>
  </si>
  <si>
    <t>GSM1974615</t>
  </si>
  <si>
    <t>GSM1974618</t>
  </si>
  <si>
    <t>GSM1974619</t>
  </si>
  <si>
    <t>GSM1974623</t>
  </si>
  <si>
    <t>GSM1974627</t>
  </si>
  <si>
    <t>GSM1974628</t>
  </si>
  <si>
    <t>GSM1974629</t>
  </si>
  <si>
    <t>GSM1974630</t>
  </si>
  <si>
    <t>GSM1974631</t>
  </si>
  <si>
    <t>GSM1974635</t>
  </si>
  <si>
    <t>GSM1974644</t>
  </si>
  <si>
    <t>GSM1974647</t>
  </si>
  <si>
    <t>GSM1974648</t>
  </si>
  <si>
    <t>GSM1974650</t>
  </si>
  <si>
    <t>GSM1974653</t>
  </si>
  <si>
    <t>GSM1974654</t>
  </si>
  <si>
    <t>GSM1974656</t>
  </si>
  <si>
    <t>GSM1974657</t>
  </si>
  <si>
    <t>GSM1974661</t>
  </si>
  <si>
    <t>GSM1974664</t>
  </si>
  <si>
    <t>GSM1974665</t>
  </si>
  <si>
    <t>GSM1974667</t>
  </si>
  <si>
    <t>GSM1974669</t>
  </si>
  <si>
    <t>GSM1974670</t>
  </si>
  <si>
    <t>GSM1974687</t>
  </si>
  <si>
    <t>GSM1974692</t>
  </si>
  <si>
    <t>GSM1974694</t>
  </si>
  <si>
    <t>GSM1974695</t>
  </si>
  <si>
    <t>GSM1974697</t>
  </si>
  <si>
    <t>GSM1974698</t>
  </si>
  <si>
    <t>GSM1974699</t>
  </si>
  <si>
    <t>GSM1974700</t>
  </si>
  <si>
    <t>GSM1974701</t>
  </si>
  <si>
    <t>GSM1974702</t>
  </si>
  <si>
    <t>GSM1974703</t>
  </si>
  <si>
    <t>GSM1974707</t>
  </si>
  <si>
    <t>GSM1974708</t>
  </si>
  <si>
    <t>GSM1974709</t>
  </si>
  <si>
    <t>GSM1974710</t>
  </si>
  <si>
    <t>GSM1974711</t>
  </si>
  <si>
    <t>GSM1974712</t>
  </si>
  <si>
    <t>GSM1974713</t>
  </si>
  <si>
    <t>GSM1974714</t>
  </si>
  <si>
    <t>GSM1974717</t>
  </si>
  <si>
    <t>GSM1974718</t>
  </si>
  <si>
    <t>GSM1974719</t>
  </si>
  <si>
    <t>GSM1974721</t>
  </si>
  <si>
    <t>GSM1974723</t>
  </si>
  <si>
    <t>GSM1974724</t>
  </si>
  <si>
    <t>GSM1974725</t>
  </si>
  <si>
    <t>GSM1974726</t>
  </si>
  <si>
    <t>GSM1974727</t>
  </si>
  <si>
    <t>GSM1974732</t>
  </si>
  <si>
    <t>GSM1974739</t>
  </si>
  <si>
    <t>GSM1974740</t>
  </si>
  <si>
    <t>GSM1974741</t>
  </si>
  <si>
    <t>GSM1974744</t>
  </si>
  <si>
    <t>GSM1974745</t>
  </si>
  <si>
    <t>GSM1974747</t>
  </si>
  <si>
    <t>GSM1974749</t>
  </si>
  <si>
    <t>GSM1974752</t>
  </si>
  <si>
    <t>GSM1974754</t>
  </si>
  <si>
    <t>GSM1974756</t>
  </si>
  <si>
    <t>GSM1974758</t>
  </si>
  <si>
    <t>GSM1974760</t>
  </si>
  <si>
    <t>GSM1974762</t>
  </si>
  <si>
    <t>Grade</t>
  </si>
  <si>
    <t>stromal.score</t>
  </si>
  <si>
    <t>immune.score</t>
  </si>
  <si>
    <t>microenvironment.score</t>
  </si>
  <si>
    <t>MSL</t>
  </si>
  <si>
    <t>SL</t>
  </si>
  <si>
    <t>LAR</t>
  </si>
  <si>
    <t>IM</t>
  </si>
  <si>
    <t>Gene</t>
  </si>
  <si>
    <t>ABAT</t>
  </si>
  <si>
    <t>ABCA8</t>
  </si>
  <si>
    <t>ABCB1</t>
  </si>
  <si>
    <t>ABCC8</t>
  </si>
  <si>
    <t>ABCE1</t>
  </si>
  <si>
    <t>ABCF1</t>
  </si>
  <si>
    <t>ABCG1</t>
  </si>
  <si>
    <t>ABI1</t>
  </si>
  <si>
    <t>ABLIM3</t>
  </si>
  <si>
    <t>ABTB2</t>
  </si>
  <si>
    <t>ACACB</t>
  </si>
  <si>
    <t>ACADSB</t>
  </si>
  <si>
    <t>ACOX2</t>
  </si>
  <si>
    <t>ACSL4</t>
  </si>
  <si>
    <t>ACSL5</t>
  </si>
  <si>
    <t>ACTG2</t>
  </si>
  <si>
    <t>ACTL6A</t>
  </si>
  <si>
    <t>ACTR3</t>
  </si>
  <si>
    <t>ACTR3B</t>
  </si>
  <si>
    <t>ADAM17</t>
  </si>
  <si>
    <t>ADAMDEC1</t>
  </si>
  <si>
    <t>ADAMTS1</t>
  </si>
  <si>
    <t>ADCY7</t>
  </si>
  <si>
    <t>ADCY9</t>
  </si>
  <si>
    <t>ADD3</t>
  </si>
  <si>
    <t>ADH1C</t>
  </si>
  <si>
    <t>ADORA2B</t>
  </si>
  <si>
    <t>ADRA2A</t>
  </si>
  <si>
    <t>ADRB2</t>
  </si>
  <si>
    <t>AFF1</t>
  </si>
  <si>
    <t>AFF3</t>
  </si>
  <si>
    <t>AGPAT4</t>
  </si>
  <si>
    <t>AGR2</t>
  </si>
  <si>
    <t>AGTR1</t>
  </si>
  <si>
    <t>AHNAK</t>
  </si>
  <si>
    <t>AIF1</t>
  </si>
  <si>
    <t>AKAP12</t>
  </si>
  <si>
    <t>AKR7A3</t>
  </si>
  <si>
    <t>AKT3</t>
  </si>
  <si>
    <t>ALDH1A1</t>
  </si>
  <si>
    <t>ALDH1A3</t>
  </si>
  <si>
    <t>ALDH2</t>
  </si>
  <si>
    <t>ALDH4A1</t>
  </si>
  <si>
    <t>ALDH6A1</t>
  </si>
  <si>
    <t>AMD1</t>
  </si>
  <si>
    <t>AMPH</t>
  </si>
  <si>
    <t>ANGPTL2</t>
  </si>
  <si>
    <t>ANK2</t>
  </si>
  <si>
    <t>ANKRA2</t>
  </si>
  <si>
    <t>ANKRD27</t>
  </si>
  <si>
    <t>ANP32B</t>
  </si>
  <si>
    <t>ANP32E</t>
  </si>
  <si>
    <t>ANXA9</t>
  </si>
  <si>
    <t>AOC3</t>
  </si>
  <si>
    <t>AOX1</t>
  </si>
  <si>
    <t>AP1M2</t>
  </si>
  <si>
    <t>APBA2</t>
  </si>
  <si>
    <t>APEH</t>
  </si>
  <si>
    <t>APH1B</t>
  </si>
  <si>
    <t>APOBEC3C</t>
  </si>
  <si>
    <t>APOBEC3G</t>
  </si>
  <si>
    <t>APOL3</t>
  </si>
  <si>
    <t>APP</t>
  </si>
  <si>
    <t>AQP1</t>
  </si>
  <si>
    <t>ARF3</t>
  </si>
  <si>
    <t>ARHGAP25</t>
  </si>
  <si>
    <t>ARHGDIB</t>
  </si>
  <si>
    <t>ARHGEF6</t>
  </si>
  <si>
    <t>ARL3</t>
  </si>
  <si>
    <t>ARL4C</t>
  </si>
  <si>
    <t>ARL6IP5</t>
  </si>
  <si>
    <t>ARNTL2</t>
  </si>
  <si>
    <t>ARRB1</t>
  </si>
  <si>
    <t>ART3</t>
  </si>
  <si>
    <t>ASAH1</t>
  </si>
  <si>
    <t>ASF1B</t>
  </si>
  <si>
    <t>ASNS</t>
  </si>
  <si>
    <t>ASPA</t>
  </si>
  <si>
    <t>ASPM</t>
  </si>
  <si>
    <t>ASPN</t>
  </si>
  <si>
    <t>ASTN2</t>
  </si>
  <si>
    <t>ATAD2</t>
  </si>
  <si>
    <t>ATP11A</t>
  </si>
  <si>
    <t>ATP1A2</t>
  </si>
  <si>
    <t>ATP7B</t>
  </si>
  <si>
    <t>AURKA</t>
  </si>
  <si>
    <t>BACE2</t>
  </si>
  <si>
    <t>BACH2</t>
  </si>
  <si>
    <t>BANK1</t>
  </si>
  <si>
    <t>BATF</t>
  </si>
  <si>
    <t>BBOX1</t>
  </si>
  <si>
    <t>BBS1</t>
  </si>
  <si>
    <t>BBS4</t>
  </si>
  <si>
    <t>BCAM</t>
  </si>
  <si>
    <t>BCAS1</t>
  </si>
  <si>
    <t>BCAS4</t>
  </si>
  <si>
    <t>BCL11A</t>
  </si>
  <si>
    <t>BCL11B</t>
  </si>
  <si>
    <t>BCL2</t>
  </si>
  <si>
    <t>BCL2A1</t>
  </si>
  <si>
    <t>BCL2L14</t>
  </si>
  <si>
    <t>BECN1</t>
  </si>
  <si>
    <t>BICC1</t>
  </si>
  <si>
    <t>BIN2</t>
  </si>
  <si>
    <t>BIRC3</t>
  </si>
  <si>
    <t>BIRC5</t>
  </si>
  <si>
    <t>BLM</t>
  </si>
  <si>
    <t>BLNK</t>
  </si>
  <si>
    <t>BLVRA</t>
  </si>
  <si>
    <t>BLVRB</t>
  </si>
  <si>
    <t>BMP4</t>
  </si>
  <si>
    <t>BTBD3</t>
  </si>
  <si>
    <t>BTD</t>
  </si>
  <si>
    <t>BTF3</t>
  </si>
  <si>
    <t>BTG2</t>
  </si>
  <si>
    <t>BTG3</t>
  </si>
  <si>
    <t>BTK</t>
  </si>
  <si>
    <t>BTN3A1</t>
  </si>
  <si>
    <t>BUB1</t>
  </si>
  <si>
    <t>BYSL</t>
  </si>
  <si>
    <t>C12orf10</t>
  </si>
  <si>
    <t>C16orf45</t>
  </si>
  <si>
    <t>C1GALT1</t>
  </si>
  <si>
    <t>C1orf106</t>
  </si>
  <si>
    <t>C1orf112</t>
  </si>
  <si>
    <t>C1orf21</t>
  </si>
  <si>
    <t>C1orf54</t>
  </si>
  <si>
    <t>C1QTNF3</t>
  </si>
  <si>
    <t>C1R</t>
  </si>
  <si>
    <t>C1S</t>
  </si>
  <si>
    <t>C21orf91</t>
  </si>
  <si>
    <t>C3</t>
  </si>
  <si>
    <t>C5orf15</t>
  </si>
  <si>
    <t>C7</t>
  </si>
  <si>
    <t>C9orf116</t>
  </si>
  <si>
    <t>CA12</t>
  </si>
  <si>
    <t>CACNA2D2</t>
  </si>
  <si>
    <t>CACNG4</t>
  </si>
  <si>
    <t>CADPS2</t>
  </si>
  <si>
    <t>CALCOCO2</t>
  </si>
  <si>
    <t>CALD1</t>
  </si>
  <si>
    <t>CAMLG</t>
  </si>
  <si>
    <t>CANT1</t>
  </si>
  <si>
    <t>CAPN9</t>
  </si>
  <si>
    <t>CASP1</t>
  </si>
  <si>
    <t>CASP4</t>
  </si>
  <si>
    <t>CAV1</t>
  </si>
  <si>
    <t>CAV2</t>
  </si>
  <si>
    <t>CBFA2T3</t>
  </si>
  <si>
    <t>CBR4</t>
  </si>
  <si>
    <t>CBX7</t>
  </si>
  <si>
    <t>CCDC69</t>
  </si>
  <si>
    <t>CCHCR1</t>
  </si>
  <si>
    <t>CCL19</t>
  </si>
  <si>
    <t>CCL5</t>
  </si>
  <si>
    <t>CCL8</t>
  </si>
  <si>
    <t>CCNA2</t>
  </si>
  <si>
    <t>CCNB1</t>
  </si>
  <si>
    <t>CCNB2</t>
  </si>
  <si>
    <t>CCND1</t>
  </si>
  <si>
    <t>CCND2</t>
  </si>
  <si>
    <t>CCNE1</t>
  </si>
  <si>
    <t>CCNE2</t>
  </si>
  <si>
    <t>CCNH</t>
  </si>
  <si>
    <t>CCR1</t>
  </si>
  <si>
    <t>CCR2</t>
  </si>
  <si>
    <t>CCR5</t>
  </si>
  <si>
    <t>CCR7</t>
  </si>
  <si>
    <t>CCT3</t>
  </si>
  <si>
    <t>CCT5</t>
  </si>
  <si>
    <t>CCT6A</t>
  </si>
  <si>
    <t>CD180</t>
  </si>
  <si>
    <t>CD19</t>
  </si>
  <si>
    <t>CD1C</t>
  </si>
  <si>
    <t>CD2</t>
  </si>
  <si>
    <t>CD200</t>
  </si>
  <si>
    <t>CD247</t>
  </si>
  <si>
    <t>CD248</t>
  </si>
  <si>
    <t>CD28</t>
  </si>
  <si>
    <t>CD34</t>
  </si>
  <si>
    <t>CD36</t>
  </si>
  <si>
    <t>CD37</t>
  </si>
  <si>
    <t>CD38</t>
  </si>
  <si>
    <t>CD3E</t>
  </si>
  <si>
    <t>CD3G</t>
  </si>
  <si>
    <t>CD40</t>
  </si>
  <si>
    <t>CD48</t>
  </si>
  <si>
    <t>CD52</t>
  </si>
  <si>
    <t>CD53</t>
  </si>
  <si>
    <t>CD6</t>
  </si>
  <si>
    <t>CD69</t>
  </si>
  <si>
    <t>CD7</t>
  </si>
  <si>
    <t>CD72</t>
  </si>
  <si>
    <t>CD74</t>
  </si>
  <si>
    <t>CD83</t>
  </si>
  <si>
    <t>CD86</t>
  </si>
  <si>
    <t>CD8A</t>
  </si>
  <si>
    <t>CD8B</t>
  </si>
  <si>
    <t>CDC20</t>
  </si>
  <si>
    <t>CDC25A</t>
  </si>
  <si>
    <t>CDC25B</t>
  </si>
  <si>
    <t>CDC25C</t>
  </si>
  <si>
    <t>CDC42EP3</t>
  </si>
  <si>
    <t>CDC6</t>
  </si>
  <si>
    <t>CDC7</t>
  </si>
  <si>
    <t>CDCA8</t>
  </si>
  <si>
    <t>CDH11</t>
  </si>
  <si>
    <t>CDH3</t>
  </si>
  <si>
    <t>CDKN1C</t>
  </si>
  <si>
    <t>CDKN2A</t>
  </si>
  <si>
    <t>CDKN3</t>
  </si>
  <si>
    <t>CDO1</t>
  </si>
  <si>
    <t>CEBPG</t>
  </si>
  <si>
    <t>CELSR1</t>
  </si>
  <si>
    <t>CENPA</t>
  </si>
  <si>
    <t>CENPE</t>
  </si>
  <si>
    <t>CENPI</t>
  </si>
  <si>
    <t>CEP55</t>
  </si>
  <si>
    <t>CEP57</t>
  </si>
  <si>
    <t>CFD</t>
  </si>
  <si>
    <t>CFH</t>
  </si>
  <si>
    <t>CFI</t>
  </si>
  <si>
    <t>CH25H</t>
  </si>
  <si>
    <t>CHAD</t>
  </si>
  <si>
    <t>CHAF1A</t>
  </si>
  <si>
    <t>CHAF1B</t>
  </si>
  <si>
    <t>CHEK1</t>
  </si>
  <si>
    <t>CHEK2</t>
  </si>
  <si>
    <t>CHI3L2</t>
  </si>
  <si>
    <t>CHL1</t>
  </si>
  <si>
    <t>CHN2</t>
  </si>
  <si>
    <t>CHODL</t>
  </si>
  <si>
    <t>CHORDC1</t>
  </si>
  <si>
    <t>CHRD</t>
  </si>
  <si>
    <t>CHRDL1</t>
  </si>
  <si>
    <t>CHRM3</t>
  </si>
  <si>
    <t>CHST2</t>
  </si>
  <si>
    <t>CHST3</t>
  </si>
  <si>
    <t>CIAPIN1</t>
  </si>
  <si>
    <t>CIB1</t>
  </si>
  <si>
    <t>CIDEC</t>
  </si>
  <si>
    <t>CILP</t>
  </si>
  <si>
    <t>CIRBP</t>
  </si>
  <si>
    <t>CISH</t>
  </si>
  <si>
    <t>CKS2</t>
  </si>
  <si>
    <t>CLDN5</t>
  </si>
  <si>
    <t>CLEC10A</t>
  </si>
  <si>
    <t>CLEC2D</t>
  </si>
  <si>
    <t>CLEC4A</t>
  </si>
  <si>
    <t>CLEC7A</t>
  </si>
  <si>
    <t>CLIC4</t>
  </si>
  <si>
    <t>CLSTN2</t>
  </si>
  <si>
    <t>CNN1</t>
  </si>
  <si>
    <t>CNOT1</t>
  </si>
  <si>
    <t>COL14A1</t>
  </si>
  <si>
    <t>COL15A1</t>
  </si>
  <si>
    <t>COL1A2</t>
  </si>
  <si>
    <t>COL3A1</t>
  </si>
  <si>
    <t>COL4A3BP</t>
  </si>
  <si>
    <t>COL6A3</t>
  </si>
  <si>
    <t>COL9A3</t>
  </si>
  <si>
    <t>COMMD10</t>
  </si>
  <si>
    <t>COPZ1</t>
  </si>
  <si>
    <t>COPZ2</t>
  </si>
  <si>
    <t>COQ7</t>
  </si>
  <si>
    <t>CORO1A</t>
  </si>
  <si>
    <t>COX7A1</t>
  </si>
  <si>
    <t>COX7C</t>
  </si>
  <si>
    <t>CPA3</t>
  </si>
  <si>
    <t>CPB1</t>
  </si>
  <si>
    <t>CPE</t>
  </si>
  <si>
    <t>CPVL</t>
  </si>
  <si>
    <t>CRAT</t>
  </si>
  <si>
    <t>CREB3L1</t>
  </si>
  <si>
    <t>CREB3L2</t>
  </si>
  <si>
    <t>CRLF3</t>
  </si>
  <si>
    <t>CRNKL1</t>
  </si>
  <si>
    <t>CRTAM</t>
  </si>
  <si>
    <t>CRTAP</t>
  </si>
  <si>
    <t>CRY2</t>
  </si>
  <si>
    <t>CRYAB</t>
  </si>
  <si>
    <t>CRYL1</t>
  </si>
  <si>
    <t>CSF2RB</t>
  </si>
  <si>
    <t>CSRP2</t>
  </si>
  <si>
    <t>CST3</t>
  </si>
  <si>
    <t>CST7</t>
  </si>
  <si>
    <t>CSTB</t>
  </si>
  <si>
    <t>CTDSP1</t>
  </si>
  <si>
    <t>CTLA4</t>
  </si>
  <si>
    <t>CTSC</t>
  </si>
  <si>
    <t>CTSF</t>
  </si>
  <si>
    <t>CTSG</t>
  </si>
  <si>
    <t>CTSK</t>
  </si>
  <si>
    <t>CTSO</t>
  </si>
  <si>
    <t>CTSW</t>
  </si>
  <si>
    <t>CX3CR1</t>
  </si>
  <si>
    <t>CXCL1</t>
  </si>
  <si>
    <t>CXCL10</t>
  </si>
  <si>
    <t>CXCL14</t>
  </si>
  <si>
    <t>CXCL9</t>
  </si>
  <si>
    <t>CXCR6</t>
  </si>
  <si>
    <t>CYB561</t>
  </si>
  <si>
    <t>CYB561D2</t>
  </si>
  <si>
    <t>CYB5A</t>
  </si>
  <si>
    <t>CYB5R1</t>
  </si>
  <si>
    <t>CYBB</t>
  </si>
  <si>
    <t>CYBRD1</t>
  </si>
  <si>
    <t>CYLD</t>
  </si>
  <si>
    <t>CYP1B1</t>
  </si>
  <si>
    <t>CYP39A1</t>
  </si>
  <si>
    <t>CYP4B1</t>
  </si>
  <si>
    <t>CYP7B1</t>
  </si>
  <si>
    <t>DAB2</t>
  </si>
  <si>
    <t>DACH1</t>
  </si>
  <si>
    <t>DALRD3</t>
  </si>
  <si>
    <t>DAPK1</t>
  </si>
  <si>
    <t>DAZAP2</t>
  </si>
  <si>
    <t>DBF4</t>
  </si>
  <si>
    <t>DCN</t>
  </si>
  <si>
    <t>DCXR</t>
  </si>
  <si>
    <t>DDR2</t>
  </si>
  <si>
    <t>DDX18</t>
  </si>
  <si>
    <t>DDX21</t>
  </si>
  <si>
    <t>DEK</t>
  </si>
  <si>
    <t>DENND1C</t>
  </si>
  <si>
    <t>DENND2D</t>
  </si>
  <si>
    <t>DHCR24</t>
  </si>
  <si>
    <t>DHRS2</t>
  </si>
  <si>
    <t>DHTKD1</t>
  </si>
  <si>
    <t>DIXDC1</t>
  </si>
  <si>
    <t>DLC1</t>
  </si>
  <si>
    <t>DLG3</t>
  </si>
  <si>
    <t>DMD</t>
  </si>
  <si>
    <t>DMXL1</t>
  </si>
  <si>
    <t>DNAJC1</t>
  </si>
  <si>
    <t>DNAJC12</t>
  </si>
  <si>
    <t>DNALI1</t>
  </si>
  <si>
    <t>DNMBP</t>
  </si>
  <si>
    <t>DNMT1</t>
  </si>
  <si>
    <t>DOCK10</t>
  </si>
  <si>
    <t>DOCK2</t>
  </si>
  <si>
    <t>DOK2</t>
  </si>
  <si>
    <t>DOK5</t>
  </si>
  <si>
    <t>DONSON</t>
  </si>
  <si>
    <t>DPT</t>
  </si>
  <si>
    <t>DPYD</t>
  </si>
  <si>
    <t>DPYSL2</t>
  </si>
  <si>
    <t>DSC2</t>
  </si>
  <si>
    <t>DSG2</t>
  </si>
  <si>
    <t>DSTN</t>
  </si>
  <si>
    <t>DTL</t>
  </si>
  <si>
    <t>DUSP4</t>
  </si>
  <si>
    <t>DUSP5</t>
  </si>
  <si>
    <t>DUSP6</t>
  </si>
  <si>
    <t>DZIP1</t>
  </si>
  <si>
    <t>E2F3</t>
  </si>
  <si>
    <t>E2F8</t>
  </si>
  <si>
    <t>ECM2</t>
  </si>
  <si>
    <t>ECT2</t>
  </si>
  <si>
    <t>EDN1</t>
  </si>
  <si>
    <t>EDNRA</t>
  </si>
  <si>
    <t>EDNRB</t>
  </si>
  <si>
    <t>EEF1A2</t>
  </si>
  <si>
    <t>EFHC1</t>
  </si>
  <si>
    <t>EFS</t>
  </si>
  <si>
    <t>EGFR</t>
  </si>
  <si>
    <t>EHBP1</t>
  </si>
  <si>
    <t>EHD2</t>
  </si>
  <si>
    <t>ELAVL1</t>
  </si>
  <si>
    <t>ELF5</t>
  </si>
  <si>
    <t>ELK3</t>
  </si>
  <si>
    <t>ELMO1</t>
  </si>
  <si>
    <t>EMCN</t>
  </si>
  <si>
    <t>EMP2</t>
  </si>
  <si>
    <t>EN1</t>
  </si>
  <si>
    <t>ENO1</t>
  </si>
  <si>
    <t>ENPP1</t>
  </si>
  <si>
    <t>ENPP2</t>
  </si>
  <si>
    <t>ENTPD1</t>
  </si>
  <si>
    <t>EPB41L2</t>
  </si>
  <si>
    <t>EPHB1</t>
  </si>
  <si>
    <t>EPHB3</t>
  </si>
  <si>
    <t>EPN3</t>
  </si>
  <si>
    <t>EPRS</t>
  </si>
  <si>
    <t>EPS8L1</t>
  </si>
  <si>
    <t>ERBB3</t>
  </si>
  <si>
    <t>ERBB4</t>
  </si>
  <si>
    <t>ERG</t>
  </si>
  <si>
    <t>ESPL1</t>
  </si>
  <si>
    <t>ESR1</t>
  </si>
  <si>
    <t>ETNK2</t>
  </si>
  <si>
    <t>ETV5</t>
  </si>
  <si>
    <t>ETV6</t>
  </si>
  <si>
    <t>EVI2A</t>
  </si>
  <si>
    <t>EVI2B</t>
  </si>
  <si>
    <t>EVL</t>
  </si>
  <si>
    <t>EXO1</t>
  </si>
  <si>
    <t>EZH2</t>
  </si>
  <si>
    <t>F13A1</t>
  </si>
  <si>
    <t>FAAH</t>
  </si>
  <si>
    <t>FABP4</t>
  </si>
  <si>
    <t>FABP7</t>
  </si>
  <si>
    <t>FAF1</t>
  </si>
  <si>
    <t>FAH</t>
  </si>
  <si>
    <t>FAM49A</t>
  </si>
  <si>
    <t>FANCA</t>
  </si>
  <si>
    <t>FANCE</t>
  </si>
  <si>
    <t>FAS</t>
  </si>
  <si>
    <t>FAT4</t>
  </si>
  <si>
    <t>FBLN1</t>
  </si>
  <si>
    <t>FBLN2</t>
  </si>
  <si>
    <t>FBLN5</t>
  </si>
  <si>
    <t>FBN1</t>
  </si>
  <si>
    <t>FBP1</t>
  </si>
  <si>
    <t>FBXL5</t>
  </si>
  <si>
    <t>FBXL7</t>
  </si>
  <si>
    <t>FBXO5</t>
  </si>
  <si>
    <t>FCER1A</t>
  </si>
  <si>
    <t>FEN1</t>
  </si>
  <si>
    <t>FGL2</t>
  </si>
  <si>
    <t>FGR</t>
  </si>
  <si>
    <t>FHL1</t>
  </si>
  <si>
    <t>FILIP1L</t>
  </si>
  <si>
    <t>FLAD1</t>
  </si>
  <si>
    <t>FLI1</t>
  </si>
  <si>
    <t>FLRT3</t>
  </si>
  <si>
    <t>FMNL1</t>
  </si>
  <si>
    <t>FMOD</t>
  </si>
  <si>
    <t>FNBP1</t>
  </si>
  <si>
    <t>FOLR2</t>
  </si>
  <si>
    <t>FOXC1</t>
  </si>
  <si>
    <t>FRY</t>
  </si>
  <si>
    <t>FRZB</t>
  </si>
  <si>
    <t>FSCN1</t>
  </si>
  <si>
    <t>FSTL1</t>
  </si>
  <si>
    <t>FUCA1</t>
  </si>
  <si>
    <t>FUT4</t>
  </si>
  <si>
    <t>FUT8</t>
  </si>
  <si>
    <t>FXYD1</t>
  </si>
  <si>
    <t>FXYD6</t>
  </si>
  <si>
    <t>FYN</t>
  </si>
  <si>
    <t>FZD4</t>
  </si>
  <si>
    <t>FZD7</t>
  </si>
  <si>
    <t>FZD9</t>
  </si>
  <si>
    <t>G0S2</t>
  </si>
  <si>
    <t>G6PC3</t>
  </si>
  <si>
    <t>GABBR2</t>
  </si>
  <si>
    <t>GABRP</t>
  </si>
  <si>
    <t>GAL</t>
  </si>
  <si>
    <t>GALNT10</t>
  </si>
  <si>
    <t>GALNT7</t>
  </si>
  <si>
    <t>GAMT</t>
  </si>
  <si>
    <t>GARS</t>
  </si>
  <si>
    <t>GART</t>
  </si>
  <si>
    <t>GAS1</t>
  </si>
  <si>
    <t>GAS7</t>
  </si>
  <si>
    <t>GATA2</t>
  </si>
  <si>
    <t>GATA3</t>
  </si>
  <si>
    <t>GBP2</t>
  </si>
  <si>
    <t>GDF15</t>
  </si>
  <si>
    <t>GFRA1</t>
  </si>
  <si>
    <t>GGH</t>
  </si>
  <si>
    <t>GHR</t>
  </si>
  <si>
    <t>GIMAP4</t>
  </si>
  <si>
    <t>GIMAP6</t>
  </si>
  <si>
    <t>GIPC2</t>
  </si>
  <si>
    <t>GJA4</t>
  </si>
  <si>
    <t>GJB3</t>
  </si>
  <si>
    <t>GLI3</t>
  </si>
  <si>
    <t>GLIPR1</t>
  </si>
  <si>
    <t>GLT8D1</t>
  </si>
  <si>
    <t>GLT8D2</t>
  </si>
  <si>
    <t>GLUD1</t>
  </si>
  <si>
    <t>GLUL</t>
  </si>
  <si>
    <t>GMFG</t>
  </si>
  <si>
    <t>GMPS</t>
  </si>
  <si>
    <t>GNA14</t>
  </si>
  <si>
    <t>GNG11</t>
  </si>
  <si>
    <t>GP2</t>
  </si>
  <si>
    <t>GPD1</t>
  </si>
  <si>
    <t>GPD1L</t>
  </si>
  <si>
    <t>GPM6B</t>
  </si>
  <si>
    <t>GPR171</t>
  </si>
  <si>
    <t>GPR18</t>
  </si>
  <si>
    <t>GPR19</t>
  </si>
  <si>
    <t>GPR65</t>
  </si>
  <si>
    <t>GPRASP1</t>
  </si>
  <si>
    <t>GPRC5B</t>
  </si>
  <si>
    <t>GPRC5C</t>
  </si>
  <si>
    <t>GPSM2</t>
  </si>
  <si>
    <t>GREB1</t>
  </si>
  <si>
    <t>GSN</t>
  </si>
  <si>
    <t>GSTM5</t>
  </si>
  <si>
    <t>GSTP1</t>
  </si>
  <si>
    <t>GYPC</t>
  </si>
  <si>
    <t>GZMA</t>
  </si>
  <si>
    <t>GZMB</t>
  </si>
  <si>
    <t>GZMH</t>
  </si>
  <si>
    <t>GZMK</t>
  </si>
  <si>
    <t>H2AFX</t>
  </si>
  <si>
    <t>H2AFZ</t>
  </si>
  <si>
    <t>HAGH</t>
  </si>
  <si>
    <t>HCLS1</t>
  </si>
  <si>
    <t>HDAC2</t>
  </si>
  <si>
    <t>HDGF</t>
  </si>
  <si>
    <t>HECA</t>
  </si>
  <si>
    <t>HEG1</t>
  </si>
  <si>
    <t>HELLS</t>
  </si>
  <si>
    <t>HGF</t>
  </si>
  <si>
    <t>HHEX</t>
  </si>
  <si>
    <t>HIGD1B</t>
  </si>
  <si>
    <t>HLA.B</t>
  </si>
  <si>
    <t>HLA.DMA</t>
  </si>
  <si>
    <t>HLA.DMB</t>
  </si>
  <si>
    <t>HLA.DOB</t>
  </si>
  <si>
    <t>HLA.DPA1</t>
  </si>
  <si>
    <t>HLA.DPB1</t>
  </si>
  <si>
    <t>HLA.DRA</t>
  </si>
  <si>
    <t>HLA.E</t>
  </si>
  <si>
    <t>HLA.F</t>
  </si>
  <si>
    <t>HMGB3</t>
  </si>
  <si>
    <t>HMGCL</t>
  </si>
  <si>
    <t>HMGCS2</t>
  </si>
  <si>
    <t>HMMR</t>
  </si>
  <si>
    <t>HNMT</t>
  </si>
  <si>
    <t>HOXA5</t>
  </si>
  <si>
    <t>HOXB2</t>
  </si>
  <si>
    <t>HPX</t>
  </si>
  <si>
    <t>HRK</t>
  </si>
  <si>
    <t>HSD17B4</t>
  </si>
  <si>
    <t>HSPA14</t>
  </si>
  <si>
    <t>HSPB1</t>
  </si>
  <si>
    <t>HSPB2</t>
  </si>
  <si>
    <t>HSPB8</t>
  </si>
  <si>
    <t>HSPD1</t>
  </si>
  <si>
    <t>HTR2B</t>
  </si>
  <si>
    <t>HTRA1</t>
  </si>
  <si>
    <t>ICA1</t>
  </si>
  <si>
    <t>ICAM1</t>
  </si>
  <si>
    <t>ICAM3</t>
  </si>
  <si>
    <t>ICOS</t>
  </si>
  <si>
    <t>ID3</t>
  </si>
  <si>
    <t>ID4</t>
  </si>
  <si>
    <t>IFIH1</t>
  </si>
  <si>
    <t>IFNAR2</t>
  </si>
  <si>
    <t>IFNG</t>
  </si>
  <si>
    <t>IFRD1</t>
  </si>
  <si>
    <t>IGBP1</t>
  </si>
  <si>
    <t>IGF1</t>
  </si>
  <si>
    <t>IGF2BP2</t>
  </si>
  <si>
    <t>IGF2BP3</t>
  </si>
  <si>
    <t>IGFBP6</t>
  </si>
  <si>
    <t>IGSF6</t>
  </si>
  <si>
    <t>IL10RA</t>
  </si>
  <si>
    <t>IL15</t>
  </si>
  <si>
    <t>IL15RA</t>
  </si>
  <si>
    <t>IL16</t>
  </si>
  <si>
    <t>IL18R1</t>
  </si>
  <si>
    <t>IL1R2</t>
  </si>
  <si>
    <t>IL21R</t>
  </si>
  <si>
    <t>IL2RG</t>
  </si>
  <si>
    <t>IL32</t>
  </si>
  <si>
    <t>IL33</t>
  </si>
  <si>
    <t>IL6R</t>
  </si>
  <si>
    <t>IL6ST</t>
  </si>
  <si>
    <t>IL7R</t>
  </si>
  <si>
    <t>ILF2</t>
  </si>
  <si>
    <t>ILF3</t>
  </si>
  <si>
    <t>IMPA2</t>
  </si>
  <si>
    <t>INPP4B</t>
  </si>
  <si>
    <t>INPP5D</t>
  </si>
  <si>
    <t>IQCG</t>
  </si>
  <si>
    <t>IQGAP2</t>
  </si>
  <si>
    <t>IRF1</t>
  </si>
  <si>
    <t>IRF8</t>
  </si>
  <si>
    <t>ISCU</t>
  </si>
  <si>
    <t>ISG20</t>
  </si>
  <si>
    <t>ITGB2</t>
  </si>
  <si>
    <t>ITGB5</t>
  </si>
  <si>
    <t>ITGB7</t>
  </si>
  <si>
    <t>ITGB8</t>
  </si>
  <si>
    <t>ITGBL1</t>
  </si>
  <si>
    <t>ITIH5</t>
  </si>
  <si>
    <t>ITK</t>
  </si>
  <si>
    <t>ITM2A</t>
  </si>
  <si>
    <t>ITM2B</t>
  </si>
  <si>
    <t>ITM2C</t>
  </si>
  <si>
    <t>ITPR1</t>
  </si>
  <si>
    <t>ITSN1</t>
  </si>
  <si>
    <t>IVD</t>
  </si>
  <si>
    <t>IVNS1ABP</t>
  </si>
  <si>
    <t>JAK2</t>
  </si>
  <si>
    <t>JAM2</t>
  </si>
  <si>
    <t>JAM3</t>
  </si>
  <si>
    <t>JOSD1</t>
  </si>
  <si>
    <t>JRKL</t>
  </si>
  <si>
    <t>KARS</t>
  </si>
  <si>
    <t>KAZALD1</t>
  </si>
  <si>
    <t>KCND3</t>
  </si>
  <si>
    <t>KCNE4</t>
  </si>
  <si>
    <t>KCNG1</t>
  </si>
  <si>
    <t>KCNJ3</t>
  </si>
  <si>
    <t>KCNK15</t>
  </si>
  <si>
    <t>KCNN4</t>
  </si>
  <si>
    <t>KCTD12</t>
  </si>
  <si>
    <t>KERA</t>
  </si>
  <si>
    <t>KHDRBS3</t>
  </si>
  <si>
    <t>KIAA1324</t>
  </si>
  <si>
    <t>KIF11</t>
  </si>
  <si>
    <t>KIF13B</t>
  </si>
  <si>
    <t>KIF14</t>
  </si>
  <si>
    <t>KIF15</t>
  </si>
  <si>
    <t>KIF18A</t>
  </si>
  <si>
    <t>KIF23</t>
  </si>
  <si>
    <t>KIF2C</t>
  </si>
  <si>
    <t>KIF3B</t>
  </si>
  <si>
    <t>KIF4A</t>
  </si>
  <si>
    <t>KIF5C</t>
  </si>
  <si>
    <t>KIFC1</t>
  </si>
  <si>
    <t>KIT</t>
  </si>
  <si>
    <t>KLF11</t>
  </si>
  <si>
    <t>KLF2</t>
  </si>
  <si>
    <t>KLF5</t>
  </si>
  <si>
    <t>KLHL7</t>
  </si>
  <si>
    <t>KLK5</t>
  </si>
  <si>
    <t>KLK6</t>
  </si>
  <si>
    <t>KLK7</t>
  </si>
  <si>
    <t>KLK8</t>
  </si>
  <si>
    <t>KLRB1</t>
  </si>
  <si>
    <t>KLRD1</t>
  </si>
  <si>
    <t>KPNA2</t>
  </si>
  <si>
    <t>KRT15</t>
  </si>
  <si>
    <t>KRT18</t>
  </si>
  <si>
    <t>KRT5</t>
  </si>
  <si>
    <t>KRT6B</t>
  </si>
  <si>
    <t>LAG3</t>
  </si>
  <si>
    <t>LAMA4</t>
  </si>
  <si>
    <t>LAMB2</t>
  </si>
  <si>
    <t>LAMP3</t>
  </si>
  <si>
    <t>LAPTM4B</t>
  </si>
  <si>
    <t>LAPTM5</t>
  </si>
  <si>
    <t>LAT</t>
  </si>
  <si>
    <t>LBR</t>
  </si>
  <si>
    <t>LCK</t>
  </si>
  <si>
    <t>LCP2</t>
  </si>
  <si>
    <t>LDB2</t>
  </si>
  <si>
    <t>LGALS2</t>
  </si>
  <si>
    <t>LILRB1</t>
  </si>
  <si>
    <t>LILRB2</t>
  </si>
  <si>
    <t>LIMA1</t>
  </si>
  <si>
    <t>LIN7A</t>
  </si>
  <si>
    <t>LIPA</t>
  </si>
  <si>
    <t>LMNB2</t>
  </si>
  <si>
    <t>LMO2</t>
  </si>
  <si>
    <t>LMO4</t>
  </si>
  <si>
    <t>LMOD1</t>
  </si>
  <si>
    <t>LPIN1</t>
  </si>
  <si>
    <t>LPL</t>
  </si>
  <si>
    <t>LRBA</t>
  </si>
  <si>
    <t>LRIG1</t>
  </si>
  <si>
    <t>LRMP</t>
  </si>
  <si>
    <t>LRP1</t>
  </si>
  <si>
    <t>LRP10</t>
  </si>
  <si>
    <t>LRP12</t>
  </si>
  <si>
    <t>LRP8</t>
  </si>
  <si>
    <t>LRRC17</t>
  </si>
  <si>
    <t>LRRC31</t>
  </si>
  <si>
    <t>LRRC32</t>
  </si>
  <si>
    <t>LRRC8B</t>
  </si>
  <si>
    <t>LRRC8D</t>
  </si>
  <si>
    <t>LRRN3</t>
  </si>
  <si>
    <t>LSM2</t>
  </si>
  <si>
    <t>LSR</t>
  </si>
  <si>
    <t>LST1</t>
  </si>
  <si>
    <t>LTB</t>
  </si>
  <si>
    <t>LUM</t>
  </si>
  <si>
    <t>LY75</t>
  </si>
  <si>
    <t>LY86</t>
  </si>
  <si>
    <t>LY9</t>
  </si>
  <si>
    <t>LY96</t>
  </si>
  <si>
    <t>LYL1</t>
  </si>
  <si>
    <t>LYN</t>
  </si>
  <si>
    <t>LYZ</t>
  </si>
  <si>
    <t>LZTFL1</t>
  </si>
  <si>
    <t>MAF</t>
  </si>
  <si>
    <t>MAFB</t>
  </si>
  <si>
    <t>MAGED2</t>
  </si>
  <si>
    <t>MALL</t>
  </si>
  <si>
    <t>MAN1C1</t>
  </si>
  <si>
    <t>MAOA</t>
  </si>
  <si>
    <t>MAP2</t>
  </si>
  <si>
    <t>MAP3K12</t>
  </si>
  <si>
    <t>MAP4K1</t>
  </si>
  <si>
    <t>MAP4K4</t>
  </si>
  <si>
    <t>MAPT</t>
  </si>
  <si>
    <t>MARCO</t>
  </si>
  <si>
    <t>MATN3</t>
  </si>
  <si>
    <t>MBNL1</t>
  </si>
  <si>
    <t>MCAM</t>
  </si>
  <si>
    <t>MCM2</t>
  </si>
  <si>
    <t>MCM3</t>
  </si>
  <si>
    <t>MCM4</t>
  </si>
  <si>
    <t>MCM5</t>
  </si>
  <si>
    <t>MDN1</t>
  </si>
  <si>
    <t>ME2</t>
  </si>
  <si>
    <t>MEF2C</t>
  </si>
  <si>
    <t>MEIS2</t>
  </si>
  <si>
    <t>MELK</t>
  </si>
  <si>
    <t>MEOX1</t>
  </si>
  <si>
    <t>MEOX2</t>
  </si>
  <si>
    <t>MEST</t>
  </si>
  <si>
    <t>METRN</t>
  </si>
  <si>
    <t>MFAP4</t>
  </si>
  <si>
    <t>MFSD7</t>
  </si>
  <si>
    <t>MGLL</t>
  </si>
  <si>
    <t>MGST2</t>
  </si>
  <si>
    <t>MID1</t>
  </si>
  <si>
    <t>MITF</t>
  </si>
  <si>
    <t>MKI67</t>
  </si>
  <si>
    <t>MKL2</t>
  </si>
  <si>
    <t>MKNK2</t>
  </si>
  <si>
    <t>MMP2</t>
  </si>
  <si>
    <t>MN1</t>
  </si>
  <si>
    <t>MNDA</t>
  </si>
  <si>
    <t>MOAP1</t>
  </si>
  <si>
    <t>MOCS1</t>
  </si>
  <si>
    <t>MORC2</t>
  </si>
  <si>
    <t>MPP6</t>
  </si>
  <si>
    <t>MRAS</t>
  </si>
  <si>
    <t>MRPL15</t>
  </si>
  <si>
    <t>MRPL2</t>
  </si>
  <si>
    <t>MS4A2</t>
  </si>
  <si>
    <t>MS4A6A</t>
  </si>
  <si>
    <t>MSH2</t>
  </si>
  <si>
    <t>MSH6</t>
  </si>
  <si>
    <t>MSLN</t>
  </si>
  <si>
    <t>MSN</t>
  </si>
  <si>
    <t>MSX2</t>
  </si>
  <si>
    <t>MTMR2</t>
  </si>
  <si>
    <t>MTUS1</t>
  </si>
  <si>
    <t>MUC16</t>
  </si>
  <si>
    <t>MX2</t>
  </si>
  <si>
    <t>MXRA8</t>
  </si>
  <si>
    <t>MYBL2</t>
  </si>
  <si>
    <t>MYCBP2</t>
  </si>
  <si>
    <t>MYH11</t>
  </si>
  <si>
    <t>MYL9</t>
  </si>
  <si>
    <t>MYLIP</t>
  </si>
  <si>
    <t>MYLK</t>
  </si>
  <si>
    <t>MYO10</t>
  </si>
  <si>
    <t>MYO1F</t>
  </si>
  <si>
    <t>MYO5C</t>
  </si>
  <si>
    <t>MYRIP</t>
  </si>
  <si>
    <t>NAB1</t>
  </si>
  <si>
    <t>NAP1L3</t>
  </si>
  <si>
    <t>NAT1</t>
  </si>
  <si>
    <t>NAV3</t>
  </si>
  <si>
    <t>NBR1</t>
  </si>
  <si>
    <t>NCAPG2</t>
  </si>
  <si>
    <t>NCF4</t>
  </si>
  <si>
    <t>NCK1</t>
  </si>
  <si>
    <t>NCK2</t>
  </si>
  <si>
    <t>NDN</t>
  </si>
  <si>
    <t>NDRG1</t>
  </si>
  <si>
    <t>NDRG2</t>
  </si>
  <si>
    <t>NDUFAF1</t>
  </si>
  <si>
    <t>NEDD4</t>
  </si>
  <si>
    <t>NEIL3</t>
  </si>
  <si>
    <t>NEK2</t>
  </si>
  <si>
    <t>NEK9</t>
  </si>
  <si>
    <t>NELL2</t>
  </si>
  <si>
    <t>NES</t>
  </si>
  <si>
    <t>NFE2L3</t>
  </si>
  <si>
    <t>NFIB</t>
  </si>
  <si>
    <t>NFIL3</t>
  </si>
  <si>
    <t>NFYA</t>
  </si>
  <si>
    <t>NIP7</t>
  </si>
  <si>
    <t>NKG7</t>
  </si>
  <si>
    <t>NME3</t>
  </si>
  <si>
    <t>NMT2</t>
  </si>
  <si>
    <t>NOTCH1</t>
  </si>
  <si>
    <t>NPDC1</t>
  </si>
  <si>
    <t>NPR1</t>
  </si>
  <si>
    <t>NR3C1</t>
  </si>
  <si>
    <t>NRIP1</t>
  </si>
  <si>
    <t>NRN1</t>
  </si>
  <si>
    <t>NRTN</t>
  </si>
  <si>
    <t>NUAK1</t>
  </si>
  <si>
    <t>NUP153</t>
  </si>
  <si>
    <t>NUP155</t>
  </si>
  <si>
    <t>NUP205</t>
  </si>
  <si>
    <t>NUP62</t>
  </si>
  <si>
    <t>NUP93</t>
  </si>
  <si>
    <t>NUSAP1</t>
  </si>
  <si>
    <t>ODC1</t>
  </si>
  <si>
    <t>OGFRL1</t>
  </si>
  <si>
    <t>OGN</t>
  </si>
  <si>
    <t>OIP5</t>
  </si>
  <si>
    <t>OLFML1</t>
  </si>
  <si>
    <t>OLFML3</t>
  </si>
  <si>
    <t>OMD</t>
  </si>
  <si>
    <t>OPTN</t>
  </si>
  <si>
    <t>OSBPL3</t>
  </si>
  <si>
    <t>OVOL2</t>
  </si>
  <si>
    <t>P2RX5</t>
  </si>
  <si>
    <t>P2RY10</t>
  </si>
  <si>
    <t>P2RY13</t>
  </si>
  <si>
    <t>P2RY14</t>
  </si>
  <si>
    <t>PADI2</t>
  </si>
  <si>
    <t>PAICS</t>
  </si>
  <si>
    <t>PAK1IP1</t>
  </si>
  <si>
    <t>PALM</t>
  </si>
  <si>
    <t>PANK3</t>
  </si>
  <si>
    <t>PAPSS1</t>
  </si>
  <si>
    <t>PARP12</t>
  </si>
  <si>
    <t>PARP8</t>
  </si>
  <si>
    <t>PARVA</t>
  </si>
  <si>
    <t>PBK</t>
  </si>
  <si>
    <t>PCOLCE2</t>
  </si>
  <si>
    <t>PCSK5</t>
  </si>
  <si>
    <t>PDCD5</t>
  </si>
  <si>
    <t>PDE1A</t>
  </si>
  <si>
    <t>PDE2A</t>
  </si>
  <si>
    <t>PDE9A</t>
  </si>
  <si>
    <t>PDGFC</t>
  </si>
  <si>
    <t>PDGFD</t>
  </si>
  <si>
    <t>PDGFRA</t>
  </si>
  <si>
    <t>PDGFRB</t>
  </si>
  <si>
    <t>PDGFRL</t>
  </si>
  <si>
    <t>PDIA6</t>
  </si>
  <si>
    <t>PDSS1</t>
  </si>
  <si>
    <t>PDXK</t>
  </si>
  <si>
    <t>PDZK1</t>
  </si>
  <si>
    <t>PECAM1</t>
  </si>
  <si>
    <t>PEG3</t>
  </si>
  <si>
    <t>PELI1</t>
  </si>
  <si>
    <t>PFDN2</t>
  </si>
  <si>
    <t>PFDN5</t>
  </si>
  <si>
    <t>PFKP</t>
  </si>
  <si>
    <t>PGR</t>
  </si>
  <si>
    <t>PHGDH</t>
  </si>
  <si>
    <t>PIGH</t>
  </si>
  <si>
    <t>PIGQ</t>
  </si>
  <si>
    <t>PIGT</t>
  </si>
  <si>
    <t>PIK3CD</t>
  </si>
  <si>
    <t>PIM2</t>
  </si>
  <si>
    <t>PITPNB</t>
  </si>
  <si>
    <t>PJA2</t>
  </si>
  <si>
    <t>PLA2G4A</t>
  </si>
  <si>
    <t>PLA2G7</t>
  </si>
  <si>
    <t>PLAC8</t>
  </si>
  <si>
    <t>PLAGL1</t>
  </si>
  <si>
    <t>PLAT</t>
  </si>
  <si>
    <t>PLCG2</t>
  </si>
  <si>
    <t>PLCH1</t>
  </si>
  <si>
    <t>PLCL2</t>
  </si>
  <si>
    <t>PLEK</t>
  </si>
  <si>
    <t>PLEKHF2</t>
  </si>
  <si>
    <t>PLEKHO1</t>
  </si>
  <si>
    <t>PLK1</t>
  </si>
  <si>
    <t>PLK4</t>
  </si>
  <si>
    <t>PLOD1</t>
  </si>
  <si>
    <t>PLS3</t>
  </si>
  <si>
    <t>PLSCR1</t>
  </si>
  <si>
    <t>PLSCR4</t>
  </si>
  <si>
    <t>PLXDC1</t>
  </si>
  <si>
    <t>PLXNC1</t>
  </si>
  <si>
    <t>PNPLA4</t>
  </si>
  <si>
    <t>PNRC1</t>
  </si>
  <si>
    <t>POLD4</t>
  </si>
  <si>
    <t>POLQ</t>
  </si>
  <si>
    <t>POLR1E</t>
  </si>
  <si>
    <t>POLR2F</t>
  </si>
  <si>
    <t>POLR3G</t>
  </si>
  <si>
    <t>POP1</t>
  </si>
  <si>
    <t>POU2AF1</t>
  </si>
  <si>
    <t>PPP1R16B</t>
  </si>
  <si>
    <t>PRAME</t>
  </si>
  <si>
    <t>PRF1</t>
  </si>
  <si>
    <t>PRKD3</t>
  </si>
  <si>
    <t>PRKX</t>
  </si>
  <si>
    <t>PRNP</t>
  </si>
  <si>
    <t>PROM1</t>
  </si>
  <si>
    <t>PROS1</t>
  </si>
  <si>
    <t>PSAT1</t>
  </si>
  <si>
    <t>PSMB8</t>
  </si>
  <si>
    <t>PSMB9</t>
  </si>
  <si>
    <t>PSME4</t>
  </si>
  <si>
    <t>PSRC1</t>
  </si>
  <si>
    <t>PSTPIP2</t>
  </si>
  <si>
    <t>PTDSS1</t>
  </si>
  <si>
    <t>PTGDS</t>
  </si>
  <si>
    <t>PTGER3</t>
  </si>
  <si>
    <t>PTGER4</t>
  </si>
  <si>
    <t>PTK7</t>
  </si>
  <si>
    <t>PTPN2</t>
  </si>
  <si>
    <t>PTPRB</t>
  </si>
  <si>
    <t>PTPRC</t>
  </si>
  <si>
    <t>PTPRM</t>
  </si>
  <si>
    <t>PTPRN2</t>
  </si>
  <si>
    <t>PTTG1</t>
  </si>
  <si>
    <t>PTX3</t>
  </si>
  <si>
    <t>QKI</t>
  </si>
  <si>
    <t>RAB17</t>
  </si>
  <si>
    <t>RAB26</t>
  </si>
  <si>
    <t>RAB27B</t>
  </si>
  <si>
    <t>RAB5B</t>
  </si>
  <si>
    <t>RABEP1</t>
  </si>
  <si>
    <t>RACGAP1</t>
  </si>
  <si>
    <t>RAD21</t>
  </si>
  <si>
    <t>RAD51</t>
  </si>
  <si>
    <t>RAD51AP1</t>
  </si>
  <si>
    <t>RAD54B</t>
  </si>
  <si>
    <t>RAD54L</t>
  </si>
  <si>
    <t>RAI2</t>
  </si>
  <si>
    <t>RANBP1</t>
  </si>
  <si>
    <t>RAP2A</t>
  </si>
  <si>
    <t>RARRES1</t>
  </si>
  <si>
    <t>RARRES3</t>
  </si>
  <si>
    <t>RASGRP2</t>
  </si>
  <si>
    <t>RASSF2</t>
  </si>
  <si>
    <t>RBKS</t>
  </si>
  <si>
    <t>RBMS1</t>
  </si>
  <si>
    <t>RBMS3</t>
  </si>
  <si>
    <t>RDX</t>
  </si>
  <si>
    <t>REEP1</t>
  </si>
  <si>
    <t>REEP5</t>
  </si>
  <si>
    <t>RET</t>
  </si>
  <si>
    <t>RFC3</t>
  </si>
  <si>
    <t>RFC4</t>
  </si>
  <si>
    <t>RGS2</t>
  </si>
  <si>
    <t>RGS5</t>
  </si>
  <si>
    <t>RHOB</t>
  </si>
  <si>
    <t>RHOH</t>
  </si>
  <si>
    <t>RIPK2</t>
  </si>
  <si>
    <t>RNASEH2A</t>
  </si>
  <si>
    <t>RND1</t>
  </si>
  <si>
    <t>RNF103</t>
  </si>
  <si>
    <t>RNF8</t>
  </si>
  <si>
    <t>ROR1</t>
  </si>
  <si>
    <t>RPS27L</t>
  </si>
  <si>
    <t>RPS6KA3</t>
  </si>
  <si>
    <t>RRAGD</t>
  </si>
  <si>
    <t>RRM2</t>
  </si>
  <si>
    <t>RUNX1T1</t>
  </si>
  <si>
    <t>S100A2</t>
  </si>
  <si>
    <t>S100B</t>
  </si>
  <si>
    <t>SCCPDH</t>
  </si>
  <si>
    <t>SCPEP1</t>
  </si>
  <si>
    <t>SCRG1</t>
  </si>
  <si>
    <t>SCUBE2</t>
  </si>
  <si>
    <t>SELL</t>
  </si>
  <si>
    <t>SELP</t>
  </si>
  <si>
    <t>SELPLG</t>
  </si>
  <si>
    <t>SEMA3C</t>
  </si>
  <si>
    <t>SEMA3F</t>
  </si>
  <si>
    <t>SEMA3G</t>
  </si>
  <si>
    <t>SEMA5A</t>
  </si>
  <si>
    <t>SERBP1</t>
  </si>
  <si>
    <t>SERPINA5</t>
  </si>
  <si>
    <t>SERPINB6</t>
  </si>
  <si>
    <t>SERPINE2</t>
  </si>
  <si>
    <t>SERPINF1</t>
  </si>
  <si>
    <t>SERPING1</t>
  </si>
  <si>
    <t>SESN1</t>
  </si>
  <si>
    <t>SF3B3</t>
  </si>
  <si>
    <t>SFRP4</t>
  </si>
  <si>
    <t>SFT2D2</t>
  </si>
  <si>
    <t>SGCD</t>
  </si>
  <si>
    <t>SH2D1A</t>
  </si>
  <si>
    <t>SH3BGRL</t>
  </si>
  <si>
    <t>SHCBP1</t>
  </si>
  <si>
    <t>SIRPG</t>
  </si>
  <si>
    <t>SIX3</t>
  </si>
  <si>
    <t>SKP2</t>
  </si>
  <si>
    <t>SLA</t>
  </si>
  <si>
    <t>SLAMF1</t>
  </si>
  <si>
    <t>SLAMF7</t>
  </si>
  <si>
    <t>SLC16A1</t>
  </si>
  <si>
    <t>SLC16A6</t>
  </si>
  <si>
    <t>SLC19A2</t>
  </si>
  <si>
    <t>SLC22A5</t>
  </si>
  <si>
    <t>SLC25A32</t>
  </si>
  <si>
    <t>SLC27A2</t>
  </si>
  <si>
    <t>SLC39A6</t>
  </si>
  <si>
    <t>SLC43A3</t>
  </si>
  <si>
    <t>SLC44A4</t>
  </si>
  <si>
    <t>SLC7A2</t>
  </si>
  <si>
    <t>SLC7A5</t>
  </si>
  <si>
    <t>SLC7A8</t>
  </si>
  <si>
    <t>SLC9A3R1</t>
  </si>
  <si>
    <t>SLC9A6</t>
  </si>
  <si>
    <t>SLIT2</t>
  </si>
  <si>
    <t>SLIT3</t>
  </si>
  <si>
    <t>SMARCA4</t>
  </si>
  <si>
    <t>SMC4</t>
  </si>
  <si>
    <t>SNAP23</t>
  </si>
  <si>
    <t>SNED1</t>
  </si>
  <si>
    <t>SNRPC</t>
  </si>
  <si>
    <t>SNRPD1</t>
  </si>
  <si>
    <t>SOCS5</t>
  </si>
  <si>
    <t>SOSTDC1</t>
  </si>
  <si>
    <t>SOX10</t>
  </si>
  <si>
    <t>SP100</t>
  </si>
  <si>
    <t>SP110</t>
  </si>
  <si>
    <t>SPAG5</t>
  </si>
  <si>
    <t>SPARCL1</t>
  </si>
  <si>
    <t>SPATA20</t>
  </si>
  <si>
    <t>SPC25</t>
  </si>
  <si>
    <t>SPDEF</t>
  </si>
  <si>
    <t>SPOCK2</t>
  </si>
  <si>
    <t>SPRED2</t>
  </si>
  <si>
    <t>SPRY1</t>
  </si>
  <si>
    <t>SPRY2</t>
  </si>
  <si>
    <t>SRGN</t>
  </si>
  <si>
    <t>SRPX</t>
  </si>
  <si>
    <t>SSH3</t>
  </si>
  <si>
    <t>SSRP1</t>
  </si>
  <si>
    <t>ST3GAL6</t>
  </si>
  <si>
    <t>ST8SIA1</t>
  </si>
  <si>
    <t>STAT1</t>
  </si>
  <si>
    <t>STAT4</t>
  </si>
  <si>
    <t>STIL</t>
  </si>
  <si>
    <t>STK17A</t>
  </si>
  <si>
    <t>STK32B</t>
  </si>
  <si>
    <t>STMN1</t>
  </si>
  <si>
    <t>SVEP1</t>
  </si>
  <si>
    <t>SYNCRIP</t>
  </si>
  <si>
    <t>SYNPO</t>
  </si>
  <si>
    <t>SYT17</t>
  </si>
  <si>
    <t>SYTL2</t>
  </si>
  <si>
    <t>TACC3</t>
  </si>
  <si>
    <t>TAF2</t>
  </si>
  <si>
    <t>TAF4B</t>
  </si>
  <si>
    <t>TAF5</t>
  </si>
  <si>
    <t>TAP1</t>
  </si>
  <si>
    <t>TAP2</t>
  </si>
  <si>
    <t>TBC1D9</t>
  </si>
  <si>
    <t>TBC1D9B</t>
  </si>
  <si>
    <t>TBPL1</t>
  </si>
  <si>
    <t>TCEAL1</t>
  </si>
  <si>
    <t>TCEAL4</t>
  </si>
  <si>
    <t>TCF4</t>
  </si>
  <si>
    <t>TCF7L1</t>
  </si>
  <si>
    <t>TEK</t>
  </si>
  <si>
    <t>TEX10</t>
  </si>
  <si>
    <t>TFPI</t>
  </si>
  <si>
    <t>TGFB1I1</t>
  </si>
  <si>
    <t>TGFB3</t>
  </si>
  <si>
    <t>TGFBR2</t>
  </si>
  <si>
    <t>THBS4</t>
  </si>
  <si>
    <t>TIMELESS</t>
  </si>
  <si>
    <t>TK2</t>
  </si>
  <si>
    <t>TLE4</t>
  </si>
  <si>
    <t>TLR1</t>
  </si>
  <si>
    <t>TLR7</t>
  </si>
  <si>
    <t>TM4SF1</t>
  </si>
  <si>
    <t>TMBIM4</t>
  </si>
  <si>
    <t>TMEM100</t>
  </si>
  <si>
    <t>TMEM123</t>
  </si>
  <si>
    <t>TMEM62</t>
  </si>
  <si>
    <t>TNFAIP3</t>
  </si>
  <si>
    <t>TNFAIP8</t>
  </si>
  <si>
    <t>TNFRSF17</t>
  </si>
  <si>
    <t>TNFRSF1B</t>
  </si>
  <si>
    <t>TNFRSF21</t>
  </si>
  <si>
    <t>TNS1</t>
  </si>
  <si>
    <t>TOP2A</t>
  </si>
  <si>
    <t>TP53BP2</t>
  </si>
  <si>
    <t>TPCN1</t>
  </si>
  <si>
    <t>TRAF3IP3</t>
  </si>
  <si>
    <t>TRAT1</t>
  </si>
  <si>
    <t>TRIM2</t>
  </si>
  <si>
    <t>TRIM29</t>
  </si>
  <si>
    <t>TRIM8</t>
  </si>
  <si>
    <t>TRIP13</t>
  </si>
  <si>
    <t>TROAP</t>
  </si>
  <si>
    <t>TSC22D3</t>
  </si>
  <si>
    <t>TSPAN1</t>
  </si>
  <si>
    <t>TSPAN13</t>
  </si>
  <si>
    <t>TSPAN31</t>
  </si>
  <si>
    <t>TSPAN7</t>
  </si>
  <si>
    <t>TSPYL5</t>
  </si>
  <si>
    <t>TTC13</t>
  </si>
  <si>
    <t>TTK</t>
  </si>
  <si>
    <t>TTLL4</t>
  </si>
  <si>
    <t>TTYH1</t>
  </si>
  <si>
    <t>TUBB6</t>
  </si>
  <si>
    <t>TUSC2</t>
  </si>
  <si>
    <t>TXNIP</t>
  </si>
  <si>
    <t>UBE2C</t>
  </si>
  <si>
    <t>UBE2E3</t>
  </si>
  <si>
    <t>UBE2S</t>
  </si>
  <si>
    <t>UCHL1</t>
  </si>
  <si>
    <t>UCHL5</t>
  </si>
  <si>
    <t>UGCG</t>
  </si>
  <si>
    <t>UGDH</t>
  </si>
  <si>
    <t>UGT8</t>
  </si>
  <si>
    <t>USP1</t>
  </si>
  <si>
    <t>VAV3</t>
  </si>
  <si>
    <t>VCAM1</t>
  </si>
  <si>
    <t>VGLL1</t>
  </si>
  <si>
    <t>VIM</t>
  </si>
  <si>
    <t>VIPR1</t>
  </si>
  <si>
    <t>VPS72</t>
  </si>
  <si>
    <t>VWF</t>
  </si>
  <si>
    <t>WDR19</t>
  </si>
  <si>
    <t>WIPF1</t>
  </si>
  <si>
    <t>WISP2</t>
  </si>
  <si>
    <t>WWP1</t>
  </si>
  <si>
    <t>WWTR1</t>
  </si>
  <si>
    <t>XBP1</t>
  </si>
  <si>
    <t>XCL1</t>
  </si>
  <si>
    <t>YBX1</t>
  </si>
  <si>
    <t>YEATS2</t>
  </si>
  <si>
    <t>YES1</t>
  </si>
  <si>
    <t>YWHAQ</t>
  </si>
  <si>
    <t>ZBTB16</t>
  </si>
  <si>
    <t>ZFHX4</t>
  </si>
  <si>
    <t>ZMYND10</t>
  </si>
  <si>
    <t>ZNF423</t>
  </si>
  <si>
    <t>ZNF467</t>
  </si>
  <si>
    <t>ZNF552</t>
  </si>
  <si>
    <t>ZWINT</t>
  </si>
  <si>
    <t>SVM.Information.Gain</t>
    <phoneticPr fontId="1" type="noConversion"/>
  </si>
  <si>
    <t>* reference = MSL</t>
    <phoneticPr fontId="1" type="noConversion"/>
  </si>
  <si>
    <t>LAR</t>
    <phoneticPr fontId="1" type="noConversion"/>
  </si>
  <si>
    <t>IM</t>
    <phoneticPr fontId="1" type="noConversion"/>
  </si>
  <si>
    <t>SL</t>
    <phoneticPr fontId="1" type="noConversion"/>
  </si>
  <si>
    <t>coef</t>
    <phoneticPr fontId="1" type="noConversion"/>
  </si>
  <si>
    <t>se(coef)</t>
    <phoneticPr fontId="1" type="noConversion"/>
  </si>
  <si>
    <t>z</t>
    <phoneticPr fontId="1" type="noConversion"/>
  </si>
  <si>
    <t>p</t>
    <phoneticPr fontId="1" type="noConversion"/>
  </si>
  <si>
    <t>Likelyhood ratio test=20.13 on 3 df, p = 1.6e-04</t>
    <phoneticPr fontId="1" type="noConversion"/>
  </si>
  <si>
    <t>n = 635, number of events = 302</t>
    <phoneticPr fontId="1" type="noConversion"/>
  </si>
  <si>
    <t>HR</t>
    <phoneticPr fontId="1" type="noConversion"/>
  </si>
  <si>
    <t>n = 215, number of events = 50</t>
    <phoneticPr fontId="1" type="noConversion"/>
  </si>
  <si>
    <t>Likelyhood ratio test=8.4 on 3 df, p = 0.03</t>
    <phoneticPr fontId="1" type="noConversion"/>
  </si>
  <si>
    <t>DFS</t>
    <phoneticPr fontId="1" type="noConversion"/>
  </si>
  <si>
    <t>OS</t>
    <phoneticPr fontId="1" type="noConversion"/>
  </si>
  <si>
    <t>n = 297, number of events = 128</t>
    <phoneticPr fontId="1" type="noConversion"/>
  </si>
  <si>
    <t>Likelyhood ratio test=11.31 on 3 df, p = 0.01</t>
    <phoneticPr fontId="1" type="noConversion"/>
  </si>
  <si>
    <t>METABRIC OS</t>
    <phoneticPr fontId="1" type="noConversion"/>
  </si>
  <si>
    <t>logFC</t>
  </si>
  <si>
    <t>adj.P.Val</t>
  </si>
  <si>
    <t>SCGB2A1</t>
  </si>
  <si>
    <t>ADIPOQ</t>
  </si>
  <si>
    <t>HPGD</t>
  </si>
  <si>
    <t>LEP</t>
  </si>
  <si>
    <t>TCL6</t>
  </si>
  <si>
    <t>APOD</t>
  </si>
  <si>
    <t>SLC6A13</t>
  </si>
  <si>
    <t>SMR3A</t>
  </si>
  <si>
    <t>UGT2B17</t>
  </si>
  <si>
    <t>CEACAM8</t>
  </si>
  <si>
    <t>CCL18</t>
  </si>
  <si>
    <t>KRT24</t>
  </si>
  <si>
    <t>CCL7</t>
  </si>
  <si>
    <t>SLITRK3</t>
  </si>
  <si>
    <t>CYP4F8</t>
  </si>
  <si>
    <t>KRT20</t>
  </si>
  <si>
    <t>MPPED2</t>
  </si>
  <si>
    <t>SPOP</t>
  </si>
  <si>
    <t>FOXI1</t>
  </si>
  <si>
    <t>TMPRSS3</t>
  </si>
  <si>
    <t>MGAM</t>
  </si>
  <si>
    <t>SYT12</t>
  </si>
  <si>
    <t>FAM46C</t>
  </si>
  <si>
    <t>MS4A3</t>
  </si>
  <si>
    <t>BEX1</t>
  </si>
  <si>
    <t>CYP2B6</t>
  </si>
  <si>
    <t>LILRA6</t>
  </si>
  <si>
    <t>MMP8</t>
  </si>
  <si>
    <t>STARD13</t>
  </si>
  <si>
    <t>SLCO4A1</t>
  </si>
  <si>
    <t>INA</t>
  </si>
  <si>
    <t>GYG2</t>
  </si>
  <si>
    <t>PPARD</t>
  </si>
  <si>
    <t>ALOX15B</t>
  </si>
  <si>
    <t>IL20RA</t>
  </si>
  <si>
    <t>PPAT</t>
  </si>
  <si>
    <t>RTN1</t>
  </si>
  <si>
    <t>COL21A1</t>
  </si>
  <si>
    <t>HK3</t>
  </si>
  <si>
    <t>DEFA4</t>
  </si>
  <si>
    <t>SLC4A1</t>
  </si>
  <si>
    <t>NRXN1</t>
  </si>
  <si>
    <t>CSTA</t>
  </si>
  <si>
    <t>CLEC5A</t>
  </si>
  <si>
    <t>PDZRN4</t>
  </si>
  <si>
    <t>GRB7</t>
  </si>
  <si>
    <t>OLR1</t>
  </si>
  <si>
    <t>TREH</t>
  </si>
  <si>
    <t>DIRAS3</t>
  </si>
  <si>
    <t>IGSF1</t>
  </si>
  <si>
    <t>PIGR</t>
  </si>
  <si>
    <t>HOXB8</t>
  </si>
  <si>
    <t>CNTNAP2</t>
  </si>
  <si>
    <t>PF4</t>
  </si>
  <si>
    <t>LILRB3</t>
  </si>
  <si>
    <t>IL18RAP</t>
  </si>
  <si>
    <t>BTNL3</t>
  </si>
  <si>
    <t>CD163</t>
  </si>
  <si>
    <t>KCND2</t>
  </si>
  <si>
    <t>AZU1</t>
  </si>
  <si>
    <t>SERP1</t>
  </si>
  <si>
    <t>RNF38</t>
  </si>
  <si>
    <t>DNASE2B</t>
  </si>
  <si>
    <t>S100A13</t>
  </si>
  <si>
    <t>RGS19</t>
  </si>
  <si>
    <t>STEAP3</t>
  </si>
  <si>
    <t>MAP2K6</t>
  </si>
  <si>
    <t>CDH18</t>
  </si>
  <si>
    <t>TLR3</t>
  </si>
  <si>
    <t>LAIR2</t>
  </si>
  <si>
    <t>MAGEA8</t>
  </si>
  <si>
    <t>MPO</t>
  </si>
  <si>
    <t>MMP19</t>
  </si>
  <si>
    <t>TREML2</t>
  </si>
  <si>
    <t>FCN1</t>
  </si>
  <si>
    <t>PADI4</t>
  </si>
  <si>
    <t>VRK3</t>
  </si>
  <si>
    <t>TYROBP</t>
  </si>
  <si>
    <t>HOXA10</t>
  </si>
  <si>
    <t>SOX21</t>
  </si>
  <si>
    <t>IL1B</t>
  </si>
  <si>
    <t>SLC10A3</t>
  </si>
  <si>
    <t>ANK1</t>
  </si>
  <si>
    <t>FUT9</t>
  </si>
  <si>
    <t>SIGIRR</t>
  </si>
  <si>
    <t>SSTR5</t>
  </si>
  <si>
    <t>GLRA3</t>
  </si>
  <si>
    <t>KEL</t>
  </si>
  <si>
    <t>LCP1</t>
  </si>
  <si>
    <t>RGS13</t>
  </si>
  <si>
    <t>C3AR1</t>
  </si>
  <si>
    <t>KLF1</t>
  </si>
  <si>
    <t>TMEM156</t>
  </si>
  <si>
    <t>TMEM39B</t>
  </si>
  <si>
    <t>ZAP70</t>
  </si>
  <si>
    <t>MEFV</t>
  </si>
  <si>
    <t>JAKMIP2</t>
  </si>
  <si>
    <t>CTNNA2</t>
  </si>
  <si>
    <t>FPR1</t>
  </si>
  <si>
    <t>ALOX5AP</t>
  </si>
  <si>
    <t>USPL1</t>
  </si>
  <si>
    <t>CASP5</t>
  </si>
  <si>
    <t>SIGLEC8</t>
  </si>
  <si>
    <t>PTMS</t>
  </si>
  <si>
    <t>IKZF3</t>
  </si>
  <si>
    <t>LILRA3</t>
  </si>
  <si>
    <t>H2AFJ</t>
  </si>
  <si>
    <t>HCK</t>
  </si>
  <si>
    <t>GUCY1A2</t>
  </si>
  <si>
    <t>SERPINA7</t>
  </si>
  <si>
    <t>NCF2</t>
  </si>
  <si>
    <t>SKAP1</t>
  </si>
  <si>
    <t>NEUROD2</t>
  </si>
  <si>
    <t>DGKB</t>
  </si>
  <si>
    <t>ITGAM</t>
  </si>
  <si>
    <t>HOXA11</t>
  </si>
  <si>
    <t>SEMA3D</t>
  </si>
  <si>
    <t>SPCS3</t>
  </si>
  <si>
    <t>RGS6</t>
  </si>
  <si>
    <t>GHRH</t>
  </si>
  <si>
    <t>PMFBP1</t>
  </si>
  <si>
    <t>SHOX</t>
  </si>
  <si>
    <t>GYPA</t>
  </si>
  <si>
    <t>TES</t>
  </si>
  <si>
    <t>ITGAL</t>
  </si>
  <si>
    <t>ARL4A</t>
  </si>
  <si>
    <t>KCNC2</t>
  </si>
  <si>
    <t>FA2H</t>
  </si>
  <si>
    <t>SLC13A4</t>
  </si>
  <si>
    <t>UCP1</t>
  </si>
  <si>
    <t>PAX7</t>
  </si>
  <si>
    <t>EMILIN2</t>
  </si>
  <si>
    <t>ATF7IP2</t>
  </si>
  <si>
    <t>NQO2</t>
  </si>
  <si>
    <t>CNTN5</t>
  </si>
  <si>
    <t>NNAT</t>
  </si>
  <si>
    <t>FCAR</t>
  </si>
  <si>
    <t>SYT2</t>
  </si>
  <si>
    <t>GABRG2</t>
  </si>
  <si>
    <t>CDH7</t>
  </si>
  <si>
    <t>OXCT1</t>
  </si>
  <si>
    <t>RGS7</t>
  </si>
  <si>
    <t>PSMD2</t>
  </si>
  <si>
    <t>PADI1</t>
  </si>
  <si>
    <t>TFIP11</t>
  </si>
  <si>
    <t>CA1</t>
  </si>
  <si>
    <t>SLC45A2</t>
  </si>
  <si>
    <t>FKSG49</t>
  </si>
  <si>
    <t>DNM3</t>
  </si>
  <si>
    <t>KLK3</t>
  </si>
  <si>
    <t>SARDH</t>
  </si>
  <si>
    <t>TNNT3</t>
  </si>
  <si>
    <t>FCER1G</t>
  </si>
  <si>
    <t>SIPA1L3</t>
  </si>
  <si>
    <t>CXorf21</t>
  </si>
  <si>
    <t>TARDBP</t>
  </si>
  <si>
    <t>SLC1A4</t>
  </si>
  <si>
    <t>CD300C</t>
  </si>
  <si>
    <t>LSP1</t>
  </si>
  <si>
    <t>UBE2L6</t>
  </si>
  <si>
    <t>TLL1</t>
  </si>
  <si>
    <t>PCDH11X</t>
  </si>
  <si>
    <t>ACTL6B</t>
  </si>
  <si>
    <t>LILRA2</t>
  </si>
  <si>
    <t>IL1RN</t>
  </si>
  <si>
    <t>GPR6</t>
  </si>
  <si>
    <t>GPSM3</t>
  </si>
  <si>
    <t>SLC7A9</t>
  </si>
  <si>
    <t>LAIR1</t>
  </si>
  <si>
    <t>SNAP29</t>
  </si>
  <si>
    <t>FCGR2A</t>
  </si>
  <si>
    <t>SLC11A2</t>
  </si>
  <si>
    <t>SCFD1</t>
  </si>
  <si>
    <t>TBX4</t>
  </si>
  <si>
    <t>TGDS</t>
  </si>
  <si>
    <t>SIGLEC6</t>
  </si>
  <si>
    <t>NHLH2</t>
  </si>
  <si>
    <t>PGLYRP1</t>
  </si>
  <si>
    <t>CLDN6</t>
  </si>
  <si>
    <t>ZNF550</t>
  </si>
  <si>
    <t>SLC16A5</t>
  </si>
  <si>
    <t>PRKAR2A</t>
  </si>
  <si>
    <t>GK</t>
  </si>
  <si>
    <t>SYF2</t>
  </si>
  <si>
    <t>DUSP13</t>
  </si>
  <si>
    <t>P2RX7</t>
  </si>
  <si>
    <t>HIST1H2AJ</t>
  </si>
  <si>
    <t>TNS3</t>
  </si>
  <si>
    <t>RBBP7</t>
  </si>
  <si>
    <t>CEACAM3</t>
  </si>
  <si>
    <t>SNX4</t>
  </si>
  <si>
    <t>MMP25</t>
  </si>
  <si>
    <t>PTGER1</t>
  </si>
  <si>
    <t>CD226</t>
  </si>
  <si>
    <t>CEACAM21</t>
  </si>
  <si>
    <t>FLOT2</t>
  </si>
  <si>
    <t>CEBPE</t>
  </si>
  <si>
    <t>TNFSF9</t>
  </si>
  <si>
    <t>BCL6</t>
  </si>
  <si>
    <t>PRKACA</t>
  </si>
  <si>
    <t>ALDH3B1</t>
  </si>
  <si>
    <t>MYL4</t>
  </si>
  <si>
    <t>CR1</t>
  </si>
  <si>
    <t>SNAPC5</t>
  </si>
  <si>
    <t>RAB30</t>
  </si>
  <si>
    <t>AGTPBP1</t>
  </si>
  <si>
    <t>MTAP</t>
  </si>
  <si>
    <t>OLIG2</t>
  </si>
  <si>
    <t>TYRO3</t>
  </si>
  <si>
    <t>METTL9</t>
  </si>
  <si>
    <t>TTLL5</t>
  </si>
  <si>
    <t>SLC7A6</t>
  </si>
  <si>
    <t>SPHK2</t>
  </si>
  <si>
    <t>ZNF395</t>
  </si>
  <si>
    <t>KCNMB4</t>
  </si>
  <si>
    <t>PTPRO</t>
  </si>
  <si>
    <t>PSMB2</t>
  </si>
  <si>
    <t>CASP10</t>
  </si>
  <si>
    <t>RLN1</t>
  </si>
  <si>
    <t>HOXD9</t>
  </si>
  <si>
    <t>HIVEP3</t>
  </si>
  <si>
    <t>RPGRIP1</t>
  </si>
  <si>
    <t>MYBPC3</t>
  </si>
  <si>
    <t>MXI1</t>
  </si>
  <si>
    <t>ELF1</t>
  </si>
  <si>
    <t>HOXA6</t>
  </si>
  <si>
    <t>EPOR</t>
  </si>
  <si>
    <t>PPP1R8</t>
  </si>
  <si>
    <t>ZHX3</t>
  </si>
  <si>
    <t>CYB5R4</t>
  </si>
  <si>
    <t>PRKCG</t>
  </si>
  <si>
    <t>WBP11</t>
  </si>
  <si>
    <t>CMAS</t>
  </si>
  <si>
    <t>TMEM19</t>
  </si>
  <si>
    <t>MSRA</t>
  </si>
  <si>
    <t>TERF2IP</t>
  </si>
  <si>
    <t>STX10</t>
  </si>
  <si>
    <t>PIK3R5</t>
  </si>
  <si>
    <t>TANK</t>
  </si>
  <si>
    <t>SUPT5H</t>
  </si>
  <si>
    <t>HBZ</t>
  </si>
  <si>
    <t>SOCS6</t>
  </si>
  <si>
    <t>PCDHA2</t>
  </si>
  <si>
    <t>MOBP</t>
  </si>
  <si>
    <t>LCMT1</t>
  </si>
  <si>
    <t>PNPLA2</t>
  </si>
  <si>
    <t>AP1S2</t>
  </si>
  <si>
    <t>NBN</t>
  </si>
  <si>
    <t>GTF2F2</t>
  </si>
  <si>
    <t>NDUFB3</t>
  </si>
  <si>
    <t>GRB2</t>
  </si>
  <si>
    <t>RPL18</t>
  </si>
  <si>
    <t>BCL2L1</t>
  </si>
  <si>
    <t>CCDC22</t>
  </si>
  <si>
    <t>ZNF32</t>
  </si>
  <si>
    <t>ATP7A</t>
  </si>
  <si>
    <t>SPTLC1</t>
  </si>
  <si>
    <t>RLF</t>
  </si>
  <si>
    <t>LTA4H</t>
  </si>
  <si>
    <t>YARS</t>
  </si>
  <si>
    <t>DENND3</t>
  </si>
  <si>
    <t>SEMA7A</t>
  </si>
  <si>
    <t>TNKS2</t>
  </si>
  <si>
    <t>MOSPD2</t>
  </si>
  <si>
    <t>NUP98</t>
  </si>
  <si>
    <t>GTF2B</t>
  </si>
  <si>
    <t>STYXL1</t>
  </si>
  <si>
    <t>MRPS31</t>
  </si>
  <si>
    <t>STAMBP</t>
  </si>
  <si>
    <t>UBE2NL</t>
  </si>
  <si>
    <t>SLC25A28</t>
  </si>
  <si>
    <t>UBE2G2</t>
  </si>
  <si>
    <t>PQBP1</t>
  </si>
  <si>
    <t>UXT</t>
  </si>
  <si>
    <t>CYLC1</t>
  </si>
  <si>
    <t>ING3</t>
  </si>
  <si>
    <t>WBP4</t>
  </si>
  <si>
    <t>TOE1</t>
  </si>
  <si>
    <t>MTF1</t>
  </si>
  <si>
    <t>RPL19</t>
  </si>
  <si>
    <t>MAPK14</t>
  </si>
  <si>
    <t>GPBP1L1</t>
  </si>
  <si>
    <t>NSUN3</t>
  </si>
  <si>
    <t>UBC</t>
  </si>
  <si>
    <t>SAFB</t>
  </si>
  <si>
    <t>NMT1</t>
  </si>
  <si>
    <t>MAP2K5</t>
  </si>
  <si>
    <t>ARIH1</t>
  </si>
  <si>
    <t>DPP8</t>
  </si>
  <si>
    <t>MAN1B1</t>
  </si>
  <si>
    <t>RIN3</t>
  </si>
  <si>
    <t>XPO1</t>
  </si>
  <si>
    <t>TXN2</t>
  </si>
  <si>
    <t>TOP3A</t>
  </si>
  <si>
    <t>C1D</t>
  </si>
  <si>
    <t>CCDC51</t>
  </si>
  <si>
    <t>WIPI2</t>
  </si>
  <si>
    <t>PTMA</t>
  </si>
  <si>
    <t>UBE2Q1</t>
  </si>
  <si>
    <t>POLR2H</t>
  </si>
  <si>
    <t>TRIP4</t>
  </si>
  <si>
    <t>CAND1</t>
  </si>
  <si>
    <t>POLG</t>
  </si>
  <si>
    <t>PARP16</t>
  </si>
  <si>
    <t>LMAN2L</t>
  </si>
  <si>
    <t>WDR1</t>
  </si>
  <si>
    <t>PHF7</t>
  </si>
  <si>
    <t>PIP5K1A</t>
  </si>
  <si>
    <t>MYO9A</t>
  </si>
  <si>
    <t>GTPBP3</t>
  </si>
  <si>
    <t>CIAO1</t>
  </si>
  <si>
    <t>UNC45A</t>
  </si>
  <si>
    <t>NDUFB5</t>
  </si>
  <si>
    <t>COMMD4</t>
  </si>
  <si>
    <t>RBCK1</t>
  </si>
  <si>
    <t>CNNM3</t>
  </si>
  <si>
    <t>CEP192</t>
  </si>
  <si>
    <t>FN3KRP</t>
  </si>
  <si>
    <t>PTGES3</t>
  </si>
  <si>
    <t>RNH1</t>
  </si>
  <si>
    <t>BLZF1</t>
  </si>
  <si>
    <t>MAP2K4</t>
  </si>
  <si>
    <t>SETD6</t>
  </si>
  <si>
    <t>ZNF282</t>
  </si>
  <si>
    <t>STAM</t>
  </si>
  <si>
    <t>STAT5B</t>
  </si>
  <si>
    <t>TRIM44</t>
  </si>
  <si>
    <t>NOTCH4</t>
  </si>
  <si>
    <t>KIF1B</t>
  </si>
  <si>
    <t>RABIF</t>
  </si>
  <si>
    <t>HMGN4</t>
  </si>
  <si>
    <t>IL17RC</t>
  </si>
  <si>
    <t>MEF2A</t>
  </si>
  <si>
    <t>NPTN</t>
  </si>
  <si>
    <t>SNX2</t>
  </si>
  <si>
    <t>ZNF609</t>
  </si>
  <si>
    <t>INPP5E</t>
  </si>
  <si>
    <t>C11orf24</t>
  </si>
  <si>
    <t>SPG21</t>
  </si>
  <si>
    <t>TMEM127</t>
  </si>
  <si>
    <t>LRRC59</t>
  </si>
  <si>
    <t>FASTK</t>
  </si>
  <si>
    <t>MPP2</t>
  </si>
  <si>
    <t>KIAA0355</t>
  </si>
  <si>
    <t>PMM1</t>
  </si>
  <si>
    <t>SF3B4</t>
  </si>
  <si>
    <t>GALNT2</t>
  </si>
  <si>
    <t>BOLA1</t>
  </si>
  <si>
    <t>BMP1</t>
  </si>
  <si>
    <t>PDLIM2</t>
  </si>
  <si>
    <t>GAA</t>
  </si>
  <si>
    <t>EHD3</t>
  </si>
  <si>
    <t>ATP13A1</t>
  </si>
  <si>
    <t>ARHGEF10L</t>
  </si>
  <si>
    <t>DBN1</t>
  </si>
  <si>
    <t>MTR</t>
  </si>
  <si>
    <t>PPA2</t>
  </si>
  <si>
    <t>TTC19</t>
  </si>
  <si>
    <t>DET1</t>
  </si>
  <si>
    <t>TRADD</t>
  </si>
  <si>
    <t>LY6H</t>
  </si>
  <si>
    <t>SLC23A2</t>
  </si>
  <si>
    <t>ACTR1B</t>
  </si>
  <si>
    <t>JAG2</t>
  </si>
  <si>
    <t>CACNB3</t>
  </si>
  <si>
    <t>PFKFB2</t>
  </si>
  <si>
    <t>PFAS</t>
  </si>
  <si>
    <t>NGRN</t>
  </si>
  <si>
    <t>SDHC</t>
  </si>
  <si>
    <t>EPS8L2</t>
  </si>
  <si>
    <t>ITGAV</t>
  </si>
  <si>
    <t>INSIG2</t>
  </si>
  <si>
    <t>LTB4R</t>
  </si>
  <si>
    <t>XRCC5</t>
  </si>
  <si>
    <t>PALLD</t>
  </si>
  <si>
    <t>MICA</t>
  </si>
  <si>
    <t>RUSC1</t>
  </si>
  <si>
    <t>ATP10D</t>
  </si>
  <si>
    <t>MASP2</t>
  </si>
  <si>
    <t>ATP8B2</t>
  </si>
  <si>
    <t>ACVR1</t>
  </si>
  <si>
    <t>PAQR3</t>
  </si>
  <si>
    <t>STARD3</t>
  </si>
  <si>
    <t>DCHS1</t>
  </si>
  <si>
    <t>GRM8</t>
  </si>
  <si>
    <t>SPRY4</t>
  </si>
  <si>
    <t>RYK</t>
  </si>
  <si>
    <t>TCEA1</t>
  </si>
  <si>
    <t>SPATA2</t>
  </si>
  <si>
    <t>ZFHX2</t>
  </si>
  <si>
    <t>TNFAIP1</t>
  </si>
  <si>
    <t>MKS1</t>
  </si>
  <si>
    <t>DCUN1D4</t>
  </si>
  <si>
    <t>PER3</t>
  </si>
  <si>
    <t>IPO9</t>
  </si>
  <si>
    <t>LMCD1</t>
  </si>
  <si>
    <t>NOL3</t>
  </si>
  <si>
    <t>LRRC49</t>
  </si>
  <si>
    <t>RBMS2</t>
  </si>
  <si>
    <t>ALS2CL</t>
  </si>
  <si>
    <t>HOXC4</t>
  </si>
  <si>
    <t>DLX4</t>
  </si>
  <si>
    <t>DCBLD2</t>
  </si>
  <si>
    <t>GNB3</t>
  </si>
  <si>
    <t>COBLL1</t>
  </si>
  <si>
    <t>FGFR1</t>
  </si>
  <si>
    <t>TUBB3</t>
  </si>
  <si>
    <t>OPLAH</t>
  </si>
  <si>
    <t>FZD2</t>
  </si>
  <si>
    <t>CLDN15</t>
  </si>
  <si>
    <t>LCAT</t>
  </si>
  <si>
    <t>STAP2</t>
  </si>
  <si>
    <t>ANKRD6</t>
  </si>
  <si>
    <t>ZBTB44</t>
  </si>
  <si>
    <t>RHBG</t>
  </si>
  <si>
    <t>JUP</t>
  </si>
  <si>
    <t>HTR1D</t>
  </si>
  <si>
    <t>PCDH17</t>
  </si>
  <si>
    <t>ELMO3</t>
  </si>
  <si>
    <t>GPR176</t>
  </si>
  <si>
    <t>FSTL3</t>
  </si>
  <si>
    <t>MYO1B</t>
  </si>
  <si>
    <t>ANTXR1</t>
  </si>
  <si>
    <t>P4HA2</t>
  </si>
  <si>
    <t>ZDHHC13</t>
  </si>
  <si>
    <t>RGS12</t>
  </si>
  <si>
    <t>ELOVL6</t>
  </si>
  <si>
    <t>SCAP</t>
  </si>
  <si>
    <t>SLC22A14</t>
  </si>
  <si>
    <t>SCAMP4</t>
  </si>
  <si>
    <t>TAF4</t>
  </si>
  <si>
    <t>NOTCH3</t>
  </si>
  <si>
    <t>SLCO3A1</t>
  </si>
  <si>
    <t>SEMA6B</t>
  </si>
  <si>
    <t>TPM1</t>
  </si>
  <si>
    <t>PIGZ</t>
  </si>
  <si>
    <t>FAHD2A</t>
  </si>
  <si>
    <t>SLK</t>
  </si>
  <si>
    <t>RAB22A</t>
  </si>
  <si>
    <t>RAPGEF3</t>
  </si>
  <si>
    <t>PHYH</t>
  </si>
  <si>
    <t>MYL3</t>
  </si>
  <si>
    <t>FETUB</t>
  </si>
  <si>
    <t>PCDH12</t>
  </si>
  <si>
    <t>C1QTNF1</t>
  </si>
  <si>
    <t>ITGA9</t>
  </si>
  <si>
    <t>SMNDC1</t>
  </si>
  <si>
    <t>TUFT1</t>
  </si>
  <si>
    <t>RARA</t>
  </si>
  <si>
    <t>CRMP1</t>
  </si>
  <si>
    <t>SH2D4A</t>
  </si>
  <si>
    <t>CLEC4M</t>
  </si>
  <si>
    <t>PAPPA</t>
  </si>
  <si>
    <t>RGS10</t>
  </si>
  <si>
    <t>SLC26A10</t>
  </si>
  <si>
    <t>CYP46A1</t>
  </si>
  <si>
    <t>COL7A1</t>
  </si>
  <si>
    <t>SEMA4G</t>
  </si>
  <si>
    <t>KDR</t>
  </si>
  <si>
    <t>ZNF675</t>
  </si>
  <si>
    <t>MTMR11</t>
  </si>
  <si>
    <t>CYP3A4</t>
  </si>
  <si>
    <t>MTSS1</t>
  </si>
  <si>
    <t>ATP10B</t>
  </si>
  <si>
    <t>GPC1</t>
  </si>
  <si>
    <t>LARP6</t>
  </si>
  <si>
    <t>KRT10</t>
  </si>
  <si>
    <t>ITGA1</t>
  </si>
  <si>
    <t>WNT2B</t>
  </si>
  <si>
    <t>TMEM132A</t>
  </si>
  <si>
    <t>NEO1</t>
  </si>
  <si>
    <t>CNTNAP1</t>
  </si>
  <si>
    <t>PGM5</t>
  </si>
  <si>
    <t>KDELC1</t>
  </si>
  <si>
    <t>PREB</t>
  </si>
  <si>
    <t>KNG1</t>
  </si>
  <si>
    <t>IL1RL2</t>
  </si>
  <si>
    <t>ILVBL</t>
  </si>
  <si>
    <t>RAPGEFL1</t>
  </si>
  <si>
    <t>CD55</t>
  </si>
  <si>
    <t>PTPRF</t>
  </si>
  <si>
    <t>TSHB</t>
  </si>
  <si>
    <t>CFTR</t>
  </si>
  <si>
    <t>EFNA1</t>
  </si>
  <si>
    <t>KIF26B</t>
  </si>
  <si>
    <t>RHBDF2</t>
  </si>
  <si>
    <t>ARHGEF10</t>
  </si>
  <si>
    <t>SFTPB</t>
  </si>
  <si>
    <t>CYP4F2</t>
  </si>
  <si>
    <t>THAP1</t>
  </si>
  <si>
    <t>CYP4A11</t>
  </si>
  <si>
    <t>DNASE1L3</t>
  </si>
  <si>
    <t>PYY2</t>
  </si>
  <si>
    <t>TMEM43</t>
  </si>
  <si>
    <t>CYP2E1</t>
  </si>
  <si>
    <t>KLF15</t>
  </si>
  <si>
    <t>EFNB2</t>
  </si>
  <si>
    <t>MYH10</t>
  </si>
  <si>
    <t>PROCR</t>
  </si>
  <si>
    <t>HEYL</t>
  </si>
  <si>
    <t>ALDOB</t>
  </si>
  <si>
    <t>KCNJ8</t>
  </si>
  <si>
    <t>CYP2D6</t>
  </si>
  <si>
    <t>RCN2</t>
  </si>
  <si>
    <t>CACNA1H</t>
  </si>
  <si>
    <t>SYNGR2</t>
  </si>
  <si>
    <t>NR1H4</t>
  </si>
  <si>
    <t>LOXL2</t>
  </si>
  <si>
    <t>RCOR3</t>
  </si>
  <si>
    <t>TRPA1</t>
  </si>
  <si>
    <t>PCOLCE</t>
  </si>
  <si>
    <t>PTGDR</t>
  </si>
  <si>
    <t>SMARCD1</t>
  </si>
  <si>
    <t>CYP2C9</t>
  </si>
  <si>
    <t>SERPINE1</t>
  </si>
  <si>
    <t>CYP2C8</t>
  </si>
  <si>
    <t>ADH6</t>
  </si>
  <si>
    <t>NPTX1</t>
  </si>
  <si>
    <t>NXPH4</t>
  </si>
  <si>
    <t>TRIM16</t>
  </si>
  <si>
    <t>NPR2</t>
  </si>
  <si>
    <t>CSRP3</t>
  </si>
  <si>
    <t>HSD11B2</t>
  </si>
  <si>
    <t>FOXF1</t>
  </si>
  <si>
    <t>PXDN</t>
  </si>
  <si>
    <t>ATP8A2</t>
  </si>
  <si>
    <t>MMP11</t>
  </si>
  <si>
    <t>EXT1</t>
  </si>
  <si>
    <t>ABCC5</t>
  </si>
  <si>
    <t>GPC3</t>
  </si>
  <si>
    <t>KLKB1</t>
  </si>
  <si>
    <t>FBXO2</t>
  </si>
  <si>
    <t>MCC</t>
  </si>
  <si>
    <t>WSB2</t>
  </si>
  <si>
    <t>DNM1</t>
  </si>
  <si>
    <t>SFTPC</t>
  </si>
  <si>
    <t>FCN3</t>
  </si>
  <si>
    <t>PKIA</t>
  </si>
  <si>
    <t>TPSG1</t>
  </si>
  <si>
    <t>MST1</t>
  </si>
  <si>
    <t>RAMP1</t>
  </si>
  <si>
    <t>TMPRSS4</t>
  </si>
  <si>
    <t>NDRG4</t>
  </si>
  <si>
    <t>PTGIR</t>
  </si>
  <si>
    <t>FKBP10</t>
  </si>
  <si>
    <t>PRRX2</t>
  </si>
  <si>
    <t>ACTN2</t>
  </si>
  <si>
    <t>SLCO1B1</t>
  </si>
  <si>
    <t>MYL2</t>
  </si>
  <si>
    <t>AEBP1</t>
  </si>
  <si>
    <t>PYGL</t>
  </si>
  <si>
    <t>DMBT1</t>
  </si>
  <si>
    <t>SHC1</t>
  </si>
  <si>
    <t>EFNA3</t>
  </si>
  <si>
    <t>COL18A1</t>
  </si>
  <si>
    <t>CLUL1</t>
  </si>
  <si>
    <t>GFPT2</t>
  </si>
  <si>
    <t>SDC1</t>
  </si>
  <si>
    <t>C5</t>
  </si>
  <si>
    <t>KCNE2</t>
  </si>
  <si>
    <t>EFNB3</t>
  </si>
  <si>
    <t>CDH2</t>
  </si>
  <si>
    <t>FNDC4</t>
  </si>
  <si>
    <t>AHSG</t>
  </si>
  <si>
    <t>SEMA4F</t>
  </si>
  <si>
    <t>HSD17B6</t>
  </si>
  <si>
    <t>SULT1E1</t>
  </si>
  <si>
    <t>HNF4G</t>
  </si>
  <si>
    <t>ANGPTL3</t>
  </si>
  <si>
    <t>PLG</t>
  </si>
  <si>
    <t>ADH1A</t>
  </si>
  <si>
    <t>APOB</t>
  </si>
  <si>
    <t>SLC2A11</t>
  </si>
  <si>
    <t>OSMR</t>
  </si>
  <si>
    <t>GPX2</t>
  </si>
  <si>
    <t>BHMT</t>
  </si>
  <si>
    <t>PRAF2</t>
  </si>
  <si>
    <t>F12</t>
  </si>
  <si>
    <t>HABP2</t>
  </si>
  <si>
    <t>FGA</t>
  </si>
  <si>
    <t>CES3</t>
  </si>
  <si>
    <t>C4BPB</t>
  </si>
  <si>
    <t>TTPA</t>
  </si>
  <si>
    <t>BNC1</t>
  </si>
  <si>
    <t>HEY2</t>
  </si>
  <si>
    <t>VBP1</t>
  </si>
  <si>
    <t>CFHR2</t>
  </si>
  <si>
    <t>ITIH2</t>
  </si>
  <si>
    <t>FBXO17</t>
  </si>
  <si>
    <t>SERPINB9</t>
  </si>
  <si>
    <t>FAM57A</t>
  </si>
  <si>
    <t>SLBP</t>
  </si>
  <si>
    <t>CD5L</t>
  </si>
  <si>
    <t>FABP1</t>
  </si>
  <si>
    <t>CXADR</t>
  </si>
  <si>
    <t>ALB</t>
  </si>
  <si>
    <t>CRP</t>
  </si>
  <si>
    <t>WFDC1</t>
  </si>
  <si>
    <t>CRABP2</t>
  </si>
  <si>
    <t>HRG</t>
  </si>
  <si>
    <t>APOA2</t>
  </si>
  <si>
    <t>F9</t>
  </si>
  <si>
    <t>APOA1</t>
  </si>
  <si>
    <t>C8A</t>
  </si>
  <si>
    <t>KDELR3</t>
  </si>
  <si>
    <t>LOXL1</t>
  </si>
  <si>
    <t>GC</t>
  </si>
  <si>
    <t>RGL2</t>
  </si>
  <si>
    <t>SPP1</t>
  </si>
  <si>
    <t>MAGEA4</t>
  </si>
  <si>
    <t>FGL1</t>
  </si>
  <si>
    <t>ACTA1</t>
  </si>
  <si>
    <t>ITIH3</t>
  </si>
  <si>
    <t>PLA2G2A</t>
  </si>
  <si>
    <t>SPINK1</t>
  </si>
  <si>
    <t>TM4SF20</t>
  </si>
  <si>
    <t>CKB</t>
  </si>
  <si>
    <t>FGG</t>
  </si>
  <si>
    <t>SSTR1</t>
  </si>
  <si>
    <t>APOH</t>
  </si>
  <si>
    <t>C4BPA</t>
  </si>
  <si>
    <t>CBS</t>
  </si>
  <si>
    <t>TEX264</t>
  </si>
  <si>
    <t>FGB</t>
  </si>
  <si>
    <t>Complement and coagulation cascades(K)</t>
    <phoneticPr fontId="1" type="noConversion"/>
  </si>
  <si>
    <t>SERPINE1,C4BPA,C4BPB,C3AR1,CFI,C5,C8A,F9,CD55,F12,KLKB1,PROCR,MASP2,KNG1,ITGAM,ITGB2,FGB,FGA,CR1,FGG,C1S,C1R,PLG</t>
    <phoneticPr fontId="1" type="noConversion"/>
  </si>
  <si>
    <t>IL6-mediated signaling events(N)</t>
    <phoneticPr fontId="1" type="noConversion"/>
  </si>
  <si>
    <t>GRB2,JAK2,HCK,MAP2K4,SOCS3,MAP2K6,BCL2L1,FGG,CRP,MAPK14</t>
    <phoneticPr fontId="1" type="noConversion"/>
  </si>
  <si>
    <t>Toll-Like Receptors Cascades(R)</t>
    <phoneticPr fontId="1" type="noConversion"/>
  </si>
  <si>
    <t>APP,MEF2A,SIGIRR,APOB,TLR3,TANK,MAP2K4,UBC,MAP2K6,ITGAM,ITGB2,FGB,FGA,FGG,MAPK14,MAPK10</t>
    <phoneticPr fontId="1" type="noConversion"/>
  </si>
  <si>
    <t>Drug metabolism - cytochrome P450(K)</t>
    <phoneticPr fontId="1" type="noConversion"/>
  </si>
  <si>
    <t>CYP2E1,ADH6,CYP2C9,CYP2C8,GSTP1,ADH1A,UGT2B17,ALDH3B1,AOX1,CYP3A4</t>
    <phoneticPr fontId="1" type="noConversion"/>
  </si>
  <si>
    <t>Jak-STAT signaling pathway(K)</t>
    <phoneticPr fontId="1" type="noConversion"/>
  </si>
  <si>
    <t>IL20RA,PIK3R5,STAT5B,STAM,GRB2,JAK2,OSMR,SOCS3,SOCS6,BCL2L1,AOX1,EPOR,LEP</t>
    <phoneticPr fontId="1" type="noConversion"/>
  </si>
  <si>
    <t>PPAR signaling pathway(K)</t>
    <phoneticPr fontId="1" type="noConversion"/>
  </si>
  <si>
    <t>OLR1,PPARD,UCP1,ADIPOQ,UBC,APOA2,APOA1,SCD</t>
    <phoneticPr fontId="1" type="noConversion"/>
  </si>
  <si>
    <t>TNF signaling pathway(K)</t>
    <phoneticPr fontId="1" type="noConversion"/>
  </si>
  <si>
    <t>PIK3R5,CASP10,IL1B,MAP2K4,SOCS3,MAP2K6,VCAM1,TRADD,MAPK14,MAPK10</t>
    <phoneticPr fontId="1" type="noConversion"/>
  </si>
  <si>
    <t>FGF signaling pathway(N)</t>
    <phoneticPr fontId="1" type="noConversion"/>
  </si>
  <si>
    <t>STAT5B,GRB2,SPP1,CDH2,SHC1,FGFR1</t>
    <phoneticPr fontId="1" type="noConversion"/>
  </si>
  <si>
    <t>EGFR tyrosine kinase inhibitor resistance(K)</t>
    <phoneticPr fontId="1" type="noConversion"/>
  </si>
  <si>
    <t>KDR,PRKCG,PIK3R5,GRB2,JAK2,RPS6,SHC1,BCL2L1</t>
    <phoneticPr fontId="1" type="noConversion"/>
  </si>
  <si>
    <t>Angiogenesis(P)</t>
    <phoneticPr fontId="1" type="noConversion"/>
  </si>
  <si>
    <t>KDR,PRKCG,GRB7,GRB2,SHC1,EFNB2,FGFR1</t>
    <phoneticPr fontId="1" type="noConversion"/>
  </si>
  <si>
    <t>o</t>
  </si>
  <si>
    <t>metastasis.prediction.gene.set</t>
    <phoneticPr fontId="1" type="noConversion"/>
  </si>
  <si>
    <t>Integrin signalling pathway(P)</t>
  </si>
  <si>
    <t>Signaling by FGFR2(R)</t>
  </si>
  <si>
    <t>VEGFR3 signaling in lymphatic endothelium(N)</t>
  </si>
  <si>
    <t>Signaling by NOTCH2(R)</t>
  </si>
  <si>
    <t>IL2 signaling events mediated by PI3K(N)</t>
  </si>
  <si>
    <t>SHC1,RPS6</t>
  </si>
  <si>
    <t>Signaling by ERBB2(R)</t>
  </si>
  <si>
    <t>SHC1,UBC</t>
  </si>
  <si>
    <t>Signaling by MET(R)</t>
  </si>
  <si>
    <t>ITGAM,SHC1,ITGA1,COL7A1</t>
    <phoneticPr fontId="1" type="noConversion"/>
  </si>
  <si>
    <t>SHC1,UBC,POLR2H</t>
    <phoneticPr fontId="1" type="noConversion"/>
  </si>
  <si>
    <t>SHC1,ITGA1</t>
    <phoneticPr fontId="1" type="noConversion"/>
  </si>
  <si>
    <t>JAG2,UBC</t>
    <phoneticPr fontId="1" type="noConversion"/>
  </si>
  <si>
    <t>** Pathway with 84 metastatic prediction marker genes</t>
    <phoneticPr fontId="1" type="noConversion"/>
  </si>
  <si>
    <t>** Pathway with 734 DEGs comparing primary with metastasis</t>
    <phoneticPr fontId="1" type="noConversion"/>
  </si>
  <si>
    <t>COL22A1</t>
  </si>
  <si>
    <t>SIGLEC14</t>
  </si>
  <si>
    <t>LOXL4</t>
  </si>
  <si>
    <t>CTSL2</t>
  </si>
  <si>
    <t>NOV</t>
  </si>
  <si>
    <t>WNK3</t>
  </si>
  <si>
    <t>ANXA8</t>
  </si>
  <si>
    <t>MYL5</t>
  </si>
  <si>
    <t>DEFB1</t>
  </si>
  <si>
    <t>SELE</t>
  </si>
  <si>
    <t>CDCA7</t>
  </si>
  <si>
    <t>NLRP2</t>
  </si>
  <si>
    <t>COX4I2</t>
  </si>
  <si>
    <t>C6orf124</t>
  </si>
  <si>
    <t>KIF18B</t>
  </si>
  <si>
    <t>CPNE5</t>
  </si>
  <si>
    <t>ETV7</t>
  </si>
  <si>
    <t>FAM84A</t>
  </si>
  <si>
    <t>BAHCC1</t>
  </si>
  <si>
    <t>ARHGEF19</t>
  </si>
  <si>
    <t>C19orf48</t>
  </si>
  <si>
    <t>MND1</t>
  </si>
  <si>
    <t>ISG15</t>
  </si>
  <si>
    <t>EGFL6</t>
  </si>
  <si>
    <t>KRT6A</t>
  </si>
  <si>
    <t>CBX2</t>
  </si>
  <si>
    <t>GJA5</t>
  </si>
  <si>
    <t>PLEKHG6</t>
  </si>
  <si>
    <t>RTP4</t>
  </si>
  <si>
    <t>WBSCR27</t>
  </si>
  <si>
    <t>CYP2D7P1</t>
  </si>
  <si>
    <t>PLEKHF1</t>
  </si>
  <si>
    <t>ODF3B</t>
  </si>
  <si>
    <t>DAPK2</t>
  </si>
  <si>
    <t>JPH1</t>
  </si>
  <si>
    <t>SH2B2</t>
  </si>
  <si>
    <t>CHDH</t>
  </si>
  <si>
    <t>TST</t>
  </si>
  <si>
    <t>ALPL</t>
  </si>
  <si>
    <t>NPM3</t>
  </si>
  <si>
    <t>VDR</t>
  </si>
  <si>
    <t>CDCA5</t>
  </si>
  <si>
    <t>RAB40AL</t>
  </si>
  <si>
    <t>B4GALNT3</t>
  </si>
  <si>
    <t>GNA15</t>
  </si>
  <si>
    <t>PACSIN3</t>
  </si>
  <si>
    <t>CSPG4</t>
  </si>
  <si>
    <t>FCGR1B</t>
  </si>
  <si>
    <t>C6orf26</t>
  </si>
  <si>
    <t>OASL</t>
  </si>
  <si>
    <t>C15orf52</t>
  </si>
  <si>
    <t>EYA2</t>
  </si>
  <si>
    <t>TEAD4</t>
  </si>
  <si>
    <t>SLMO1</t>
  </si>
  <si>
    <t>SNAI1</t>
  </si>
  <si>
    <t>BCL6B</t>
  </si>
  <si>
    <t>TOMM34</t>
  </si>
  <si>
    <t>RPL32P3</t>
  </si>
  <si>
    <t>HR</t>
  </si>
  <si>
    <t>FES</t>
  </si>
  <si>
    <t>ADAMTS4</t>
  </si>
  <si>
    <t>DNASE1L1</t>
  </si>
  <si>
    <t>C1QTNF6</t>
  </si>
  <si>
    <t>CPXM2</t>
  </si>
  <si>
    <t>VASN</t>
  </si>
  <si>
    <t>TBX2</t>
  </si>
  <si>
    <t>MICB</t>
  </si>
  <si>
    <t>PUSL1</t>
  </si>
  <si>
    <t>CCDC34</t>
  </si>
  <si>
    <t>RELB</t>
  </si>
  <si>
    <t>FAM70B</t>
  </si>
  <si>
    <t>FAM118A</t>
  </si>
  <si>
    <t>ZMAT5</t>
  </si>
  <si>
    <t>SLC38A7</t>
  </si>
  <si>
    <t>SNX21</t>
  </si>
  <si>
    <t>CHMP4C</t>
  </si>
  <si>
    <t>KIAA0101</t>
  </si>
  <si>
    <t>GBP4</t>
  </si>
  <si>
    <t>PSTPIP1</t>
  </si>
  <si>
    <t>JMJD4</t>
  </si>
  <si>
    <t>COL5A3</t>
  </si>
  <si>
    <t>RPUSD4</t>
  </si>
  <si>
    <t>MIER2</t>
  </si>
  <si>
    <t>KIAA0664</t>
  </si>
  <si>
    <t>POLD1</t>
  </si>
  <si>
    <t>CMPK2</t>
  </si>
  <si>
    <t>CSF3R</t>
  </si>
  <si>
    <t>ADA</t>
  </si>
  <si>
    <t>CD320</t>
  </si>
  <si>
    <t>RRS1</t>
  </si>
  <si>
    <t>ORC1L</t>
  </si>
  <si>
    <t>C22orf9</t>
  </si>
  <si>
    <t>MST4</t>
  </si>
  <si>
    <t>PLEKHJ1</t>
  </si>
  <si>
    <t>ISLR</t>
  </si>
  <si>
    <t>FAM21B</t>
  </si>
  <si>
    <t>TMEM189</t>
  </si>
  <si>
    <t>FNDC1</t>
  </si>
  <si>
    <t>SMARCD3</t>
  </si>
  <si>
    <t>ARAP3</t>
  </si>
  <si>
    <t>COL8A1</t>
  </si>
  <si>
    <t>TCEA3</t>
  </si>
  <si>
    <t>COTL1</t>
  </si>
  <si>
    <t>MYH14</t>
  </si>
  <si>
    <t>TIMM16</t>
  </si>
  <si>
    <t>SPON2</t>
  </si>
  <si>
    <t>CNKSR3</t>
  </si>
  <si>
    <t>CEP72</t>
  </si>
  <si>
    <t>C1RL</t>
  </si>
  <si>
    <t>UBQLN4</t>
  </si>
  <si>
    <t>ARHGAP27</t>
  </si>
  <si>
    <t>SMOC2</t>
  </si>
  <si>
    <t>PIM3</t>
  </si>
  <si>
    <t>HAPLN3</t>
  </si>
  <si>
    <t>PPM1F</t>
  </si>
  <si>
    <t>FBLIM1</t>
  </si>
  <si>
    <t>DFFA</t>
  </si>
  <si>
    <t>MLKL</t>
  </si>
  <si>
    <t>SFRP2</t>
  </si>
  <si>
    <t>AS3MT</t>
  </si>
  <si>
    <t>RARG</t>
  </si>
  <si>
    <t>UNC13D</t>
  </si>
  <si>
    <t>ARMC6</t>
  </si>
  <si>
    <t>ETS1</t>
  </si>
  <si>
    <t>ASAP3</t>
  </si>
  <si>
    <t>PTCD1</t>
  </si>
  <si>
    <t>TAPBPL</t>
  </si>
  <si>
    <t>RPS6KA2</t>
  </si>
  <si>
    <t>POLRMT</t>
  </si>
  <si>
    <t>LY6E</t>
  </si>
  <si>
    <t>PITPNM2</t>
  </si>
  <si>
    <t>LTBR</t>
  </si>
  <si>
    <t>IFI35</t>
  </si>
  <si>
    <t>IKBKE</t>
  </si>
  <si>
    <t>AFAP1L1</t>
  </si>
  <si>
    <t>TYMP</t>
  </si>
  <si>
    <t>KIRREL</t>
  </si>
  <si>
    <t>NOP16</t>
  </si>
  <si>
    <t>IQGAP3</t>
  </si>
  <si>
    <t>ZNF454</t>
  </si>
  <si>
    <t>C1orf38</t>
  </si>
  <si>
    <t>HDAC5</t>
  </si>
  <si>
    <t>C6orf129</t>
  </si>
  <si>
    <t>TMEM9</t>
  </si>
  <si>
    <t>ADCY3</t>
  </si>
  <si>
    <t>JAG1</t>
  </si>
  <si>
    <t>MECR</t>
  </si>
  <si>
    <t>TSPO</t>
  </si>
  <si>
    <t>LPIN3</t>
  </si>
  <si>
    <t>DHX33</t>
  </si>
  <si>
    <t>TBRG4</t>
  </si>
  <si>
    <t>SH3KBP1</t>
  </si>
  <si>
    <t>MKL1</t>
  </si>
  <si>
    <t>NUMBL</t>
  </si>
  <si>
    <t>PARVB</t>
  </si>
  <si>
    <t>WIZ</t>
  </si>
  <si>
    <t>NADK</t>
  </si>
  <si>
    <t>GRAMD4</t>
  </si>
  <si>
    <t>IFIT3</t>
  </si>
  <si>
    <t>NAGA</t>
  </si>
  <si>
    <t>STK25</t>
  </si>
  <si>
    <t>EPHB4</t>
  </si>
  <si>
    <t>DNASE2</t>
  </si>
  <si>
    <t>CENPB</t>
  </si>
  <si>
    <t>BGN</t>
  </si>
  <si>
    <t>MGAT4B</t>
  </si>
  <si>
    <t>PALM2-AKAP2</t>
  </si>
  <si>
    <t>HMBS</t>
  </si>
  <si>
    <t>LEMD2</t>
  </si>
  <si>
    <t>HCFC1</t>
  </si>
  <si>
    <t>BAX</t>
  </si>
  <si>
    <t>APOL6</t>
  </si>
  <si>
    <t>NSUN5P1</t>
  </si>
  <si>
    <t>EIF6</t>
  </si>
  <si>
    <t>SRM</t>
  </si>
  <si>
    <t>TTLL12</t>
  </si>
  <si>
    <t>DCPS</t>
  </si>
  <si>
    <t>ARHGAP8</t>
  </si>
  <si>
    <t>DVL2</t>
  </si>
  <si>
    <t>LAP3</t>
  </si>
  <si>
    <t>RARRES2</t>
  </si>
  <si>
    <t>NNMT</t>
  </si>
  <si>
    <t>LPCAT1</t>
  </si>
  <si>
    <t>TAF6</t>
  </si>
  <si>
    <t>LMF2</t>
  </si>
  <si>
    <t>NHSL1</t>
  </si>
  <si>
    <t>OBSCN</t>
  </si>
  <si>
    <t>C20orf111</t>
  </si>
  <si>
    <t>UBE2T</t>
  </si>
  <si>
    <t>SMTN</t>
  </si>
  <si>
    <t>PPIC</t>
  </si>
  <si>
    <t>ARSA</t>
  </si>
  <si>
    <t>B4GALT2</t>
  </si>
  <si>
    <t>PEX5</t>
  </si>
  <si>
    <t>ENG</t>
  </si>
  <si>
    <t>TRAF2</t>
  </si>
  <si>
    <t>FECH</t>
  </si>
  <si>
    <t>SIRPA</t>
  </si>
  <si>
    <t>GSDMD</t>
  </si>
  <si>
    <t>EIF5AL1</t>
  </si>
  <si>
    <t>CC2D1B</t>
  </si>
  <si>
    <t>ACAA2</t>
  </si>
  <si>
    <t>SHANK3</t>
  </si>
  <si>
    <t>PLEKHG1</t>
  </si>
  <si>
    <t>GALK1</t>
  </si>
  <si>
    <t>TNC</t>
  </si>
  <si>
    <t>IFI27</t>
  </si>
  <si>
    <t>SRF</t>
  </si>
  <si>
    <t>MTHFD1L</t>
  </si>
  <si>
    <t>TEAD2</t>
  </si>
  <si>
    <t>TMEM176A</t>
  </si>
  <si>
    <t>SYNJ2</t>
  </si>
  <si>
    <t>NCAPD2</t>
  </si>
  <si>
    <t>BTBD2</t>
  </si>
  <si>
    <t>STOML2</t>
  </si>
  <si>
    <t>PPP1R14B</t>
  </si>
  <si>
    <t>NELF</t>
  </si>
  <si>
    <t>ZNF462</t>
  </si>
  <si>
    <t>AFAP1</t>
  </si>
  <si>
    <t>EXOC8</t>
  </si>
  <si>
    <t>HIST1H2BE</t>
  </si>
  <si>
    <t>TNK2</t>
  </si>
  <si>
    <t>PI4KAP2</t>
  </si>
  <si>
    <t>MGC72080</t>
  </si>
  <si>
    <t>EARS2</t>
  </si>
  <si>
    <t>SUN2</t>
  </si>
  <si>
    <t>NFIX</t>
  </si>
  <si>
    <t>C1orf107</t>
  </si>
  <si>
    <t>ANXA11</t>
  </si>
  <si>
    <t>NEU1</t>
  </si>
  <si>
    <t>IRF2BP2</t>
  </si>
  <si>
    <t>PLXND1</t>
  </si>
  <si>
    <t>C9orf82</t>
  </si>
  <si>
    <t>GNL1</t>
  </si>
  <si>
    <t>STIM1</t>
  </si>
  <si>
    <t>CTSS</t>
  </si>
  <si>
    <t>BLMH</t>
  </si>
  <si>
    <t>ELF4</t>
  </si>
  <si>
    <t>GATAD2B</t>
  </si>
  <si>
    <t>WARS</t>
  </si>
  <si>
    <t>POLDIP3</t>
  </si>
  <si>
    <t>ZNF512</t>
  </si>
  <si>
    <t>MED16</t>
  </si>
  <si>
    <t>CDK16</t>
  </si>
  <si>
    <t>MGRN1</t>
  </si>
  <si>
    <t>ZBTB2</t>
  </si>
  <si>
    <t>KIAA1949</t>
  </si>
  <si>
    <t>RELL1</t>
  </si>
  <si>
    <t>SFRS2</t>
  </si>
  <si>
    <t>BAG1</t>
  </si>
  <si>
    <t>BPNT1</t>
  </si>
  <si>
    <t>WDFY1</t>
  </si>
  <si>
    <t>ZNFX1</t>
  </si>
  <si>
    <t>TSPAN3</t>
  </si>
  <si>
    <t>IFITM1</t>
  </si>
  <si>
    <t>IMPDH1</t>
  </si>
  <si>
    <t>MAP2K3</t>
  </si>
  <si>
    <t>OBSL1</t>
  </si>
  <si>
    <t>DHX16</t>
  </si>
  <si>
    <t>UBL7</t>
  </si>
  <si>
    <t>MAPKAPK3</t>
  </si>
  <si>
    <t>MED24</t>
  </si>
  <si>
    <t>MLLT4</t>
  </si>
  <si>
    <t>MYO1C</t>
  </si>
  <si>
    <t>NFATC2IP</t>
  </si>
  <si>
    <t>THBS1</t>
  </si>
  <si>
    <t>AK3</t>
  </si>
  <si>
    <t>MLF2</t>
  </si>
  <si>
    <t>UBN1</t>
  </si>
  <si>
    <t>CUTA</t>
  </si>
  <si>
    <t>CRELD2</t>
  </si>
  <si>
    <t>STAT6</t>
  </si>
  <si>
    <t>IFI30</t>
  </si>
  <si>
    <t>ZNF532</t>
  </si>
  <si>
    <t>SNRPB</t>
  </si>
  <si>
    <t>ARHGAP1</t>
  </si>
  <si>
    <t>CNN2</t>
  </si>
  <si>
    <t>HLA-DRB1</t>
  </si>
  <si>
    <t>DNPEP</t>
  </si>
  <si>
    <t>S100A10</t>
  </si>
  <si>
    <t>BRD1</t>
  </si>
  <si>
    <t>TSR1</t>
  </si>
  <si>
    <t>LGALS9</t>
  </si>
  <si>
    <t>SNX9</t>
  </si>
  <si>
    <t>CD9</t>
  </si>
  <si>
    <t>GNB2</t>
  </si>
  <si>
    <t>FKBP11</t>
  </si>
  <si>
    <t>KIAA0020</t>
  </si>
  <si>
    <t>SH3PXD2B</t>
  </si>
  <si>
    <t>MRPL51</t>
  </si>
  <si>
    <t>C1orf85</t>
  </si>
  <si>
    <t>UCK2</t>
  </si>
  <si>
    <t>PHB2</t>
  </si>
  <si>
    <t>TRIM4</t>
  </si>
  <si>
    <t>C1orf66</t>
  </si>
  <si>
    <t>ATN1</t>
  </si>
  <si>
    <t>BAT3</t>
  </si>
  <si>
    <t>IKBKB</t>
  </si>
  <si>
    <t>SORBS3</t>
  </si>
  <si>
    <t>DHX57</t>
  </si>
  <si>
    <t>NF2</t>
  </si>
  <si>
    <t>AKR7A2</t>
  </si>
  <si>
    <t>COX7A2</t>
  </si>
  <si>
    <t>SVIL</t>
  </si>
  <si>
    <t>PRELID1</t>
  </si>
  <si>
    <t>DCTD</t>
  </si>
  <si>
    <t>RRM1</t>
  </si>
  <si>
    <t>GTF3C1</t>
  </si>
  <si>
    <t>TRIM28</t>
  </si>
  <si>
    <t>SLC25A39</t>
  </si>
  <si>
    <t>ANKFY1</t>
  </si>
  <si>
    <t>E2F4</t>
  </si>
  <si>
    <t>MTA1</t>
  </si>
  <si>
    <t>NFIC</t>
  </si>
  <si>
    <t>FAM3C</t>
  </si>
  <si>
    <t>ADH5</t>
  </si>
  <si>
    <t>MYO1E</t>
  </si>
  <si>
    <t>PLD2</t>
  </si>
  <si>
    <t>SLC38A10</t>
  </si>
  <si>
    <t>AP4M1</t>
  </si>
  <si>
    <t>PRDX3</t>
  </si>
  <si>
    <t>RUNX1</t>
  </si>
  <si>
    <t>PI4KB</t>
  </si>
  <si>
    <t>MAPK3</t>
  </si>
  <si>
    <t>C12orf11</t>
  </si>
  <si>
    <t>GLT25D1</t>
  </si>
  <si>
    <t>DDOST</t>
  </si>
  <si>
    <t>SCO1</t>
  </si>
  <si>
    <t>AFG3L2</t>
  </si>
  <si>
    <t>ATL3</t>
  </si>
  <si>
    <t>GSTK1</t>
  </si>
  <si>
    <t>GGA2</t>
  </si>
  <si>
    <t>GABARAP</t>
  </si>
  <si>
    <t>ACLY</t>
  </si>
  <si>
    <t>RRAGA</t>
  </si>
  <si>
    <t>TATDN2</t>
  </si>
  <si>
    <t>THOC5</t>
  </si>
  <si>
    <t>EIF2AK2</t>
  </si>
  <si>
    <t>CTSA</t>
  </si>
  <si>
    <t>PSMB4</t>
  </si>
  <si>
    <t>CLIC1</t>
  </si>
  <si>
    <t>ARNT</t>
  </si>
  <si>
    <t>PREP</t>
  </si>
  <si>
    <t>SMU1</t>
  </si>
  <si>
    <t>FNBP4</t>
  </si>
  <si>
    <t>RPL18A</t>
  </si>
  <si>
    <t>GNB2L1</t>
  </si>
  <si>
    <t>TBC1D22A</t>
  </si>
  <si>
    <t>XRCC6</t>
  </si>
  <si>
    <t>C17orf85</t>
  </si>
  <si>
    <t>CSNK2A2</t>
  </si>
  <si>
    <t>INTS3</t>
  </si>
  <si>
    <t>SSR2</t>
  </si>
  <si>
    <t>ASAP1</t>
  </si>
  <si>
    <t>WASF2</t>
  </si>
  <si>
    <t>PRPF8</t>
  </si>
  <si>
    <t>PFN1</t>
  </si>
  <si>
    <t>FUBP1</t>
  </si>
  <si>
    <t>BRD7</t>
  </si>
  <si>
    <t>ADSL</t>
  </si>
  <si>
    <t>ESD</t>
  </si>
  <si>
    <t>DAP3</t>
  </si>
  <si>
    <t>SFRS7</t>
  </si>
  <si>
    <t>CAPRIN1</t>
  </si>
  <si>
    <t>IGF2R</t>
  </si>
  <si>
    <t>VCP</t>
  </si>
  <si>
    <t>SRRM1</t>
  </si>
  <si>
    <t>RPL4</t>
  </si>
  <si>
    <t>DDX3X</t>
  </si>
  <si>
    <t>RANBP2</t>
  </si>
  <si>
    <t>ZNF638</t>
  </si>
  <si>
    <t>SAPS3</t>
  </si>
  <si>
    <t>ATP2C1</t>
  </si>
  <si>
    <t>JMJD1C</t>
  </si>
  <si>
    <t>BBS2</t>
  </si>
  <si>
    <t>RSPRY1</t>
  </si>
  <si>
    <t>NIPBL</t>
  </si>
  <si>
    <t>UGGT1</t>
  </si>
  <si>
    <t>WDR75</t>
  </si>
  <si>
    <t>CTAGE5</t>
  </si>
  <si>
    <t>SRP54</t>
  </si>
  <si>
    <t>SECISBP2</t>
  </si>
  <si>
    <t>MKLN1</t>
  </si>
  <si>
    <t>TIA1</t>
  </si>
  <si>
    <t>CNOT2</t>
  </si>
  <si>
    <t>CCPG1</t>
  </si>
  <si>
    <t>GRLF1</t>
  </si>
  <si>
    <t>ZC3H14</t>
  </si>
  <si>
    <t>TM9SF2</t>
  </si>
  <si>
    <t>RGPD6</t>
  </si>
  <si>
    <t>OSBPL9</t>
  </si>
  <si>
    <t>TRIP11</t>
  </si>
  <si>
    <t>SON</t>
  </si>
  <si>
    <t>MATR3</t>
  </si>
  <si>
    <t>RPS6KB1</t>
  </si>
  <si>
    <t>ETNK1</t>
  </si>
  <si>
    <t>PSMC1</t>
  </si>
  <si>
    <t>CLK1</t>
  </si>
  <si>
    <t>RAB3GAP1</t>
  </si>
  <si>
    <t>MRPL19</t>
  </si>
  <si>
    <t>ADAM9</t>
  </si>
  <si>
    <t>EIF4A2</t>
  </si>
  <si>
    <t>STXBP3</t>
  </si>
  <si>
    <t>SKIL</t>
  </si>
  <si>
    <t>EXOC6B</t>
  </si>
  <si>
    <t>PRPF39</t>
  </si>
  <si>
    <t>PPP3CC</t>
  </si>
  <si>
    <t>CDK8</t>
  </si>
  <si>
    <t>TUBGCP5</t>
  </si>
  <si>
    <t>TRIM37</t>
  </si>
  <si>
    <t>PDHB</t>
  </si>
  <si>
    <t>HAT1</t>
  </si>
  <si>
    <t>SEC14L1</t>
  </si>
  <si>
    <t>STXBP5</t>
  </si>
  <si>
    <t>FBXO38</t>
  </si>
  <si>
    <t>MAPKAP1</t>
  </si>
  <si>
    <t>KIDINS220</t>
  </si>
  <si>
    <t>KDM3A</t>
  </si>
  <si>
    <t>ZFX</t>
  </si>
  <si>
    <t>WBP1</t>
  </si>
  <si>
    <t>OPA1</t>
  </si>
  <si>
    <t>BMP2K</t>
  </si>
  <si>
    <t>STAM2</t>
  </si>
  <si>
    <t>RANBP9</t>
  </si>
  <si>
    <t>CCDC91</t>
  </si>
  <si>
    <t>BTBD10</t>
  </si>
  <si>
    <t>TMEM57</t>
  </si>
  <si>
    <t>ATAD2B</t>
  </si>
  <si>
    <t>PIK3C2A</t>
  </si>
  <si>
    <t>PTEN</t>
  </si>
  <si>
    <t>USP16</t>
  </si>
  <si>
    <t>RNF14</t>
  </si>
  <si>
    <t>PAK2</t>
  </si>
  <si>
    <t>WSB1</t>
  </si>
  <si>
    <t>MYST4</t>
  </si>
  <si>
    <t>APC</t>
  </si>
  <si>
    <t>TTC3</t>
  </si>
  <si>
    <t>RNF6</t>
  </si>
  <si>
    <t>ATF1</t>
  </si>
  <si>
    <t>ARMC8</t>
  </si>
  <si>
    <t>USP3</t>
  </si>
  <si>
    <t>AGGF1</t>
  </si>
  <si>
    <t>ZNF766</t>
  </si>
  <si>
    <t>ANKRD12</t>
  </si>
  <si>
    <t>ST3GAL3</t>
  </si>
  <si>
    <t>CLEC16A</t>
  </si>
  <si>
    <t>SUV420H1</t>
  </si>
  <si>
    <t>CCNT2</t>
  </si>
  <si>
    <t>ABCD3</t>
  </si>
  <si>
    <t>HSDL2</t>
  </si>
  <si>
    <t>STRN3</t>
  </si>
  <si>
    <t>CLCN3</t>
  </si>
  <si>
    <t>PHTF1</t>
  </si>
  <si>
    <t>ZNF808</t>
  </si>
  <si>
    <t>ANAPC4</t>
  </si>
  <si>
    <t>ZNF611</t>
  </si>
  <si>
    <t>MRPS30</t>
  </si>
  <si>
    <t>RAD51C</t>
  </si>
  <si>
    <t>RAP1A</t>
  </si>
  <si>
    <t>MED6</t>
  </si>
  <si>
    <t>SCP2</t>
  </si>
  <si>
    <t>LONP2</t>
  </si>
  <si>
    <t>MORC3</t>
  </si>
  <si>
    <t>HSPB11</t>
  </si>
  <si>
    <t>LSM14B</t>
  </si>
  <si>
    <t>ZNF708</t>
  </si>
  <si>
    <t>FMNL2</t>
  </si>
  <si>
    <t>ZNF91</t>
  </si>
  <si>
    <t>ATP9B</t>
  </si>
  <si>
    <t>UBA5</t>
  </si>
  <si>
    <t>SRP9</t>
  </si>
  <si>
    <t>SLC39A9</t>
  </si>
  <si>
    <t>TLK2</t>
  </si>
  <si>
    <t>UBE2B</t>
  </si>
  <si>
    <t>TTC8</t>
  </si>
  <si>
    <t>SNX25</t>
  </si>
  <si>
    <t>PCCA</t>
  </si>
  <si>
    <t>INADL</t>
  </si>
  <si>
    <t>FBXO8</t>
  </si>
  <si>
    <t>SCRN3</t>
  </si>
  <si>
    <t>DAAM1</t>
  </si>
  <si>
    <t>ZNF44</t>
  </si>
  <si>
    <t>C17orf81</t>
  </si>
  <si>
    <t>ZNF431</t>
  </si>
  <si>
    <t>RNF146</t>
  </si>
  <si>
    <t>ZNF17</t>
  </si>
  <si>
    <t>C14orf159</t>
  </si>
  <si>
    <t>GAN</t>
  </si>
  <si>
    <t>DCUN1D1</t>
  </si>
  <si>
    <t>GTF2H1</t>
  </si>
  <si>
    <t>ZNF680</t>
  </si>
  <si>
    <t>PPM1B</t>
  </si>
  <si>
    <t>MPP5</t>
  </si>
  <si>
    <t>RGPD5</t>
  </si>
  <si>
    <t>GMCL1</t>
  </si>
  <si>
    <t>TOR1B</t>
  </si>
  <si>
    <t>ARID4A</t>
  </si>
  <si>
    <t>TAF1B</t>
  </si>
  <si>
    <t>GPCPD1</t>
  </si>
  <si>
    <t>MSI2</t>
  </si>
  <si>
    <t>ZNF254</t>
  </si>
  <si>
    <t>PSMD5</t>
  </si>
  <si>
    <t>ZNF155</t>
  </si>
  <si>
    <t>GALC</t>
  </si>
  <si>
    <t>TARSL2</t>
  </si>
  <si>
    <t>KCMF1</t>
  </si>
  <si>
    <t>FAM177A1</t>
  </si>
  <si>
    <t>NCOA1</t>
  </si>
  <si>
    <t>LRCH1</t>
  </si>
  <si>
    <t>C12orf65</t>
  </si>
  <si>
    <t>GUSBL2</t>
  </si>
  <si>
    <t>SENP2</t>
  </si>
  <si>
    <t>EED</t>
  </si>
  <si>
    <t>CLN5</t>
  </si>
  <si>
    <t>GOSR1</t>
  </si>
  <si>
    <t>INPP5F</t>
  </si>
  <si>
    <t>ZNF678</t>
  </si>
  <si>
    <t>BIVM</t>
  </si>
  <si>
    <t>CASP6</t>
  </si>
  <si>
    <t>ZNF107</t>
  </si>
  <si>
    <t>ERO1L</t>
  </si>
  <si>
    <t>ZNF302</t>
  </si>
  <si>
    <t>MAGI3</t>
  </si>
  <si>
    <t>ZNF69</t>
  </si>
  <si>
    <t>ZNF846</t>
  </si>
  <si>
    <t>PTPN4</t>
  </si>
  <si>
    <t>ZNF268</t>
  </si>
  <si>
    <t>SNHG10</t>
  </si>
  <si>
    <t>ZNF84</t>
  </si>
  <si>
    <t>SMYD3</t>
  </si>
  <si>
    <t>MNAT1</t>
  </si>
  <si>
    <t>ZNF700</t>
  </si>
  <si>
    <t>POMT1</t>
  </si>
  <si>
    <t>PPIL3</t>
  </si>
  <si>
    <t>POMT2</t>
  </si>
  <si>
    <t>MRPL30</t>
  </si>
  <si>
    <t>BRP44</t>
  </si>
  <si>
    <t>ZNF566</t>
  </si>
  <si>
    <t>CCDC45</t>
  </si>
  <si>
    <t>ZNF823</t>
  </si>
  <si>
    <t>N4BP2</t>
  </si>
  <si>
    <t>HSDL1</t>
  </si>
  <si>
    <t>FBXO4</t>
  </si>
  <si>
    <t>SEPT7P2</t>
  </si>
  <si>
    <t>TCTN2</t>
  </si>
  <si>
    <t>ING2</t>
  </si>
  <si>
    <t>CCDC111</t>
  </si>
  <si>
    <t>ZNF85</t>
  </si>
  <si>
    <t>DUSP10</t>
  </si>
  <si>
    <t>PLEKHA8</t>
  </si>
  <si>
    <t>KLHL8</t>
  </si>
  <si>
    <t>TMTC2</t>
  </si>
  <si>
    <t>ZNF283</t>
  </si>
  <si>
    <t>C1orf103</t>
  </si>
  <si>
    <t>SLC25A14</t>
  </si>
  <si>
    <t>SEPP1</t>
  </si>
  <si>
    <t>ZDHHC17</t>
  </si>
  <si>
    <t>ARHGAP10</t>
  </si>
  <si>
    <t>NFIA</t>
  </si>
  <si>
    <t>CLCN6</t>
  </si>
  <si>
    <t>C9orf95</t>
  </si>
  <si>
    <t>ZNF181</t>
  </si>
  <si>
    <t>WDR78</t>
  </si>
  <si>
    <t>SPATA7</t>
  </si>
  <si>
    <t>ZFP28</t>
  </si>
  <si>
    <t>RAB3IP</t>
  </si>
  <si>
    <t>RPS26</t>
  </si>
  <si>
    <t>LIAS</t>
  </si>
  <si>
    <t>CDR1</t>
  </si>
  <si>
    <t>ZNF273</t>
  </si>
  <si>
    <t>INPP5A</t>
  </si>
  <si>
    <t>C4orf34</t>
  </si>
  <si>
    <t>ZNF227</t>
  </si>
  <si>
    <t>LEPR</t>
  </si>
  <si>
    <t>GMFB</t>
  </si>
  <si>
    <t>ZNF449</t>
  </si>
  <si>
    <t>KPNA5</t>
  </si>
  <si>
    <t>ABCA5</t>
  </si>
  <si>
    <t>CYP2R1</t>
  </si>
  <si>
    <t>ZNF720</t>
  </si>
  <si>
    <t>ACVR2A</t>
  </si>
  <si>
    <t>KIF21A</t>
  </si>
  <si>
    <t>ZNF138</t>
  </si>
  <si>
    <t>ZC3H6</t>
  </si>
  <si>
    <t>ZNF530</t>
  </si>
  <si>
    <t>MTHFD2L</t>
  </si>
  <si>
    <t>CYB5D1</t>
  </si>
  <si>
    <t>ZNF570</t>
  </si>
  <si>
    <t>HBA2</t>
  </si>
  <si>
    <t>PECI</t>
  </si>
  <si>
    <t>SC5DL</t>
  </si>
  <si>
    <t>BMS1P5</t>
  </si>
  <si>
    <t>TANC2</t>
  </si>
  <si>
    <t>ATL1</t>
  </si>
  <si>
    <t>ZNF493</t>
  </si>
  <si>
    <t>AKD1</t>
  </si>
  <si>
    <t>PGBD1</t>
  </si>
  <si>
    <t>ZNF643</t>
  </si>
  <si>
    <t>UBXN8</t>
  </si>
  <si>
    <t>RBAK</t>
  </si>
  <si>
    <t>SLC38A1</t>
  </si>
  <si>
    <t>ZNF486</t>
  </si>
  <si>
    <t>ZNF568</t>
  </si>
  <si>
    <t>ZNF350</t>
  </si>
  <si>
    <t>SMPDL3A</t>
  </si>
  <si>
    <t>DBP</t>
  </si>
  <si>
    <t>HERC3</t>
  </si>
  <si>
    <t>AFMID</t>
  </si>
  <si>
    <t>PVRL3</t>
  </si>
  <si>
    <t>HBB</t>
  </si>
  <si>
    <t>ZNF559</t>
  </si>
  <si>
    <t>RCAN3</t>
  </si>
  <si>
    <t>PRKACB</t>
  </si>
  <si>
    <t>MPP3</t>
  </si>
  <si>
    <t>ZNF90</t>
  </si>
  <si>
    <t>TXNDC16</t>
  </si>
  <si>
    <t>DCLK2</t>
  </si>
  <si>
    <t>ZNF652</t>
  </si>
  <si>
    <t>ZNF737</t>
  </si>
  <si>
    <t>TNIK</t>
  </si>
  <si>
    <t>GNPDA2</t>
  </si>
  <si>
    <t>ZNF23</t>
  </si>
  <si>
    <t>ZNF527</t>
  </si>
  <si>
    <t>ZNF790</t>
  </si>
  <si>
    <t>STAMBPL1</t>
  </si>
  <si>
    <t>RAPGEF4</t>
  </si>
  <si>
    <t>LASS6</t>
  </si>
  <si>
    <t>ZNF233</t>
  </si>
  <si>
    <t>ZNF583</t>
  </si>
  <si>
    <t>GDAP1</t>
  </si>
  <si>
    <t>MOSC2</t>
  </si>
  <si>
    <t>CROT</t>
  </si>
  <si>
    <t>PRKAR2B</t>
  </si>
  <si>
    <t>KCNK1</t>
  </si>
  <si>
    <t>ZNF222</t>
  </si>
  <si>
    <t>ARG2</t>
  </si>
  <si>
    <t>RPL23P8</t>
  </si>
  <si>
    <t>AADAT</t>
  </si>
  <si>
    <t>ZNF10</t>
  </si>
  <si>
    <t>SDR42E1</t>
  </si>
  <si>
    <t>GPRASP2</t>
  </si>
  <si>
    <t>C14orf45</t>
  </si>
  <si>
    <t>PLGLB2</t>
  </si>
  <si>
    <t>ABCA9</t>
  </si>
  <si>
    <t>SPEF2</t>
  </si>
  <si>
    <t>ZNF177</t>
  </si>
  <si>
    <t>PCDH7</t>
  </si>
  <si>
    <t>REPS2</t>
  </si>
  <si>
    <t>PRRT3</t>
  </si>
  <si>
    <t>SLC22A23</t>
  </si>
  <si>
    <t>ZNF620</t>
  </si>
  <si>
    <t>TTLL7</t>
  </si>
  <si>
    <t>DGKE</t>
  </si>
  <si>
    <t>MAMDC2</t>
  </si>
  <si>
    <t>KIAA1683</t>
  </si>
  <si>
    <t>AQP3</t>
  </si>
  <si>
    <t>GDPD1</t>
  </si>
  <si>
    <t>C14orf174</t>
  </si>
  <si>
    <t>FRMD5</t>
  </si>
  <si>
    <t>KLHDC1</t>
  </si>
  <si>
    <t>C22orf43</t>
  </si>
  <si>
    <t>FMO5</t>
  </si>
  <si>
    <t>CYP27B1</t>
  </si>
  <si>
    <t>PLCL1</t>
  </si>
  <si>
    <t>OSBP2</t>
  </si>
  <si>
    <t>CASC1</t>
  </si>
  <si>
    <t>DNAH7</t>
  </si>
  <si>
    <t>SULT1C4</t>
  </si>
  <si>
    <t>REEP6</t>
  </si>
  <si>
    <t>AK3L1</t>
  </si>
  <si>
    <t>GPR81</t>
  </si>
  <si>
    <t>MTMR7</t>
  </si>
  <si>
    <t>KMO</t>
  </si>
  <si>
    <t>SLC15A2</t>
  </si>
  <si>
    <t>NLGN3</t>
  </si>
  <si>
    <t>HPR</t>
  </si>
  <si>
    <t>PAR-SN</t>
  </si>
  <si>
    <t>ARHGEF38</t>
  </si>
  <si>
    <t>NRXN3</t>
  </si>
  <si>
    <t>PTCHD1</t>
  </si>
  <si>
    <t>RANBP3L</t>
  </si>
  <si>
    <t>TFAP2B</t>
  </si>
  <si>
    <t>LMO3</t>
  </si>
  <si>
    <t>ATP13A5</t>
  </si>
  <si>
    <t>NAALAD2</t>
  </si>
  <si>
    <t>MPV17L</t>
  </si>
  <si>
    <t>RELN</t>
  </si>
  <si>
    <t>KIAA1257</t>
  </si>
  <si>
    <t>ATP13A4</t>
  </si>
  <si>
    <t>P2RY12</t>
  </si>
  <si>
    <t>MUCL1</t>
  </si>
  <si>
    <t>ABCA12</t>
  </si>
  <si>
    <t>ATRNL1</t>
  </si>
  <si>
    <t>CEACAM6</t>
  </si>
  <si>
    <t>MSMB</t>
  </si>
  <si>
    <t>FAM5C</t>
  </si>
  <si>
    <t>MOGAT2</t>
  </si>
  <si>
    <t>EML5</t>
  </si>
  <si>
    <t>GSTT1</t>
  </si>
  <si>
    <t>TOX3</t>
  </si>
  <si>
    <t>CHIT1</t>
  </si>
  <si>
    <t>TMEM63C</t>
  </si>
  <si>
    <t>ABCC11</t>
  </si>
  <si>
    <t>RIMS1</t>
  </si>
  <si>
    <t>ACSM1</t>
  </si>
  <si>
    <t>SDR16C5</t>
  </si>
  <si>
    <t>CYP4Z2P</t>
  </si>
  <si>
    <t>SPINK8</t>
  </si>
  <si>
    <t>P-value</t>
    <phoneticPr fontId="1" type="noConversion"/>
  </si>
  <si>
    <t>log2_fold_change</t>
    <phoneticPr fontId="1" type="noConversion"/>
  </si>
  <si>
    <t>Meta_free_survival (Disease_free_survival)</t>
    <phoneticPr fontId="1" type="noConversion"/>
  </si>
  <si>
    <t>Meta_event (Disease_free_event)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</si>
</sst>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0_ 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i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4" fillId="0" borderId="0" xfId="0" applyNumberFormat="1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11" fontId="0" fillId="0" borderId="0" xfId="0" applyNumberFormat="1">
      <alignment vertical="center"/>
    </xf>
    <xf numFmtId="1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8"/>
  <sheetViews>
    <sheetView tabSelected="1" workbookViewId="0">
      <selection activeCell="M19" sqref="M19"/>
    </sheetView>
  </sheetViews>
  <sheetFormatPr defaultRowHeight="16.5"/>
  <cols>
    <col min="9" max="10" width="9" style="6"/>
    <col min="14" max="14" width="9" style="6"/>
    <col min="16" max="16" width="9.125" style="6" bestFit="1" customWidth="1"/>
    <col min="17" max="17" width="9.25" style="6" bestFit="1" customWidth="1"/>
    <col min="18" max="19" width="9.125" style="6" bestFit="1" customWidth="1"/>
    <col min="20" max="21" width="9.25" style="6" bestFit="1" customWidth="1"/>
    <col min="22" max="24" width="9.125" style="6" bestFit="1" customWidth="1"/>
  </cols>
  <sheetData>
    <row r="1" spans="1:26" s="7" customFormat="1">
      <c r="A1" s="7" t="s">
        <v>225</v>
      </c>
      <c r="B1" s="7" t="s">
        <v>226</v>
      </c>
      <c r="C1" s="7" t="s">
        <v>227</v>
      </c>
      <c r="D1" s="7" t="s">
        <v>228</v>
      </c>
      <c r="E1" s="7" t="s">
        <v>229</v>
      </c>
      <c r="F1" s="7" t="s">
        <v>230</v>
      </c>
      <c r="G1" s="7" t="s">
        <v>231</v>
      </c>
      <c r="H1" s="7" t="s">
        <v>232</v>
      </c>
      <c r="I1" s="8" t="s">
        <v>233</v>
      </c>
      <c r="J1" s="8" t="s">
        <v>3755</v>
      </c>
      <c r="K1" s="7" t="s">
        <v>234</v>
      </c>
      <c r="L1" s="7" t="s">
        <v>3756</v>
      </c>
      <c r="M1" s="7" t="s">
        <v>235</v>
      </c>
      <c r="N1" s="8" t="s">
        <v>236</v>
      </c>
      <c r="O1" s="7" t="s">
        <v>1230</v>
      </c>
      <c r="P1" s="8" t="s">
        <v>237</v>
      </c>
      <c r="Q1" s="8" t="s">
        <v>1231</v>
      </c>
      <c r="R1" s="8" t="s">
        <v>1232</v>
      </c>
      <c r="S1" s="8" t="s">
        <v>1233</v>
      </c>
      <c r="T1" s="8" t="s">
        <v>238</v>
      </c>
      <c r="U1" s="8" t="s">
        <v>239</v>
      </c>
      <c r="V1" s="8" t="s">
        <v>240</v>
      </c>
      <c r="W1" s="8" t="s">
        <v>241</v>
      </c>
      <c r="X1" s="8" t="s">
        <v>167</v>
      </c>
      <c r="Y1" s="7" t="s">
        <v>242</v>
      </c>
      <c r="Z1" s="7" t="s">
        <v>243</v>
      </c>
    </row>
    <row r="2" spans="1:26">
      <c r="A2" t="s">
        <v>244</v>
      </c>
      <c r="B2" t="s">
        <v>245</v>
      </c>
      <c r="C2" t="s">
        <v>246</v>
      </c>
      <c r="D2" t="s">
        <v>247</v>
      </c>
      <c r="E2" t="s">
        <v>247</v>
      </c>
      <c r="F2" t="s">
        <v>247</v>
      </c>
      <c r="G2" t="s">
        <v>173</v>
      </c>
      <c r="H2" t="s">
        <v>173</v>
      </c>
      <c r="I2" s="6">
        <v>50.666666669999998</v>
      </c>
      <c r="J2" s="6">
        <v>39.466666670000002</v>
      </c>
      <c r="K2">
        <v>1</v>
      </c>
      <c r="L2">
        <v>1</v>
      </c>
      <c r="M2" t="s">
        <v>248</v>
      </c>
      <c r="N2" s="6">
        <v>72.791240000000002</v>
      </c>
      <c r="O2" t="s">
        <v>173</v>
      </c>
      <c r="P2" s="6">
        <v>9.0402005400000007</v>
      </c>
      <c r="Q2" s="6">
        <v>0.1124</v>
      </c>
      <c r="R2" s="6">
        <v>0.52590000000000003</v>
      </c>
      <c r="S2" s="6">
        <v>0.63829999999999998</v>
      </c>
      <c r="T2" s="6">
        <v>473.4807998</v>
      </c>
      <c r="U2" s="6">
        <v>638.90928039999994</v>
      </c>
      <c r="V2" s="6">
        <v>0.71911171200000001</v>
      </c>
      <c r="W2" s="6">
        <v>0.32733316899999998</v>
      </c>
      <c r="X2" s="6">
        <v>8.4573863439999997</v>
      </c>
      <c r="Y2" t="s">
        <v>179</v>
      </c>
      <c r="Z2" t="s">
        <v>1236</v>
      </c>
    </row>
    <row r="3" spans="1:26">
      <c r="A3" t="s">
        <v>244</v>
      </c>
      <c r="B3" t="s">
        <v>245</v>
      </c>
      <c r="C3" t="s">
        <v>249</v>
      </c>
      <c r="D3" t="s">
        <v>247</v>
      </c>
      <c r="E3" t="s">
        <v>247</v>
      </c>
      <c r="F3" t="s">
        <v>247</v>
      </c>
      <c r="G3" t="s">
        <v>173</v>
      </c>
      <c r="H3" t="s">
        <v>173</v>
      </c>
      <c r="I3" s="6">
        <v>42.7</v>
      </c>
      <c r="J3" s="6">
        <v>32.799999999999997</v>
      </c>
      <c r="K3">
        <v>1</v>
      </c>
      <c r="L3">
        <v>1</v>
      </c>
      <c r="M3" t="s">
        <v>248</v>
      </c>
      <c r="N3" s="6">
        <v>66.264210000000006</v>
      </c>
      <c r="O3" t="s">
        <v>173</v>
      </c>
      <c r="P3" s="6">
        <v>8.4292654720000009</v>
      </c>
      <c r="Q3" s="6">
        <v>0.06</v>
      </c>
      <c r="R3" s="6">
        <v>0.64070000000000005</v>
      </c>
      <c r="S3" s="6">
        <v>0.70069999999999999</v>
      </c>
      <c r="T3" s="6">
        <v>-141.275846</v>
      </c>
      <c r="U3" s="6">
        <v>1459.065368</v>
      </c>
      <c r="V3" s="6">
        <v>0.69783681399999997</v>
      </c>
      <c r="W3" s="6">
        <v>0.75504886000000004</v>
      </c>
      <c r="X3" s="6">
        <v>9.9675033210000006</v>
      </c>
      <c r="Y3" t="s">
        <v>179</v>
      </c>
      <c r="Z3" t="s">
        <v>1235</v>
      </c>
    </row>
    <row r="4" spans="1:26">
      <c r="A4" t="s">
        <v>244</v>
      </c>
      <c r="B4" t="s">
        <v>245</v>
      </c>
      <c r="C4" t="s">
        <v>250</v>
      </c>
      <c r="D4" t="s">
        <v>247</v>
      </c>
      <c r="E4" t="s">
        <v>247</v>
      </c>
      <c r="F4" t="s">
        <v>247</v>
      </c>
      <c r="G4" t="s">
        <v>173</v>
      </c>
      <c r="H4" t="s">
        <v>173</v>
      </c>
      <c r="I4" s="6">
        <v>35</v>
      </c>
      <c r="J4" s="6">
        <v>30.166666670000001</v>
      </c>
      <c r="K4">
        <v>1</v>
      </c>
      <c r="L4">
        <v>1</v>
      </c>
      <c r="M4" t="s">
        <v>248</v>
      </c>
      <c r="N4" s="6">
        <v>49.549630000000001</v>
      </c>
      <c r="O4" t="s">
        <v>173</v>
      </c>
      <c r="P4" s="6">
        <v>9.062575721</v>
      </c>
      <c r="Q4" s="6">
        <v>0.28320000000000001</v>
      </c>
      <c r="R4" s="6">
        <v>0.63919999999999999</v>
      </c>
      <c r="S4" s="6">
        <v>0.9224</v>
      </c>
      <c r="T4" s="6">
        <v>1287.2097879999999</v>
      </c>
      <c r="U4" s="6">
        <v>1821.2242389999999</v>
      </c>
      <c r="V4" s="6">
        <v>0.48776444299999999</v>
      </c>
      <c r="W4" s="6">
        <v>0.33347215899999999</v>
      </c>
      <c r="X4" s="6">
        <v>9.2272307199999997</v>
      </c>
      <c r="Y4" t="s">
        <v>179</v>
      </c>
      <c r="Z4" t="s">
        <v>1234</v>
      </c>
    </row>
    <row r="5" spans="1:26">
      <c r="A5" t="s">
        <v>244</v>
      </c>
      <c r="B5" t="s">
        <v>245</v>
      </c>
      <c r="C5" t="s">
        <v>251</v>
      </c>
      <c r="D5" t="s">
        <v>247</v>
      </c>
      <c r="E5" t="s">
        <v>247</v>
      </c>
      <c r="F5" t="s">
        <v>247</v>
      </c>
      <c r="G5" t="s">
        <v>173</v>
      </c>
      <c r="H5" t="s">
        <v>173</v>
      </c>
      <c r="I5" s="6">
        <v>14.06666667</v>
      </c>
      <c r="J5" s="6">
        <v>11.33333333</v>
      </c>
      <c r="K5">
        <v>1</v>
      </c>
      <c r="L5">
        <v>1</v>
      </c>
      <c r="M5" t="s">
        <v>248</v>
      </c>
      <c r="N5" s="6">
        <v>84.632450000000006</v>
      </c>
      <c r="O5" t="s">
        <v>173</v>
      </c>
      <c r="P5" s="6">
        <v>8.7468528869999993</v>
      </c>
      <c r="Q5" s="6">
        <v>0.21440000000000001</v>
      </c>
      <c r="R5" s="6">
        <v>0.3644</v>
      </c>
      <c r="S5" s="6">
        <v>0.57879999999999998</v>
      </c>
      <c r="T5" s="6">
        <v>-171.7991853</v>
      </c>
      <c r="U5" s="6">
        <v>-171.22291319999999</v>
      </c>
      <c r="V5" s="6">
        <v>0.85009243499999998</v>
      </c>
      <c r="W5" s="6">
        <v>0.41629258600000002</v>
      </c>
      <c r="X5" s="6">
        <v>8.8618458090000001</v>
      </c>
      <c r="Y5" t="s">
        <v>179</v>
      </c>
      <c r="Z5" t="s">
        <v>1236</v>
      </c>
    </row>
    <row r="6" spans="1:26">
      <c r="A6" t="s">
        <v>244</v>
      </c>
      <c r="B6" t="s">
        <v>245</v>
      </c>
      <c r="C6" t="s">
        <v>252</v>
      </c>
      <c r="D6" t="s">
        <v>247</v>
      </c>
      <c r="E6" t="s">
        <v>247</v>
      </c>
      <c r="F6" t="s">
        <v>247</v>
      </c>
      <c r="G6" t="s">
        <v>173</v>
      </c>
      <c r="H6" t="s">
        <v>173</v>
      </c>
      <c r="I6" s="6">
        <v>16</v>
      </c>
      <c r="J6" s="6">
        <v>13.96666667</v>
      </c>
      <c r="K6">
        <v>1</v>
      </c>
      <c r="L6">
        <v>1</v>
      </c>
      <c r="M6" t="s">
        <v>248</v>
      </c>
      <c r="N6" s="6">
        <v>65.056809999999999</v>
      </c>
      <c r="O6" t="s">
        <v>173</v>
      </c>
      <c r="P6" s="6">
        <v>8.6112565889999999</v>
      </c>
      <c r="Q6" s="6">
        <v>7.6499999999999999E-2</v>
      </c>
      <c r="R6" s="6">
        <v>0.55410000000000004</v>
      </c>
      <c r="S6" s="6">
        <v>0.63060000000000005</v>
      </c>
      <c r="T6" s="6">
        <v>165.144701</v>
      </c>
      <c r="U6" s="6">
        <v>890.17877869999995</v>
      </c>
      <c r="V6" s="6">
        <v>0.72490734700000004</v>
      </c>
      <c r="W6" s="6">
        <v>0.67392626300000003</v>
      </c>
      <c r="X6" s="6">
        <v>9.8995876490000008</v>
      </c>
      <c r="Y6" t="s">
        <v>179</v>
      </c>
      <c r="Z6" t="s">
        <v>1235</v>
      </c>
    </row>
    <row r="7" spans="1:26">
      <c r="A7" t="s">
        <v>244</v>
      </c>
      <c r="B7" t="s">
        <v>245</v>
      </c>
      <c r="C7" t="s">
        <v>253</v>
      </c>
      <c r="D7" t="s">
        <v>247</v>
      </c>
      <c r="E7" t="s">
        <v>247</v>
      </c>
      <c r="F7" t="s">
        <v>247</v>
      </c>
      <c r="G7" t="s">
        <v>173</v>
      </c>
      <c r="H7" t="s">
        <v>173</v>
      </c>
      <c r="I7" s="6">
        <v>25.56666667</v>
      </c>
      <c r="J7" s="6">
        <v>16.5</v>
      </c>
      <c r="K7">
        <v>1</v>
      </c>
      <c r="L7">
        <v>1</v>
      </c>
      <c r="M7" t="s">
        <v>248</v>
      </c>
      <c r="N7" s="6">
        <v>50.110880000000002</v>
      </c>
      <c r="O7" t="s">
        <v>173</v>
      </c>
      <c r="P7" s="6">
        <v>8.4667509760000002</v>
      </c>
      <c r="Q7" s="6">
        <v>3.0599999999999999E-2</v>
      </c>
      <c r="R7" s="6">
        <v>0.45050000000000001</v>
      </c>
      <c r="S7" s="6">
        <v>0.48110000000000003</v>
      </c>
      <c r="T7" s="6">
        <v>-371.9972429</v>
      </c>
      <c r="U7" s="6">
        <v>988.8300064</v>
      </c>
      <c r="V7" s="6">
        <v>0.76771348699999997</v>
      </c>
      <c r="W7" s="6">
        <v>0.72077503099999995</v>
      </c>
      <c r="X7" s="6">
        <v>9.997102795</v>
      </c>
      <c r="Y7" t="s">
        <v>179</v>
      </c>
      <c r="Z7" t="s">
        <v>1235</v>
      </c>
    </row>
    <row r="8" spans="1:26">
      <c r="A8" t="s">
        <v>244</v>
      </c>
      <c r="B8" t="s">
        <v>245</v>
      </c>
      <c r="C8" t="s">
        <v>254</v>
      </c>
      <c r="D8" t="s">
        <v>247</v>
      </c>
      <c r="E8" t="s">
        <v>247</v>
      </c>
      <c r="F8" t="s">
        <v>247</v>
      </c>
      <c r="G8" t="s">
        <v>173</v>
      </c>
      <c r="H8" t="s">
        <v>173</v>
      </c>
      <c r="I8" s="6">
        <v>29.033333330000001</v>
      </c>
      <c r="J8" s="6">
        <v>17.233333330000001</v>
      </c>
      <c r="K8">
        <v>1</v>
      </c>
      <c r="L8">
        <v>1</v>
      </c>
      <c r="M8" t="s">
        <v>248</v>
      </c>
      <c r="N8" s="6">
        <v>65.555099999999996</v>
      </c>
      <c r="O8" t="s">
        <v>173</v>
      </c>
      <c r="P8" s="6">
        <v>8.7244013309999993</v>
      </c>
      <c r="Q8" s="6">
        <v>5.4699999999999999E-2</v>
      </c>
      <c r="R8" s="6">
        <v>0.97640000000000005</v>
      </c>
      <c r="S8" s="6">
        <v>1.0311999999999999</v>
      </c>
      <c r="T8" s="6">
        <v>454.92764440000002</v>
      </c>
      <c r="U8" s="6">
        <v>2550.4108799999999</v>
      </c>
      <c r="V8" s="6">
        <v>0.50091901800000005</v>
      </c>
      <c r="W8" s="6">
        <v>0.633857271</v>
      </c>
      <c r="X8" s="6">
        <v>9.3851995969999997</v>
      </c>
      <c r="Y8" t="s">
        <v>179</v>
      </c>
      <c r="Z8" t="s">
        <v>1237</v>
      </c>
    </row>
    <row r="9" spans="1:26">
      <c r="A9" t="s">
        <v>244</v>
      </c>
      <c r="B9" t="s">
        <v>245</v>
      </c>
      <c r="C9" t="s">
        <v>255</v>
      </c>
      <c r="D9" t="s">
        <v>247</v>
      </c>
      <c r="E9" t="s">
        <v>247</v>
      </c>
      <c r="F9" t="s">
        <v>247</v>
      </c>
      <c r="G9" t="s">
        <v>173</v>
      </c>
      <c r="H9" t="s">
        <v>173</v>
      </c>
      <c r="I9" s="6">
        <v>47.666666669999998</v>
      </c>
      <c r="J9" s="6">
        <v>26.633333329999999</v>
      </c>
      <c r="K9">
        <v>1</v>
      </c>
      <c r="L9">
        <v>1</v>
      </c>
      <c r="M9" t="s">
        <v>248</v>
      </c>
      <c r="N9" s="6">
        <v>50.532510000000002</v>
      </c>
      <c r="O9" t="s">
        <v>173</v>
      </c>
      <c r="P9" s="6">
        <v>8.9728242389999995</v>
      </c>
      <c r="Q9" s="6">
        <v>0.18160000000000001</v>
      </c>
      <c r="R9" s="6">
        <v>0.54259999999999997</v>
      </c>
      <c r="S9" s="6">
        <v>0.72419999999999995</v>
      </c>
      <c r="T9" s="6">
        <v>775.99486569999999</v>
      </c>
      <c r="U9" s="6">
        <v>837.2245729</v>
      </c>
      <c r="V9" s="6">
        <v>0.66612951600000003</v>
      </c>
      <c r="W9" s="6">
        <v>0.35596661600000001</v>
      </c>
      <c r="X9" s="6">
        <v>9.4026501830000004</v>
      </c>
      <c r="Y9" t="s">
        <v>179</v>
      </c>
      <c r="Z9" t="s">
        <v>1235</v>
      </c>
    </row>
    <row r="10" spans="1:26">
      <c r="A10" t="s">
        <v>244</v>
      </c>
      <c r="B10" t="s">
        <v>245</v>
      </c>
      <c r="C10" t="s">
        <v>256</v>
      </c>
      <c r="D10" t="s">
        <v>247</v>
      </c>
      <c r="E10" t="s">
        <v>247</v>
      </c>
      <c r="F10" t="s">
        <v>247</v>
      </c>
      <c r="G10" t="s">
        <v>173</v>
      </c>
      <c r="H10" t="s">
        <v>173</v>
      </c>
      <c r="I10" s="6">
        <v>27.4</v>
      </c>
      <c r="J10" s="6">
        <v>16.333333329999999</v>
      </c>
      <c r="K10">
        <v>1</v>
      </c>
      <c r="L10">
        <v>1</v>
      </c>
      <c r="M10" t="s">
        <v>248</v>
      </c>
      <c r="N10" s="6">
        <v>74.376459999999994</v>
      </c>
      <c r="O10" t="s">
        <v>173</v>
      </c>
      <c r="P10" s="6">
        <v>8.6680356530000005</v>
      </c>
      <c r="Q10" s="6">
        <v>6.2199999999999998E-2</v>
      </c>
      <c r="R10" s="6">
        <v>0.6986</v>
      </c>
      <c r="S10" s="6">
        <v>0.76080000000000003</v>
      </c>
      <c r="T10" s="6">
        <v>-183.53971519999999</v>
      </c>
      <c r="U10" s="6">
        <v>1353.5754179999999</v>
      </c>
      <c r="V10" s="6">
        <v>0.71320604300000001</v>
      </c>
      <c r="W10" s="6">
        <v>0.79704566899999996</v>
      </c>
      <c r="X10" s="6">
        <v>9.8903696629999995</v>
      </c>
      <c r="Y10" t="s">
        <v>179</v>
      </c>
      <c r="Z10" t="s">
        <v>1236</v>
      </c>
    </row>
    <row r="11" spans="1:26">
      <c r="A11" t="s">
        <v>244</v>
      </c>
      <c r="B11" t="s">
        <v>245</v>
      </c>
      <c r="C11" t="s">
        <v>257</v>
      </c>
      <c r="D11" t="s">
        <v>247</v>
      </c>
      <c r="E11" t="s">
        <v>247</v>
      </c>
      <c r="F11" t="s">
        <v>247</v>
      </c>
      <c r="G11" t="s">
        <v>173</v>
      </c>
      <c r="H11" t="s">
        <v>173</v>
      </c>
      <c r="I11" s="6">
        <v>34.9</v>
      </c>
      <c r="J11" s="6">
        <v>14.46666667</v>
      </c>
      <c r="K11">
        <v>1</v>
      </c>
      <c r="L11">
        <v>1</v>
      </c>
      <c r="M11" t="s">
        <v>248</v>
      </c>
      <c r="N11" s="6">
        <v>37.58522</v>
      </c>
      <c r="O11" t="s">
        <v>173</v>
      </c>
      <c r="P11" s="6">
        <v>8.5627046969999991</v>
      </c>
      <c r="Q11" s="6">
        <v>4.5400000000000003E-2</v>
      </c>
      <c r="R11" s="6">
        <v>0.74929999999999997</v>
      </c>
      <c r="S11" s="6">
        <v>0.79479999999999995</v>
      </c>
      <c r="T11" s="6">
        <v>-125.1053746</v>
      </c>
      <c r="U11" s="6">
        <v>1552.3622049999999</v>
      </c>
      <c r="V11" s="6">
        <v>0.68623802700000003</v>
      </c>
      <c r="W11" s="6">
        <v>0.68469101200000004</v>
      </c>
      <c r="X11" s="6">
        <v>9.4304648110000002</v>
      </c>
      <c r="Y11" t="s">
        <v>179</v>
      </c>
      <c r="Z11" t="s">
        <v>1237</v>
      </c>
    </row>
    <row r="12" spans="1:26">
      <c r="A12" t="s">
        <v>244</v>
      </c>
      <c r="B12" t="s">
        <v>245</v>
      </c>
      <c r="C12" t="s">
        <v>258</v>
      </c>
      <c r="D12" t="s">
        <v>247</v>
      </c>
      <c r="E12" t="s">
        <v>247</v>
      </c>
      <c r="F12" t="s">
        <v>247</v>
      </c>
      <c r="G12" t="s">
        <v>173</v>
      </c>
      <c r="H12" t="s">
        <v>173</v>
      </c>
      <c r="I12" s="6">
        <v>75.366666670000001</v>
      </c>
      <c r="J12" s="6">
        <v>48.1</v>
      </c>
      <c r="K12">
        <v>1</v>
      </c>
      <c r="L12">
        <v>1</v>
      </c>
      <c r="M12" t="s">
        <v>248</v>
      </c>
      <c r="N12" s="6">
        <v>58.858310000000003</v>
      </c>
      <c r="O12" t="s">
        <v>173</v>
      </c>
      <c r="P12" s="6">
        <v>8.7926983930000002</v>
      </c>
      <c r="Q12" s="6">
        <v>0.1527</v>
      </c>
      <c r="R12" s="6">
        <v>0.86419999999999997</v>
      </c>
      <c r="S12" s="6">
        <v>1.0168999999999999</v>
      </c>
      <c r="T12" s="6">
        <v>991.81700420000004</v>
      </c>
      <c r="U12" s="6">
        <v>2163.3827070000002</v>
      </c>
      <c r="V12" s="6">
        <v>0.48176031899999999</v>
      </c>
      <c r="W12" s="6">
        <v>0.42753144799999998</v>
      </c>
      <c r="X12" s="6">
        <v>9.2614775100000006</v>
      </c>
      <c r="Y12" t="s">
        <v>179</v>
      </c>
      <c r="Z12" t="s">
        <v>1234</v>
      </c>
    </row>
    <row r="13" spans="1:26">
      <c r="A13" t="s">
        <v>244</v>
      </c>
      <c r="B13" t="s">
        <v>245</v>
      </c>
      <c r="C13" t="s">
        <v>259</v>
      </c>
      <c r="D13" t="s">
        <v>247</v>
      </c>
      <c r="E13" t="s">
        <v>247</v>
      </c>
      <c r="F13" t="s">
        <v>247</v>
      </c>
      <c r="G13" t="s">
        <v>173</v>
      </c>
      <c r="H13" t="s">
        <v>173</v>
      </c>
      <c r="I13" s="6">
        <v>20.033333330000001</v>
      </c>
      <c r="J13" s="6">
        <v>16.666666670000001</v>
      </c>
      <c r="K13">
        <v>1</v>
      </c>
      <c r="L13">
        <v>1</v>
      </c>
      <c r="M13" t="s">
        <v>248</v>
      </c>
      <c r="N13" s="6">
        <v>66.001369999999994</v>
      </c>
      <c r="O13" t="s">
        <v>173</v>
      </c>
      <c r="P13" s="6">
        <v>9.1972937750000003</v>
      </c>
      <c r="Q13" s="6">
        <v>0.12520000000000001</v>
      </c>
      <c r="R13" s="6">
        <v>0.60099999999999998</v>
      </c>
      <c r="S13" s="6">
        <v>0.72619999999999996</v>
      </c>
      <c r="T13" s="6">
        <v>396.28691300000003</v>
      </c>
      <c r="U13" s="6">
        <v>897.02569389999996</v>
      </c>
      <c r="V13" s="6">
        <v>0.70040576300000001</v>
      </c>
      <c r="W13" s="6">
        <v>0.22181767499999999</v>
      </c>
      <c r="X13" s="6">
        <v>8.8762111150000003</v>
      </c>
      <c r="Y13" t="s">
        <v>179</v>
      </c>
      <c r="Z13" t="s">
        <v>1236</v>
      </c>
    </row>
    <row r="14" spans="1:26">
      <c r="A14" t="s">
        <v>244</v>
      </c>
      <c r="B14" t="s">
        <v>245</v>
      </c>
      <c r="C14" t="s">
        <v>260</v>
      </c>
      <c r="D14" t="s">
        <v>247</v>
      </c>
      <c r="E14" t="s">
        <v>247</v>
      </c>
      <c r="F14" t="s">
        <v>247</v>
      </c>
      <c r="G14" t="s">
        <v>173</v>
      </c>
      <c r="H14" t="s">
        <v>173</v>
      </c>
      <c r="I14" s="6">
        <v>20.56666667</v>
      </c>
      <c r="J14" s="6">
        <v>19.966666669999999</v>
      </c>
      <c r="K14">
        <v>1</v>
      </c>
      <c r="L14">
        <v>1</v>
      </c>
      <c r="M14" t="s">
        <v>248</v>
      </c>
      <c r="N14" s="6">
        <v>41.407260000000001</v>
      </c>
      <c r="O14" t="s">
        <v>173</v>
      </c>
      <c r="P14" s="6">
        <v>8.8967321449999996</v>
      </c>
      <c r="Q14" s="6">
        <v>0.1671</v>
      </c>
      <c r="R14" s="6">
        <v>0.39850000000000002</v>
      </c>
      <c r="S14" s="6">
        <v>0.56559999999999999</v>
      </c>
      <c r="T14" s="6">
        <v>373.7265946</v>
      </c>
      <c r="U14" s="6">
        <v>662.60950530000002</v>
      </c>
      <c r="V14" s="6">
        <v>0.72682443100000005</v>
      </c>
      <c r="W14" s="6">
        <v>0.43629494899999999</v>
      </c>
      <c r="X14" s="6">
        <v>9.5120322920000007</v>
      </c>
      <c r="Y14" t="s">
        <v>179</v>
      </c>
      <c r="Z14" t="s">
        <v>1235</v>
      </c>
    </row>
    <row r="15" spans="1:26">
      <c r="A15" t="s">
        <v>244</v>
      </c>
      <c r="B15" t="s">
        <v>245</v>
      </c>
      <c r="C15" t="s">
        <v>261</v>
      </c>
      <c r="D15" t="s">
        <v>247</v>
      </c>
      <c r="E15" t="s">
        <v>247</v>
      </c>
      <c r="F15" t="s">
        <v>247</v>
      </c>
      <c r="G15" t="s">
        <v>173</v>
      </c>
      <c r="H15" t="s">
        <v>173</v>
      </c>
      <c r="I15" s="6">
        <v>48.1</v>
      </c>
      <c r="J15" s="6">
        <v>38.6</v>
      </c>
      <c r="K15">
        <v>1</v>
      </c>
      <c r="L15">
        <v>1</v>
      </c>
      <c r="M15" t="s">
        <v>248</v>
      </c>
      <c r="N15" s="6">
        <v>50.420259999999999</v>
      </c>
      <c r="O15" t="s">
        <v>173</v>
      </c>
      <c r="P15" s="6">
        <v>9.0564433050000002</v>
      </c>
      <c r="Q15" s="6">
        <v>0.13800000000000001</v>
      </c>
      <c r="R15" s="6">
        <v>0.39200000000000002</v>
      </c>
      <c r="S15" s="6">
        <v>0.52990000000000004</v>
      </c>
      <c r="T15" s="6">
        <v>391.3001175</v>
      </c>
      <c r="U15" s="6">
        <v>313.88037350000002</v>
      </c>
      <c r="V15" s="6">
        <v>0.75933908699999997</v>
      </c>
      <c r="W15" s="6">
        <v>0.39720017600000002</v>
      </c>
      <c r="X15" s="6">
        <v>9.1982215150000002</v>
      </c>
      <c r="Y15" t="s">
        <v>179</v>
      </c>
      <c r="Z15" t="s">
        <v>1236</v>
      </c>
    </row>
    <row r="16" spans="1:26">
      <c r="A16" t="s">
        <v>244</v>
      </c>
      <c r="B16" t="s">
        <v>245</v>
      </c>
      <c r="C16" t="s">
        <v>262</v>
      </c>
      <c r="D16" t="s">
        <v>247</v>
      </c>
      <c r="E16" t="s">
        <v>247</v>
      </c>
      <c r="F16" t="s">
        <v>247</v>
      </c>
      <c r="G16" t="s">
        <v>173</v>
      </c>
      <c r="H16" t="s">
        <v>173</v>
      </c>
      <c r="I16" s="6">
        <v>27.266666669999999</v>
      </c>
      <c r="J16" s="6">
        <v>26.1</v>
      </c>
      <c r="K16">
        <v>0</v>
      </c>
      <c r="L16">
        <v>1</v>
      </c>
      <c r="M16" t="s">
        <v>248</v>
      </c>
      <c r="N16" s="6">
        <v>66.36824</v>
      </c>
      <c r="O16" t="s">
        <v>173</v>
      </c>
      <c r="P16" s="6">
        <v>9.1319121479999996</v>
      </c>
      <c r="Q16" s="6">
        <v>0.27100000000000002</v>
      </c>
      <c r="R16" s="6">
        <v>0.6603</v>
      </c>
      <c r="S16" s="6">
        <v>0.93130000000000002</v>
      </c>
      <c r="T16" s="6">
        <v>1161.884632</v>
      </c>
      <c r="U16" s="6">
        <v>1416.936283</v>
      </c>
      <c r="V16" s="6">
        <v>0.55408892700000001</v>
      </c>
      <c r="W16" s="6">
        <v>0.343468035</v>
      </c>
      <c r="X16" s="6">
        <v>9.2415691469999999</v>
      </c>
      <c r="Y16" t="s">
        <v>179</v>
      </c>
      <c r="Z16" t="s">
        <v>1234</v>
      </c>
    </row>
    <row r="17" spans="1:26">
      <c r="A17" t="s">
        <v>244</v>
      </c>
      <c r="B17" t="s">
        <v>245</v>
      </c>
      <c r="C17" t="s">
        <v>263</v>
      </c>
      <c r="D17" t="s">
        <v>247</v>
      </c>
      <c r="E17" t="s">
        <v>247</v>
      </c>
      <c r="F17" t="s">
        <v>247</v>
      </c>
      <c r="G17" t="s">
        <v>173</v>
      </c>
      <c r="H17" t="s">
        <v>173</v>
      </c>
      <c r="I17" s="6">
        <v>32.866666670000001</v>
      </c>
      <c r="J17" s="6">
        <v>23.5</v>
      </c>
      <c r="K17">
        <v>1</v>
      </c>
      <c r="L17">
        <v>1</v>
      </c>
      <c r="M17" t="s">
        <v>248</v>
      </c>
      <c r="N17" s="6">
        <v>46.036960000000001</v>
      </c>
      <c r="O17" t="s">
        <v>173</v>
      </c>
      <c r="P17" s="6">
        <v>8.550666584</v>
      </c>
      <c r="Q17" s="6">
        <v>5.5800000000000002E-2</v>
      </c>
      <c r="R17" s="6">
        <v>0.50329999999999997</v>
      </c>
      <c r="S17" s="6">
        <v>0.55910000000000004</v>
      </c>
      <c r="T17" s="6">
        <v>26.013166380000001</v>
      </c>
      <c r="U17" s="6">
        <v>484.3088133</v>
      </c>
      <c r="V17" s="6">
        <v>0.77763776399999995</v>
      </c>
      <c r="W17" s="6">
        <v>0.67838831799999999</v>
      </c>
      <c r="X17" s="6">
        <v>10.14051226</v>
      </c>
      <c r="Y17" t="s">
        <v>179</v>
      </c>
      <c r="Z17" t="s">
        <v>1235</v>
      </c>
    </row>
    <row r="18" spans="1:26">
      <c r="A18" t="s">
        <v>244</v>
      </c>
      <c r="B18" t="s">
        <v>245</v>
      </c>
      <c r="C18" t="s">
        <v>264</v>
      </c>
      <c r="D18" t="s">
        <v>247</v>
      </c>
      <c r="E18" t="s">
        <v>247</v>
      </c>
      <c r="F18" t="s">
        <v>247</v>
      </c>
      <c r="G18" t="s">
        <v>173</v>
      </c>
      <c r="H18" t="s">
        <v>173</v>
      </c>
      <c r="I18" s="6">
        <v>20.633333329999999</v>
      </c>
      <c r="J18" s="6">
        <v>17.56666667</v>
      </c>
      <c r="K18">
        <v>1</v>
      </c>
      <c r="L18">
        <v>1</v>
      </c>
      <c r="M18" t="s">
        <v>248</v>
      </c>
      <c r="N18" s="6">
        <v>66.020529999999994</v>
      </c>
      <c r="O18" t="s">
        <v>173</v>
      </c>
      <c r="P18" s="6">
        <v>8.1834226539999992</v>
      </c>
      <c r="Q18" s="6">
        <v>2.98E-2</v>
      </c>
      <c r="R18" s="6">
        <v>0.51080000000000003</v>
      </c>
      <c r="S18" s="6">
        <v>0.54059999999999997</v>
      </c>
      <c r="T18" s="6">
        <v>-519.27500359999999</v>
      </c>
      <c r="U18" s="6">
        <v>553.10116730000004</v>
      </c>
      <c r="V18" s="6">
        <v>0.81967523399999997</v>
      </c>
      <c r="W18" s="6">
        <v>0.86457790700000003</v>
      </c>
      <c r="X18" s="6">
        <v>10.262840089999999</v>
      </c>
      <c r="Y18" t="s">
        <v>179</v>
      </c>
      <c r="Z18" t="s">
        <v>1235</v>
      </c>
    </row>
    <row r="19" spans="1:26">
      <c r="A19" t="s">
        <v>244</v>
      </c>
      <c r="B19" t="s">
        <v>245</v>
      </c>
      <c r="C19" t="s">
        <v>265</v>
      </c>
      <c r="D19" t="s">
        <v>247</v>
      </c>
      <c r="E19" t="s">
        <v>247</v>
      </c>
      <c r="F19" t="s">
        <v>247</v>
      </c>
      <c r="G19" t="s">
        <v>173</v>
      </c>
      <c r="H19" t="s">
        <v>173</v>
      </c>
      <c r="I19" s="6">
        <v>29.733333330000001</v>
      </c>
      <c r="J19" s="6">
        <v>29.166666670000001</v>
      </c>
      <c r="K19">
        <v>1</v>
      </c>
      <c r="L19">
        <v>1</v>
      </c>
      <c r="M19" t="s">
        <v>248</v>
      </c>
      <c r="N19" s="6">
        <v>58.674880000000002</v>
      </c>
      <c r="O19" t="s">
        <v>173</v>
      </c>
      <c r="P19" s="6">
        <v>8.6039857350000002</v>
      </c>
      <c r="Q19" s="6">
        <v>0.1116</v>
      </c>
      <c r="R19" s="6">
        <v>0.32400000000000001</v>
      </c>
      <c r="S19" s="6">
        <v>0.43559999999999999</v>
      </c>
      <c r="T19" s="6">
        <v>28.53841817</v>
      </c>
      <c r="U19" s="6">
        <v>-327.8538337</v>
      </c>
      <c r="V19" s="6">
        <v>0.84669627599999997</v>
      </c>
      <c r="W19" s="6">
        <v>0.54337890099999997</v>
      </c>
      <c r="X19" s="6">
        <v>9.8298583110000006</v>
      </c>
      <c r="Y19" t="s">
        <v>179</v>
      </c>
      <c r="Z19" t="s">
        <v>1235</v>
      </c>
    </row>
    <row r="20" spans="1:26">
      <c r="A20" t="s">
        <v>244</v>
      </c>
      <c r="B20" t="s">
        <v>245</v>
      </c>
      <c r="C20" t="s">
        <v>266</v>
      </c>
      <c r="D20" t="s">
        <v>247</v>
      </c>
      <c r="E20" t="s">
        <v>247</v>
      </c>
      <c r="F20" t="s">
        <v>247</v>
      </c>
      <c r="G20" t="s">
        <v>173</v>
      </c>
      <c r="H20" t="s">
        <v>173</v>
      </c>
      <c r="I20" s="6">
        <v>30.133333329999999</v>
      </c>
      <c r="J20" s="6">
        <v>26.1</v>
      </c>
      <c r="K20">
        <v>1</v>
      </c>
      <c r="L20">
        <v>1</v>
      </c>
      <c r="M20" t="s">
        <v>248</v>
      </c>
      <c r="N20" s="6">
        <v>52.325809999999997</v>
      </c>
      <c r="O20" t="s">
        <v>173</v>
      </c>
      <c r="P20" s="6">
        <v>9.0727755190000003</v>
      </c>
      <c r="Q20" s="6">
        <v>0.17799999999999999</v>
      </c>
      <c r="R20" s="6">
        <v>0.3342</v>
      </c>
      <c r="S20" s="6">
        <v>0.51219999999999999</v>
      </c>
      <c r="T20" s="6">
        <v>417.92925819999999</v>
      </c>
      <c r="U20" s="6">
        <v>-279.33577609999998</v>
      </c>
      <c r="V20" s="6">
        <v>0.81076933900000003</v>
      </c>
      <c r="W20" s="6">
        <v>0.33262312900000002</v>
      </c>
      <c r="X20" s="6">
        <v>9.3098869460000007</v>
      </c>
      <c r="Y20" t="s">
        <v>179</v>
      </c>
      <c r="Z20" t="s">
        <v>1235</v>
      </c>
    </row>
    <row r="21" spans="1:26">
      <c r="A21" t="s">
        <v>244</v>
      </c>
      <c r="B21" t="s">
        <v>245</v>
      </c>
      <c r="C21" t="s">
        <v>267</v>
      </c>
      <c r="D21" t="s">
        <v>247</v>
      </c>
      <c r="E21" t="s">
        <v>247</v>
      </c>
      <c r="F21" t="s">
        <v>247</v>
      </c>
      <c r="G21" t="s">
        <v>173</v>
      </c>
      <c r="H21" t="s">
        <v>173</v>
      </c>
      <c r="I21" s="6">
        <v>46.033333329999998</v>
      </c>
      <c r="J21" s="6">
        <v>13.83333333</v>
      </c>
      <c r="K21">
        <v>0</v>
      </c>
      <c r="L21">
        <v>1</v>
      </c>
      <c r="M21" t="s">
        <v>248</v>
      </c>
      <c r="N21" s="6">
        <v>47.583849999999998</v>
      </c>
      <c r="O21" t="s">
        <v>173</v>
      </c>
      <c r="P21" s="6">
        <v>8.6423167579999998</v>
      </c>
      <c r="Q21" s="6">
        <v>6.6299999999999998E-2</v>
      </c>
      <c r="R21" s="6">
        <v>0.62560000000000004</v>
      </c>
      <c r="S21" s="6">
        <v>0.69189999999999996</v>
      </c>
      <c r="T21" s="6">
        <v>309.37128669999998</v>
      </c>
      <c r="U21" s="6">
        <v>1258.8177189999999</v>
      </c>
      <c r="V21" s="6">
        <v>0.67104486399999996</v>
      </c>
      <c r="W21" s="6">
        <v>0.541269369</v>
      </c>
      <c r="X21" s="6">
        <v>9.225104945</v>
      </c>
      <c r="Y21" t="s">
        <v>179</v>
      </c>
      <c r="Z21" t="s">
        <v>1235</v>
      </c>
    </row>
    <row r="22" spans="1:26">
      <c r="A22" t="s">
        <v>244</v>
      </c>
      <c r="B22" t="s">
        <v>245</v>
      </c>
      <c r="C22" t="s">
        <v>268</v>
      </c>
      <c r="D22" t="s">
        <v>247</v>
      </c>
      <c r="E22" t="s">
        <v>247</v>
      </c>
      <c r="F22" t="s">
        <v>247</v>
      </c>
      <c r="G22" t="s">
        <v>173</v>
      </c>
      <c r="H22" t="s">
        <v>173</v>
      </c>
      <c r="I22" s="6">
        <v>46.333333330000002</v>
      </c>
      <c r="J22" s="6">
        <v>34.233333330000001</v>
      </c>
      <c r="K22">
        <v>0</v>
      </c>
      <c r="L22">
        <v>1</v>
      </c>
      <c r="M22" t="s">
        <v>248</v>
      </c>
      <c r="N22" s="6">
        <v>52.413409999999999</v>
      </c>
      <c r="O22" t="s">
        <v>173</v>
      </c>
      <c r="P22" s="6">
        <v>8.3337101740000001</v>
      </c>
      <c r="Q22" s="6">
        <v>1.32E-2</v>
      </c>
      <c r="R22" s="6">
        <v>0.52849999999999997</v>
      </c>
      <c r="S22" s="6">
        <v>0.54179999999999995</v>
      </c>
      <c r="T22" s="6">
        <v>-274.33876759999998</v>
      </c>
      <c r="U22" s="6">
        <v>994.37006650000001</v>
      </c>
      <c r="V22" s="6">
        <v>0.757918816</v>
      </c>
      <c r="W22" s="6">
        <v>0.745752572</v>
      </c>
      <c r="X22" s="6">
        <v>9.9362289429999997</v>
      </c>
      <c r="Y22" t="s">
        <v>179</v>
      </c>
      <c r="Z22" t="s">
        <v>1235</v>
      </c>
    </row>
    <row r="23" spans="1:26">
      <c r="A23" t="s">
        <v>269</v>
      </c>
      <c r="B23" t="s">
        <v>245</v>
      </c>
      <c r="C23" t="s">
        <v>270</v>
      </c>
      <c r="D23" t="s">
        <v>173</v>
      </c>
      <c r="E23" t="s">
        <v>173</v>
      </c>
      <c r="F23" t="s">
        <v>173</v>
      </c>
      <c r="G23" t="s">
        <v>173</v>
      </c>
      <c r="H23">
        <v>1</v>
      </c>
      <c r="I23" s="6" t="s">
        <v>173</v>
      </c>
      <c r="J23" s="6">
        <v>25</v>
      </c>
      <c r="K23" t="s">
        <v>173</v>
      </c>
      <c r="L23">
        <v>1</v>
      </c>
      <c r="M23" t="s">
        <v>248</v>
      </c>
      <c r="N23" s="6" t="s">
        <v>173</v>
      </c>
      <c r="O23" t="s">
        <v>173</v>
      </c>
      <c r="P23" s="6">
        <v>9.1105410259999999</v>
      </c>
      <c r="Q23" s="6">
        <v>0.1888</v>
      </c>
      <c r="R23" s="6">
        <v>0.59040000000000004</v>
      </c>
      <c r="S23" s="6">
        <v>0.7792</v>
      </c>
      <c r="T23" s="6">
        <v>993.85098259999995</v>
      </c>
      <c r="U23" s="6">
        <v>1357.3710940000001</v>
      </c>
      <c r="V23" s="6">
        <v>0.58158602199999998</v>
      </c>
      <c r="W23" s="6">
        <v>0.33377569200000001</v>
      </c>
      <c r="X23" s="6">
        <v>9.0252956999999991</v>
      </c>
      <c r="Y23" t="s">
        <v>179</v>
      </c>
      <c r="Z23" t="s">
        <v>1234</v>
      </c>
    </row>
    <row r="24" spans="1:26">
      <c r="A24" t="s">
        <v>269</v>
      </c>
      <c r="B24" t="s">
        <v>245</v>
      </c>
      <c r="C24" t="s">
        <v>271</v>
      </c>
      <c r="D24" t="s">
        <v>173</v>
      </c>
      <c r="E24" t="s">
        <v>173</v>
      </c>
      <c r="F24" t="s">
        <v>173</v>
      </c>
      <c r="G24" t="s">
        <v>173</v>
      </c>
      <c r="H24">
        <v>1</v>
      </c>
      <c r="I24" s="6" t="s">
        <v>173</v>
      </c>
      <c r="J24" s="6">
        <v>23</v>
      </c>
      <c r="K24" t="s">
        <v>173</v>
      </c>
      <c r="L24">
        <v>1</v>
      </c>
      <c r="M24" t="s">
        <v>248</v>
      </c>
      <c r="N24" s="6" t="s">
        <v>173</v>
      </c>
      <c r="O24" t="s">
        <v>173</v>
      </c>
      <c r="P24" s="6">
        <v>9.0386093479999996</v>
      </c>
      <c r="Q24" s="6">
        <v>0.19070000000000001</v>
      </c>
      <c r="R24" s="6">
        <v>0.58409999999999995</v>
      </c>
      <c r="S24" s="6">
        <v>0.77480000000000004</v>
      </c>
      <c r="T24" s="6">
        <v>803.58750429999998</v>
      </c>
      <c r="U24" s="6">
        <v>1230.2427210000001</v>
      </c>
      <c r="V24" s="6">
        <v>0.61884104600000001</v>
      </c>
      <c r="W24" s="6">
        <v>0.36353597900000001</v>
      </c>
      <c r="X24" s="6">
        <v>9.3905582649999992</v>
      </c>
      <c r="Y24" t="s">
        <v>179</v>
      </c>
      <c r="Z24" t="s">
        <v>1234</v>
      </c>
    </row>
    <row r="25" spans="1:26">
      <c r="A25" t="s">
        <v>269</v>
      </c>
      <c r="B25" t="s">
        <v>245</v>
      </c>
      <c r="C25" t="s">
        <v>272</v>
      </c>
      <c r="D25" t="s">
        <v>173</v>
      </c>
      <c r="E25" t="s">
        <v>173</v>
      </c>
      <c r="F25" t="s">
        <v>173</v>
      </c>
      <c r="G25" t="s">
        <v>173</v>
      </c>
      <c r="H25">
        <v>1</v>
      </c>
      <c r="I25" s="6" t="s">
        <v>173</v>
      </c>
      <c r="J25" s="6">
        <v>20</v>
      </c>
      <c r="K25" t="s">
        <v>173</v>
      </c>
      <c r="L25">
        <v>1</v>
      </c>
      <c r="M25" t="s">
        <v>248</v>
      </c>
      <c r="N25" s="6" t="s">
        <v>173</v>
      </c>
      <c r="O25" t="s">
        <v>173</v>
      </c>
      <c r="P25" s="6">
        <v>8.6181089019999995</v>
      </c>
      <c r="Q25" s="6">
        <v>2.9000000000000001E-2</v>
      </c>
      <c r="R25" s="6">
        <v>0.7016</v>
      </c>
      <c r="S25" s="6">
        <v>0.73060000000000003</v>
      </c>
      <c r="T25" s="6">
        <v>658.47732329999997</v>
      </c>
      <c r="U25" s="6">
        <v>1970.9457359999999</v>
      </c>
      <c r="V25" s="6">
        <v>0.54789036400000002</v>
      </c>
      <c r="W25" s="6">
        <v>0.513380736</v>
      </c>
      <c r="X25" s="6">
        <v>9.2523737409999995</v>
      </c>
      <c r="Y25" t="s">
        <v>179</v>
      </c>
      <c r="Z25" t="s">
        <v>1236</v>
      </c>
    </row>
    <row r="26" spans="1:26">
      <c r="A26" t="s">
        <v>269</v>
      </c>
      <c r="B26" t="s">
        <v>245</v>
      </c>
      <c r="C26" t="s">
        <v>273</v>
      </c>
      <c r="D26" t="s">
        <v>173</v>
      </c>
      <c r="E26" t="s">
        <v>173</v>
      </c>
      <c r="F26" t="s">
        <v>173</v>
      </c>
      <c r="G26" t="s">
        <v>173</v>
      </c>
      <c r="H26">
        <v>1</v>
      </c>
      <c r="I26" s="6" t="s">
        <v>173</v>
      </c>
      <c r="J26" s="6">
        <v>18</v>
      </c>
      <c r="K26" t="s">
        <v>173</v>
      </c>
      <c r="L26">
        <v>1</v>
      </c>
      <c r="M26" t="s">
        <v>248</v>
      </c>
      <c r="N26" s="6" t="s">
        <v>173</v>
      </c>
      <c r="O26" t="s">
        <v>173</v>
      </c>
      <c r="P26" s="6">
        <v>8.7703864639999995</v>
      </c>
      <c r="Q26" s="6">
        <v>2.0199999999999999E-2</v>
      </c>
      <c r="R26" s="6">
        <v>0.82330000000000003</v>
      </c>
      <c r="S26" s="6">
        <v>0.84350000000000003</v>
      </c>
      <c r="T26" s="6">
        <v>462.44086240000001</v>
      </c>
      <c r="U26" s="6">
        <v>1850.750145</v>
      </c>
      <c r="V26" s="6">
        <v>0.58611823100000005</v>
      </c>
      <c r="W26" s="6">
        <v>0.67993900600000001</v>
      </c>
      <c r="X26" s="6">
        <v>10.075374910000001</v>
      </c>
      <c r="Y26" t="s">
        <v>179</v>
      </c>
      <c r="Z26" t="s">
        <v>1235</v>
      </c>
    </row>
    <row r="27" spans="1:26">
      <c r="A27" t="s">
        <v>269</v>
      </c>
      <c r="B27" t="s">
        <v>245</v>
      </c>
      <c r="C27" t="s">
        <v>274</v>
      </c>
      <c r="D27" t="s">
        <v>173</v>
      </c>
      <c r="E27" t="s">
        <v>173</v>
      </c>
      <c r="F27" t="s">
        <v>173</v>
      </c>
      <c r="G27" t="s">
        <v>173</v>
      </c>
      <c r="H27">
        <v>1</v>
      </c>
      <c r="I27" s="6" t="s">
        <v>173</v>
      </c>
      <c r="J27" s="6">
        <v>30</v>
      </c>
      <c r="K27" t="s">
        <v>173</v>
      </c>
      <c r="L27">
        <v>1</v>
      </c>
      <c r="M27" t="s">
        <v>248</v>
      </c>
      <c r="N27" s="6" t="s">
        <v>173</v>
      </c>
      <c r="O27" t="s">
        <v>173</v>
      </c>
      <c r="P27" s="6">
        <v>8.9257637299999999</v>
      </c>
      <c r="Q27" s="6">
        <v>0.21410000000000001</v>
      </c>
      <c r="R27" s="6">
        <v>0.74239999999999995</v>
      </c>
      <c r="S27" s="6">
        <v>0.95650000000000002</v>
      </c>
      <c r="T27" s="6">
        <v>865.40871830000003</v>
      </c>
      <c r="U27" s="6">
        <v>1889.844012</v>
      </c>
      <c r="V27" s="6">
        <v>0.53234642600000004</v>
      </c>
      <c r="W27" s="6">
        <v>0.52267402699999999</v>
      </c>
      <c r="X27" s="6">
        <v>9.4156926680000002</v>
      </c>
      <c r="Y27" t="s">
        <v>179</v>
      </c>
      <c r="Z27" t="s">
        <v>1236</v>
      </c>
    </row>
    <row r="28" spans="1:26">
      <c r="A28" t="s">
        <v>269</v>
      </c>
      <c r="B28" t="s">
        <v>245</v>
      </c>
      <c r="C28" t="s">
        <v>275</v>
      </c>
      <c r="D28" t="s">
        <v>173</v>
      </c>
      <c r="E28" t="s">
        <v>173</v>
      </c>
      <c r="F28" t="s">
        <v>173</v>
      </c>
      <c r="G28" t="s">
        <v>173</v>
      </c>
      <c r="H28">
        <v>1</v>
      </c>
      <c r="I28" s="6" t="s">
        <v>173</v>
      </c>
      <c r="J28" s="6">
        <v>69</v>
      </c>
      <c r="K28" t="s">
        <v>173</v>
      </c>
      <c r="L28">
        <v>1</v>
      </c>
      <c r="M28" t="s">
        <v>248</v>
      </c>
      <c r="N28" s="6" t="s">
        <v>173</v>
      </c>
      <c r="O28" t="s">
        <v>173</v>
      </c>
      <c r="P28" s="6">
        <v>9.1215911480000003</v>
      </c>
      <c r="Q28" s="6">
        <v>0.30509999999999998</v>
      </c>
      <c r="R28" s="6">
        <v>0.28999999999999998</v>
      </c>
      <c r="S28" s="6">
        <v>0.59509999999999996</v>
      </c>
      <c r="T28" s="6">
        <v>987.85298680000005</v>
      </c>
      <c r="U28" s="6">
        <v>645.06209439999998</v>
      </c>
      <c r="V28" s="6">
        <v>0.66397045399999999</v>
      </c>
      <c r="W28" s="6">
        <v>0.265546532</v>
      </c>
      <c r="X28" s="6">
        <v>8.7016971610000002</v>
      </c>
      <c r="Y28" t="s">
        <v>179</v>
      </c>
      <c r="Z28" t="s">
        <v>1234</v>
      </c>
    </row>
    <row r="29" spans="1:26">
      <c r="A29" t="s">
        <v>269</v>
      </c>
      <c r="B29" t="s">
        <v>245</v>
      </c>
      <c r="C29" t="s">
        <v>276</v>
      </c>
      <c r="D29" t="s">
        <v>173</v>
      </c>
      <c r="E29" t="s">
        <v>173</v>
      </c>
      <c r="F29" t="s">
        <v>173</v>
      </c>
      <c r="G29" t="s">
        <v>173</v>
      </c>
      <c r="H29">
        <v>1</v>
      </c>
      <c r="I29" s="6" t="s">
        <v>173</v>
      </c>
      <c r="J29" s="6">
        <v>3</v>
      </c>
      <c r="K29" t="s">
        <v>173</v>
      </c>
      <c r="L29">
        <v>1</v>
      </c>
      <c r="M29" t="s">
        <v>248</v>
      </c>
      <c r="N29" s="6" t="s">
        <v>173</v>
      </c>
      <c r="O29" t="s">
        <v>173</v>
      </c>
      <c r="P29" s="6">
        <v>9.236991154</v>
      </c>
      <c r="Q29" s="6">
        <v>0.1668</v>
      </c>
      <c r="R29" s="6">
        <v>0.73850000000000005</v>
      </c>
      <c r="S29" s="6">
        <v>0.90529999999999999</v>
      </c>
      <c r="T29" s="6">
        <v>1348.6390759999999</v>
      </c>
      <c r="U29" s="6">
        <v>1804.50909</v>
      </c>
      <c r="V29" s="6">
        <v>0.48202419000000002</v>
      </c>
      <c r="W29" s="6">
        <v>0.343746512</v>
      </c>
      <c r="X29" s="6">
        <v>9.2238594119999995</v>
      </c>
      <c r="Y29" t="s">
        <v>179</v>
      </c>
      <c r="Z29" t="s">
        <v>1236</v>
      </c>
    </row>
    <row r="30" spans="1:26">
      <c r="A30" t="s">
        <v>269</v>
      </c>
      <c r="B30" t="s">
        <v>245</v>
      </c>
      <c r="C30" t="s">
        <v>277</v>
      </c>
      <c r="D30" t="s">
        <v>173</v>
      </c>
      <c r="E30" t="s">
        <v>173</v>
      </c>
      <c r="F30" t="s">
        <v>173</v>
      </c>
      <c r="G30" t="s">
        <v>173</v>
      </c>
      <c r="H30">
        <v>1</v>
      </c>
      <c r="I30" s="6" t="s">
        <v>173</v>
      </c>
      <c r="J30" s="6">
        <v>7</v>
      </c>
      <c r="K30" t="s">
        <v>173</v>
      </c>
      <c r="L30">
        <v>1</v>
      </c>
      <c r="M30" t="s">
        <v>248</v>
      </c>
      <c r="N30" s="6" t="s">
        <v>173</v>
      </c>
      <c r="O30" t="s">
        <v>173</v>
      </c>
      <c r="P30" s="6">
        <v>7.9994816420000001</v>
      </c>
      <c r="Q30" s="6">
        <v>0</v>
      </c>
      <c r="R30" s="6">
        <v>0.378</v>
      </c>
      <c r="S30" s="6">
        <v>0.378</v>
      </c>
      <c r="T30" s="6">
        <v>-1041.0825870000001</v>
      </c>
      <c r="U30" s="6">
        <v>-93.181545850000006</v>
      </c>
      <c r="V30" s="6">
        <v>0.90539363699999997</v>
      </c>
      <c r="W30" s="6">
        <v>0.75848712699999998</v>
      </c>
      <c r="X30" s="6">
        <v>9.7843606699999999</v>
      </c>
      <c r="Y30" t="s">
        <v>179</v>
      </c>
      <c r="Z30" t="s">
        <v>1236</v>
      </c>
    </row>
    <row r="31" spans="1:26">
      <c r="A31" t="s">
        <v>269</v>
      </c>
      <c r="B31" t="s">
        <v>245</v>
      </c>
      <c r="C31" t="s">
        <v>278</v>
      </c>
      <c r="D31" t="s">
        <v>173</v>
      </c>
      <c r="E31" t="s">
        <v>173</v>
      </c>
      <c r="F31" t="s">
        <v>173</v>
      </c>
      <c r="G31" t="s">
        <v>173</v>
      </c>
      <c r="H31">
        <v>1</v>
      </c>
      <c r="I31" s="6" t="s">
        <v>173</v>
      </c>
      <c r="J31" s="6">
        <v>19</v>
      </c>
      <c r="K31" t="s">
        <v>173</v>
      </c>
      <c r="L31">
        <v>1</v>
      </c>
      <c r="M31" t="s">
        <v>248</v>
      </c>
      <c r="N31" s="6" t="s">
        <v>173</v>
      </c>
      <c r="O31" t="s">
        <v>173</v>
      </c>
      <c r="P31" s="6">
        <v>8.3405883190000001</v>
      </c>
      <c r="Q31" s="6">
        <v>0</v>
      </c>
      <c r="R31" s="6">
        <v>0.91080000000000005</v>
      </c>
      <c r="S31" s="6">
        <v>0.91080000000000005</v>
      </c>
      <c r="T31" s="6">
        <v>175.98180619999999</v>
      </c>
      <c r="U31" s="6">
        <v>2276.1588409999999</v>
      </c>
      <c r="V31" s="6">
        <v>0.56947194899999998</v>
      </c>
      <c r="W31" s="6">
        <v>0.84709075099999998</v>
      </c>
      <c r="X31" s="6">
        <v>10.54670758</v>
      </c>
      <c r="Y31" t="s">
        <v>179</v>
      </c>
      <c r="Z31" t="s">
        <v>1235</v>
      </c>
    </row>
    <row r="32" spans="1:26">
      <c r="A32" t="s">
        <v>269</v>
      </c>
      <c r="B32" t="s">
        <v>245</v>
      </c>
      <c r="C32" t="s">
        <v>279</v>
      </c>
      <c r="D32" t="s">
        <v>173</v>
      </c>
      <c r="E32" t="s">
        <v>173</v>
      </c>
      <c r="F32" t="s">
        <v>173</v>
      </c>
      <c r="G32" t="s">
        <v>173</v>
      </c>
      <c r="H32">
        <v>1</v>
      </c>
      <c r="I32" s="6" t="s">
        <v>173</v>
      </c>
      <c r="J32" s="6">
        <v>7</v>
      </c>
      <c r="K32" t="s">
        <v>173</v>
      </c>
      <c r="L32">
        <v>1</v>
      </c>
      <c r="M32" t="s">
        <v>248</v>
      </c>
      <c r="N32" s="6" t="s">
        <v>173</v>
      </c>
      <c r="O32" t="s">
        <v>173</v>
      </c>
      <c r="P32" s="6">
        <v>8.7815403619999994</v>
      </c>
      <c r="Q32" s="6">
        <v>5.9799999999999999E-2</v>
      </c>
      <c r="R32" s="6">
        <v>0.72099999999999997</v>
      </c>
      <c r="S32" s="6">
        <v>0.78069999999999995</v>
      </c>
      <c r="T32" s="6">
        <v>166.28429120000001</v>
      </c>
      <c r="U32" s="6">
        <v>2005.9233690000001</v>
      </c>
      <c r="V32" s="6">
        <v>0.60275892099999995</v>
      </c>
      <c r="W32" s="6">
        <v>0.71059379700000003</v>
      </c>
      <c r="X32" s="6">
        <v>10.069183239999999</v>
      </c>
      <c r="Y32" t="s">
        <v>179</v>
      </c>
      <c r="Z32" t="s">
        <v>1235</v>
      </c>
    </row>
    <row r="33" spans="1:26">
      <c r="A33" t="s">
        <v>269</v>
      </c>
      <c r="B33" t="s">
        <v>245</v>
      </c>
      <c r="C33" t="s">
        <v>280</v>
      </c>
      <c r="D33" t="s">
        <v>173</v>
      </c>
      <c r="E33" t="s">
        <v>173</v>
      </c>
      <c r="F33" t="s">
        <v>173</v>
      </c>
      <c r="G33" t="s">
        <v>173</v>
      </c>
      <c r="H33">
        <v>1</v>
      </c>
      <c r="I33" s="6" t="s">
        <v>173</v>
      </c>
      <c r="J33" s="6">
        <v>22</v>
      </c>
      <c r="K33" t="s">
        <v>173</v>
      </c>
      <c r="L33">
        <v>1</v>
      </c>
      <c r="M33" t="s">
        <v>248</v>
      </c>
      <c r="N33" s="6" t="s">
        <v>173</v>
      </c>
      <c r="O33" t="s">
        <v>173</v>
      </c>
      <c r="P33" s="6">
        <v>8.9815323419999995</v>
      </c>
      <c r="Q33" s="6">
        <v>0.18079999999999999</v>
      </c>
      <c r="R33" s="6">
        <v>0.49569999999999997</v>
      </c>
      <c r="S33" s="6">
        <v>0.67649999999999999</v>
      </c>
      <c r="T33" s="6">
        <v>627.87759200000005</v>
      </c>
      <c r="U33" s="6">
        <v>1059.0378720000001</v>
      </c>
      <c r="V33" s="6">
        <v>0.65802245000000004</v>
      </c>
      <c r="W33" s="6">
        <v>0.414233401</v>
      </c>
      <c r="X33" s="6">
        <v>9.2890663520000007</v>
      </c>
      <c r="Y33" t="s">
        <v>179</v>
      </c>
      <c r="Z33" t="s">
        <v>1234</v>
      </c>
    </row>
    <row r="34" spans="1:26">
      <c r="A34" t="s">
        <v>269</v>
      </c>
      <c r="B34" t="s">
        <v>245</v>
      </c>
      <c r="C34" t="s">
        <v>281</v>
      </c>
      <c r="D34" t="s">
        <v>173</v>
      </c>
      <c r="E34" t="s">
        <v>173</v>
      </c>
      <c r="F34" t="s">
        <v>173</v>
      </c>
      <c r="G34" t="s">
        <v>173</v>
      </c>
      <c r="H34">
        <v>1</v>
      </c>
      <c r="I34" s="6" t="s">
        <v>173</v>
      </c>
      <c r="J34" s="6">
        <v>16</v>
      </c>
      <c r="K34" t="s">
        <v>173</v>
      </c>
      <c r="L34">
        <v>1</v>
      </c>
      <c r="M34" t="s">
        <v>248</v>
      </c>
      <c r="N34" s="6" t="s">
        <v>173</v>
      </c>
      <c r="O34" t="s">
        <v>173</v>
      </c>
      <c r="P34" s="6">
        <v>8.9552207419999998</v>
      </c>
      <c r="Q34" s="6">
        <v>0.16850000000000001</v>
      </c>
      <c r="R34" s="6">
        <v>0.80149999999999999</v>
      </c>
      <c r="S34" s="6">
        <v>0.97</v>
      </c>
      <c r="T34" s="6">
        <v>1264.591052</v>
      </c>
      <c r="U34" s="6">
        <v>2078.7465860000002</v>
      </c>
      <c r="V34" s="6">
        <v>0.45737930300000001</v>
      </c>
      <c r="W34" s="6">
        <v>0.51627327599999995</v>
      </c>
      <c r="X34" s="6">
        <v>9.8765391139999998</v>
      </c>
      <c r="Y34" t="s">
        <v>179</v>
      </c>
      <c r="Z34" t="s">
        <v>1235</v>
      </c>
    </row>
    <row r="35" spans="1:26">
      <c r="A35" t="s">
        <v>269</v>
      </c>
      <c r="B35" t="s">
        <v>245</v>
      </c>
      <c r="C35" t="s">
        <v>282</v>
      </c>
      <c r="D35" t="s">
        <v>173</v>
      </c>
      <c r="E35" t="s">
        <v>173</v>
      </c>
      <c r="F35" t="s">
        <v>173</v>
      </c>
      <c r="G35" t="s">
        <v>173</v>
      </c>
      <c r="H35">
        <v>1</v>
      </c>
      <c r="I35" s="6" t="s">
        <v>173</v>
      </c>
      <c r="J35" s="6">
        <v>5</v>
      </c>
      <c r="K35" t="s">
        <v>173</v>
      </c>
      <c r="L35">
        <v>1</v>
      </c>
      <c r="M35" t="s">
        <v>248</v>
      </c>
      <c r="N35" s="6" t="s">
        <v>173</v>
      </c>
      <c r="O35" t="s">
        <v>173</v>
      </c>
      <c r="P35" s="6">
        <v>8.7777492939999995</v>
      </c>
      <c r="Q35" s="6">
        <v>0.1024</v>
      </c>
      <c r="R35" s="6">
        <v>0.66300000000000003</v>
      </c>
      <c r="S35" s="6">
        <v>0.76539999999999997</v>
      </c>
      <c r="T35" s="6">
        <v>643.07595219999996</v>
      </c>
      <c r="U35" s="6">
        <v>1439.7933</v>
      </c>
      <c r="V35" s="6">
        <v>0.61317063299999996</v>
      </c>
      <c r="W35" s="6">
        <v>0.68802604700000003</v>
      </c>
      <c r="X35" s="6">
        <v>10.18529053</v>
      </c>
      <c r="Y35" t="s">
        <v>179</v>
      </c>
      <c r="Z35" t="s">
        <v>1235</v>
      </c>
    </row>
    <row r="36" spans="1:26">
      <c r="A36" t="s">
        <v>269</v>
      </c>
      <c r="B36" t="s">
        <v>245</v>
      </c>
      <c r="C36" t="s">
        <v>283</v>
      </c>
      <c r="D36" t="s">
        <v>173</v>
      </c>
      <c r="E36" t="s">
        <v>173</v>
      </c>
      <c r="F36" t="s">
        <v>173</v>
      </c>
      <c r="G36" t="s">
        <v>173</v>
      </c>
      <c r="H36">
        <v>1</v>
      </c>
      <c r="I36" s="6" t="s">
        <v>173</v>
      </c>
      <c r="J36" s="6">
        <v>10</v>
      </c>
      <c r="K36" t="s">
        <v>173</v>
      </c>
      <c r="L36">
        <v>1</v>
      </c>
      <c r="M36" t="s">
        <v>248</v>
      </c>
      <c r="N36" s="6" t="s">
        <v>173</v>
      </c>
      <c r="O36" t="s">
        <v>173</v>
      </c>
      <c r="P36" s="6">
        <v>8.8739063070000004</v>
      </c>
      <c r="Q36" s="6">
        <v>0.16</v>
      </c>
      <c r="R36" s="6">
        <v>0.58909999999999996</v>
      </c>
      <c r="S36" s="6">
        <v>0.749</v>
      </c>
      <c r="T36" s="6">
        <v>644.50114959999996</v>
      </c>
      <c r="U36" s="6">
        <v>1496.2217009999999</v>
      </c>
      <c r="V36" s="6">
        <v>0.60644015699999998</v>
      </c>
      <c r="W36" s="6">
        <v>0.55131436300000003</v>
      </c>
      <c r="X36" s="6">
        <v>9.5358634910000006</v>
      </c>
      <c r="Y36" t="s">
        <v>179</v>
      </c>
      <c r="Z36" t="s">
        <v>1237</v>
      </c>
    </row>
    <row r="37" spans="1:26">
      <c r="A37" t="s">
        <v>269</v>
      </c>
      <c r="B37" t="s">
        <v>245</v>
      </c>
      <c r="C37" t="s">
        <v>284</v>
      </c>
      <c r="D37" t="s">
        <v>173</v>
      </c>
      <c r="E37" t="s">
        <v>173</v>
      </c>
      <c r="F37" t="s">
        <v>173</v>
      </c>
      <c r="G37" t="s">
        <v>173</v>
      </c>
      <c r="H37">
        <v>1</v>
      </c>
      <c r="I37" s="6" t="s">
        <v>173</v>
      </c>
      <c r="J37" s="6">
        <v>13</v>
      </c>
      <c r="K37" t="s">
        <v>173</v>
      </c>
      <c r="L37">
        <v>1</v>
      </c>
      <c r="M37" t="s">
        <v>248</v>
      </c>
      <c r="N37" s="6" t="s">
        <v>173</v>
      </c>
      <c r="O37" t="s">
        <v>173</v>
      </c>
      <c r="P37" s="6">
        <v>8.5097353239999993</v>
      </c>
      <c r="Q37" s="6">
        <v>4.2599999999999999E-2</v>
      </c>
      <c r="R37" s="6">
        <v>0.9667</v>
      </c>
      <c r="S37" s="6">
        <v>1.0093000000000001</v>
      </c>
      <c r="T37" s="6">
        <v>69.183532529999994</v>
      </c>
      <c r="U37" s="6">
        <v>2323.7322509999999</v>
      </c>
      <c r="V37" s="6">
        <v>0.57659650900000003</v>
      </c>
      <c r="W37" s="6">
        <v>0.83003072300000003</v>
      </c>
      <c r="X37" s="6">
        <v>10.37850862</v>
      </c>
      <c r="Y37" t="s">
        <v>179</v>
      </c>
      <c r="Z37" t="s">
        <v>1235</v>
      </c>
    </row>
    <row r="38" spans="1:26">
      <c r="A38" t="s">
        <v>269</v>
      </c>
      <c r="B38" t="s">
        <v>245</v>
      </c>
      <c r="C38" t="s">
        <v>285</v>
      </c>
      <c r="D38" t="s">
        <v>173</v>
      </c>
      <c r="E38" t="s">
        <v>173</v>
      </c>
      <c r="F38" t="s">
        <v>173</v>
      </c>
      <c r="G38" t="s">
        <v>173</v>
      </c>
      <c r="H38">
        <v>1</v>
      </c>
      <c r="I38" s="6" t="s">
        <v>173</v>
      </c>
      <c r="J38" s="6">
        <v>7</v>
      </c>
      <c r="K38" t="s">
        <v>173</v>
      </c>
      <c r="L38">
        <v>1</v>
      </c>
      <c r="M38" t="s">
        <v>248</v>
      </c>
      <c r="N38" s="6" t="s">
        <v>173</v>
      </c>
      <c r="O38" t="s">
        <v>173</v>
      </c>
      <c r="P38" s="6">
        <v>7.6947362430000004</v>
      </c>
      <c r="Q38" s="6">
        <v>3.9800000000000002E-2</v>
      </c>
      <c r="R38" s="6">
        <v>0.35370000000000001</v>
      </c>
      <c r="S38" s="6">
        <v>0.39350000000000002</v>
      </c>
      <c r="T38" s="6">
        <v>-1510.9378389999999</v>
      </c>
      <c r="U38" s="6">
        <v>-871.19951909999997</v>
      </c>
      <c r="V38" s="6">
        <v>0.96758326699999997</v>
      </c>
      <c r="W38" s="6">
        <v>0.81831582000000003</v>
      </c>
      <c r="X38" s="6">
        <v>9.8643113959999997</v>
      </c>
      <c r="Y38" t="s">
        <v>179</v>
      </c>
      <c r="Z38" t="s">
        <v>1235</v>
      </c>
    </row>
    <row r="39" spans="1:26">
      <c r="A39" t="s">
        <v>269</v>
      </c>
      <c r="B39" t="s">
        <v>245</v>
      </c>
      <c r="C39" t="s">
        <v>286</v>
      </c>
      <c r="D39" t="s">
        <v>173</v>
      </c>
      <c r="E39" t="s">
        <v>173</v>
      </c>
      <c r="F39" t="s">
        <v>173</v>
      </c>
      <c r="G39" t="s">
        <v>173</v>
      </c>
      <c r="H39">
        <v>1</v>
      </c>
      <c r="I39" s="6" t="s">
        <v>173</v>
      </c>
      <c r="J39" s="6">
        <v>42</v>
      </c>
      <c r="K39" t="s">
        <v>173</v>
      </c>
      <c r="L39">
        <v>1</v>
      </c>
      <c r="M39" t="s">
        <v>248</v>
      </c>
      <c r="N39" s="6" t="s">
        <v>173</v>
      </c>
      <c r="O39" t="s">
        <v>173</v>
      </c>
      <c r="P39" s="6">
        <v>9.1596822800000002</v>
      </c>
      <c r="Q39" s="6">
        <v>0.28899999999999998</v>
      </c>
      <c r="R39" s="6">
        <v>0.56789999999999996</v>
      </c>
      <c r="S39" s="6">
        <v>0.8569</v>
      </c>
      <c r="T39" s="6">
        <v>822.11693830000002</v>
      </c>
      <c r="U39" s="6">
        <v>1039.2369160000001</v>
      </c>
      <c r="V39" s="6">
        <v>0.63852793200000002</v>
      </c>
      <c r="W39" s="6">
        <v>0.31723706699999998</v>
      </c>
      <c r="X39" s="6">
        <v>8.7164788190000007</v>
      </c>
      <c r="Y39" t="s">
        <v>179</v>
      </c>
      <c r="Z39" t="s">
        <v>1234</v>
      </c>
    </row>
    <row r="40" spans="1:26">
      <c r="A40" t="s">
        <v>269</v>
      </c>
      <c r="B40" t="s">
        <v>245</v>
      </c>
      <c r="C40" t="s">
        <v>287</v>
      </c>
      <c r="D40" t="s">
        <v>173</v>
      </c>
      <c r="E40" t="s">
        <v>173</v>
      </c>
      <c r="F40" t="s">
        <v>173</v>
      </c>
      <c r="G40" t="s">
        <v>173</v>
      </c>
      <c r="H40">
        <v>1</v>
      </c>
      <c r="I40" s="6" t="s">
        <v>173</v>
      </c>
      <c r="J40" s="6">
        <v>10</v>
      </c>
      <c r="K40" t="s">
        <v>173</v>
      </c>
      <c r="L40">
        <v>1</v>
      </c>
      <c r="M40" t="s">
        <v>248</v>
      </c>
      <c r="N40" s="6" t="s">
        <v>173</v>
      </c>
      <c r="O40" t="s">
        <v>173</v>
      </c>
      <c r="P40" s="6">
        <v>9.2388739569999991</v>
      </c>
      <c r="Q40" s="6">
        <v>0.19620000000000001</v>
      </c>
      <c r="R40" s="6">
        <v>0.46750000000000003</v>
      </c>
      <c r="S40" s="6">
        <v>0.66379999999999995</v>
      </c>
      <c r="T40" s="6">
        <v>1148.351809</v>
      </c>
      <c r="U40" s="6">
        <v>960.89575349999996</v>
      </c>
      <c r="V40" s="6">
        <v>0.610107332</v>
      </c>
      <c r="W40" s="6">
        <v>0.28302596800000002</v>
      </c>
      <c r="X40" s="6">
        <v>8.9321861560000002</v>
      </c>
      <c r="Y40" t="s">
        <v>179</v>
      </c>
      <c r="Z40" t="s">
        <v>1234</v>
      </c>
    </row>
    <row r="41" spans="1:26">
      <c r="A41" t="s">
        <v>269</v>
      </c>
      <c r="B41" t="s">
        <v>245</v>
      </c>
      <c r="C41" t="s">
        <v>288</v>
      </c>
      <c r="D41" t="s">
        <v>173</v>
      </c>
      <c r="E41" t="s">
        <v>173</v>
      </c>
      <c r="F41" t="s">
        <v>173</v>
      </c>
      <c r="G41" t="s">
        <v>173</v>
      </c>
      <c r="H41">
        <v>1</v>
      </c>
      <c r="I41" s="6" t="s">
        <v>173</v>
      </c>
      <c r="J41" s="6">
        <v>61</v>
      </c>
      <c r="K41" t="s">
        <v>173</v>
      </c>
      <c r="L41">
        <v>1</v>
      </c>
      <c r="M41" t="s">
        <v>248</v>
      </c>
      <c r="N41" s="6" t="s">
        <v>173</v>
      </c>
      <c r="O41" t="s">
        <v>173</v>
      </c>
      <c r="P41" s="6">
        <v>8.7882134589999996</v>
      </c>
      <c r="Q41" s="6">
        <v>9.7000000000000003E-2</v>
      </c>
      <c r="R41" s="6">
        <v>0.47439999999999999</v>
      </c>
      <c r="S41" s="6">
        <v>0.57140000000000002</v>
      </c>
      <c r="T41" s="6">
        <v>304.78186160000001</v>
      </c>
      <c r="U41" s="6">
        <v>690.45322850000002</v>
      </c>
      <c r="V41" s="6">
        <v>0.730954887</v>
      </c>
      <c r="W41" s="6">
        <v>0.56862670800000004</v>
      </c>
      <c r="X41" s="6">
        <v>9.7211257500000006</v>
      </c>
      <c r="Y41" t="s">
        <v>179</v>
      </c>
      <c r="Z41" t="s">
        <v>1236</v>
      </c>
    </row>
    <row r="42" spans="1:26">
      <c r="A42" t="s">
        <v>269</v>
      </c>
      <c r="B42" t="s">
        <v>245</v>
      </c>
      <c r="C42" t="s">
        <v>289</v>
      </c>
      <c r="D42" t="s">
        <v>173</v>
      </c>
      <c r="E42" t="s">
        <v>173</v>
      </c>
      <c r="F42" t="s">
        <v>173</v>
      </c>
      <c r="G42" t="s">
        <v>173</v>
      </c>
      <c r="H42">
        <v>1</v>
      </c>
      <c r="I42" s="6" t="s">
        <v>173</v>
      </c>
      <c r="J42" s="6">
        <v>25</v>
      </c>
      <c r="K42" t="s">
        <v>173</v>
      </c>
      <c r="L42">
        <v>1</v>
      </c>
      <c r="M42" t="s">
        <v>248</v>
      </c>
      <c r="N42" s="6" t="s">
        <v>173</v>
      </c>
      <c r="O42" t="s">
        <v>173</v>
      </c>
      <c r="P42" s="6">
        <v>9.196010802</v>
      </c>
      <c r="Q42" s="6">
        <v>0.14069999999999999</v>
      </c>
      <c r="R42" s="6">
        <v>0.98919999999999997</v>
      </c>
      <c r="S42" s="6">
        <v>1.1299999999999999</v>
      </c>
      <c r="T42" s="6">
        <v>1296.141607</v>
      </c>
      <c r="U42" s="6">
        <v>2620.4302459999999</v>
      </c>
      <c r="V42" s="6">
        <v>0.38102235200000001</v>
      </c>
      <c r="W42" s="6">
        <v>0.46324690299999999</v>
      </c>
      <c r="X42" s="6">
        <v>9.5372316080000008</v>
      </c>
      <c r="Y42" t="s">
        <v>179</v>
      </c>
      <c r="Z42" t="s">
        <v>1235</v>
      </c>
    </row>
    <row r="43" spans="1:26">
      <c r="A43" t="s">
        <v>269</v>
      </c>
      <c r="B43" t="s">
        <v>245</v>
      </c>
      <c r="C43" t="s">
        <v>290</v>
      </c>
      <c r="D43" t="s">
        <v>173</v>
      </c>
      <c r="E43" t="s">
        <v>173</v>
      </c>
      <c r="F43" t="s">
        <v>173</v>
      </c>
      <c r="G43" t="s">
        <v>173</v>
      </c>
      <c r="H43">
        <v>1</v>
      </c>
      <c r="I43" s="6" t="s">
        <v>173</v>
      </c>
      <c r="J43" s="6">
        <v>5</v>
      </c>
      <c r="K43" t="s">
        <v>173</v>
      </c>
      <c r="L43">
        <v>1</v>
      </c>
      <c r="M43" t="s">
        <v>248</v>
      </c>
      <c r="N43" s="6" t="s">
        <v>173</v>
      </c>
      <c r="O43" t="s">
        <v>173</v>
      </c>
      <c r="P43" s="6">
        <v>9.0960202310000007</v>
      </c>
      <c r="Q43" s="6">
        <v>0.2009</v>
      </c>
      <c r="R43" s="6">
        <v>0.84930000000000005</v>
      </c>
      <c r="S43" s="6">
        <v>1.0502</v>
      </c>
      <c r="T43" s="6">
        <v>1025.553883</v>
      </c>
      <c r="U43" s="6">
        <v>2234.8018430000002</v>
      </c>
      <c r="V43" s="6">
        <v>0.46817712900000003</v>
      </c>
      <c r="W43" s="6">
        <v>0.39521995500000001</v>
      </c>
      <c r="X43" s="6">
        <v>8.9374078699999995</v>
      </c>
      <c r="Y43" t="s">
        <v>179</v>
      </c>
      <c r="Z43" t="s">
        <v>1234</v>
      </c>
    </row>
    <row r="44" spans="1:26">
      <c r="A44" t="s">
        <v>269</v>
      </c>
      <c r="B44" t="s">
        <v>245</v>
      </c>
      <c r="C44" t="s">
        <v>291</v>
      </c>
      <c r="D44" t="s">
        <v>173</v>
      </c>
      <c r="E44" t="s">
        <v>173</v>
      </c>
      <c r="F44" t="s">
        <v>173</v>
      </c>
      <c r="G44" t="s">
        <v>173</v>
      </c>
      <c r="H44">
        <v>1</v>
      </c>
      <c r="I44" s="6" t="s">
        <v>173</v>
      </c>
      <c r="J44" s="6">
        <v>11</v>
      </c>
      <c r="K44" t="s">
        <v>173</v>
      </c>
      <c r="L44">
        <v>1</v>
      </c>
      <c r="M44" t="s">
        <v>248</v>
      </c>
      <c r="N44" s="6" t="s">
        <v>173</v>
      </c>
      <c r="O44" t="s">
        <v>173</v>
      </c>
      <c r="P44" s="6">
        <v>8.2922173279999996</v>
      </c>
      <c r="Q44" s="6">
        <v>0.1147</v>
      </c>
      <c r="R44" s="6">
        <v>0.46450000000000002</v>
      </c>
      <c r="S44" s="6">
        <v>0.57920000000000005</v>
      </c>
      <c r="T44" s="6">
        <v>-61.414420270000001</v>
      </c>
      <c r="U44" s="6">
        <v>1153.266513</v>
      </c>
      <c r="V44" s="6">
        <v>0.72120336600000001</v>
      </c>
      <c r="W44" s="6">
        <v>0.85392625</v>
      </c>
      <c r="X44" s="6">
        <v>10.19301375</v>
      </c>
      <c r="Y44" t="s">
        <v>179</v>
      </c>
      <c r="Z44" t="s">
        <v>1235</v>
      </c>
    </row>
    <row r="45" spans="1:26">
      <c r="A45" t="s">
        <v>269</v>
      </c>
      <c r="B45" t="s">
        <v>245</v>
      </c>
      <c r="C45" t="s">
        <v>292</v>
      </c>
      <c r="D45" t="s">
        <v>173</v>
      </c>
      <c r="E45" t="s">
        <v>173</v>
      </c>
      <c r="F45" t="s">
        <v>173</v>
      </c>
      <c r="G45" t="s">
        <v>173</v>
      </c>
      <c r="H45">
        <v>1</v>
      </c>
      <c r="I45" s="6" t="s">
        <v>173</v>
      </c>
      <c r="J45" s="6">
        <v>14</v>
      </c>
      <c r="K45" t="s">
        <v>173</v>
      </c>
      <c r="L45">
        <v>1</v>
      </c>
      <c r="M45" t="s">
        <v>248</v>
      </c>
      <c r="N45" s="6" t="s">
        <v>173</v>
      </c>
      <c r="O45" t="s">
        <v>173</v>
      </c>
      <c r="P45" s="6">
        <v>8.7640071860000006</v>
      </c>
      <c r="Q45" s="6">
        <v>0.20979999999999999</v>
      </c>
      <c r="R45" s="6">
        <v>0.4345</v>
      </c>
      <c r="S45" s="6">
        <v>0.64429999999999998</v>
      </c>
      <c r="T45" s="6">
        <v>191.92667019999999</v>
      </c>
      <c r="U45" s="6">
        <v>651.4694164</v>
      </c>
      <c r="V45" s="6">
        <v>0.74598212500000005</v>
      </c>
      <c r="W45" s="6">
        <v>0.58980231400000005</v>
      </c>
      <c r="X45" s="6">
        <v>9.4466787290000003</v>
      </c>
      <c r="Y45" t="s">
        <v>179</v>
      </c>
      <c r="Z45" t="s">
        <v>1236</v>
      </c>
    </row>
    <row r="46" spans="1:26">
      <c r="A46" t="s">
        <v>269</v>
      </c>
      <c r="B46" t="s">
        <v>245</v>
      </c>
      <c r="C46" t="s">
        <v>293</v>
      </c>
      <c r="D46" t="s">
        <v>173</v>
      </c>
      <c r="E46" t="s">
        <v>173</v>
      </c>
      <c r="F46" t="s">
        <v>173</v>
      </c>
      <c r="G46" t="s">
        <v>173</v>
      </c>
      <c r="H46">
        <v>1</v>
      </c>
      <c r="I46" s="6" t="s">
        <v>173</v>
      </c>
      <c r="J46" s="6">
        <v>29</v>
      </c>
      <c r="K46" t="s">
        <v>173</v>
      </c>
      <c r="L46">
        <v>1</v>
      </c>
      <c r="M46" t="s">
        <v>248</v>
      </c>
      <c r="N46" s="6" t="s">
        <v>173</v>
      </c>
      <c r="O46" t="s">
        <v>173</v>
      </c>
      <c r="P46" s="6">
        <v>9.1023404190000008</v>
      </c>
      <c r="Q46" s="6">
        <v>0.19689999999999999</v>
      </c>
      <c r="R46" s="6">
        <v>0.66710000000000003</v>
      </c>
      <c r="S46" s="6">
        <v>0.86399999999999999</v>
      </c>
      <c r="T46" s="6">
        <v>938.08875690000002</v>
      </c>
      <c r="U46" s="6">
        <v>1481.743062</v>
      </c>
      <c r="V46" s="6">
        <v>0.57336396700000003</v>
      </c>
      <c r="W46" s="6">
        <v>0.33380536500000002</v>
      </c>
      <c r="X46" s="6">
        <v>8.7284219220000008</v>
      </c>
      <c r="Y46" t="s">
        <v>179</v>
      </c>
      <c r="Z46" t="s">
        <v>1236</v>
      </c>
    </row>
    <row r="47" spans="1:26">
      <c r="A47" t="s">
        <v>269</v>
      </c>
      <c r="B47" t="s">
        <v>245</v>
      </c>
      <c r="C47" t="s">
        <v>294</v>
      </c>
      <c r="D47" t="s">
        <v>173</v>
      </c>
      <c r="E47" t="s">
        <v>173</v>
      </c>
      <c r="F47" t="s">
        <v>173</v>
      </c>
      <c r="G47" t="s">
        <v>173</v>
      </c>
      <c r="H47">
        <v>1</v>
      </c>
      <c r="I47" s="6" t="s">
        <v>173</v>
      </c>
      <c r="J47" s="6">
        <v>24</v>
      </c>
      <c r="K47" t="s">
        <v>173</v>
      </c>
      <c r="L47">
        <v>1</v>
      </c>
      <c r="M47" t="s">
        <v>248</v>
      </c>
      <c r="N47" s="6" t="s">
        <v>173</v>
      </c>
      <c r="O47" t="s">
        <v>173</v>
      </c>
      <c r="P47" s="6">
        <v>9.3692850649999997</v>
      </c>
      <c r="Q47" s="6">
        <v>0.34350000000000003</v>
      </c>
      <c r="R47" s="6">
        <v>0.75660000000000005</v>
      </c>
      <c r="S47" s="6">
        <v>1.1001000000000001</v>
      </c>
      <c r="T47" s="6">
        <v>1855.0296499999999</v>
      </c>
      <c r="U47" s="6">
        <v>1754.088575</v>
      </c>
      <c r="V47" s="6">
        <v>0.42234646100000001</v>
      </c>
      <c r="W47" s="6">
        <v>9.8259157999999999E-2</v>
      </c>
      <c r="X47" s="6">
        <v>7.7837825460000003</v>
      </c>
      <c r="Y47" t="s">
        <v>179</v>
      </c>
      <c r="Z47" t="s">
        <v>1234</v>
      </c>
    </row>
    <row r="48" spans="1:26">
      <c r="A48" t="s">
        <v>269</v>
      </c>
      <c r="B48" t="s">
        <v>245</v>
      </c>
      <c r="C48" t="s">
        <v>295</v>
      </c>
      <c r="D48" t="s">
        <v>173</v>
      </c>
      <c r="E48" t="s">
        <v>173</v>
      </c>
      <c r="F48" t="s">
        <v>173</v>
      </c>
      <c r="G48" t="s">
        <v>173</v>
      </c>
      <c r="H48">
        <v>1</v>
      </c>
      <c r="I48" s="6" t="s">
        <v>173</v>
      </c>
      <c r="J48" s="6">
        <v>39</v>
      </c>
      <c r="K48" t="s">
        <v>173</v>
      </c>
      <c r="L48">
        <v>1</v>
      </c>
      <c r="M48" t="s">
        <v>248</v>
      </c>
      <c r="N48" s="6" t="s">
        <v>173</v>
      </c>
      <c r="O48" t="s">
        <v>173</v>
      </c>
      <c r="P48" s="6">
        <v>8.7160939170000002</v>
      </c>
      <c r="Q48" s="6">
        <v>0.12039999999999999</v>
      </c>
      <c r="R48" s="6">
        <v>0.41310000000000002</v>
      </c>
      <c r="S48" s="6">
        <v>0.53349999999999997</v>
      </c>
      <c r="T48" s="6">
        <v>206.64654139999999</v>
      </c>
      <c r="U48" s="6">
        <v>725.84269140000004</v>
      </c>
      <c r="V48" s="6">
        <v>0.73720918499999999</v>
      </c>
      <c r="W48" s="6">
        <v>0.56758085000000003</v>
      </c>
      <c r="X48" s="6">
        <v>9.8122753730000003</v>
      </c>
      <c r="Y48" t="s">
        <v>179</v>
      </c>
      <c r="Z48" t="s">
        <v>1236</v>
      </c>
    </row>
    <row r="49" spans="1:26">
      <c r="A49" t="s">
        <v>269</v>
      </c>
      <c r="B49" t="s">
        <v>245</v>
      </c>
      <c r="C49" t="s">
        <v>296</v>
      </c>
      <c r="D49" t="s">
        <v>173</v>
      </c>
      <c r="E49" t="s">
        <v>173</v>
      </c>
      <c r="F49" t="s">
        <v>173</v>
      </c>
      <c r="G49" t="s">
        <v>173</v>
      </c>
      <c r="H49">
        <v>1</v>
      </c>
      <c r="I49" s="6" t="s">
        <v>173</v>
      </c>
      <c r="J49" s="6">
        <v>54</v>
      </c>
      <c r="K49" t="s">
        <v>173</v>
      </c>
      <c r="L49">
        <v>1</v>
      </c>
      <c r="M49" t="s">
        <v>248</v>
      </c>
      <c r="N49" s="6" t="s">
        <v>173</v>
      </c>
      <c r="O49" t="s">
        <v>173</v>
      </c>
      <c r="P49" s="6">
        <v>9.1622108390000001</v>
      </c>
      <c r="Q49" s="6">
        <v>0.19259999999999999</v>
      </c>
      <c r="R49" s="6">
        <v>0.68769999999999998</v>
      </c>
      <c r="S49" s="6">
        <v>0.88029999999999997</v>
      </c>
      <c r="T49" s="6">
        <v>1267.4019209999999</v>
      </c>
      <c r="U49" s="6">
        <v>1828.2821449999999</v>
      </c>
      <c r="V49" s="6">
        <v>0.48939740199999998</v>
      </c>
      <c r="W49" s="6">
        <v>0.26558483100000002</v>
      </c>
      <c r="X49" s="6">
        <v>8.4462963519999992</v>
      </c>
      <c r="Y49" t="s">
        <v>179</v>
      </c>
      <c r="Z49" t="s">
        <v>1234</v>
      </c>
    </row>
    <row r="50" spans="1:26">
      <c r="A50" t="s">
        <v>269</v>
      </c>
      <c r="B50" t="s">
        <v>245</v>
      </c>
      <c r="C50" t="s">
        <v>297</v>
      </c>
      <c r="D50" t="s">
        <v>173</v>
      </c>
      <c r="E50" t="s">
        <v>173</v>
      </c>
      <c r="F50" t="s">
        <v>173</v>
      </c>
      <c r="G50" t="s">
        <v>173</v>
      </c>
      <c r="H50">
        <v>1</v>
      </c>
      <c r="I50" s="6" t="s">
        <v>173</v>
      </c>
      <c r="J50" s="6">
        <v>29</v>
      </c>
      <c r="K50" t="s">
        <v>173</v>
      </c>
      <c r="L50">
        <v>1</v>
      </c>
      <c r="M50" t="s">
        <v>248</v>
      </c>
      <c r="N50" s="6" t="s">
        <v>173</v>
      </c>
      <c r="O50" t="s">
        <v>173</v>
      </c>
      <c r="P50" s="6">
        <v>8.5442673730000003</v>
      </c>
      <c r="Q50" s="6">
        <v>5.0599999999999999E-2</v>
      </c>
      <c r="R50" s="6">
        <v>0.60329999999999995</v>
      </c>
      <c r="S50" s="6">
        <v>0.65390000000000004</v>
      </c>
      <c r="T50" s="6">
        <v>-279.29130709999998</v>
      </c>
      <c r="U50" s="6">
        <v>1273.6317429999999</v>
      </c>
      <c r="V50" s="6">
        <v>0.73104449999999999</v>
      </c>
      <c r="W50" s="6">
        <v>0.82295147899999999</v>
      </c>
      <c r="X50" s="6">
        <v>10.20521823</v>
      </c>
      <c r="Y50" t="s">
        <v>179</v>
      </c>
      <c r="Z50" t="s">
        <v>1235</v>
      </c>
    </row>
    <row r="51" spans="1:26">
      <c r="A51" t="s">
        <v>269</v>
      </c>
      <c r="B51" t="s">
        <v>245</v>
      </c>
      <c r="C51" t="s">
        <v>298</v>
      </c>
      <c r="D51" t="s">
        <v>173</v>
      </c>
      <c r="E51" t="s">
        <v>173</v>
      </c>
      <c r="F51" t="s">
        <v>173</v>
      </c>
      <c r="G51" t="s">
        <v>173</v>
      </c>
      <c r="H51">
        <v>1</v>
      </c>
      <c r="I51" s="6" t="s">
        <v>173</v>
      </c>
      <c r="J51" s="6">
        <v>20</v>
      </c>
      <c r="K51" t="s">
        <v>173</v>
      </c>
      <c r="L51">
        <v>1</v>
      </c>
      <c r="M51" t="s">
        <v>248</v>
      </c>
      <c r="N51" s="6" t="s">
        <v>173</v>
      </c>
      <c r="O51" t="s">
        <v>173</v>
      </c>
      <c r="P51" s="6">
        <v>8.7755965440000008</v>
      </c>
      <c r="Q51" s="6">
        <v>0.1656</v>
      </c>
      <c r="R51" s="6">
        <v>0.52210000000000001</v>
      </c>
      <c r="S51" s="6">
        <v>0.68779999999999997</v>
      </c>
      <c r="T51" s="6">
        <v>364.20699109999998</v>
      </c>
      <c r="U51" s="6">
        <v>980.96310749999998</v>
      </c>
      <c r="V51" s="6">
        <v>0.69495244199999995</v>
      </c>
      <c r="W51" s="6">
        <v>0.57908574700000004</v>
      </c>
      <c r="X51" s="6">
        <v>9.5917629380000005</v>
      </c>
      <c r="Y51" t="s">
        <v>179</v>
      </c>
      <c r="Z51" t="s">
        <v>1235</v>
      </c>
    </row>
    <row r="52" spans="1:26">
      <c r="A52" t="s">
        <v>269</v>
      </c>
      <c r="B52" t="s">
        <v>245</v>
      </c>
      <c r="C52" t="s">
        <v>299</v>
      </c>
      <c r="D52" t="s">
        <v>173</v>
      </c>
      <c r="E52" t="s">
        <v>173</v>
      </c>
      <c r="F52" t="s">
        <v>173</v>
      </c>
      <c r="G52" t="s">
        <v>173</v>
      </c>
      <c r="H52">
        <v>1</v>
      </c>
      <c r="I52" s="6" t="s">
        <v>173</v>
      </c>
      <c r="J52" s="6">
        <v>36</v>
      </c>
      <c r="K52" t="s">
        <v>173</v>
      </c>
      <c r="L52">
        <v>1</v>
      </c>
      <c r="M52" t="s">
        <v>248</v>
      </c>
      <c r="N52" s="6" t="s">
        <v>173</v>
      </c>
      <c r="O52" t="s">
        <v>173</v>
      </c>
      <c r="P52" s="6">
        <v>8.0858083799999996</v>
      </c>
      <c r="Q52" s="6">
        <v>1.0999999999999999E-2</v>
      </c>
      <c r="R52" s="6">
        <v>0.49569999999999997</v>
      </c>
      <c r="S52" s="6">
        <v>0.50660000000000005</v>
      </c>
      <c r="T52" s="6">
        <v>-667.68413859999998</v>
      </c>
      <c r="U52" s="6">
        <v>914.3515506</v>
      </c>
      <c r="V52" s="6">
        <v>0.80138146700000001</v>
      </c>
      <c r="W52" s="6">
        <v>1</v>
      </c>
      <c r="X52" s="6">
        <v>10.564112590000001</v>
      </c>
      <c r="Y52" t="s">
        <v>179</v>
      </c>
      <c r="Z52" t="s">
        <v>1235</v>
      </c>
    </row>
    <row r="53" spans="1:26">
      <c r="A53" t="s">
        <v>269</v>
      </c>
      <c r="B53" t="s">
        <v>245</v>
      </c>
      <c r="C53" t="s">
        <v>300</v>
      </c>
      <c r="D53" t="s">
        <v>173</v>
      </c>
      <c r="E53" t="s">
        <v>173</v>
      </c>
      <c r="F53" t="s">
        <v>173</v>
      </c>
      <c r="G53" t="s">
        <v>173</v>
      </c>
      <c r="H53">
        <v>1</v>
      </c>
      <c r="I53" s="6" t="s">
        <v>173</v>
      </c>
      <c r="J53" s="6">
        <v>4</v>
      </c>
      <c r="K53" t="s">
        <v>173</v>
      </c>
      <c r="L53">
        <v>1</v>
      </c>
      <c r="M53" t="s">
        <v>248</v>
      </c>
      <c r="N53" s="6" t="s">
        <v>173</v>
      </c>
      <c r="O53" t="s">
        <v>173</v>
      </c>
      <c r="P53" s="6">
        <v>8.3635349649999995</v>
      </c>
      <c r="Q53" s="6">
        <v>0.14050000000000001</v>
      </c>
      <c r="R53" s="6">
        <v>0.40670000000000001</v>
      </c>
      <c r="S53" s="6">
        <v>0.54710000000000003</v>
      </c>
      <c r="T53" s="6">
        <v>192.56935319999999</v>
      </c>
      <c r="U53" s="6">
        <v>1003.546389</v>
      </c>
      <c r="V53" s="6">
        <v>0.71051739599999997</v>
      </c>
      <c r="W53" s="6">
        <v>0.63586165400000005</v>
      </c>
      <c r="X53" s="6">
        <v>10.315787780000001</v>
      </c>
      <c r="Y53" t="s">
        <v>179</v>
      </c>
      <c r="Z53" t="s">
        <v>1235</v>
      </c>
    </row>
    <row r="54" spans="1:26">
      <c r="A54" t="s">
        <v>269</v>
      </c>
      <c r="B54" t="s">
        <v>245</v>
      </c>
      <c r="C54" t="s">
        <v>301</v>
      </c>
      <c r="D54" t="s">
        <v>173</v>
      </c>
      <c r="E54" t="s">
        <v>173</v>
      </c>
      <c r="F54" t="s">
        <v>173</v>
      </c>
      <c r="G54" t="s">
        <v>173</v>
      </c>
      <c r="H54">
        <v>1</v>
      </c>
      <c r="I54" s="6" t="s">
        <v>173</v>
      </c>
      <c r="J54" s="6">
        <v>8</v>
      </c>
      <c r="K54" t="s">
        <v>173</v>
      </c>
      <c r="L54">
        <v>1</v>
      </c>
      <c r="M54" t="s">
        <v>248</v>
      </c>
      <c r="N54" s="6" t="s">
        <v>173</v>
      </c>
      <c r="O54" t="s">
        <v>173</v>
      </c>
      <c r="P54" s="6">
        <v>8.3827029740000008</v>
      </c>
      <c r="Q54" s="6">
        <v>0.13400000000000001</v>
      </c>
      <c r="R54" s="6">
        <v>0.78539999999999999</v>
      </c>
      <c r="S54" s="6">
        <v>0.9194</v>
      </c>
      <c r="T54" s="6">
        <v>575.43400159999999</v>
      </c>
      <c r="U54" s="6">
        <v>1881.2742920000001</v>
      </c>
      <c r="V54" s="6">
        <v>0.56892068100000004</v>
      </c>
      <c r="W54" s="6">
        <v>0.792430356</v>
      </c>
      <c r="X54" s="6">
        <v>10.403595940000001</v>
      </c>
      <c r="Y54" t="s">
        <v>179</v>
      </c>
      <c r="Z54" t="s">
        <v>1235</v>
      </c>
    </row>
    <row r="55" spans="1:26">
      <c r="A55" t="s">
        <v>269</v>
      </c>
      <c r="B55" t="s">
        <v>245</v>
      </c>
      <c r="C55" t="s">
        <v>302</v>
      </c>
      <c r="D55" t="s">
        <v>173</v>
      </c>
      <c r="E55" t="s">
        <v>173</v>
      </c>
      <c r="F55" t="s">
        <v>173</v>
      </c>
      <c r="G55" t="s">
        <v>173</v>
      </c>
      <c r="H55">
        <v>1</v>
      </c>
      <c r="I55" s="6" t="s">
        <v>173</v>
      </c>
      <c r="J55" s="6">
        <v>60</v>
      </c>
      <c r="K55" t="s">
        <v>173</v>
      </c>
      <c r="L55">
        <v>1</v>
      </c>
      <c r="M55" t="s">
        <v>248</v>
      </c>
      <c r="N55" s="6" t="s">
        <v>173</v>
      </c>
      <c r="O55" t="s">
        <v>173</v>
      </c>
      <c r="P55" s="6">
        <v>8.7880435519999995</v>
      </c>
      <c r="Q55" s="6">
        <v>0.15310000000000001</v>
      </c>
      <c r="R55" s="6">
        <v>0.48060000000000003</v>
      </c>
      <c r="S55" s="6">
        <v>0.63370000000000004</v>
      </c>
      <c r="T55" s="6">
        <v>126.61821089999999</v>
      </c>
      <c r="U55" s="6">
        <v>940.28346899999997</v>
      </c>
      <c r="V55" s="6">
        <v>0.72373557499999996</v>
      </c>
      <c r="W55" s="6">
        <v>0.42352423900000002</v>
      </c>
      <c r="X55" s="6">
        <v>8.7678697769999996</v>
      </c>
      <c r="Y55" t="s">
        <v>179</v>
      </c>
      <c r="Z55" t="s">
        <v>1236</v>
      </c>
    </row>
    <row r="56" spans="1:26">
      <c r="A56" t="s">
        <v>269</v>
      </c>
      <c r="B56" t="s">
        <v>245</v>
      </c>
      <c r="C56" t="s">
        <v>303</v>
      </c>
      <c r="D56" t="s">
        <v>173</v>
      </c>
      <c r="E56" t="s">
        <v>173</v>
      </c>
      <c r="F56" t="s">
        <v>173</v>
      </c>
      <c r="G56" t="s">
        <v>173</v>
      </c>
      <c r="H56">
        <v>1</v>
      </c>
      <c r="I56" s="6" t="s">
        <v>173</v>
      </c>
      <c r="J56" s="6">
        <v>0</v>
      </c>
      <c r="K56" t="s">
        <v>173</v>
      </c>
      <c r="L56">
        <v>1</v>
      </c>
      <c r="M56" t="s">
        <v>248</v>
      </c>
      <c r="N56" s="6" t="s">
        <v>173</v>
      </c>
      <c r="O56" t="s">
        <v>173</v>
      </c>
      <c r="P56" s="6">
        <v>8.647226775</v>
      </c>
      <c r="Q56" s="6">
        <v>0.3034</v>
      </c>
      <c r="R56" s="6">
        <v>0.34649999999999997</v>
      </c>
      <c r="S56" s="6">
        <v>0.65</v>
      </c>
      <c r="T56" s="6">
        <v>697.06824859999995</v>
      </c>
      <c r="U56" s="6">
        <v>-72.506124029999995</v>
      </c>
      <c r="V56" s="6">
        <v>0.76698596200000002</v>
      </c>
      <c r="W56" s="6">
        <v>0.32077623500000002</v>
      </c>
      <c r="X56" s="6">
        <v>8.5922620240000001</v>
      </c>
      <c r="Y56" t="s">
        <v>179</v>
      </c>
      <c r="Z56" t="s">
        <v>1235</v>
      </c>
    </row>
    <row r="57" spans="1:26">
      <c r="A57" t="s">
        <v>269</v>
      </c>
      <c r="B57" t="s">
        <v>245</v>
      </c>
      <c r="C57" t="s">
        <v>304</v>
      </c>
      <c r="D57" t="s">
        <v>173</v>
      </c>
      <c r="E57" t="s">
        <v>173</v>
      </c>
      <c r="F57" t="s">
        <v>173</v>
      </c>
      <c r="G57" t="s">
        <v>173</v>
      </c>
      <c r="H57">
        <v>1</v>
      </c>
      <c r="I57" s="6" t="s">
        <v>173</v>
      </c>
      <c r="J57" s="6">
        <v>15</v>
      </c>
      <c r="K57" t="s">
        <v>173</v>
      </c>
      <c r="L57">
        <v>1</v>
      </c>
      <c r="M57" t="s">
        <v>248</v>
      </c>
      <c r="N57" s="6" t="s">
        <v>173</v>
      </c>
      <c r="O57" t="s">
        <v>173</v>
      </c>
      <c r="P57" s="6">
        <v>8.9878324559999996</v>
      </c>
      <c r="Q57" s="6">
        <v>0.15029999999999999</v>
      </c>
      <c r="R57" s="6">
        <v>0.67310000000000003</v>
      </c>
      <c r="S57" s="6">
        <v>0.82340000000000002</v>
      </c>
      <c r="T57" s="6">
        <v>911.80971109999996</v>
      </c>
      <c r="U57" s="6">
        <v>1208.745199</v>
      </c>
      <c r="V57" s="6">
        <v>0.60879141199999998</v>
      </c>
      <c r="W57" s="6">
        <v>0.49918338400000001</v>
      </c>
      <c r="X57" s="6">
        <v>9.8745906029999997</v>
      </c>
      <c r="Y57" t="s">
        <v>179</v>
      </c>
      <c r="Z57" t="s">
        <v>1235</v>
      </c>
    </row>
    <row r="58" spans="1:26">
      <c r="A58" t="s">
        <v>269</v>
      </c>
      <c r="B58" t="s">
        <v>245</v>
      </c>
      <c r="C58" t="s">
        <v>305</v>
      </c>
      <c r="D58" t="s">
        <v>173</v>
      </c>
      <c r="E58" t="s">
        <v>173</v>
      </c>
      <c r="F58" t="s">
        <v>173</v>
      </c>
      <c r="G58" t="s">
        <v>173</v>
      </c>
      <c r="H58">
        <v>1</v>
      </c>
      <c r="I58" s="6" t="s">
        <v>173</v>
      </c>
      <c r="J58" s="6">
        <v>0</v>
      </c>
      <c r="K58" t="s">
        <v>173</v>
      </c>
      <c r="L58">
        <v>1</v>
      </c>
      <c r="M58" t="s">
        <v>248</v>
      </c>
      <c r="N58" s="6" t="s">
        <v>173</v>
      </c>
      <c r="O58" t="s">
        <v>173</v>
      </c>
      <c r="P58" s="6">
        <v>8.9818319940000002</v>
      </c>
      <c r="Q58" s="6">
        <v>8.6999999999999994E-2</v>
      </c>
      <c r="R58" s="6">
        <v>0.63390000000000002</v>
      </c>
      <c r="S58" s="6">
        <v>0.72089999999999999</v>
      </c>
      <c r="T58" s="6">
        <v>757.07409510000002</v>
      </c>
      <c r="U58" s="6">
        <v>1253.3388620000001</v>
      </c>
      <c r="V58" s="6">
        <v>0.62153750500000005</v>
      </c>
      <c r="W58" s="6">
        <v>0.51648472000000001</v>
      </c>
      <c r="X58" s="6">
        <v>9.5229472529999999</v>
      </c>
      <c r="Y58" t="s">
        <v>179</v>
      </c>
      <c r="Z58" t="s">
        <v>1236</v>
      </c>
    </row>
    <row r="59" spans="1:26">
      <c r="A59" t="s">
        <v>269</v>
      </c>
      <c r="B59" t="s">
        <v>245</v>
      </c>
      <c r="C59" t="s">
        <v>306</v>
      </c>
      <c r="D59" t="s">
        <v>173</v>
      </c>
      <c r="E59" t="s">
        <v>173</v>
      </c>
      <c r="F59" t="s">
        <v>173</v>
      </c>
      <c r="G59" t="s">
        <v>173</v>
      </c>
      <c r="H59">
        <v>1</v>
      </c>
      <c r="I59" s="6" t="s">
        <v>173</v>
      </c>
      <c r="J59" s="6">
        <v>27</v>
      </c>
      <c r="K59" t="s">
        <v>173</v>
      </c>
      <c r="L59">
        <v>1</v>
      </c>
      <c r="M59" t="s">
        <v>248</v>
      </c>
      <c r="N59" s="6" t="s">
        <v>173</v>
      </c>
      <c r="O59" t="s">
        <v>173</v>
      </c>
      <c r="P59" s="6">
        <v>8.4797439059999995</v>
      </c>
      <c r="Q59" s="6">
        <v>0.1221</v>
      </c>
      <c r="R59" s="6">
        <v>0.40189999999999998</v>
      </c>
      <c r="S59" s="6">
        <v>0.52400000000000002</v>
      </c>
      <c r="T59" s="6">
        <v>-144.09487849999999</v>
      </c>
      <c r="U59" s="6">
        <v>24.962225100000001</v>
      </c>
      <c r="V59" s="6">
        <v>0.83232903300000005</v>
      </c>
      <c r="W59" s="6">
        <v>0.55974320099999997</v>
      </c>
      <c r="X59" s="6">
        <v>9.7394818969999992</v>
      </c>
      <c r="Y59" t="s">
        <v>179</v>
      </c>
      <c r="Z59" t="s">
        <v>1236</v>
      </c>
    </row>
    <row r="60" spans="1:26">
      <c r="A60" t="s">
        <v>269</v>
      </c>
      <c r="B60" t="s">
        <v>245</v>
      </c>
      <c r="C60" t="s">
        <v>307</v>
      </c>
      <c r="D60" t="s">
        <v>173</v>
      </c>
      <c r="E60" t="s">
        <v>173</v>
      </c>
      <c r="F60" t="s">
        <v>173</v>
      </c>
      <c r="G60" t="s">
        <v>173</v>
      </c>
      <c r="H60">
        <v>1</v>
      </c>
      <c r="I60" s="6" t="s">
        <v>173</v>
      </c>
      <c r="J60" s="6">
        <v>14</v>
      </c>
      <c r="K60" t="s">
        <v>173</v>
      </c>
      <c r="L60">
        <v>1</v>
      </c>
      <c r="M60" t="s">
        <v>248</v>
      </c>
      <c r="N60" s="6" t="s">
        <v>173</v>
      </c>
      <c r="O60" t="s">
        <v>173</v>
      </c>
      <c r="P60" s="6">
        <v>8.5829067699999992</v>
      </c>
      <c r="Q60" s="6">
        <v>2.1600000000000001E-2</v>
      </c>
      <c r="R60" s="6">
        <v>0.3241</v>
      </c>
      <c r="S60" s="6">
        <v>0.34570000000000001</v>
      </c>
      <c r="T60" s="6">
        <v>-526.6976416</v>
      </c>
      <c r="U60" s="6">
        <v>502.7396033</v>
      </c>
      <c r="V60" s="6">
        <v>0.82450445000000006</v>
      </c>
      <c r="W60" s="6">
        <v>0.58611952599999995</v>
      </c>
      <c r="X60" s="6">
        <v>9.7392365210000005</v>
      </c>
      <c r="Y60" t="s">
        <v>179</v>
      </c>
      <c r="Z60" t="s">
        <v>1235</v>
      </c>
    </row>
    <row r="61" spans="1:26">
      <c r="A61" t="s">
        <v>269</v>
      </c>
      <c r="B61" t="s">
        <v>245</v>
      </c>
      <c r="C61" t="s">
        <v>308</v>
      </c>
      <c r="D61" t="s">
        <v>173</v>
      </c>
      <c r="E61" t="s">
        <v>173</v>
      </c>
      <c r="F61" t="s">
        <v>173</v>
      </c>
      <c r="G61" t="s">
        <v>173</v>
      </c>
      <c r="H61">
        <v>1</v>
      </c>
      <c r="I61" s="6" t="s">
        <v>173</v>
      </c>
      <c r="J61" s="6">
        <v>13</v>
      </c>
      <c r="K61" t="s">
        <v>173</v>
      </c>
      <c r="L61">
        <v>1</v>
      </c>
      <c r="M61" t="s">
        <v>248</v>
      </c>
      <c r="N61" s="6" t="s">
        <v>173</v>
      </c>
      <c r="O61" t="s">
        <v>173</v>
      </c>
      <c r="P61" s="6">
        <v>8.3928770020000005</v>
      </c>
      <c r="Q61" s="6">
        <v>0.1376</v>
      </c>
      <c r="R61" s="6">
        <v>0.40439999999999998</v>
      </c>
      <c r="S61" s="6">
        <v>0.54200000000000004</v>
      </c>
      <c r="T61" s="6">
        <v>-497.78471480000002</v>
      </c>
      <c r="U61" s="6">
        <v>9.5088393</v>
      </c>
      <c r="V61" s="6">
        <v>0.861127015</v>
      </c>
      <c r="W61" s="6">
        <v>0.56963244999999996</v>
      </c>
      <c r="X61" s="6">
        <v>9.7719153730000006</v>
      </c>
      <c r="Y61" t="s">
        <v>179</v>
      </c>
      <c r="Z61" t="s">
        <v>1236</v>
      </c>
    </row>
    <row r="62" spans="1:26">
      <c r="A62" t="s">
        <v>269</v>
      </c>
      <c r="B62" t="s">
        <v>245</v>
      </c>
      <c r="C62" t="s">
        <v>309</v>
      </c>
      <c r="D62" t="s">
        <v>173</v>
      </c>
      <c r="E62" t="s">
        <v>173</v>
      </c>
      <c r="F62" t="s">
        <v>173</v>
      </c>
      <c r="G62" t="s">
        <v>173</v>
      </c>
      <c r="H62">
        <v>1</v>
      </c>
      <c r="I62" s="6" t="s">
        <v>173</v>
      </c>
      <c r="J62" s="6">
        <v>16</v>
      </c>
      <c r="K62" t="s">
        <v>173</v>
      </c>
      <c r="L62">
        <v>1</v>
      </c>
      <c r="M62" t="s">
        <v>248</v>
      </c>
      <c r="N62" s="6" t="s">
        <v>173</v>
      </c>
      <c r="O62" t="s">
        <v>173</v>
      </c>
      <c r="P62" s="6">
        <v>8.4495303580000005</v>
      </c>
      <c r="Q62" s="6">
        <v>0.09</v>
      </c>
      <c r="R62" s="6">
        <v>0.2717</v>
      </c>
      <c r="S62" s="6">
        <v>0.36159999999999998</v>
      </c>
      <c r="T62" s="6">
        <v>-731.87312150000002</v>
      </c>
      <c r="U62" s="6">
        <v>-163.66455790000001</v>
      </c>
      <c r="V62" s="6">
        <v>0.88996283600000003</v>
      </c>
      <c r="W62" s="6">
        <v>0.66247121200000003</v>
      </c>
      <c r="X62" s="6">
        <v>9.9822856850000008</v>
      </c>
      <c r="Y62" t="s">
        <v>179</v>
      </c>
      <c r="Z62" t="s">
        <v>1235</v>
      </c>
    </row>
    <row r="63" spans="1:26">
      <c r="A63" t="s">
        <v>269</v>
      </c>
      <c r="B63" t="s">
        <v>245</v>
      </c>
      <c r="C63" t="s">
        <v>310</v>
      </c>
      <c r="D63" t="s">
        <v>173</v>
      </c>
      <c r="E63" t="s">
        <v>173</v>
      </c>
      <c r="F63" t="s">
        <v>173</v>
      </c>
      <c r="G63" t="s">
        <v>173</v>
      </c>
      <c r="H63">
        <v>1</v>
      </c>
      <c r="I63" s="6" t="s">
        <v>173</v>
      </c>
      <c r="J63" s="6">
        <v>0</v>
      </c>
      <c r="K63" t="s">
        <v>173</v>
      </c>
      <c r="L63">
        <v>1</v>
      </c>
      <c r="M63" t="s">
        <v>248</v>
      </c>
      <c r="N63" s="6" t="s">
        <v>173</v>
      </c>
      <c r="O63" t="s">
        <v>173</v>
      </c>
      <c r="P63" s="6">
        <v>8.2738522240000005</v>
      </c>
      <c r="Q63" s="6">
        <v>5.0299999999999997E-2</v>
      </c>
      <c r="R63" s="6">
        <v>0.51270000000000004</v>
      </c>
      <c r="S63" s="6">
        <v>0.56299999999999994</v>
      </c>
      <c r="T63" s="6">
        <v>-821.79200779999996</v>
      </c>
      <c r="U63" s="6">
        <v>451.95937170000002</v>
      </c>
      <c r="V63" s="6">
        <v>0.85215839999999998</v>
      </c>
      <c r="W63" s="6">
        <v>0.67095391000000004</v>
      </c>
      <c r="X63" s="6">
        <v>9.5870358000000007</v>
      </c>
      <c r="Y63" t="s">
        <v>179</v>
      </c>
      <c r="Z63" t="s">
        <v>1235</v>
      </c>
    </row>
    <row r="64" spans="1:26">
      <c r="A64" t="s">
        <v>269</v>
      </c>
      <c r="B64" t="s">
        <v>245</v>
      </c>
      <c r="C64" t="s">
        <v>311</v>
      </c>
      <c r="D64" t="s">
        <v>173</v>
      </c>
      <c r="E64" t="s">
        <v>173</v>
      </c>
      <c r="F64" t="s">
        <v>173</v>
      </c>
      <c r="G64" t="s">
        <v>173</v>
      </c>
      <c r="H64">
        <v>1</v>
      </c>
      <c r="I64" s="6" t="s">
        <v>173</v>
      </c>
      <c r="J64" s="6">
        <v>0</v>
      </c>
      <c r="K64" t="s">
        <v>173</v>
      </c>
      <c r="L64">
        <v>1</v>
      </c>
      <c r="M64" t="s">
        <v>248</v>
      </c>
      <c r="N64" s="6" t="s">
        <v>173</v>
      </c>
      <c r="O64" t="s">
        <v>173</v>
      </c>
      <c r="P64" s="6">
        <v>8.7740415879999993</v>
      </c>
      <c r="Q64" s="6">
        <v>0.18279999999999999</v>
      </c>
      <c r="R64" s="6">
        <v>0.50180000000000002</v>
      </c>
      <c r="S64" s="6">
        <v>0.68459999999999999</v>
      </c>
      <c r="T64" s="6">
        <v>523.26806199999999</v>
      </c>
      <c r="U64" s="6">
        <v>1314.3235520000001</v>
      </c>
      <c r="V64" s="6">
        <v>0.64120841900000003</v>
      </c>
      <c r="W64" s="6">
        <v>0.46036253799999999</v>
      </c>
      <c r="X64" s="6">
        <v>9.0949091010000007</v>
      </c>
      <c r="Y64" t="s">
        <v>179</v>
      </c>
      <c r="Z64" t="s">
        <v>1236</v>
      </c>
    </row>
    <row r="65" spans="1:26">
      <c r="A65" t="s">
        <v>269</v>
      </c>
      <c r="B65" t="s">
        <v>245</v>
      </c>
      <c r="C65" t="s">
        <v>312</v>
      </c>
      <c r="D65" t="s">
        <v>173</v>
      </c>
      <c r="E65" t="s">
        <v>173</v>
      </c>
      <c r="F65" t="s">
        <v>173</v>
      </c>
      <c r="G65" t="s">
        <v>173</v>
      </c>
      <c r="H65">
        <v>1</v>
      </c>
      <c r="I65" s="6" t="s">
        <v>173</v>
      </c>
      <c r="J65" s="6">
        <v>38</v>
      </c>
      <c r="K65" t="s">
        <v>173</v>
      </c>
      <c r="L65">
        <v>1</v>
      </c>
      <c r="M65" t="s">
        <v>248</v>
      </c>
      <c r="N65" s="6" t="s">
        <v>173</v>
      </c>
      <c r="O65" t="s">
        <v>173</v>
      </c>
      <c r="P65" s="6">
        <v>8.9572039369999992</v>
      </c>
      <c r="Q65" s="6">
        <v>0.27600000000000002</v>
      </c>
      <c r="R65" s="6">
        <v>0.39579999999999999</v>
      </c>
      <c r="S65" s="6">
        <v>0.67190000000000005</v>
      </c>
      <c r="T65" s="6">
        <v>879.39023250000002</v>
      </c>
      <c r="U65" s="6">
        <v>125.55338</v>
      </c>
      <c r="V65" s="6">
        <v>0.72998162099999997</v>
      </c>
      <c r="W65" s="6">
        <v>0.17888617800000001</v>
      </c>
      <c r="X65" s="6">
        <v>7.8747254770000001</v>
      </c>
      <c r="Y65" t="s">
        <v>179</v>
      </c>
      <c r="Z65" t="s">
        <v>1234</v>
      </c>
    </row>
    <row r="66" spans="1:26">
      <c r="A66" t="s">
        <v>269</v>
      </c>
      <c r="B66" t="s">
        <v>245</v>
      </c>
      <c r="C66" t="s">
        <v>313</v>
      </c>
      <c r="D66" t="s">
        <v>173</v>
      </c>
      <c r="E66" t="s">
        <v>173</v>
      </c>
      <c r="F66" t="s">
        <v>173</v>
      </c>
      <c r="G66" t="s">
        <v>173</v>
      </c>
      <c r="H66">
        <v>1</v>
      </c>
      <c r="I66" s="6" t="s">
        <v>173</v>
      </c>
      <c r="J66" s="6">
        <v>18</v>
      </c>
      <c r="K66" t="s">
        <v>173</v>
      </c>
      <c r="L66">
        <v>1</v>
      </c>
      <c r="M66" t="s">
        <v>248</v>
      </c>
      <c r="N66" s="6" t="s">
        <v>173</v>
      </c>
      <c r="O66" t="s">
        <v>173</v>
      </c>
      <c r="P66" s="6">
        <v>8.5765014419999996</v>
      </c>
      <c r="Q66" s="6">
        <v>2.0799999999999999E-2</v>
      </c>
      <c r="R66" s="6">
        <v>0.94010000000000005</v>
      </c>
      <c r="S66" s="6">
        <v>0.96079999999999999</v>
      </c>
      <c r="T66" s="6">
        <v>444.12654880000002</v>
      </c>
      <c r="U66" s="6">
        <v>2785.3769050000001</v>
      </c>
      <c r="V66" s="6">
        <v>0.47217408</v>
      </c>
      <c r="W66" s="6">
        <v>0.807807206</v>
      </c>
      <c r="X66" s="6">
        <v>10.20571195</v>
      </c>
      <c r="Y66" t="s">
        <v>179</v>
      </c>
      <c r="Z66" t="s">
        <v>1237</v>
      </c>
    </row>
    <row r="67" spans="1:26">
      <c r="A67" t="s">
        <v>269</v>
      </c>
      <c r="B67" t="s">
        <v>245</v>
      </c>
      <c r="C67" t="s">
        <v>314</v>
      </c>
      <c r="D67" t="s">
        <v>173</v>
      </c>
      <c r="E67" t="s">
        <v>173</v>
      </c>
      <c r="F67" t="s">
        <v>173</v>
      </c>
      <c r="G67" t="s">
        <v>173</v>
      </c>
      <c r="H67">
        <v>1</v>
      </c>
      <c r="I67" s="6" t="s">
        <v>173</v>
      </c>
      <c r="J67" s="6">
        <v>50</v>
      </c>
      <c r="K67" t="s">
        <v>173</v>
      </c>
      <c r="L67">
        <v>1</v>
      </c>
      <c r="M67" t="s">
        <v>248</v>
      </c>
      <c r="N67" s="6" t="s">
        <v>173</v>
      </c>
      <c r="O67" t="s">
        <v>173</v>
      </c>
      <c r="P67" s="6">
        <v>8.3371601989999995</v>
      </c>
      <c r="Q67" s="6">
        <v>8.9399999999999993E-2</v>
      </c>
      <c r="R67" s="6">
        <v>0.35599999999999998</v>
      </c>
      <c r="S67" s="6">
        <v>0.44540000000000002</v>
      </c>
      <c r="T67" s="6">
        <v>-868.37050699999998</v>
      </c>
      <c r="U67" s="6">
        <v>836.81266019999998</v>
      </c>
      <c r="V67" s="6">
        <v>0.82513518500000005</v>
      </c>
      <c r="W67" s="6">
        <v>0.722445436</v>
      </c>
      <c r="X67" s="6">
        <v>10.20344867</v>
      </c>
      <c r="Y67" t="s">
        <v>179</v>
      </c>
      <c r="Z67" t="s">
        <v>1235</v>
      </c>
    </row>
    <row r="68" spans="1:26">
      <c r="A68" t="s">
        <v>269</v>
      </c>
      <c r="B68" t="s">
        <v>245</v>
      </c>
      <c r="C68" t="s">
        <v>315</v>
      </c>
      <c r="D68" t="s">
        <v>173</v>
      </c>
      <c r="E68" t="s">
        <v>173</v>
      </c>
      <c r="F68" t="s">
        <v>173</v>
      </c>
      <c r="G68" t="s">
        <v>173</v>
      </c>
      <c r="H68">
        <v>1</v>
      </c>
      <c r="I68" s="6" t="s">
        <v>173</v>
      </c>
      <c r="J68" s="6">
        <v>8</v>
      </c>
      <c r="K68" t="s">
        <v>173</v>
      </c>
      <c r="L68">
        <v>1</v>
      </c>
      <c r="M68" t="s">
        <v>248</v>
      </c>
      <c r="N68" s="6" t="s">
        <v>173</v>
      </c>
      <c r="O68" t="s">
        <v>173</v>
      </c>
      <c r="P68" s="6">
        <v>8.7674402009999994</v>
      </c>
      <c r="Q68" s="6">
        <v>0.10539999999999999</v>
      </c>
      <c r="R68" s="6">
        <v>0.84670000000000001</v>
      </c>
      <c r="S68" s="6">
        <v>0.95209999999999995</v>
      </c>
      <c r="T68" s="6">
        <v>668.7876311</v>
      </c>
      <c r="U68" s="6">
        <v>2281.9379789999998</v>
      </c>
      <c r="V68" s="6">
        <v>0.50784111799999998</v>
      </c>
      <c r="W68" s="6">
        <v>0.51587497199999999</v>
      </c>
      <c r="X68" s="6">
        <v>9.6304354910000001</v>
      </c>
      <c r="Y68" t="s">
        <v>179</v>
      </c>
      <c r="Z68" t="s">
        <v>1235</v>
      </c>
    </row>
    <row r="69" spans="1:26">
      <c r="A69" t="s">
        <v>269</v>
      </c>
      <c r="B69" t="s">
        <v>245</v>
      </c>
      <c r="C69" t="s">
        <v>316</v>
      </c>
      <c r="D69" t="s">
        <v>173</v>
      </c>
      <c r="E69" t="s">
        <v>173</v>
      </c>
      <c r="F69" t="s">
        <v>173</v>
      </c>
      <c r="G69" t="s">
        <v>173</v>
      </c>
      <c r="H69">
        <v>1</v>
      </c>
      <c r="I69" s="6" t="s">
        <v>173</v>
      </c>
      <c r="J69" s="6">
        <v>10</v>
      </c>
      <c r="K69" t="s">
        <v>173</v>
      </c>
      <c r="L69">
        <v>1</v>
      </c>
      <c r="M69" t="s">
        <v>248</v>
      </c>
      <c r="N69" s="6" t="s">
        <v>173</v>
      </c>
      <c r="O69" t="s">
        <v>173</v>
      </c>
      <c r="P69" s="6">
        <v>8.6481071459999992</v>
      </c>
      <c r="Q69" s="6">
        <v>0.10299999999999999</v>
      </c>
      <c r="R69" s="6">
        <v>0.47510000000000002</v>
      </c>
      <c r="S69" s="6">
        <v>0.57809999999999995</v>
      </c>
      <c r="T69" s="6">
        <v>274.54386169999998</v>
      </c>
      <c r="U69" s="6">
        <v>951.07710069999996</v>
      </c>
      <c r="V69" s="6">
        <v>0.70746308800000002</v>
      </c>
      <c r="W69" s="6">
        <v>0.72148878100000002</v>
      </c>
      <c r="X69" s="6">
        <v>10.11861264</v>
      </c>
      <c r="Y69" t="s">
        <v>179</v>
      </c>
      <c r="Z69" t="s">
        <v>1235</v>
      </c>
    </row>
    <row r="70" spans="1:26">
      <c r="A70" t="s">
        <v>269</v>
      </c>
      <c r="B70" t="s">
        <v>245</v>
      </c>
      <c r="C70" t="s">
        <v>317</v>
      </c>
      <c r="D70" t="s">
        <v>173</v>
      </c>
      <c r="E70" t="s">
        <v>173</v>
      </c>
      <c r="F70" t="s">
        <v>173</v>
      </c>
      <c r="G70" t="s">
        <v>173</v>
      </c>
      <c r="H70">
        <v>1</v>
      </c>
      <c r="I70" s="6" t="s">
        <v>173</v>
      </c>
      <c r="J70" s="6">
        <v>3</v>
      </c>
      <c r="K70" t="s">
        <v>173</v>
      </c>
      <c r="L70">
        <v>1</v>
      </c>
      <c r="M70" t="s">
        <v>248</v>
      </c>
      <c r="N70" s="6" t="s">
        <v>173</v>
      </c>
      <c r="O70" t="s">
        <v>173</v>
      </c>
      <c r="P70" s="6">
        <v>7.7204427129999997</v>
      </c>
      <c r="Q70" s="6">
        <v>1.8E-3</v>
      </c>
      <c r="R70" s="6">
        <v>0.21510000000000001</v>
      </c>
      <c r="S70" s="6">
        <v>0.21690000000000001</v>
      </c>
      <c r="T70" s="6">
        <v>-1695.679085</v>
      </c>
      <c r="U70" s="6">
        <v>-1154.2814390000001</v>
      </c>
      <c r="V70" s="6">
        <v>0.98263213299999996</v>
      </c>
      <c r="W70" s="6">
        <v>0.85903934100000001</v>
      </c>
      <c r="X70" s="6">
        <v>10.6421922</v>
      </c>
      <c r="Y70" t="s">
        <v>179</v>
      </c>
      <c r="Z70" t="s">
        <v>1235</v>
      </c>
    </row>
    <row r="71" spans="1:26">
      <c r="A71" t="s">
        <v>269</v>
      </c>
      <c r="B71" t="s">
        <v>245</v>
      </c>
      <c r="C71" t="s">
        <v>318</v>
      </c>
      <c r="D71" t="s">
        <v>173</v>
      </c>
      <c r="E71" t="s">
        <v>173</v>
      </c>
      <c r="F71" t="s">
        <v>173</v>
      </c>
      <c r="G71" t="s">
        <v>173</v>
      </c>
      <c r="H71">
        <v>1</v>
      </c>
      <c r="I71" s="6" t="s">
        <v>173</v>
      </c>
      <c r="J71" s="6">
        <v>60</v>
      </c>
      <c r="K71" t="s">
        <v>173</v>
      </c>
      <c r="L71">
        <v>1</v>
      </c>
      <c r="M71" t="s">
        <v>248</v>
      </c>
      <c r="N71" s="6" t="s">
        <v>173</v>
      </c>
      <c r="O71" t="s">
        <v>173</v>
      </c>
      <c r="P71" s="6">
        <v>8.5125053780000002</v>
      </c>
      <c r="Q71" s="6">
        <v>9.3799999999999994E-2</v>
      </c>
      <c r="R71" s="6">
        <v>0.46160000000000001</v>
      </c>
      <c r="S71" s="6">
        <v>0.5554</v>
      </c>
      <c r="T71" s="6">
        <v>-403.95488970000002</v>
      </c>
      <c r="U71" s="6">
        <v>300.2756933</v>
      </c>
      <c r="V71" s="6">
        <v>0.83106956700000001</v>
      </c>
      <c r="W71" s="6">
        <v>0.69409884399999999</v>
      </c>
      <c r="X71" s="6">
        <v>9.2797670270000001</v>
      </c>
      <c r="Y71" t="s">
        <v>179</v>
      </c>
      <c r="Z71" t="s">
        <v>1236</v>
      </c>
    </row>
    <row r="72" spans="1:26">
      <c r="A72" t="s">
        <v>269</v>
      </c>
      <c r="B72" t="s">
        <v>245</v>
      </c>
      <c r="C72" t="s">
        <v>319</v>
      </c>
      <c r="D72" t="s">
        <v>173</v>
      </c>
      <c r="E72" t="s">
        <v>173</v>
      </c>
      <c r="F72" t="s">
        <v>173</v>
      </c>
      <c r="G72" t="s">
        <v>173</v>
      </c>
      <c r="H72">
        <v>1</v>
      </c>
      <c r="I72" s="6" t="s">
        <v>173</v>
      </c>
      <c r="J72" s="6">
        <v>6</v>
      </c>
      <c r="K72" t="s">
        <v>173</v>
      </c>
      <c r="L72">
        <v>1</v>
      </c>
      <c r="M72" t="s">
        <v>248</v>
      </c>
      <c r="N72" s="6" t="s">
        <v>173</v>
      </c>
      <c r="O72" t="s">
        <v>173</v>
      </c>
      <c r="P72" s="6">
        <v>8.6112164789999994</v>
      </c>
      <c r="Q72" s="6">
        <v>0.15129999999999999</v>
      </c>
      <c r="R72" s="6">
        <v>0.45069999999999999</v>
      </c>
      <c r="S72" s="6">
        <v>0.60199999999999998</v>
      </c>
      <c r="T72" s="6">
        <v>169.72868120000001</v>
      </c>
      <c r="U72" s="6">
        <v>714.91621450000002</v>
      </c>
      <c r="V72" s="6">
        <v>0.74193615300000004</v>
      </c>
      <c r="W72" s="6">
        <v>0.63044154200000002</v>
      </c>
      <c r="X72" s="6">
        <v>9.4513371999999993</v>
      </c>
      <c r="Y72" t="s">
        <v>179</v>
      </c>
      <c r="Z72" t="s">
        <v>1236</v>
      </c>
    </row>
    <row r="73" spans="1:26">
      <c r="A73" t="s">
        <v>269</v>
      </c>
      <c r="B73" t="s">
        <v>245</v>
      </c>
      <c r="C73" t="s">
        <v>320</v>
      </c>
      <c r="D73" t="s">
        <v>173</v>
      </c>
      <c r="E73" t="s">
        <v>173</v>
      </c>
      <c r="F73" t="s">
        <v>173</v>
      </c>
      <c r="G73" t="s">
        <v>173</v>
      </c>
      <c r="H73">
        <v>1</v>
      </c>
      <c r="I73" s="6" t="s">
        <v>173</v>
      </c>
      <c r="J73" s="6">
        <v>13</v>
      </c>
      <c r="K73" t="s">
        <v>173</v>
      </c>
      <c r="L73">
        <v>1</v>
      </c>
      <c r="M73" t="s">
        <v>248</v>
      </c>
      <c r="N73" s="6" t="s">
        <v>173</v>
      </c>
      <c r="O73" t="s">
        <v>173</v>
      </c>
      <c r="P73" s="6">
        <v>9.0116066630000002</v>
      </c>
      <c r="Q73" s="6">
        <v>0.20019999999999999</v>
      </c>
      <c r="R73" s="6">
        <v>0.72399999999999998</v>
      </c>
      <c r="S73" s="6">
        <v>0.92420000000000002</v>
      </c>
      <c r="T73" s="6">
        <v>594.90216210000006</v>
      </c>
      <c r="U73" s="6">
        <v>1782.0442330000001</v>
      </c>
      <c r="V73" s="6">
        <v>0.57851013799999995</v>
      </c>
      <c r="W73" s="6">
        <v>0.21644232899999999</v>
      </c>
      <c r="X73" s="6">
        <v>9.3022646170000005</v>
      </c>
      <c r="Y73" t="s">
        <v>179</v>
      </c>
      <c r="Z73" t="s">
        <v>1235</v>
      </c>
    </row>
    <row r="74" spans="1:26">
      <c r="A74" t="s">
        <v>269</v>
      </c>
      <c r="B74" t="s">
        <v>245</v>
      </c>
      <c r="C74" t="s">
        <v>321</v>
      </c>
      <c r="D74" t="s">
        <v>173</v>
      </c>
      <c r="E74" t="s">
        <v>173</v>
      </c>
      <c r="F74" t="s">
        <v>173</v>
      </c>
      <c r="G74" t="s">
        <v>173</v>
      </c>
      <c r="H74">
        <v>1</v>
      </c>
      <c r="I74" s="6" t="s">
        <v>173</v>
      </c>
      <c r="J74" s="6">
        <v>6</v>
      </c>
      <c r="K74" t="s">
        <v>173</v>
      </c>
      <c r="L74">
        <v>1</v>
      </c>
      <c r="M74" t="s">
        <v>248</v>
      </c>
      <c r="N74" s="6" t="s">
        <v>173</v>
      </c>
      <c r="O74" t="s">
        <v>173</v>
      </c>
      <c r="P74" s="6">
        <v>8.6278623999999997</v>
      </c>
      <c r="Q74" s="6">
        <v>0.12039999999999999</v>
      </c>
      <c r="R74" s="6">
        <v>0.40970000000000001</v>
      </c>
      <c r="S74" s="6">
        <v>0.53010000000000002</v>
      </c>
      <c r="T74" s="6">
        <v>254.27012010000001</v>
      </c>
      <c r="U74" s="6">
        <v>818.48605629999997</v>
      </c>
      <c r="V74" s="6">
        <v>0.72314227399999997</v>
      </c>
      <c r="W74" s="6">
        <v>0.505334014</v>
      </c>
      <c r="X74" s="6">
        <v>9.7384605630000003</v>
      </c>
      <c r="Y74" t="s">
        <v>179</v>
      </c>
      <c r="Z74" t="s">
        <v>1236</v>
      </c>
    </row>
    <row r="75" spans="1:26">
      <c r="A75" t="s">
        <v>269</v>
      </c>
      <c r="B75" t="s">
        <v>245</v>
      </c>
      <c r="C75" t="s">
        <v>322</v>
      </c>
      <c r="D75" t="s">
        <v>173</v>
      </c>
      <c r="E75" t="s">
        <v>173</v>
      </c>
      <c r="F75" t="s">
        <v>173</v>
      </c>
      <c r="G75" t="s">
        <v>173</v>
      </c>
      <c r="H75">
        <v>1</v>
      </c>
      <c r="I75" s="6" t="s">
        <v>173</v>
      </c>
      <c r="J75" s="6">
        <v>25</v>
      </c>
      <c r="K75" t="s">
        <v>173</v>
      </c>
      <c r="L75">
        <v>1</v>
      </c>
      <c r="M75" t="s">
        <v>248</v>
      </c>
      <c r="N75" s="6" t="s">
        <v>173</v>
      </c>
      <c r="O75" t="s">
        <v>173</v>
      </c>
      <c r="P75" s="6">
        <v>8.7338058010000008</v>
      </c>
      <c r="Q75" s="6">
        <v>0.1772</v>
      </c>
      <c r="R75" s="6">
        <v>0.74390000000000001</v>
      </c>
      <c r="S75" s="6">
        <v>0.92110000000000003</v>
      </c>
      <c r="T75" s="6">
        <v>323.3028473</v>
      </c>
      <c r="U75" s="6">
        <v>1826.976919</v>
      </c>
      <c r="V75" s="6">
        <v>0.60532411799999997</v>
      </c>
      <c r="W75" s="6">
        <v>0.58723025600000001</v>
      </c>
      <c r="X75" s="6">
        <v>9.7278332980000002</v>
      </c>
      <c r="Y75" t="s">
        <v>179</v>
      </c>
      <c r="Z75" t="s">
        <v>1235</v>
      </c>
    </row>
    <row r="76" spans="1:26">
      <c r="A76" t="s">
        <v>269</v>
      </c>
      <c r="B76" t="s">
        <v>245</v>
      </c>
      <c r="C76" t="s">
        <v>323</v>
      </c>
      <c r="D76" t="s">
        <v>173</v>
      </c>
      <c r="E76" t="s">
        <v>173</v>
      </c>
      <c r="F76" t="s">
        <v>173</v>
      </c>
      <c r="G76" t="s">
        <v>173</v>
      </c>
      <c r="H76">
        <v>1</v>
      </c>
      <c r="I76" s="6" t="s">
        <v>173</v>
      </c>
      <c r="J76" s="6">
        <v>4</v>
      </c>
      <c r="K76" t="s">
        <v>173</v>
      </c>
      <c r="L76">
        <v>1</v>
      </c>
      <c r="M76" t="s">
        <v>248</v>
      </c>
      <c r="N76" s="6" t="s">
        <v>173</v>
      </c>
      <c r="O76" t="s">
        <v>173</v>
      </c>
      <c r="P76" s="6">
        <v>9.1922344000000002</v>
      </c>
      <c r="Q76" s="6">
        <v>0.21909999999999999</v>
      </c>
      <c r="R76" s="6">
        <v>0.64780000000000004</v>
      </c>
      <c r="S76" s="6">
        <v>0.8669</v>
      </c>
      <c r="T76" s="6">
        <v>1232.603267</v>
      </c>
      <c r="U76" s="6">
        <v>1584.4972250000001</v>
      </c>
      <c r="V76" s="6">
        <v>0.52463937299999996</v>
      </c>
      <c r="W76" s="6">
        <v>0.33365124899999998</v>
      </c>
      <c r="X76" s="6">
        <v>9.5160976739999992</v>
      </c>
      <c r="Y76" t="s">
        <v>179</v>
      </c>
      <c r="Z76" t="s">
        <v>1236</v>
      </c>
    </row>
    <row r="77" spans="1:26">
      <c r="A77" t="s">
        <v>269</v>
      </c>
      <c r="B77" t="s">
        <v>245</v>
      </c>
      <c r="C77" t="s">
        <v>324</v>
      </c>
      <c r="D77" t="s">
        <v>173</v>
      </c>
      <c r="E77" t="s">
        <v>173</v>
      </c>
      <c r="F77" t="s">
        <v>173</v>
      </c>
      <c r="G77" t="s">
        <v>173</v>
      </c>
      <c r="H77">
        <v>1</v>
      </c>
      <c r="I77" s="6" t="s">
        <v>173</v>
      </c>
      <c r="J77" s="6">
        <v>15</v>
      </c>
      <c r="K77" t="s">
        <v>173</v>
      </c>
      <c r="L77">
        <v>1</v>
      </c>
      <c r="M77" t="s">
        <v>248</v>
      </c>
      <c r="N77" s="6" t="s">
        <v>173</v>
      </c>
      <c r="O77" t="s">
        <v>173</v>
      </c>
      <c r="P77" s="6">
        <v>8.7235527130000001</v>
      </c>
      <c r="Q77" s="6">
        <v>7.2499999999999995E-2</v>
      </c>
      <c r="R77" s="6">
        <v>0.99529999999999996</v>
      </c>
      <c r="S77" s="6">
        <v>1.0678000000000001</v>
      </c>
      <c r="T77" s="6">
        <v>767.59186550000004</v>
      </c>
      <c r="U77" s="6">
        <v>2619.7500519999999</v>
      </c>
      <c r="V77" s="6">
        <v>0.45162571299999998</v>
      </c>
      <c r="W77" s="6">
        <v>0.738386078</v>
      </c>
      <c r="X77" s="6">
        <v>10.04546773</v>
      </c>
      <c r="Y77" t="s">
        <v>179</v>
      </c>
      <c r="Z77" t="s">
        <v>1235</v>
      </c>
    </row>
    <row r="78" spans="1:26">
      <c r="A78" t="s">
        <v>269</v>
      </c>
      <c r="B78" t="s">
        <v>245</v>
      </c>
      <c r="C78" t="s">
        <v>325</v>
      </c>
      <c r="D78" t="s">
        <v>173</v>
      </c>
      <c r="E78" t="s">
        <v>173</v>
      </c>
      <c r="F78" t="s">
        <v>173</v>
      </c>
      <c r="G78" t="s">
        <v>173</v>
      </c>
      <c r="H78">
        <v>1</v>
      </c>
      <c r="I78" s="6" t="s">
        <v>173</v>
      </c>
      <c r="J78" s="6">
        <v>0</v>
      </c>
      <c r="K78" t="s">
        <v>173</v>
      </c>
      <c r="L78">
        <v>1</v>
      </c>
      <c r="M78" t="s">
        <v>248</v>
      </c>
      <c r="N78" s="6" t="s">
        <v>173</v>
      </c>
      <c r="O78" t="s">
        <v>173</v>
      </c>
      <c r="P78" s="6">
        <v>9.0175229520000002</v>
      </c>
      <c r="Q78" s="6">
        <v>0.13519999999999999</v>
      </c>
      <c r="R78" s="6">
        <v>0.85529999999999995</v>
      </c>
      <c r="S78" s="6">
        <v>0.99039999999999995</v>
      </c>
      <c r="T78" s="6">
        <v>954.21492000000001</v>
      </c>
      <c r="U78" s="6">
        <v>2223.6393969999999</v>
      </c>
      <c r="V78" s="6">
        <v>0.47884357399999999</v>
      </c>
      <c r="W78" s="6">
        <v>0.530109936</v>
      </c>
      <c r="X78" s="6">
        <v>9.7028993949999993</v>
      </c>
      <c r="Y78" t="s">
        <v>179</v>
      </c>
      <c r="Z78" t="s">
        <v>1235</v>
      </c>
    </row>
    <row r="79" spans="1:26">
      <c r="A79" t="s">
        <v>269</v>
      </c>
      <c r="B79" t="s">
        <v>245</v>
      </c>
      <c r="C79" t="s">
        <v>326</v>
      </c>
      <c r="D79" t="s">
        <v>173</v>
      </c>
      <c r="E79" t="s">
        <v>173</v>
      </c>
      <c r="F79" t="s">
        <v>173</v>
      </c>
      <c r="G79" t="s">
        <v>173</v>
      </c>
      <c r="H79">
        <v>1</v>
      </c>
      <c r="I79" s="6" t="s">
        <v>173</v>
      </c>
      <c r="J79" s="6">
        <v>21</v>
      </c>
      <c r="K79" t="s">
        <v>173</v>
      </c>
      <c r="L79">
        <v>1</v>
      </c>
      <c r="M79" t="s">
        <v>248</v>
      </c>
      <c r="N79" s="6" t="s">
        <v>173</v>
      </c>
      <c r="O79" t="s">
        <v>173</v>
      </c>
      <c r="P79" s="6">
        <v>8.9237375199999995</v>
      </c>
      <c r="Q79" s="6">
        <v>0.1182</v>
      </c>
      <c r="R79" s="6">
        <v>0.41959999999999997</v>
      </c>
      <c r="S79" s="6">
        <v>0.53779999999999994</v>
      </c>
      <c r="T79" s="6">
        <v>254.74527939999999</v>
      </c>
      <c r="U79" s="6">
        <v>1073.8617360000001</v>
      </c>
      <c r="V79" s="6">
        <v>0.69669860299999997</v>
      </c>
      <c r="W79" s="6">
        <v>0.60639500599999996</v>
      </c>
      <c r="X79" s="6">
        <v>10.02447654</v>
      </c>
      <c r="Y79" t="s">
        <v>179</v>
      </c>
      <c r="Z79" t="s">
        <v>1235</v>
      </c>
    </row>
    <row r="80" spans="1:26">
      <c r="A80" t="s">
        <v>269</v>
      </c>
      <c r="B80" t="s">
        <v>245</v>
      </c>
      <c r="C80" t="s">
        <v>327</v>
      </c>
      <c r="D80" t="s">
        <v>173</v>
      </c>
      <c r="E80" t="s">
        <v>173</v>
      </c>
      <c r="F80" t="s">
        <v>173</v>
      </c>
      <c r="G80" t="s">
        <v>173</v>
      </c>
      <c r="H80">
        <v>1</v>
      </c>
      <c r="I80" s="6" t="s">
        <v>173</v>
      </c>
      <c r="J80" s="6">
        <v>18</v>
      </c>
      <c r="K80" t="s">
        <v>173</v>
      </c>
      <c r="L80">
        <v>1</v>
      </c>
      <c r="M80" t="s">
        <v>248</v>
      </c>
      <c r="N80" s="6" t="s">
        <v>173</v>
      </c>
      <c r="O80" t="s">
        <v>173</v>
      </c>
      <c r="P80" s="6">
        <v>8.4877162449999997</v>
      </c>
      <c r="Q80" s="6">
        <v>0.1046</v>
      </c>
      <c r="R80" s="6">
        <v>0.4798</v>
      </c>
      <c r="S80" s="6">
        <v>0.58440000000000003</v>
      </c>
      <c r="T80" s="6">
        <v>219.56356</v>
      </c>
      <c r="U80" s="6">
        <v>682.44386229999998</v>
      </c>
      <c r="V80" s="6">
        <v>0.74022497300000001</v>
      </c>
      <c r="W80" s="6">
        <v>0.58007970900000005</v>
      </c>
      <c r="X80" s="6">
        <v>10.03278203</v>
      </c>
      <c r="Y80" t="s">
        <v>179</v>
      </c>
      <c r="Z80" t="s">
        <v>1235</v>
      </c>
    </row>
    <row r="81" spans="1:26">
      <c r="A81" t="s">
        <v>269</v>
      </c>
      <c r="B81" t="s">
        <v>245</v>
      </c>
      <c r="C81" t="s">
        <v>328</v>
      </c>
      <c r="D81" t="s">
        <v>173</v>
      </c>
      <c r="E81" t="s">
        <v>173</v>
      </c>
      <c r="F81" t="s">
        <v>173</v>
      </c>
      <c r="G81" t="s">
        <v>173</v>
      </c>
      <c r="H81">
        <v>1</v>
      </c>
      <c r="I81" s="6" t="s">
        <v>173</v>
      </c>
      <c r="J81" s="6">
        <v>0</v>
      </c>
      <c r="K81" t="s">
        <v>173</v>
      </c>
      <c r="L81">
        <v>1</v>
      </c>
      <c r="M81" t="s">
        <v>248</v>
      </c>
      <c r="N81" s="6" t="s">
        <v>173</v>
      </c>
      <c r="O81" t="s">
        <v>173</v>
      </c>
      <c r="P81" s="6">
        <v>8.7782104220000008</v>
      </c>
      <c r="Q81" s="6">
        <v>5.3699999999999998E-2</v>
      </c>
      <c r="R81" s="6">
        <v>0.4027</v>
      </c>
      <c r="S81" s="6">
        <v>0.45639999999999997</v>
      </c>
      <c r="T81" s="6">
        <v>291.0985718</v>
      </c>
      <c r="U81" s="6">
        <v>167.49516879999999</v>
      </c>
      <c r="V81" s="6">
        <v>0.78238918199999996</v>
      </c>
      <c r="W81" s="6">
        <v>0.37858983499999999</v>
      </c>
      <c r="X81" s="6">
        <v>8.4533753750000002</v>
      </c>
      <c r="Y81" t="s">
        <v>179</v>
      </c>
      <c r="Z81" t="s">
        <v>1236</v>
      </c>
    </row>
    <row r="82" spans="1:26">
      <c r="A82" t="s">
        <v>269</v>
      </c>
      <c r="B82" t="s">
        <v>245</v>
      </c>
      <c r="C82" t="s">
        <v>329</v>
      </c>
      <c r="D82" t="s">
        <v>173</v>
      </c>
      <c r="E82" t="s">
        <v>173</v>
      </c>
      <c r="F82" t="s">
        <v>173</v>
      </c>
      <c r="G82" t="s">
        <v>173</v>
      </c>
      <c r="H82">
        <v>1</v>
      </c>
      <c r="I82" s="6" t="s">
        <v>173</v>
      </c>
      <c r="J82" s="6">
        <v>36</v>
      </c>
      <c r="K82" t="s">
        <v>173</v>
      </c>
      <c r="L82">
        <v>1</v>
      </c>
      <c r="M82" t="s">
        <v>248</v>
      </c>
      <c r="N82" s="6" t="s">
        <v>173</v>
      </c>
      <c r="O82" t="s">
        <v>173</v>
      </c>
      <c r="P82" s="6">
        <v>8.5978944800000008</v>
      </c>
      <c r="Q82" s="6">
        <v>8.4599999999999995E-2</v>
      </c>
      <c r="R82" s="6">
        <v>0.59419999999999995</v>
      </c>
      <c r="S82" s="6">
        <v>0.67879999999999996</v>
      </c>
      <c r="T82" s="6">
        <v>-94.343485639999997</v>
      </c>
      <c r="U82" s="6">
        <v>771.55867880000005</v>
      </c>
      <c r="V82" s="6">
        <v>0.762003773</v>
      </c>
      <c r="W82" s="6">
        <v>0.47395193899999999</v>
      </c>
      <c r="X82" s="6">
        <v>9.0692144730000006</v>
      </c>
      <c r="Y82" t="s">
        <v>179</v>
      </c>
      <c r="Z82" t="s">
        <v>1236</v>
      </c>
    </row>
    <row r="83" spans="1:26">
      <c r="A83" t="s">
        <v>269</v>
      </c>
      <c r="B83" t="s">
        <v>245</v>
      </c>
      <c r="C83" t="s">
        <v>330</v>
      </c>
      <c r="D83" t="s">
        <v>173</v>
      </c>
      <c r="E83" t="s">
        <v>173</v>
      </c>
      <c r="F83" t="s">
        <v>173</v>
      </c>
      <c r="G83" t="s">
        <v>173</v>
      </c>
      <c r="H83">
        <v>1</v>
      </c>
      <c r="I83" s="6" t="s">
        <v>173</v>
      </c>
      <c r="J83" s="6">
        <v>39</v>
      </c>
      <c r="K83" t="s">
        <v>173</v>
      </c>
      <c r="L83">
        <v>1</v>
      </c>
      <c r="M83" t="s">
        <v>248</v>
      </c>
      <c r="N83" s="6" t="s">
        <v>173</v>
      </c>
      <c r="O83" t="s">
        <v>173</v>
      </c>
      <c r="P83" s="6">
        <v>8.6034158479999991</v>
      </c>
      <c r="Q83" s="6">
        <v>0.11840000000000001</v>
      </c>
      <c r="R83" s="6">
        <v>0.61839999999999995</v>
      </c>
      <c r="S83" s="6">
        <v>0.73680000000000001</v>
      </c>
      <c r="T83" s="6">
        <v>209.3632466</v>
      </c>
      <c r="U83" s="6">
        <v>758.36228800000004</v>
      </c>
      <c r="V83" s="6">
        <v>0.73370461300000001</v>
      </c>
      <c r="W83" s="6">
        <v>0.56754848800000002</v>
      </c>
      <c r="X83" s="6">
        <v>9.4219768399999992</v>
      </c>
      <c r="Y83" t="s">
        <v>179</v>
      </c>
      <c r="Z83" t="s">
        <v>1236</v>
      </c>
    </row>
    <row r="84" spans="1:26">
      <c r="A84" t="s">
        <v>269</v>
      </c>
      <c r="B84" t="s">
        <v>245</v>
      </c>
      <c r="C84" t="s">
        <v>331</v>
      </c>
      <c r="D84" t="s">
        <v>173</v>
      </c>
      <c r="E84" t="s">
        <v>173</v>
      </c>
      <c r="F84" t="s">
        <v>173</v>
      </c>
      <c r="G84" t="s">
        <v>173</v>
      </c>
      <c r="H84">
        <v>1</v>
      </c>
      <c r="I84" s="6" t="s">
        <v>173</v>
      </c>
      <c r="J84" s="6">
        <v>27</v>
      </c>
      <c r="K84" t="s">
        <v>173</v>
      </c>
      <c r="L84">
        <v>1</v>
      </c>
      <c r="M84" t="s">
        <v>248</v>
      </c>
      <c r="N84" s="6" t="s">
        <v>173</v>
      </c>
      <c r="O84" t="s">
        <v>173</v>
      </c>
      <c r="P84" s="6">
        <v>8.8049230269999992</v>
      </c>
      <c r="Q84" s="6">
        <v>0.1676</v>
      </c>
      <c r="R84" s="6">
        <v>1.0144</v>
      </c>
      <c r="S84" s="6">
        <v>1.1819999999999999</v>
      </c>
      <c r="T84" s="6">
        <v>1006.822771</v>
      </c>
      <c r="U84" s="6">
        <v>2362.4518509999998</v>
      </c>
      <c r="V84" s="6">
        <v>0.453990318</v>
      </c>
      <c r="W84" s="6">
        <v>0.58480030500000002</v>
      </c>
      <c r="X84" s="6">
        <v>9.7287851629999995</v>
      </c>
      <c r="Y84" t="s">
        <v>179</v>
      </c>
      <c r="Z84" t="s">
        <v>1237</v>
      </c>
    </row>
    <row r="85" spans="1:26">
      <c r="A85" t="s">
        <v>269</v>
      </c>
      <c r="B85" t="s">
        <v>245</v>
      </c>
      <c r="C85" t="s">
        <v>332</v>
      </c>
      <c r="D85" t="s">
        <v>173</v>
      </c>
      <c r="E85" t="s">
        <v>173</v>
      </c>
      <c r="F85" t="s">
        <v>173</v>
      </c>
      <c r="G85" t="s">
        <v>173</v>
      </c>
      <c r="H85">
        <v>1</v>
      </c>
      <c r="I85" s="6" t="s">
        <v>173</v>
      </c>
      <c r="J85" s="6">
        <v>22</v>
      </c>
      <c r="K85" t="s">
        <v>173</v>
      </c>
      <c r="L85">
        <v>1</v>
      </c>
      <c r="M85" t="s">
        <v>248</v>
      </c>
      <c r="N85" s="6" t="s">
        <v>173</v>
      </c>
      <c r="O85" t="s">
        <v>173</v>
      </c>
      <c r="P85" s="6">
        <v>9.2945954319999995</v>
      </c>
      <c r="Q85" s="6">
        <v>0.20580000000000001</v>
      </c>
      <c r="R85" s="6">
        <v>0.58899999999999997</v>
      </c>
      <c r="S85" s="6">
        <v>0.79479999999999995</v>
      </c>
      <c r="T85" s="6">
        <v>1449.5889589999999</v>
      </c>
      <c r="U85" s="6">
        <v>1311.0701489999999</v>
      </c>
      <c r="V85" s="6">
        <v>0.53167445999999996</v>
      </c>
      <c r="W85" s="6">
        <v>0.106170763</v>
      </c>
      <c r="X85" s="6">
        <v>8.7112457269999997</v>
      </c>
      <c r="Y85" t="s">
        <v>179</v>
      </c>
      <c r="Z85" t="s">
        <v>1234</v>
      </c>
    </row>
    <row r="86" spans="1:26">
      <c r="A86" t="s">
        <v>269</v>
      </c>
      <c r="B86" t="s">
        <v>245</v>
      </c>
      <c r="C86" t="s">
        <v>333</v>
      </c>
      <c r="D86" t="s">
        <v>173</v>
      </c>
      <c r="E86" t="s">
        <v>173</v>
      </c>
      <c r="F86" t="s">
        <v>173</v>
      </c>
      <c r="G86" t="s">
        <v>173</v>
      </c>
      <c r="H86">
        <v>1</v>
      </c>
      <c r="I86" s="6" t="s">
        <v>173</v>
      </c>
      <c r="J86" s="6">
        <v>29</v>
      </c>
      <c r="K86" t="s">
        <v>173</v>
      </c>
      <c r="L86">
        <v>1</v>
      </c>
      <c r="M86" t="s">
        <v>248</v>
      </c>
      <c r="N86" s="6" t="s">
        <v>173</v>
      </c>
      <c r="O86" t="s">
        <v>173</v>
      </c>
      <c r="P86" s="6">
        <v>8.1641175480000001</v>
      </c>
      <c r="Q86" s="6">
        <v>0.2208</v>
      </c>
      <c r="R86" s="6">
        <v>1.5408999999999999</v>
      </c>
      <c r="S86" s="6">
        <v>1.7617</v>
      </c>
      <c r="T86" s="6">
        <v>1283.4029419999999</v>
      </c>
      <c r="U86" s="6">
        <v>3562.3350949999999</v>
      </c>
      <c r="V86" s="6">
        <v>0.25177218299999998</v>
      </c>
      <c r="W86" s="6">
        <v>0.38238327500000002</v>
      </c>
      <c r="X86" s="6">
        <v>7.3287831109999999</v>
      </c>
      <c r="Y86" t="s">
        <v>179</v>
      </c>
      <c r="Z86" t="s">
        <v>1234</v>
      </c>
    </row>
    <row r="87" spans="1:26">
      <c r="A87" t="s">
        <v>269</v>
      </c>
      <c r="B87" t="s">
        <v>245</v>
      </c>
      <c r="C87" t="s">
        <v>334</v>
      </c>
      <c r="D87" t="s">
        <v>173</v>
      </c>
      <c r="E87" t="s">
        <v>173</v>
      </c>
      <c r="F87" t="s">
        <v>173</v>
      </c>
      <c r="G87" t="s">
        <v>173</v>
      </c>
      <c r="H87">
        <v>1</v>
      </c>
      <c r="I87" s="6" t="s">
        <v>173</v>
      </c>
      <c r="J87" s="6">
        <v>11</v>
      </c>
      <c r="K87" t="s">
        <v>173</v>
      </c>
      <c r="L87">
        <v>1</v>
      </c>
      <c r="M87" t="s">
        <v>248</v>
      </c>
      <c r="N87" s="6" t="s">
        <v>173</v>
      </c>
      <c r="O87" t="s">
        <v>173</v>
      </c>
      <c r="P87" s="6">
        <v>8.9774540050000002</v>
      </c>
      <c r="Q87" s="6">
        <v>3.1199999999999999E-2</v>
      </c>
      <c r="R87" s="6">
        <v>0.70709999999999995</v>
      </c>
      <c r="S87" s="6">
        <v>0.73819999999999997</v>
      </c>
      <c r="T87" s="6">
        <v>849.34944329999996</v>
      </c>
      <c r="U87" s="6">
        <v>2040.6397930000001</v>
      </c>
      <c r="V87" s="6">
        <v>0.51550100799999998</v>
      </c>
      <c r="W87" s="6">
        <v>0.53878633200000003</v>
      </c>
      <c r="X87" s="6">
        <v>9.4983196060000008</v>
      </c>
      <c r="Y87" t="s">
        <v>179</v>
      </c>
      <c r="Z87" t="s">
        <v>1235</v>
      </c>
    </row>
    <row r="88" spans="1:26">
      <c r="A88" t="s">
        <v>269</v>
      </c>
      <c r="B88" t="s">
        <v>245</v>
      </c>
      <c r="C88" t="s">
        <v>335</v>
      </c>
      <c r="D88" t="s">
        <v>173</v>
      </c>
      <c r="E88" t="s">
        <v>173</v>
      </c>
      <c r="F88" t="s">
        <v>173</v>
      </c>
      <c r="G88" t="s">
        <v>173</v>
      </c>
      <c r="H88">
        <v>1</v>
      </c>
      <c r="I88" s="6" t="s">
        <v>173</v>
      </c>
      <c r="J88" s="6">
        <v>58</v>
      </c>
      <c r="K88" t="s">
        <v>173</v>
      </c>
      <c r="L88">
        <v>1</v>
      </c>
      <c r="M88" t="s">
        <v>248</v>
      </c>
      <c r="N88" s="6" t="s">
        <v>173</v>
      </c>
      <c r="O88" t="s">
        <v>173</v>
      </c>
      <c r="P88" s="6">
        <v>9.1204212879999993</v>
      </c>
      <c r="Q88" s="6">
        <v>0.35420000000000001</v>
      </c>
      <c r="R88" s="6">
        <v>0.9909</v>
      </c>
      <c r="S88" s="6">
        <v>1.345</v>
      </c>
      <c r="T88" s="6">
        <v>1944.424242</v>
      </c>
      <c r="U88" s="6">
        <v>2984.9326000000001</v>
      </c>
      <c r="V88" s="6">
        <v>0.239874642</v>
      </c>
      <c r="W88" s="6">
        <v>0.20377099600000001</v>
      </c>
      <c r="X88" s="6">
        <v>8.4618041450000003</v>
      </c>
      <c r="Y88" t="s">
        <v>179</v>
      </c>
      <c r="Z88" t="s">
        <v>1234</v>
      </c>
    </row>
    <row r="89" spans="1:26">
      <c r="A89" t="s">
        <v>269</v>
      </c>
      <c r="B89" t="s">
        <v>245</v>
      </c>
      <c r="C89" t="s">
        <v>336</v>
      </c>
      <c r="D89" t="s">
        <v>173</v>
      </c>
      <c r="E89" t="s">
        <v>173</v>
      </c>
      <c r="F89" t="s">
        <v>173</v>
      </c>
      <c r="G89" t="s">
        <v>173</v>
      </c>
      <c r="H89">
        <v>1</v>
      </c>
      <c r="I89" s="6" t="s">
        <v>173</v>
      </c>
      <c r="J89" s="6">
        <v>40</v>
      </c>
      <c r="K89" t="s">
        <v>173</v>
      </c>
      <c r="L89">
        <v>1</v>
      </c>
      <c r="M89" t="s">
        <v>248</v>
      </c>
      <c r="N89" s="6" t="s">
        <v>173</v>
      </c>
      <c r="O89" t="s">
        <v>173</v>
      </c>
      <c r="P89" s="6">
        <v>9.0632333769999995</v>
      </c>
      <c r="Q89" s="6">
        <v>0.1076</v>
      </c>
      <c r="R89" s="6">
        <v>0.70369999999999999</v>
      </c>
      <c r="S89" s="6">
        <v>0.81130000000000002</v>
      </c>
      <c r="T89" s="6">
        <v>1161.7776510000001</v>
      </c>
      <c r="U89" s="6">
        <v>1889.0235110000001</v>
      </c>
      <c r="V89" s="6">
        <v>0.49513212899999998</v>
      </c>
      <c r="W89" s="6">
        <v>0.38809468699999999</v>
      </c>
      <c r="X89" s="6">
        <v>9.2821706069999994</v>
      </c>
      <c r="Y89" t="s">
        <v>179</v>
      </c>
      <c r="Z89" t="s">
        <v>1236</v>
      </c>
    </row>
    <row r="90" spans="1:26">
      <c r="A90" t="s">
        <v>269</v>
      </c>
      <c r="B90" t="s">
        <v>245</v>
      </c>
      <c r="C90" t="s">
        <v>337</v>
      </c>
      <c r="D90" t="s">
        <v>173</v>
      </c>
      <c r="E90" t="s">
        <v>173</v>
      </c>
      <c r="F90" t="s">
        <v>173</v>
      </c>
      <c r="G90" t="s">
        <v>173</v>
      </c>
      <c r="H90">
        <v>1</v>
      </c>
      <c r="I90" s="6" t="s">
        <v>173</v>
      </c>
      <c r="J90" s="6">
        <v>48</v>
      </c>
      <c r="K90" t="s">
        <v>173</v>
      </c>
      <c r="L90">
        <v>1</v>
      </c>
      <c r="M90" t="s">
        <v>248</v>
      </c>
      <c r="N90" s="6" t="s">
        <v>173</v>
      </c>
      <c r="O90" t="s">
        <v>173</v>
      </c>
      <c r="P90" s="6">
        <v>9.0366306010000006</v>
      </c>
      <c r="Q90" s="6">
        <v>0.1996</v>
      </c>
      <c r="R90" s="6">
        <v>0.38969999999999999</v>
      </c>
      <c r="S90" s="6">
        <v>0.58930000000000005</v>
      </c>
      <c r="T90" s="6">
        <v>656.74235880000003</v>
      </c>
      <c r="U90" s="6">
        <v>380.96999779999999</v>
      </c>
      <c r="V90" s="6">
        <v>0.72668566499999998</v>
      </c>
      <c r="W90" s="6">
        <v>0.34264029400000001</v>
      </c>
      <c r="X90" s="6">
        <v>9.2841732050000001</v>
      </c>
      <c r="Y90" t="s">
        <v>179</v>
      </c>
      <c r="Z90" t="s">
        <v>1236</v>
      </c>
    </row>
    <row r="91" spans="1:26">
      <c r="A91" t="s">
        <v>269</v>
      </c>
      <c r="B91" t="s">
        <v>245</v>
      </c>
      <c r="C91" t="s">
        <v>338</v>
      </c>
      <c r="D91" t="s">
        <v>173</v>
      </c>
      <c r="E91" t="s">
        <v>173</v>
      </c>
      <c r="F91" t="s">
        <v>173</v>
      </c>
      <c r="G91" t="s">
        <v>173</v>
      </c>
      <c r="H91">
        <v>1</v>
      </c>
      <c r="I91" s="6" t="s">
        <v>173</v>
      </c>
      <c r="J91" s="6">
        <v>38</v>
      </c>
      <c r="K91" t="s">
        <v>173</v>
      </c>
      <c r="L91">
        <v>1</v>
      </c>
      <c r="M91" t="s">
        <v>248</v>
      </c>
      <c r="N91" s="6" t="s">
        <v>173</v>
      </c>
      <c r="O91" t="s">
        <v>173</v>
      </c>
      <c r="P91" s="6">
        <v>8.8350805900000005</v>
      </c>
      <c r="Q91" s="6">
        <v>8.2400000000000001E-2</v>
      </c>
      <c r="R91" s="6">
        <v>0.61939999999999995</v>
      </c>
      <c r="S91" s="6">
        <v>0.70189999999999997</v>
      </c>
      <c r="T91" s="6">
        <v>506.22611840000002</v>
      </c>
      <c r="U91" s="6">
        <v>1292.163851</v>
      </c>
      <c r="V91" s="6">
        <v>0.64561347300000005</v>
      </c>
      <c r="W91" s="6">
        <v>0.43849664999999999</v>
      </c>
      <c r="X91" s="6">
        <v>9.1990107719999994</v>
      </c>
      <c r="Y91" t="s">
        <v>179</v>
      </c>
      <c r="Z91" t="s">
        <v>1236</v>
      </c>
    </row>
    <row r="92" spans="1:26">
      <c r="A92" t="s">
        <v>269</v>
      </c>
      <c r="B92" t="s">
        <v>245</v>
      </c>
      <c r="C92" t="s">
        <v>339</v>
      </c>
      <c r="D92" t="s">
        <v>173</v>
      </c>
      <c r="E92" t="s">
        <v>173</v>
      </c>
      <c r="F92" t="s">
        <v>173</v>
      </c>
      <c r="G92" t="s">
        <v>173</v>
      </c>
      <c r="H92">
        <v>1</v>
      </c>
      <c r="I92" s="6" t="s">
        <v>173</v>
      </c>
      <c r="J92" s="6">
        <v>85</v>
      </c>
      <c r="K92" t="s">
        <v>173</v>
      </c>
      <c r="L92">
        <v>1</v>
      </c>
      <c r="M92" t="s">
        <v>248</v>
      </c>
      <c r="N92" s="6" t="s">
        <v>173</v>
      </c>
      <c r="O92" t="s">
        <v>173</v>
      </c>
      <c r="P92" s="6">
        <v>8.7511742080000001</v>
      </c>
      <c r="Q92" s="6">
        <v>6.8699999999999997E-2</v>
      </c>
      <c r="R92" s="6">
        <v>0.85099999999999998</v>
      </c>
      <c r="S92" s="6">
        <v>0.91969999999999996</v>
      </c>
      <c r="T92" s="6">
        <v>559.52605229999995</v>
      </c>
      <c r="U92" s="6">
        <v>2097.5568490000001</v>
      </c>
      <c r="V92" s="6">
        <v>0.54448934400000004</v>
      </c>
      <c r="W92" s="6">
        <v>0.59288139900000003</v>
      </c>
      <c r="X92" s="6">
        <v>9.8625453830000005</v>
      </c>
      <c r="Y92" t="s">
        <v>179</v>
      </c>
      <c r="Z92" t="s">
        <v>1236</v>
      </c>
    </row>
    <row r="93" spans="1:26">
      <c r="A93" t="s">
        <v>269</v>
      </c>
      <c r="B93" t="s">
        <v>245</v>
      </c>
      <c r="C93" t="s">
        <v>340</v>
      </c>
      <c r="D93" t="s">
        <v>173</v>
      </c>
      <c r="E93" t="s">
        <v>173</v>
      </c>
      <c r="F93" t="s">
        <v>173</v>
      </c>
      <c r="G93" t="s">
        <v>173</v>
      </c>
      <c r="H93">
        <v>1</v>
      </c>
      <c r="I93" s="6" t="s">
        <v>173</v>
      </c>
      <c r="J93" s="6">
        <v>6</v>
      </c>
      <c r="K93" t="s">
        <v>173</v>
      </c>
      <c r="L93">
        <v>1</v>
      </c>
      <c r="M93" t="s">
        <v>248</v>
      </c>
      <c r="N93" s="6" t="s">
        <v>173</v>
      </c>
      <c r="O93" t="s">
        <v>173</v>
      </c>
      <c r="P93" s="6">
        <v>8.7282005690000002</v>
      </c>
      <c r="Q93" s="6">
        <v>0.10589999999999999</v>
      </c>
      <c r="R93" s="6">
        <v>0.9385</v>
      </c>
      <c r="S93" s="6">
        <v>1.0444</v>
      </c>
      <c r="T93" s="6">
        <v>529.24528929999997</v>
      </c>
      <c r="U93" s="6">
        <v>2390.3078599999999</v>
      </c>
      <c r="V93" s="6">
        <v>0.51177757599999996</v>
      </c>
      <c r="W93" s="6">
        <v>0.65565183999999999</v>
      </c>
      <c r="X93" s="6">
        <v>10.17619856</v>
      </c>
      <c r="Y93" t="s">
        <v>179</v>
      </c>
      <c r="Z93" t="s">
        <v>1237</v>
      </c>
    </row>
    <row r="94" spans="1:26">
      <c r="A94" t="s">
        <v>269</v>
      </c>
      <c r="B94" t="s">
        <v>245</v>
      </c>
      <c r="C94" t="s">
        <v>341</v>
      </c>
      <c r="D94" t="s">
        <v>173</v>
      </c>
      <c r="E94" t="s">
        <v>173</v>
      </c>
      <c r="F94" t="s">
        <v>173</v>
      </c>
      <c r="G94" t="s">
        <v>173</v>
      </c>
      <c r="H94">
        <v>1</v>
      </c>
      <c r="I94" s="6" t="s">
        <v>173</v>
      </c>
      <c r="J94" s="6">
        <v>28</v>
      </c>
      <c r="K94" t="s">
        <v>173</v>
      </c>
      <c r="L94">
        <v>1</v>
      </c>
      <c r="M94" t="s">
        <v>248</v>
      </c>
      <c r="N94" s="6" t="s">
        <v>173</v>
      </c>
      <c r="O94" t="s">
        <v>173</v>
      </c>
      <c r="P94" s="6">
        <v>9.0172880319999997</v>
      </c>
      <c r="Q94" s="6">
        <v>0.2049</v>
      </c>
      <c r="R94" s="6">
        <v>0.4849</v>
      </c>
      <c r="S94" s="6">
        <v>0.68979999999999997</v>
      </c>
      <c r="T94" s="6">
        <v>727.52142060000006</v>
      </c>
      <c r="U94" s="6">
        <v>552.23072290000005</v>
      </c>
      <c r="V94" s="6">
        <v>0.70182509699999995</v>
      </c>
      <c r="W94" s="6">
        <v>0.43659382600000002</v>
      </c>
      <c r="X94" s="6">
        <v>9.56202401</v>
      </c>
      <c r="Y94" t="s">
        <v>179</v>
      </c>
      <c r="Z94" t="s">
        <v>1236</v>
      </c>
    </row>
    <row r="95" spans="1:26">
      <c r="A95" t="s">
        <v>269</v>
      </c>
      <c r="B95" t="s">
        <v>245</v>
      </c>
      <c r="C95" t="s">
        <v>342</v>
      </c>
      <c r="D95" t="s">
        <v>173</v>
      </c>
      <c r="E95" t="s">
        <v>173</v>
      </c>
      <c r="F95" t="s">
        <v>173</v>
      </c>
      <c r="G95" t="s">
        <v>173</v>
      </c>
      <c r="H95">
        <v>1</v>
      </c>
      <c r="I95" s="6" t="s">
        <v>173</v>
      </c>
      <c r="J95" s="6">
        <v>6</v>
      </c>
      <c r="K95" t="s">
        <v>173</v>
      </c>
      <c r="L95">
        <v>1</v>
      </c>
      <c r="M95" t="s">
        <v>248</v>
      </c>
      <c r="N95" s="6" t="s">
        <v>173</v>
      </c>
      <c r="O95" t="s">
        <v>173</v>
      </c>
      <c r="P95" s="6">
        <v>8.0278095730000008</v>
      </c>
      <c r="Q95" s="6">
        <v>6.0900000000000003E-2</v>
      </c>
      <c r="R95" s="6">
        <v>0.5625</v>
      </c>
      <c r="S95" s="6">
        <v>0.62339999999999995</v>
      </c>
      <c r="T95" s="6">
        <v>-904.92049529999997</v>
      </c>
      <c r="U95" s="6">
        <v>126.0236171</v>
      </c>
      <c r="V95" s="6">
        <v>0.882024798</v>
      </c>
      <c r="W95" s="6">
        <v>0.93901179999999995</v>
      </c>
      <c r="X95" s="6">
        <v>10.505550510000001</v>
      </c>
      <c r="Y95" t="s">
        <v>179</v>
      </c>
      <c r="Z95" t="s">
        <v>1235</v>
      </c>
    </row>
    <row r="96" spans="1:26">
      <c r="A96" t="s">
        <v>269</v>
      </c>
      <c r="B96" t="s">
        <v>245</v>
      </c>
      <c r="C96" t="s">
        <v>343</v>
      </c>
      <c r="D96" t="s">
        <v>173</v>
      </c>
      <c r="E96" t="s">
        <v>173</v>
      </c>
      <c r="F96" t="s">
        <v>173</v>
      </c>
      <c r="G96" t="s">
        <v>173</v>
      </c>
      <c r="H96">
        <v>1</v>
      </c>
      <c r="I96" s="6" t="s">
        <v>173</v>
      </c>
      <c r="J96" s="6">
        <v>19</v>
      </c>
      <c r="K96" t="s">
        <v>173</v>
      </c>
      <c r="L96">
        <v>1</v>
      </c>
      <c r="M96" t="s">
        <v>248</v>
      </c>
      <c r="N96" s="6" t="s">
        <v>173</v>
      </c>
      <c r="O96" t="s">
        <v>173</v>
      </c>
      <c r="P96" s="6">
        <v>8.7913775810000008</v>
      </c>
      <c r="Q96" s="6">
        <v>5.6599999999999998E-2</v>
      </c>
      <c r="R96" s="6">
        <v>0.92579999999999996</v>
      </c>
      <c r="S96" s="6">
        <v>0.98240000000000005</v>
      </c>
      <c r="T96" s="6">
        <v>173.96561130000001</v>
      </c>
      <c r="U96" s="6">
        <v>2298.7231059999999</v>
      </c>
      <c r="V96" s="6">
        <v>0.56698999800000005</v>
      </c>
      <c r="W96" s="6">
        <v>0.65273869299999998</v>
      </c>
      <c r="X96" s="6">
        <v>10.15851629</v>
      </c>
      <c r="Y96" t="s">
        <v>179</v>
      </c>
      <c r="Z96" t="s">
        <v>1235</v>
      </c>
    </row>
    <row r="97" spans="1:26">
      <c r="A97" t="s">
        <v>269</v>
      </c>
      <c r="B97" t="s">
        <v>245</v>
      </c>
      <c r="C97" t="s">
        <v>344</v>
      </c>
      <c r="D97" t="s">
        <v>173</v>
      </c>
      <c r="E97" t="s">
        <v>173</v>
      </c>
      <c r="F97" t="s">
        <v>173</v>
      </c>
      <c r="G97" t="s">
        <v>173</v>
      </c>
      <c r="H97">
        <v>1</v>
      </c>
      <c r="I97" s="6" t="s">
        <v>173</v>
      </c>
      <c r="J97" s="6">
        <v>15</v>
      </c>
      <c r="K97" t="s">
        <v>173</v>
      </c>
      <c r="L97">
        <v>1</v>
      </c>
      <c r="M97" t="s">
        <v>248</v>
      </c>
      <c r="N97" s="6" t="s">
        <v>173</v>
      </c>
      <c r="O97" t="s">
        <v>173</v>
      </c>
      <c r="P97" s="6">
        <v>8.5316145470000002</v>
      </c>
      <c r="Q97" s="6">
        <v>3.9100000000000003E-2</v>
      </c>
      <c r="R97" s="6">
        <v>0.69440000000000002</v>
      </c>
      <c r="S97" s="6">
        <v>0.73350000000000004</v>
      </c>
      <c r="T97" s="6">
        <v>55.486233429999999</v>
      </c>
      <c r="U97" s="6">
        <v>1687.081277</v>
      </c>
      <c r="V97" s="6">
        <v>0.65184926300000001</v>
      </c>
      <c r="W97" s="6">
        <v>0.77621857100000002</v>
      </c>
      <c r="X97" s="6">
        <v>10.170598289999999</v>
      </c>
      <c r="Y97" t="s">
        <v>179</v>
      </c>
      <c r="Z97" t="s">
        <v>1235</v>
      </c>
    </row>
    <row r="98" spans="1:26">
      <c r="A98" t="s">
        <v>269</v>
      </c>
      <c r="B98" t="s">
        <v>245</v>
      </c>
      <c r="C98" t="s">
        <v>345</v>
      </c>
      <c r="D98" t="s">
        <v>173</v>
      </c>
      <c r="E98" t="s">
        <v>173</v>
      </c>
      <c r="F98" t="s">
        <v>173</v>
      </c>
      <c r="G98" t="s">
        <v>173</v>
      </c>
      <c r="H98">
        <v>1</v>
      </c>
      <c r="I98" s="6" t="s">
        <v>173</v>
      </c>
      <c r="J98" s="6">
        <v>19</v>
      </c>
      <c r="K98" t="s">
        <v>173</v>
      </c>
      <c r="L98">
        <v>1</v>
      </c>
      <c r="M98" t="s">
        <v>248</v>
      </c>
      <c r="N98" s="6" t="s">
        <v>173</v>
      </c>
      <c r="O98" t="s">
        <v>173</v>
      </c>
      <c r="P98" s="6">
        <v>8.7556260130000005</v>
      </c>
      <c r="Q98" s="6">
        <v>0.124</v>
      </c>
      <c r="R98" s="6">
        <v>0.85670000000000002</v>
      </c>
      <c r="S98" s="6">
        <v>0.98070000000000002</v>
      </c>
      <c r="T98" s="6">
        <v>564.22851860000003</v>
      </c>
      <c r="U98" s="6">
        <v>1879.9137499999999</v>
      </c>
      <c r="V98" s="6">
        <v>0.57043665399999999</v>
      </c>
      <c r="W98" s="6">
        <v>0.47068580599999998</v>
      </c>
      <c r="X98" s="6">
        <v>8.8566301769999995</v>
      </c>
      <c r="Y98" t="s">
        <v>179</v>
      </c>
      <c r="Z98" t="s">
        <v>1236</v>
      </c>
    </row>
    <row r="99" spans="1:26">
      <c r="A99" t="s">
        <v>269</v>
      </c>
      <c r="B99" t="s">
        <v>245</v>
      </c>
      <c r="C99" t="s">
        <v>346</v>
      </c>
      <c r="D99" t="s">
        <v>173</v>
      </c>
      <c r="E99" t="s">
        <v>173</v>
      </c>
      <c r="F99" t="s">
        <v>173</v>
      </c>
      <c r="G99" t="s">
        <v>173</v>
      </c>
      <c r="H99">
        <v>1</v>
      </c>
      <c r="I99" s="6" t="s">
        <v>173</v>
      </c>
      <c r="J99" s="6">
        <v>115</v>
      </c>
      <c r="K99" t="s">
        <v>173</v>
      </c>
      <c r="L99">
        <v>1</v>
      </c>
      <c r="M99" t="s">
        <v>248</v>
      </c>
      <c r="N99" s="6" t="s">
        <v>173</v>
      </c>
      <c r="O99" t="s">
        <v>173</v>
      </c>
      <c r="P99" s="6">
        <v>9.1976180000000003</v>
      </c>
      <c r="Q99" s="6">
        <v>0.1532</v>
      </c>
      <c r="R99" s="6">
        <v>0.45989999999999998</v>
      </c>
      <c r="S99" s="6">
        <v>0.61309999999999998</v>
      </c>
      <c r="T99" s="6">
        <v>1381.8343090000001</v>
      </c>
      <c r="U99" s="6">
        <v>939.29628490000005</v>
      </c>
      <c r="V99" s="6">
        <v>0.58517356499999995</v>
      </c>
      <c r="W99" s="6">
        <v>0.198656166</v>
      </c>
      <c r="X99" s="6">
        <v>8.4722113270000001</v>
      </c>
      <c r="Y99" t="s">
        <v>179</v>
      </c>
      <c r="Z99" t="s">
        <v>1234</v>
      </c>
    </row>
    <row r="100" spans="1:26">
      <c r="A100" t="s">
        <v>269</v>
      </c>
      <c r="B100" t="s">
        <v>245</v>
      </c>
      <c r="C100" t="s">
        <v>347</v>
      </c>
      <c r="D100" t="s">
        <v>173</v>
      </c>
      <c r="E100" t="s">
        <v>173</v>
      </c>
      <c r="F100" t="s">
        <v>173</v>
      </c>
      <c r="G100" t="s">
        <v>173</v>
      </c>
      <c r="H100">
        <v>1</v>
      </c>
      <c r="I100" s="6" t="s">
        <v>173</v>
      </c>
      <c r="J100" s="6">
        <v>46</v>
      </c>
      <c r="K100" t="s">
        <v>173</v>
      </c>
      <c r="L100">
        <v>1</v>
      </c>
      <c r="M100" t="s">
        <v>248</v>
      </c>
      <c r="N100" s="6" t="s">
        <v>173</v>
      </c>
      <c r="O100" t="s">
        <v>173</v>
      </c>
      <c r="P100" s="6">
        <v>8.9653007720000009</v>
      </c>
      <c r="Q100" s="6">
        <v>0.1017</v>
      </c>
      <c r="R100" s="6">
        <v>0.61570000000000003</v>
      </c>
      <c r="S100" s="6">
        <v>0.71740000000000004</v>
      </c>
      <c r="T100" s="6">
        <v>510.71374789999999</v>
      </c>
      <c r="U100" s="6">
        <v>738.09171260000005</v>
      </c>
      <c r="V100" s="6">
        <v>0.70505377300000005</v>
      </c>
      <c r="W100" s="6">
        <v>0.261447545</v>
      </c>
      <c r="X100" s="6">
        <v>7.8522625379999997</v>
      </c>
      <c r="Y100" t="s">
        <v>179</v>
      </c>
      <c r="Z100" t="s">
        <v>1236</v>
      </c>
    </row>
    <row r="101" spans="1:26">
      <c r="A101" t="s">
        <v>269</v>
      </c>
      <c r="B101" t="s">
        <v>245</v>
      </c>
      <c r="C101" t="s">
        <v>348</v>
      </c>
      <c r="D101" t="s">
        <v>173</v>
      </c>
      <c r="E101" t="s">
        <v>173</v>
      </c>
      <c r="F101" t="s">
        <v>173</v>
      </c>
      <c r="G101" t="s">
        <v>173</v>
      </c>
      <c r="H101">
        <v>1</v>
      </c>
      <c r="I101" s="6" t="s">
        <v>173</v>
      </c>
      <c r="J101" s="6">
        <v>32</v>
      </c>
      <c r="K101" t="s">
        <v>173</v>
      </c>
      <c r="L101">
        <v>1</v>
      </c>
      <c r="M101" t="s">
        <v>248</v>
      </c>
      <c r="N101" s="6" t="s">
        <v>173</v>
      </c>
      <c r="O101" t="s">
        <v>173</v>
      </c>
      <c r="P101" s="6">
        <v>9.241390977</v>
      </c>
      <c r="Q101" s="6">
        <v>0.20519999999999999</v>
      </c>
      <c r="R101" s="6">
        <v>0.80510000000000004</v>
      </c>
      <c r="S101" s="6">
        <v>1.0103</v>
      </c>
      <c r="T101" s="6">
        <v>1581.8722359999999</v>
      </c>
      <c r="U101" s="6">
        <v>1977.454958</v>
      </c>
      <c r="V101" s="6">
        <v>0.42896002100000002</v>
      </c>
      <c r="W101" s="6">
        <v>0.251696317</v>
      </c>
      <c r="X101" s="6">
        <v>8.6266500199999996</v>
      </c>
      <c r="Y101" t="s">
        <v>179</v>
      </c>
      <c r="Z101" t="s">
        <v>1234</v>
      </c>
    </row>
    <row r="102" spans="1:26">
      <c r="A102" t="s">
        <v>269</v>
      </c>
      <c r="B102" t="s">
        <v>245</v>
      </c>
      <c r="C102" t="s">
        <v>349</v>
      </c>
      <c r="D102" t="s">
        <v>173</v>
      </c>
      <c r="E102" t="s">
        <v>173</v>
      </c>
      <c r="F102" t="s">
        <v>173</v>
      </c>
      <c r="G102" t="s">
        <v>173</v>
      </c>
      <c r="H102">
        <v>1</v>
      </c>
      <c r="I102" s="6" t="s">
        <v>173</v>
      </c>
      <c r="J102" s="6">
        <v>27</v>
      </c>
      <c r="K102" t="s">
        <v>173</v>
      </c>
      <c r="L102">
        <v>1</v>
      </c>
      <c r="M102" t="s">
        <v>248</v>
      </c>
      <c r="N102" s="6" t="s">
        <v>173</v>
      </c>
      <c r="O102" t="s">
        <v>173</v>
      </c>
      <c r="P102" s="6">
        <v>9.2303092939999996</v>
      </c>
      <c r="Q102" s="6">
        <v>0.25740000000000002</v>
      </c>
      <c r="R102" s="6">
        <v>0.72550000000000003</v>
      </c>
      <c r="S102" s="6">
        <v>0.9829</v>
      </c>
      <c r="T102" s="6">
        <v>1607.458095</v>
      </c>
      <c r="U102" s="6">
        <v>2106.8764059999999</v>
      </c>
      <c r="V102" s="6">
        <v>0.40829719399999997</v>
      </c>
      <c r="W102" s="6">
        <v>0.35069378099999998</v>
      </c>
      <c r="X102" s="6">
        <v>8.7471512929999999</v>
      </c>
      <c r="Y102" t="s">
        <v>179</v>
      </c>
      <c r="Z102" t="s">
        <v>1234</v>
      </c>
    </row>
    <row r="103" spans="1:26">
      <c r="A103" t="s">
        <v>269</v>
      </c>
      <c r="B103" t="s">
        <v>245</v>
      </c>
      <c r="C103" t="s">
        <v>350</v>
      </c>
      <c r="D103" t="s">
        <v>173</v>
      </c>
      <c r="E103" t="s">
        <v>173</v>
      </c>
      <c r="F103" t="s">
        <v>173</v>
      </c>
      <c r="G103" t="s">
        <v>173</v>
      </c>
      <c r="H103">
        <v>1</v>
      </c>
      <c r="I103" s="6" t="s">
        <v>173</v>
      </c>
      <c r="J103" s="6">
        <v>4</v>
      </c>
      <c r="K103" t="s">
        <v>173</v>
      </c>
      <c r="L103">
        <v>1</v>
      </c>
      <c r="M103" t="s">
        <v>248</v>
      </c>
      <c r="N103" s="6" t="s">
        <v>173</v>
      </c>
      <c r="O103" t="s">
        <v>173</v>
      </c>
      <c r="P103" s="6">
        <v>8.9503758750000006</v>
      </c>
      <c r="Q103" s="6">
        <v>0.11899999999999999</v>
      </c>
      <c r="R103" s="6">
        <v>0.60940000000000005</v>
      </c>
      <c r="S103" s="6">
        <v>0.72840000000000005</v>
      </c>
      <c r="T103" s="6">
        <v>867.82200030000001</v>
      </c>
      <c r="U103" s="6">
        <v>1068.4894320000001</v>
      </c>
      <c r="V103" s="6">
        <v>0.63002163300000003</v>
      </c>
      <c r="W103" s="6">
        <v>0.40136800299999997</v>
      </c>
      <c r="X103" s="6">
        <v>9.766906595</v>
      </c>
      <c r="Y103" t="s">
        <v>179</v>
      </c>
      <c r="Z103" t="s">
        <v>1235</v>
      </c>
    </row>
    <row r="104" spans="1:26">
      <c r="A104" t="s">
        <v>269</v>
      </c>
      <c r="B104" t="s">
        <v>245</v>
      </c>
      <c r="C104" t="s">
        <v>351</v>
      </c>
      <c r="D104" t="s">
        <v>173</v>
      </c>
      <c r="E104" t="s">
        <v>173</v>
      </c>
      <c r="F104" t="s">
        <v>173</v>
      </c>
      <c r="G104" t="s">
        <v>173</v>
      </c>
      <c r="H104">
        <v>1</v>
      </c>
      <c r="I104" s="6" t="s">
        <v>173</v>
      </c>
      <c r="J104" s="6">
        <v>15</v>
      </c>
      <c r="K104" t="s">
        <v>173</v>
      </c>
      <c r="L104">
        <v>1</v>
      </c>
      <c r="M104" t="s">
        <v>248</v>
      </c>
      <c r="N104" s="6" t="s">
        <v>173</v>
      </c>
      <c r="O104" t="s">
        <v>173</v>
      </c>
      <c r="P104" s="6">
        <v>8.6451428850000003</v>
      </c>
      <c r="Q104" s="6">
        <v>0.14499999999999999</v>
      </c>
      <c r="R104" s="6">
        <v>0.38429999999999997</v>
      </c>
      <c r="S104" s="6">
        <v>0.52929999999999999</v>
      </c>
      <c r="T104" s="6">
        <v>-182.86986590000001</v>
      </c>
      <c r="U104" s="6">
        <v>26.339024810000002</v>
      </c>
      <c r="V104" s="6">
        <v>0.83535927300000001</v>
      </c>
      <c r="W104" s="6">
        <v>0.56939524200000002</v>
      </c>
      <c r="X104" s="6">
        <v>9.1941146459999992</v>
      </c>
      <c r="Y104" t="s">
        <v>179</v>
      </c>
      <c r="Z104" t="s">
        <v>1236</v>
      </c>
    </row>
    <row r="105" spans="1:26">
      <c r="A105" t="s">
        <v>269</v>
      </c>
      <c r="B105" t="s">
        <v>245</v>
      </c>
      <c r="C105" t="s">
        <v>352</v>
      </c>
      <c r="D105" t="s">
        <v>173</v>
      </c>
      <c r="E105" t="s">
        <v>173</v>
      </c>
      <c r="F105" t="s">
        <v>173</v>
      </c>
      <c r="G105" t="s">
        <v>173</v>
      </c>
      <c r="H105">
        <v>1</v>
      </c>
      <c r="I105" s="6" t="s">
        <v>173</v>
      </c>
      <c r="J105" s="6">
        <v>61</v>
      </c>
      <c r="K105" t="s">
        <v>173</v>
      </c>
      <c r="L105">
        <v>1</v>
      </c>
      <c r="M105" t="s">
        <v>248</v>
      </c>
      <c r="N105" s="6" t="s">
        <v>173</v>
      </c>
      <c r="O105" t="s">
        <v>173</v>
      </c>
      <c r="P105" s="6">
        <v>8.9363537080000004</v>
      </c>
      <c r="Q105" s="6">
        <v>0.1203</v>
      </c>
      <c r="R105" s="6">
        <v>0.58340000000000003</v>
      </c>
      <c r="S105" s="6">
        <v>0.70369999999999999</v>
      </c>
      <c r="T105" s="6">
        <v>492.88740560000002</v>
      </c>
      <c r="U105" s="6">
        <v>1370.024709</v>
      </c>
      <c r="V105" s="6">
        <v>0.63835188200000004</v>
      </c>
      <c r="W105" s="6">
        <v>0.37729842200000002</v>
      </c>
      <c r="X105" s="6">
        <v>8.905146362</v>
      </c>
      <c r="Y105" t="s">
        <v>179</v>
      </c>
      <c r="Z105" t="s">
        <v>1234</v>
      </c>
    </row>
    <row r="106" spans="1:26">
      <c r="A106" t="s">
        <v>269</v>
      </c>
      <c r="B106" t="s">
        <v>245</v>
      </c>
      <c r="C106" t="s">
        <v>353</v>
      </c>
      <c r="D106" t="s">
        <v>173</v>
      </c>
      <c r="E106" t="s">
        <v>173</v>
      </c>
      <c r="F106" t="s">
        <v>173</v>
      </c>
      <c r="G106" t="s">
        <v>173</v>
      </c>
      <c r="H106">
        <v>1</v>
      </c>
      <c r="I106" s="6" t="s">
        <v>173</v>
      </c>
      <c r="J106" s="6">
        <v>7</v>
      </c>
      <c r="K106" t="s">
        <v>173</v>
      </c>
      <c r="L106">
        <v>1</v>
      </c>
      <c r="M106" t="s">
        <v>248</v>
      </c>
      <c r="N106" s="6" t="s">
        <v>173</v>
      </c>
      <c r="O106" t="s">
        <v>173</v>
      </c>
      <c r="P106" s="6">
        <v>8.5956587649999996</v>
      </c>
      <c r="Q106" s="6">
        <v>3.9600000000000003E-2</v>
      </c>
      <c r="R106" s="6">
        <v>0.64080000000000004</v>
      </c>
      <c r="S106" s="6">
        <v>0.6804</v>
      </c>
      <c r="T106" s="6">
        <v>-236.3835637</v>
      </c>
      <c r="U106" s="6">
        <v>1488.630512</v>
      </c>
      <c r="V106" s="6">
        <v>0.70469543899999998</v>
      </c>
      <c r="W106" s="6">
        <v>0.76503248499999998</v>
      </c>
      <c r="X106" s="6">
        <v>10.28290031</v>
      </c>
      <c r="Y106" t="s">
        <v>179</v>
      </c>
      <c r="Z106" t="s">
        <v>1235</v>
      </c>
    </row>
    <row r="107" spans="1:26">
      <c r="A107" t="s">
        <v>269</v>
      </c>
      <c r="B107" t="s">
        <v>245</v>
      </c>
      <c r="C107" t="s">
        <v>354</v>
      </c>
      <c r="D107" t="s">
        <v>173</v>
      </c>
      <c r="E107" t="s">
        <v>173</v>
      </c>
      <c r="F107" t="s">
        <v>173</v>
      </c>
      <c r="G107" t="s">
        <v>173</v>
      </c>
      <c r="H107">
        <v>1</v>
      </c>
      <c r="I107" s="6" t="s">
        <v>173</v>
      </c>
      <c r="J107" s="6">
        <v>6</v>
      </c>
      <c r="K107" t="s">
        <v>173</v>
      </c>
      <c r="L107">
        <v>1</v>
      </c>
      <c r="M107" t="s">
        <v>248</v>
      </c>
      <c r="N107" s="6" t="s">
        <v>173</v>
      </c>
      <c r="O107" t="s">
        <v>173</v>
      </c>
      <c r="P107" s="6">
        <v>8.9743757819999992</v>
      </c>
      <c r="Q107" s="6">
        <v>9.1200000000000003E-2</v>
      </c>
      <c r="R107" s="6">
        <v>0.96340000000000003</v>
      </c>
      <c r="S107" s="6">
        <v>1.0546</v>
      </c>
      <c r="T107" s="6">
        <v>1247.3954389999999</v>
      </c>
      <c r="U107" s="6">
        <v>2565.621243</v>
      </c>
      <c r="V107" s="6">
        <v>0.39503183800000002</v>
      </c>
      <c r="W107" s="6">
        <v>0.436868013</v>
      </c>
      <c r="X107" s="6">
        <v>9.7668415050000004</v>
      </c>
      <c r="Y107" t="s">
        <v>179</v>
      </c>
      <c r="Z107" t="s">
        <v>1235</v>
      </c>
    </row>
    <row r="108" spans="1:26">
      <c r="A108" t="s">
        <v>269</v>
      </c>
      <c r="B108" t="s">
        <v>245</v>
      </c>
      <c r="C108" t="s">
        <v>355</v>
      </c>
      <c r="D108" t="s">
        <v>173</v>
      </c>
      <c r="E108" t="s">
        <v>173</v>
      </c>
      <c r="F108" t="s">
        <v>173</v>
      </c>
      <c r="G108" t="s">
        <v>173</v>
      </c>
      <c r="H108">
        <v>1</v>
      </c>
      <c r="I108" s="6" t="s">
        <v>173</v>
      </c>
      <c r="J108" s="6">
        <v>33</v>
      </c>
      <c r="K108" t="s">
        <v>173</v>
      </c>
      <c r="L108">
        <v>1</v>
      </c>
      <c r="M108" t="s">
        <v>248</v>
      </c>
      <c r="N108" s="6" t="s">
        <v>173</v>
      </c>
      <c r="O108" t="s">
        <v>173</v>
      </c>
      <c r="P108" s="6">
        <v>8.8206434839999996</v>
      </c>
      <c r="Q108" s="6">
        <v>0.20880000000000001</v>
      </c>
      <c r="R108" s="6">
        <v>0.4224</v>
      </c>
      <c r="S108" s="6">
        <v>0.63109999999999999</v>
      </c>
      <c r="T108" s="6">
        <v>118.507119</v>
      </c>
      <c r="U108" s="6">
        <v>590.50777930000004</v>
      </c>
      <c r="V108" s="6">
        <v>0.75897272500000001</v>
      </c>
      <c r="W108" s="6">
        <v>0.558682444</v>
      </c>
      <c r="X108" s="6">
        <v>9.8510848559999999</v>
      </c>
      <c r="Y108" t="s">
        <v>179</v>
      </c>
      <c r="Z108" t="s">
        <v>1235</v>
      </c>
    </row>
    <row r="109" spans="1:26">
      <c r="A109" t="s">
        <v>269</v>
      </c>
      <c r="B109" t="s">
        <v>245</v>
      </c>
      <c r="C109" t="s">
        <v>356</v>
      </c>
      <c r="D109" t="s">
        <v>173</v>
      </c>
      <c r="E109" t="s">
        <v>173</v>
      </c>
      <c r="F109" t="s">
        <v>173</v>
      </c>
      <c r="G109" t="s">
        <v>173</v>
      </c>
      <c r="H109">
        <v>1</v>
      </c>
      <c r="I109" s="6" t="s">
        <v>173</v>
      </c>
      <c r="J109" s="6">
        <v>22</v>
      </c>
      <c r="K109" t="s">
        <v>173</v>
      </c>
      <c r="L109">
        <v>1</v>
      </c>
      <c r="M109" t="s">
        <v>248</v>
      </c>
      <c r="N109" s="6" t="s">
        <v>173</v>
      </c>
      <c r="O109" t="s">
        <v>173</v>
      </c>
      <c r="P109" s="6">
        <v>8.7054369000000005</v>
      </c>
      <c r="Q109" s="6">
        <v>4.4600000000000001E-2</v>
      </c>
      <c r="R109" s="6">
        <v>0.56179999999999997</v>
      </c>
      <c r="S109" s="6">
        <v>0.60640000000000005</v>
      </c>
      <c r="T109" s="6">
        <v>21.59115585</v>
      </c>
      <c r="U109" s="6">
        <v>1575.2647099999999</v>
      </c>
      <c r="V109" s="6">
        <v>0.66791907800000005</v>
      </c>
      <c r="W109" s="6">
        <v>0.77641990299999997</v>
      </c>
      <c r="X109" s="6">
        <v>10.41819982</v>
      </c>
      <c r="Y109" t="s">
        <v>179</v>
      </c>
      <c r="Z109" t="s">
        <v>1235</v>
      </c>
    </row>
    <row r="110" spans="1:26">
      <c r="A110" t="s">
        <v>269</v>
      </c>
      <c r="B110" t="s">
        <v>245</v>
      </c>
      <c r="C110" t="s">
        <v>357</v>
      </c>
      <c r="D110" t="s">
        <v>173</v>
      </c>
      <c r="E110" t="s">
        <v>173</v>
      </c>
      <c r="F110" t="s">
        <v>173</v>
      </c>
      <c r="G110" t="s">
        <v>173</v>
      </c>
      <c r="H110">
        <v>1</v>
      </c>
      <c r="I110" s="6" t="s">
        <v>173</v>
      </c>
      <c r="J110" s="6">
        <v>34</v>
      </c>
      <c r="K110" t="s">
        <v>173</v>
      </c>
      <c r="L110">
        <v>1</v>
      </c>
      <c r="M110" t="s">
        <v>248</v>
      </c>
      <c r="N110" s="6" t="s">
        <v>173</v>
      </c>
      <c r="O110" t="s">
        <v>173</v>
      </c>
      <c r="P110" s="6">
        <v>8.4350100250000004</v>
      </c>
      <c r="Q110" s="6">
        <v>8.2000000000000007E-3</v>
      </c>
      <c r="R110" s="6">
        <v>0.37430000000000002</v>
      </c>
      <c r="S110" s="6">
        <v>0.38250000000000001</v>
      </c>
      <c r="T110" s="6">
        <v>-525.11316620000002</v>
      </c>
      <c r="U110" s="6">
        <v>-286.59896400000002</v>
      </c>
      <c r="V110" s="6">
        <v>0.88428429399999997</v>
      </c>
      <c r="W110" s="6">
        <v>0.478850846</v>
      </c>
      <c r="X110" s="6">
        <v>9.3535488910000009</v>
      </c>
      <c r="Y110" t="s">
        <v>179</v>
      </c>
      <c r="Z110" t="s">
        <v>1236</v>
      </c>
    </row>
    <row r="111" spans="1:26">
      <c r="A111" t="s">
        <v>269</v>
      </c>
      <c r="B111" t="s">
        <v>245</v>
      </c>
      <c r="C111" t="s">
        <v>358</v>
      </c>
      <c r="D111" t="s">
        <v>173</v>
      </c>
      <c r="E111" t="s">
        <v>173</v>
      </c>
      <c r="F111" t="s">
        <v>173</v>
      </c>
      <c r="G111" t="s">
        <v>173</v>
      </c>
      <c r="H111">
        <v>1</v>
      </c>
      <c r="I111" s="6" t="s">
        <v>173</v>
      </c>
      <c r="J111" s="6">
        <v>43</v>
      </c>
      <c r="K111" t="s">
        <v>173</v>
      </c>
      <c r="L111">
        <v>1</v>
      </c>
      <c r="M111" t="s">
        <v>248</v>
      </c>
      <c r="N111" s="6" t="s">
        <v>173</v>
      </c>
      <c r="O111" t="s">
        <v>173</v>
      </c>
      <c r="P111" s="6">
        <v>8.8610679399999999</v>
      </c>
      <c r="Q111" s="6">
        <v>0</v>
      </c>
      <c r="R111" s="6">
        <v>1.1437999999999999</v>
      </c>
      <c r="S111" s="6">
        <v>1.1437999999999999</v>
      </c>
      <c r="T111" s="6">
        <v>635.35229700000002</v>
      </c>
      <c r="U111" s="6">
        <v>2853.75596</v>
      </c>
      <c r="V111" s="6">
        <v>0.43824791899999999</v>
      </c>
      <c r="W111" s="6">
        <v>0.593896443</v>
      </c>
      <c r="X111" s="6">
        <v>9.4343392290000008</v>
      </c>
      <c r="Y111" t="s">
        <v>179</v>
      </c>
      <c r="Z111" t="s">
        <v>1237</v>
      </c>
    </row>
    <row r="112" spans="1:26">
      <c r="A112" t="s">
        <v>269</v>
      </c>
      <c r="B112" t="s">
        <v>245</v>
      </c>
      <c r="C112" t="s">
        <v>359</v>
      </c>
      <c r="D112" t="s">
        <v>173</v>
      </c>
      <c r="E112" t="s">
        <v>173</v>
      </c>
      <c r="F112" t="s">
        <v>173</v>
      </c>
      <c r="G112" t="s">
        <v>173</v>
      </c>
      <c r="H112">
        <v>1</v>
      </c>
      <c r="I112" s="6" t="s">
        <v>173</v>
      </c>
      <c r="J112" s="6">
        <v>12</v>
      </c>
      <c r="K112" t="s">
        <v>173</v>
      </c>
      <c r="L112">
        <v>1</v>
      </c>
      <c r="M112" t="s">
        <v>248</v>
      </c>
      <c r="N112" s="6" t="s">
        <v>173</v>
      </c>
      <c r="O112" t="s">
        <v>173</v>
      </c>
      <c r="P112" s="6">
        <v>8.216069354</v>
      </c>
      <c r="Q112" s="6">
        <v>2.2200000000000001E-2</v>
      </c>
      <c r="R112" s="6">
        <v>0.78169999999999995</v>
      </c>
      <c r="S112" s="6">
        <v>0.80389999999999995</v>
      </c>
      <c r="T112" s="6">
        <v>-596.55959810000002</v>
      </c>
      <c r="U112" s="6">
        <v>1512.6923710000001</v>
      </c>
      <c r="V112" s="6">
        <v>0.73882928800000003</v>
      </c>
      <c r="W112" s="6">
        <v>0.933779417</v>
      </c>
      <c r="X112" s="6">
        <v>10.460246120000001</v>
      </c>
      <c r="Y112" t="s">
        <v>179</v>
      </c>
      <c r="Z112" t="s">
        <v>1235</v>
      </c>
    </row>
    <row r="113" spans="1:26">
      <c r="A113" t="s">
        <v>269</v>
      </c>
      <c r="B113" t="s">
        <v>245</v>
      </c>
      <c r="C113" t="s">
        <v>360</v>
      </c>
      <c r="D113" t="s">
        <v>173</v>
      </c>
      <c r="E113" t="s">
        <v>173</v>
      </c>
      <c r="F113" t="s">
        <v>173</v>
      </c>
      <c r="G113" t="s">
        <v>173</v>
      </c>
      <c r="H113">
        <v>1</v>
      </c>
      <c r="I113" s="6" t="s">
        <v>173</v>
      </c>
      <c r="J113" s="6">
        <v>38</v>
      </c>
      <c r="K113" t="s">
        <v>173</v>
      </c>
      <c r="L113">
        <v>1</v>
      </c>
      <c r="M113" t="s">
        <v>248</v>
      </c>
      <c r="N113" s="6" t="s">
        <v>173</v>
      </c>
      <c r="O113" t="s">
        <v>173</v>
      </c>
      <c r="P113" s="6">
        <v>8.6459568610000002</v>
      </c>
      <c r="Q113" s="6">
        <v>0.1124</v>
      </c>
      <c r="R113" s="6">
        <v>0.60560000000000003</v>
      </c>
      <c r="S113" s="6">
        <v>0.71809999999999996</v>
      </c>
      <c r="T113" s="6">
        <v>400.34467790000002</v>
      </c>
      <c r="U113" s="6">
        <v>932.90162650000002</v>
      </c>
      <c r="V113" s="6">
        <v>0.69620992100000001</v>
      </c>
      <c r="W113" s="6">
        <v>0.62631491800000005</v>
      </c>
      <c r="X113" s="6">
        <v>9.8260217270000005</v>
      </c>
      <c r="Y113" t="s">
        <v>179</v>
      </c>
      <c r="Z113" t="s">
        <v>1236</v>
      </c>
    </row>
    <row r="114" spans="1:26">
      <c r="A114" t="s">
        <v>269</v>
      </c>
      <c r="B114" t="s">
        <v>245</v>
      </c>
      <c r="C114" t="s">
        <v>361</v>
      </c>
      <c r="D114" t="s">
        <v>173</v>
      </c>
      <c r="E114" t="s">
        <v>173</v>
      </c>
      <c r="F114" t="s">
        <v>173</v>
      </c>
      <c r="G114" t="s">
        <v>173</v>
      </c>
      <c r="H114">
        <v>1</v>
      </c>
      <c r="I114" s="6" t="s">
        <v>173</v>
      </c>
      <c r="J114" s="6">
        <v>11</v>
      </c>
      <c r="K114" t="s">
        <v>173</v>
      </c>
      <c r="L114">
        <v>1</v>
      </c>
      <c r="M114" t="s">
        <v>248</v>
      </c>
      <c r="N114" s="6" t="s">
        <v>173</v>
      </c>
      <c r="O114" t="s">
        <v>173</v>
      </c>
      <c r="P114" s="6">
        <v>8.7843019939999998</v>
      </c>
      <c r="Q114" s="6">
        <v>0.11459999999999999</v>
      </c>
      <c r="R114" s="6">
        <v>0.58620000000000005</v>
      </c>
      <c r="S114" s="6">
        <v>0.70079999999999998</v>
      </c>
      <c r="T114" s="6">
        <v>492.37401999999997</v>
      </c>
      <c r="U114" s="6">
        <v>1295.0838819999999</v>
      </c>
      <c r="V114" s="6">
        <v>0.64683809400000003</v>
      </c>
      <c r="W114" s="6">
        <v>0.56708311499999997</v>
      </c>
      <c r="X114" s="6">
        <v>9.8918552260000006</v>
      </c>
      <c r="Y114" t="s">
        <v>179</v>
      </c>
      <c r="Z114" t="s">
        <v>1235</v>
      </c>
    </row>
    <row r="115" spans="1:26">
      <c r="A115" t="s">
        <v>269</v>
      </c>
      <c r="B115" t="s">
        <v>245</v>
      </c>
      <c r="C115" t="s">
        <v>362</v>
      </c>
      <c r="D115" t="s">
        <v>173</v>
      </c>
      <c r="E115" t="s">
        <v>173</v>
      </c>
      <c r="F115" t="s">
        <v>173</v>
      </c>
      <c r="G115" t="s">
        <v>173</v>
      </c>
      <c r="H115">
        <v>1</v>
      </c>
      <c r="I115" s="6" t="s">
        <v>173</v>
      </c>
      <c r="J115" s="6">
        <v>11</v>
      </c>
      <c r="K115" t="s">
        <v>173</v>
      </c>
      <c r="L115">
        <v>1</v>
      </c>
      <c r="M115" t="s">
        <v>248</v>
      </c>
      <c r="N115" s="6" t="s">
        <v>173</v>
      </c>
      <c r="O115" t="s">
        <v>173</v>
      </c>
      <c r="P115" s="6">
        <v>8.9368768860000003</v>
      </c>
      <c r="Q115" s="6">
        <v>0.158</v>
      </c>
      <c r="R115" s="6">
        <v>0.48470000000000002</v>
      </c>
      <c r="S115" s="6">
        <v>0.64270000000000005</v>
      </c>
      <c r="T115" s="6">
        <v>817.21113379999997</v>
      </c>
      <c r="U115" s="6">
        <v>860.56947769999999</v>
      </c>
      <c r="V115" s="6">
        <v>0.65903154600000002</v>
      </c>
      <c r="W115" s="6">
        <v>0.43492924399999999</v>
      </c>
      <c r="X115" s="6">
        <v>9.2928504279999995</v>
      </c>
      <c r="Y115" t="s">
        <v>179</v>
      </c>
      <c r="Z115" t="s">
        <v>1236</v>
      </c>
    </row>
    <row r="116" spans="1:26">
      <c r="A116" t="s">
        <v>269</v>
      </c>
      <c r="B116" t="s">
        <v>245</v>
      </c>
      <c r="C116" t="s">
        <v>363</v>
      </c>
      <c r="D116" t="s">
        <v>173</v>
      </c>
      <c r="E116" t="s">
        <v>173</v>
      </c>
      <c r="F116" t="s">
        <v>173</v>
      </c>
      <c r="G116" t="s">
        <v>173</v>
      </c>
      <c r="H116">
        <v>1</v>
      </c>
      <c r="I116" s="6" t="s">
        <v>173</v>
      </c>
      <c r="J116" s="6">
        <v>8</v>
      </c>
      <c r="K116" t="s">
        <v>173</v>
      </c>
      <c r="L116">
        <v>1</v>
      </c>
      <c r="M116" t="s">
        <v>248</v>
      </c>
      <c r="N116" s="6" t="s">
        <v>173</v>
      </c>
      <c r="O116" t="s">
        <v>173</v>
      </c>
      <c r="P116" s="6">
        <v>8.5034122419999996</v>
      </c>
      <c r="Q116" s="6">
        <v>7.6799999999999993E-2</v>
      </c>
      <c r="R116" s="6">
        <v>0.31869999999999998</v>
      </c>
      <c r="S116" s="6">
        <v>0.39550000000000002</v>
      </c>
      <c r="T116" s="6">
        <v>-671.17575199999999</v>
      </c>
      <c r="U116" s="6">
        <v>-49.423453889999998</v>
      </c>
      <c r="V116" s="6">
        <v>0.87796026900000002</v>
      </c>
      <c r="W116" s="6">
        <v>0.68858788299999996</v>
      </c>
      <c r="X116" s="6">
        <v>10.066355639999999</v>
      </c>
      <c r="Y116" t="s">
        <v>179</v>
      </c>
      <c r="Z116" t="s">
        <v>1235</v>
      </c>
    </row>
    <row r="117" spans="1:26">
      <c r="A117" t="s">
        <v>269</v>
      </c>
      <c r="B117" t="s">
        <v>245</v>
      </c>
      <c r="C117" t="s">
        <v>364</v>
      </c>
      <c r="D117" t="s">
        <v>173</v>
      </c>
      <c r="E117" t="s">
        <v>173</v>
      </c>
      <c r="F117" t="s">
        <v>173</v>
      </c>
      <c r="G117" t="s">
        <v>173</v>
      </c>
      <c r="H117">
        <v>1</v>
      </c>
      <c r="I117" s="6" t="s">
        <v>173</v>
      </c>
      <c r="J117" s="6">
        <v>94</v>
      </c>
      <c r="K117" t="s">
        <v>173</v>
      </c>
      <c r="L117">
        <v>1</v>
      </c>
      <c r="M117" t="s">
        <v>248</v>
      </c>
      <c r="N117" s="6" t="s">
        <v>173</v>
      </c>
      <c r="O117" t="s">
        <v>173</v>
      </c>
      <c r="P117" s="6">
        <v>8.6962566819999996</v>
      </c>
      <c r="Q117" s="6">
        <v>1.9E-2</v>
      </c>
      <c r="R117" s="6">
        <v>0.97560000000000002</v>
      </c>
      <c r="S117" s="6">
        <v>0.99460000000000004</v>
      </c>
      <c r="T117" s="6">
        <v>368.79522059999999</v>
      </c>
      <c r="U117" s="6">
        <v>2244.972178</v>
      </c>
      <c r="V117" s="6">
        <v>0.54981136600000002</v>
      </c>
      <c r="W117" s="6">
        <v>0.72873032100000001</v>
      </c>
      <c r="X117" s="6">
        <v>9.9748840859999994</v>
      </c>
      <c r="Y117" t="s">
        <v>179</v>
      </c>
      <c r="Z117" t="s">
        <v>1237</v>
      </c>
    </row>
    <row r="118" spans="1:26">
      <c r="A118" t="s">
        <v>269</v>
      </c>
      <c r="B118" t="s">
        <v>245</v>
      </c>
      <c r="C118" t="s">
        <v>365</v>
      </c>
      <c r="D118" t="s">
        <v>173</v>
      </c>
      <c r="E118" t="s">
        <v>173</v>
      </c>
      <c r="F118" t="s">
        <v>173</v>
      </c>
      <c r="G118" t="s">
        <v>173</v>
      </c>
      <c r="H118">
        <v>1</v>
      </c>
      <c r="I118" s="6" t="s">
        <v>173</v>
      </c>
      <c r="J118" s="6">
        <v>4</v>
      </c>
      <c r="K118" t="s">
        <v>173</v>
      </c>
      <c r="L118">
        <v>1</v>
      </c>
      <c r="M118" t="s">
        <v>248</v>
      </c>
      <c r="N118" s="6" t="s">
        <v>173</v>
      </c>
      <c r="O118" t="s">
        <v>173</v>
      </c>
      <c r="P118" s="6">
        <v>8.6012136649999995</v>
      </c>
      <c r="Q118" s="6">
        <v>2.5399999999999999E-2</v>
      </c>
      <c r="R118" s="6">
        <v>0.52649999999999997</v>
      </c>
      <c r="S118" s="6">
        <v>0.55200000000000005</v>
      </c>
      <c r="T118" s="6">
        <v>262.36180949999999</v>
      </c>
      <c r="U118" s="6">
        <v>614.0406021</v>
      </c>
      <c r="V118" s="6">
        <v>0.74274681300000001</v>
      </c>
      <c r="W118" s="6">
        <v>0.726393344</v>
      </c>
      <c r="X118" s="6">
        <v>9.9466469810000007</v>
      </c>
      <c r="Y118" t="s">
        <v>179</v>
      </c>
      <c r="Z118" t="s">
        <v>1235</v>
      </c>
    </row>
    <row r="119" spans="1:26">
      <c r="A119" t="s">
        <v>269</v>
      </c>
      <c r="B119" t="s">
        <v>245</v>
      </c>
      <c r="C119" t="s">
        <v>366</v>
      </c>
      <c r="D119" t="s">
        <v>173</v>
      </c>
      <c r="E119" t="s">
        <v>173</v>
      </c>
      <c r="F119" t="s">
        <v>173</v>
      </c>
      <c r="G119" t="s">
        <v>173</v>
      </c>
      <c r="H119">
        <v>1</v>
      </c>
      <c r="I119" s="6" t="s">
        <v>173</v>
      </c>
      <c r="J119" s="6">
        <v>38</v>
      </c>
      <c r="K119" t="s">
        <v>173</v>
      </c>
      <c r="L119">
        <v>1</v>
      </c>
      <c r="M119" t="s">
        <v>248</v>
      </c>
      <c r="N119" s="6" t="s">
        <v>173</v>
      </c>
      <c r="O119" t="s">
        <v>173</v>
      </c>
      <c r="P119" s="6">
        <v>8.9624725860000005</v>
      </c>
      <c r="Q119" s="6">
        <v>9.2899999999999996E-2</v>
      </c>
      <c r="R119" s="6">
        <v>0.4839</v>
      </c>
      <c r="S119" s="6">
        <v>0.57679999999999998</v>
      </c>
      <c r="T119" s="6">
        <v>513.28473910000002</v>
      </c>
      <c r="U119" s="6">
        <v>921.80197969999995</v>
      </c>
      <c r="V119" s="6">
        <v>0.68540157300000004</v>
      </c>
      <c r="W119" s="6">
        <v>0.37851630800000002</v>
      </c>
      <c r="X119" s="6">
        <v>8.9832638360000008</v>
      </c>
      <c r="Y119" t="s">
        <v>179</v>
      </c>
      <c r="Z119" t="s">
        <v>1236</v>
      </c>
    </row>
    <row r="120" spans="1:26">
      <c r="A120" t="s">
        <v>269</v>
      </c>
      <c r="B120" t="s">
        <v>245</v>
      </c>
      <c r="C120" t="s">
        <v>367</v>
      </c>
      <c r="D120" t="s">
        <v>173</v>
      </c>
      <c r="E120" t="s">
        <v>173</v>
      </c>
      <c r="F120" t="s">
        <v>173</v>
      </c>
      <c r="G120" t="s">
        <v>173</v>
      </c>
      <c r="H120">
        <v>1</v>
      </c>
      <c r="I120" s="6" t="s">
        <v>173</v>
      </c>
      <c r="J120" s="6">
        <v>11</v>
      </c>
      <c r="K120" t="s">
        <v>173</v>
      </c>
      <c r="L120">
        <v>1</v>
      </c>
      <c r="M120" t="s">
        <v>248</v>
      </c>
      <c r="N120" s="6" t="s">
        <v>173</v>
      </c>
      <c r="O120" t="s">
        <v>173</v>
      </c>
      <c r="P120" s="6">
        <v>8.9315810689999999</v>
      </c>
      <c r="Q120" s="6">
        <v>0.22189999999999999</v>
      </c>
      <c r="R120" s="6">
        <v>0.56159999999999999</v>
      </c>
      <c r="S120" s="6">
        <v>0.78349999999999997</v>
      </c>
      <c r="T120" s="6">
        <v>837.64972899999998</v>
      </c>
      <c r="U120" s="6">
        <v>1698.261876</v>
      </c>
      <c r="V120" s="6">
        <v>0.55932120900000004</v>
      </c>
      <c r="W120" s="6">
        <v>0.40859424700000002</v>
      </c>
      <c r="X120" s="6">
        <v>9.1528127210000001</v>
      </c>
      <c r="Y120" t="s">
        <v>179</v>
      </c>
      <c r="Z120" t="s">
        <v>1234</v>
      </c>
    </row>
    <row r="121" spans="1:26">
      <c r="A121" t="s">
        <v>269</v>
      </c>
      <c r="B121" t="s">
        <v>245</v>
      </c>
      <c r="C121" t="s">
        <v>368</v>
      </c>
      <c r="D121" t="s">
        <v>173</v>
      </c>
      <c r="E121" t="s">
        <v>173</v>
      </c>
      <c r="F121" t="s">
        <v>173</v>
      </c>
      <c r="G121" t="s">
        <v>173</v>
      </c>
      <c r="H121">
        <v>1</v>
      </c>
      <c r="I121" s="6" t="s">
        <v>173</v>
      </c>
      <c r="J121" s="6">
        <v>49</v>
      </c>
      <c r="K121" t="s">
        <v>173</v>
      </c>
      <c r="L121">
        <v>1</v>
      </c>
      <c r="M121" t="s">
        <v>248</v>
      </c>
      <c r="N121" s="6" t="s">
        <v>173</v>
      </c>
      <c r="O121" t="s">
        <v>173</v>
      </c>
      <c r="P121" s="6">
        <v>8.5241656399999997</v>
      </c>
      <c r="Q121" s="6">
        <v>0.1996</v>
      </c>
      <c r="R121" s="6">
        <v>0.49370000000000003</v>
      </c>
      <c r="S121" s="6">
        <v>0.69340000000000002</v>
      </c>
      <c r="T121" s="6">
        <v>134.9372391</v>
      </c>
      <c r="U121" s="6">
        <v>455.70527379999999</v>
      </c>
      <c r="V121" s="6">
        <v>0.77017128999999995</v>
      </c>
      <c r="W121" s="6">
        <v>0.40231845100000002</v>
      </c>
      <c r="X121" s="6">
        <v>8.9023500840000001</v>
      </c>
      <c r="Y121" t="s">
        <v>179</v>
      </c>
      <c r="Z121" t="s">
        <v>1236</v>
      </c>
    </row>
    <row r="122" spans="1:26">
      <c r="A122" t="s">
        <v>269</v>
      </c>
      <c r="B122" t="s">
        <v>245</v>
      </c>
      <c r="C122" t="s">
        <v>369</v>
      </c>
      <c r="D122" t="s">
        <v>173</v>
      </c>
      <c r="E122" t="s">
        <v>173</v>
      </c>
      <c r="F122" t="s">
        <v>173</v>
      </c>
      <c r="G122" t="s">
        <v>173</v>
      </c>
      <c r="H122">
        <v>1</v>
      </c>
      <c r="I122" s="6" t="s">
        <v>173</v>
      </c>
      <c r="J122" s="6">
        <v>97</v>
      </c>
      <c r="K122" t="s">
        <v>173</v>
      </c>
      <c r="L122">
        <v>1</v>
      </c>
      <c r="M122" t="s">
        <v>248</v>
      </c>
      <c r="N122" s="6" t="s">
        <v>173</v>
      </c>
      <c r="O122" t="s">
        <v>173</v>
      </c>
      <c r="P122" s="6">
        <v>9.1239034110000006</v>
      </c>
      <c r="Q122" s="6">
        <v>0.1462</v>
      </c>
      <c r="R122" s="6">
        <v>0.70850000000000002</v>
      </c>
      <c r="S122" s="6">
        <v>0.85470000000000002</v>
      </c>
      <c r="T122" s="6">
        <v>828.40049859999999</v>
      </c>
      <c r="U122" s="6">
        <v>2196.6095949999999</v>
      </c>
      <c r="V122" s="6">
        <v>0.49841776799999998</v>
      </c>
      <c r="W122" s="6">
        <v>0.38771040600000001</v>
      </c>
      <c r="X122" s="6">
        <v>9.2976809649999996</v>
      </c>
      <c r="Y122" t="s">
        <v>179</v>
      </c>
      <c r="Z122" t="s">
        <v>1234</v>
      </c>
    </row>
    <row r="123" spans="1:26">
      <c r="A123" t="s">
        <v>269</v>
      </c>
      <c r="B123" t="s">
        <v>245</v>
      </c>
      <c r="C123" t="s">
        <v>370</v>
      </c>
      <c r="D123" t="s">
        <v>173</v>
      </c>
      <c r="E123" t="s">
        <v>173</v>
      </c>
      <c r="F123" t="s">
        <v>173</v>
      </c>
      <c r="G123" t="s">
        <v>173</v>
      </c>
      <c r="H123">
        <v>1</v>
      </c>
      <c r="I123" s="6" t="s">
        <v>173</v>
      </c>
      <c r="J123" s="6">
        <v>50</v>
      </c>
      <c r="K123" t="s">
        <v>173</v>
      </c>
      <c r="L123">
        <v>1</v>
      </c>
      <c r="M123" t="s">
        <v>248</v>
      </c>
      <c r="N123" s="6" t="s">
        <v>173</v>
      </c>
      <c r="O123" t="s">
        <v>173</v>
      </c>
      <c r="P123" s="6">
        <v>9.1851801720000008</v>
      </c>
      <c r="Q123" s="6">
        <v>0.20130000000000001</v>
      </c>
      <c r="R123" s="6">
        <v>0.62309999999999999</v>
      </c>
      <c r="S123" s="6">
        <v>0.82430000000000003</v>
      </c>
      <c r="T123" s="6">
        <v>1585.634249</v>
      </c>
      <c r="U123" s="6">
        <v>1867.274169</v>
      </c>
      <c r="V123" s="6">
        <v>0.44301796500000001</v>
      </c>
      <c r="W123" s="6">
        <v>0.21141525</v>
      </c>
      <c r="X123" s="6">
        <v>8.9933934779999998</v>
      </c>
      <c r="Y123" t="s">
        <v>179</v>
      </c>
      <c r="Z123" t="s">
        <v>1236</v>
      </c>
    </row>
    <row r="124" spans="1:26">
      <c r="A124" t="s">
        <v>269</v>
      </c>
      <c r="B124" t="s">
        <v>245</v>
      </c>
      <c r="C124" t="s">
        <v>371</v>
      </c>
      <c r="D124" t="s">
        <v>173</v>
      </c>
      <c r="E124" t="s">
        <v>173</v>
      </c>
      <c r="F124" t="s">
        <v>173</v>
      </c>
      <c r="G124" t="s">
        <v>173</v>
      </c>
      <c r="H124">
        <v>1</v>
      </c>
      <c r="I124" s="6" t="s">
        <v>173</v>
      </c>
      <c r="J124" s="6">
        <v>25</v>
      </c>
      <c r="K124" t="s">
        <v>173</v>
      </c>
      <c r="L124">
        <v>1</v>
      </c>
      <c r="M124" t="s">
        <v>248</v>
      </c>
      <c r="N124" s="6" t="s">
        <v>173</v>
      </c>
      <c r="O124" t="s">
        <v>173</v>
      </c>
      <c r="P124" s="6">
        <v>9.0621925549999993</v>
      </c>
      <c r="Q124" s="6">
        <v>0.18779999999999999</v>
      </c>
      <c r="R124" s="6">
        <v>0.70899999999999996</v>
      </c>
      <c r="S124" s="6">
        <v>0.89680000000000004</v>
      </c>
      <c r="T124" s="6">
        <v>1312.5571640000001</v>
      </c>
      <c r="U124" s="6">
        <v>1647.850727</v>
      </c>
      <c r="V124" s="6">
        <v>0.50661627200000003</v>
      </c>
      <c r="W124" s="6">
        <v>0.22146729900000001</v>
      </c>
      <c r="X124" s="6">
        <v>8.9584946070000004</v>
      </c>
      <c r="Y124" t="s">
        <v>179</v>
      </c>
      <c r="Z124" t="s">
        <v>1234</v>
      </c>
    </row>
    <row r="125" spans="1:26">
      <c r="A125" t="s">
        <v>269</v>
      </c>
      <c r="B125" t="s">
        <v>245</v>
      </c>
      <c r="C125" t="s">
        <v>372</v>
      </c>
      <c r="D125" t="s">
        <v>173</v>
      </c>
      <c r="E125" t="s">
        <v>173</v>
      </c>
      <c r="F125" t="s">
        <v>173</v>
      </c>
      <c r="G125" t="s">
        <v>173</v>
      </c>
      <c r="H125">
        <v>1</v>
      </c>
      <c r="I125" s="6" t="s">
        <v>173</v>
      </c>
      <c r="J125" s="6">
        <v>36</v>
      </c>
      <c r="K125" t="s">
        <v>173</v>
      </c>
      <c r="L125">
        <v>1</v>
      </c>
      <c r="M125" t="s">
        <v>248</v>
      </c>
      <c r="N125" s="6" t="s">
        <v>173</v>
      </c>
      <c r="O125" t="s">
        <v>173</v>
      </c>
      <c r="P125" s="6">
        <v>8.7868793160000003</v>
      </c>
      <c r="Q125" s="6">
        <v>0.1467</v>
      </c>
      <c r="R125" s="6">
        <v>0.60850000000000004</v>
      </c>
      <c r="S125" s="6">
        <v>0.75519999999999998</v>
      </c>
      <c r="T125" s="6">
        <v>349.7162088</v>
      </c>
      <c r="U125" s="6">
        <v>696.19729689999997</v>
      </c>
      <c r="V125" s="6">
        <v>0.72585814100000001</v>
      </c>
      <c r="W125" s="6">
        <v>0.453763735</v>
      </c>
      <c r="X125" s="6">
        <v>9.6253897239999997</v>
      </c>
      <c r="Y125" t="s">
        <v>179</v>
      </c>
      <c r="Z125" t="s">
        <v>1236</v>
      </c>
    </row>
    <row r="126" spans="1:26">
      <c r="A126" t="s">
        <v>269</v>
      </c>
      <c r="B126" t="s">
        <v>245</v>
      </c>
      <c r="C126" t="s">
        <v>373</v>
      </c>
      <c r="D126" t="s">
        <v>173</v>
      </c>
      <c r="E126" t="s">
        <v>173</v>
      </c>
      <c r="F126" t="s">
        <v>173</v>
      </c>
      <c r="G126" t="s">
        <v>173</v>
      </c>
      <c r="H126">
        <v>1</v>
      </c>
      <c r="I126" s="6" t="s">
        <v>173</v>
      </c>
      <c r="J126" s="6">
        <v>16</v>
      </c>
      <c r="K126" t="s">
        <v>173</v>
      </c>
      <c r="L126">
        <v>1</v>
      </c>
      <c r="M126" t="s">
        <v>248</v>
      </c>
      <c r="N126" s="6" t="s">
        <v>173</v>
      </c>
      <c r="O126" t="s">
        <v>173</v>
      </c>
      <c r="P126" s="6">
        <v>8.8503435380000006</v>
      </c>
      <c r="Q126" s="6">
        <v>0.24879999999999999</v>
      </c>
      <c r="R126" s="6">
        <v>0.46989999999999998</v>
      </c>
      <c r="S126" s="6">
        <v>0.71870000000000001</v>
      </c>
      <c r="T126" s="6">
        <v>808.54050529999995</v>
      </c>
      <c r="U126" s="6">
        <v>674.92923870000004</v>
      </c>
      <c r="V126" s="6">
        <v>0.68021285200000003</v>
      </c>
      <c r="W126" s="6">
        <v>0.37287098400000002</v>
      </c>
      <c r="X126" s="6">
        <v>8.8321647040000002</v>
      </c>
      <c r="Y126" t="s">
        <v>179</v>
      </c>
      <c r="Z126" t="s">
        <v>1236</v>
      </c>
    </row>
    <row r="127" spans="1:26">
      <c r="A127" t="s">
        <v>269</v>
      </c>
      <c r="B127" t="s">
        <v>245</v>
      </c>
      <c r="C127" t="s">
        <v>374</v>
      </c>
      <c r="D127" t="s">
        <v>173</v>
      </c>
      <c r="E127" t="s">
        <v>173</v>
      </c>
      <c r="F127" t="s">
        <v>173</v>
      </c>
      <c r="G127" t="s">
        <v>173</v>
      </c>
      <c r="H127">
        <v>1</v>
      </c>
      <c r="I127" s="6" t="s">
        <v>173</v>
      </c>
      <c r="J127" s="6">
        <v>35</v>
      </c>
      <c r="K127" t="s">
        <v>173</v>
      </c>
      <c r="L127">
        <v>1</v>
      </c>
      <c r="M127" t="s">
        <v>248</v>
      </c>
      <c r="N127" s="6" t="s">
        <v>173</v>
      </c>
      <c r="O127" t="s">
        <v>173</v>
      </c>
      <c r="P127" s="6">
        <v>8.1842660160000005</v>
      </c>
      <c r="Q127" s="6">
        <v>2.98E-2</v>
      </c>
      <c r="R127" s="6">
        <v>0.70760000000000001</v>
      </c>
      <c r="S127" s="6">
        <v>0.73750000000000004</v>
      </c>
      <c r="T127" s="6">
        <v>-377.94998520000001</v>
      </c>
      <c r="U127" s="6">
        <v>1043.8232250000001</v>
      </c>
      <c r="V127" s="6">
        <v>0.76308083900000001</v>
      </c>
      <c r="W127" s="6">
        <v>0.66691265099999997</v>
      </c>
      <c r="X127" s="6">
        <v>9.8262681579999995</v>
      </c>
      <c r="Y127" t="s">
        <v>179</v>
      </c>
      <c r="Z127" t="s">
        <v>1236</v>
      </c>
    </row>
    <row r="128" spans="1:26">
      <c r="A128" t="s">
        <v>269</v>
      </c>
      <c r="B128" t="s">
        <v>245</v>
      </c>
      <c r="C128" t="s">
        <v>375</v>
      </c>
      <c r="D128" t="s">
        <v>173</v>
      </c>
      <c r="E128" t="s">
        <v>173</v>
      </c>
      <c r="F128" t="s">
        <v>173</v>
      </c>
      <c r="G128" t="s">
        <v>173</v>
      </c>
      <c r="H128">
        <v>1</v>
      </c>
      <c r="I128" s="6" t="s">
        <v>173</v>
      </c>
      <c r="J128" s="6">
        <v>23</v>
      </c>
      <c r="K128" t="s">
        <v>173</v>
      </c>
      <c r="L128">
        <v>1</v>
      </c>
      <c r="M128" t="s">
        <v>248</v>
      </c>
      <c r="N128" s="6" t="s">
        <v>173</v>
      </c>
      <c r="O128" t="s">
        <v>173</v>
      </c>
      <c r="P128" s="6">
        <v>8.6902198140000007</v>
      </c>
      <c r="Q128" s="6">
        <v>7.2599999999999998E-2</v>
      </c>
      <c r="R128" s="6">
        <v>0.71330000000000005</v>
      </c>
      <c r="S128" s="6">
        <v>0.78580000000000005</v>
      </c>
      <c r="T128" s="6">
        <v>424.35099359999998</v>
      </c>
      <c r="U128" s="6">
        <v>1834.703501</v>
      </c>
      <c r="V128" s="6">
        <v>0.59253820499999998</v>
      </c>
      <c r="W128" s="6">
        <v>0.45764481499999998</v>
      </c>
      <c r="X128" s="6">
        <v>9.6661890800000005</v>
      </c>
      <c r="Y128" t="s">
        <v>179</v>
      </c>
      <c r="Z128" t="s">
        <v>1236</v>
      </c>
    </row>
    <row r="129" spans="1:26">
      <c r="A129" t="s">
        <v>269</v>
      </c>
      <c r="B129" t="s">
        <v>245</v>
      </c>
      <c r="C129" t="s">
        <v>376</v>
      </c>
      <c r="D129" t="s">
        <v>173</v>
      </c>
      <c r="E129" t="s">
        <v>173</v>
      </c>
      <c r="F129" t="s">
        <v>173</v>
      </c>
      <c r="G129" t="s">
        <v>173</v>
      </c>
      <c r="H129">
        <v>1</v>
      </c>
      <c r="I129" s="6" t="s">
        <v>173</v>
      </c>
      <c r="J129" s="6">
        <v>42</v>
      </c>
      <c r="K129" t="s">
        <v>173</v>
      </c>
      <c r="L129">
        <v>1</v>
      </c>
      <c r="M129" t="s">
        <v>248</v>
      </c>
      <c r="N129" s="6" t="s">
        <v>173</v>
      </c>
      <c r="O129" t="s">
        <v>173</v>
      </c>
      <c r="P129" s="6">
        <v>8.6638015979999992</v>
      </c>
      <c r="Q129" s="6">
        <v>1.6199999999999999E-2</v>
      </c>
      <c r="R129" s="6">
        <v>0.83699999999999997</v>
      </c>
      <c r="S129" s="6">
        <v>0.85319999999999996</v>
      </c>
      <c r="T129" s="6">
        <v>241.1359171</v>
      </c>
      <c r="U129" s="6">
        <v>1609.0857249999999</v>
      </c>
      <c r="V129" s="6">
        <v>0.63978466499999997</v>
      </c>
      <c r="W129" s="6">
        <v>0.62776721499999999</v>
      </c>
      <c r="X129" s="6">
        <v>9.7364733119999993</v>
      </c>
      <c r="Y129" t="s">
        <v>179</v>
      </c>
      <c r="Z129" t="s">
        <v>1236</v>
      </c>
    </row>
    <row r="130" spans="1:26">
      <c r="A130" t="s">
        <v>269</v>
      </c>
      <c r="B130" t="s">
        <v>245</v>
      </c>
      <c r="C130" t="s">
        <v>377</v>
      </c>
      <c r="D130" t="s">
        <v>173</v>
      </c>
      <c r="E130" t="s">
        <v>173</v>
      </c>
      <c r="F130" t="s">
        <v>173</v>
      </c>
      <c r="G130" t="s">
        <v>173</v>
      </c>
      <c r="H130">
        <v>1</v>
      </c>
      <c r="I130" s="6" t="s">
        <v>173</v>
      </c>
      <c r="J130" s="6">
        <v>17</v>
      </c>
      <c r="K130" t="s">
        <v>173</v>
      </c>
      <c r="L130">
        <v>1</v>
      </c>
      <c r="M130" t="s">
        <v>248</v>
      </c>
      <c r="N130" s="6" t="s">
        <v>173</v>
      </c>
      <c r="O130" t="s">
        <v>173</v>
      </c>
      <c r="P130" s="6">
        <v>8.9970387709999997</v>
      </c>
      <c r="Q130" s="6">
        <v>0.2356</v>
      </c>
      <c r="R130" s="6">
        <v>0.50419999999999998</v>
      </c>
      <c r="S130" s="6">
        <v>0.73980000000000001</v>
      </c>
      <c r="T130" s="6">
        <v>699.50787300000002</v>
      </c>
      <c r="U130" s="6">
        <v>1301.5283890000001</v>
      </c>
      <c r="V130" s="6">
        <v>0.62261515899999997</v>
      </c>
      <c r="W130" s="6">
        <v>0.35807218699999999</v>
      </c>
      <c r="X130" s="6">
        <v>8.8951754039999997</v>
      </c>
      <c r="Y130" t="s">
        <v>179</v>
      </c>
      <c r="Z130" t="s">
        <v>1234</v>
      </c>
    </row>
    <row r="131" spans="1:26">
      <c r="A131" t="s">
        <v>269</v>
      </c>
      <c r="B131" t="s">
        <v>245</v>
      </c>
      <c r="C131" t="s">
        <v>378</v>
      </c>
      <c r="D131" t="s">
        <v>173</v>
      </c>
      <c r="E131" t="s">
        <v>173</v>
      </c>
      <c r="F131" t="s">
        <v>173</v>
      </c>
      <c r="G131" t="s">
        <v>173</v>
      </c>
      <c r="H131">
        <v>1</v>
      </c>
      <c r="I131" s="6" t="s">
        <v>173</v>
      </c>
      <c r="J131" s="6">
        <v>55</v>
      </c>
      <c r="K131" t="s">
        <v>173</v>
      </c>
      <c r="L131">
        <v>1</v>
      </c>
      <c r="M131" t="s">
        <v>248</v>
      </c>
      <c r="N131" s="6" t="s">
        <v>173</v>
      </c>
      <c r="O131" t="s">
        <v>173</v>
      </c>
      <c r="P131" s="6">
        <v>8.7303795229999999</v>
      </c>
      <c r="Q131" s="6">
        <v>4.1599999999999998E-2</v>
      </c>
      <c r="R131" s="6">
        <v>1.0747</v>
      </c>
      <c r="S131" s="6">
        <v>1.1163000000000001</v>
      </c>
      <c r="T131" s="6">
        <v>757.18844090000005</v>
      </c>
      <c r="U131" s="6">
        <v>2543.3597650000002</v>
      </c>
      <c r="V131" s="6">
        <v>0.46295575300000003</v>
      </c>
      <c r="W131" s="6">
        <v>0.65279641899999996</v>
      </c>
      <c r="X131" s="6">
        <v>9.9320874410000002</v>
      </c>
      <c r="Y131" t="s">
        <v>179</v>
      </c>
      <c r="Z131" t="s">
        <v>1237</v>
      </c>
    </row>
    <row r="132" spans="1:26">
      <c r="A132" t="s">
        <v>269</v>
      </c>
      <c r="B132" t="s">
        <v>245</v>
      </c>
      <c r="C132" t="s">
        <v>379</v>
      </c>
      <c r="D132" t="s">
        <v>173</v>
      </c>
      <c r="E132" t="s">
        <v>173</v>
      </c>
      <c r="F132" t="s">
        <v>173</v>
      </c>
      <c r="G132" t="s">
        <v>173</v>
      </c>
      <c r="H132">
        <v>1</v>
      </c>
      <c r="I132" s="6" t="s">
        <v>173</v>
      </c>
      <c r="J132" s="6">
        <v>23</v>
      </c>
      <c r="K132" t="s">
        <v>173</v>
      </c>
      <c r="L132">
        <v>1</v>
      </c>
      <c r="M132" t="s">
        <v>248</v>
      </c>
      <c r="N132" s="6" t="s">
        <v>173</v>
      </c>
      <c r="O132" t="s">
        <v>173</v>
      </c>
      <c r="P132" s="6">
        <v>9.1255799690000003</v>
      </c>
      <c r="Q132" s="6">
        <v>0.35599999999999998</v>
      </c>
      <c r="R132" s="6">
        <v>0.60709999999999997</v>
      </c>
      <c r="S132" s="6">
        <v>0.96309999999999996</v>
      </c>
      <c r="T132" s="6">
        <v>1006.2226000000001</v>
      </c>
      <c r="U132" s="6">
        <v>1280.9594930000001</v>
      </c>
      <c r="V132" s="6">
        <v>0.58920723699999999</v>
      </c>
      <c r="W132" s="6">
        <v>0.24470299400000001</v>
      </c>
      <c r="X132" s="6">
        <v>8.7662436580000005</v>
      </c>
      <c r="Y132" t="s">
        <v>179</v>
      </c>
      <c r="Z132" t="s">
        <v>1234</v>
      </c>
    </row>
    <row r="133" spans="1:26">
      <c r="A133" t="s">
        <v>269</v>
      </c>
      <c r="B133" t="s">
        <v>245</v>
      </c>
      <c r="C133" t="s">
        <v>380</v>
      </c>
      <c r="D133" t="s">
        <v>173</v>
      </c>
      <c r="E133" t="s">
        <v>173</v>
      </c>
      <c r="F133" t="s">
        <v>173</v>
      </c>
      <c r="G133" t="s">
        <v>173</v>
      </c>
      <c r="H133">
        <v>1</v>
      </c>
      <c r="I133" s="6" t="s">
        <v>173</v>
      </c>
      <c r="J133" s="6">
        <v>40</v>
      </c>
      <c r="K133" t="s">
        <v>173</v>
      </c>
      <c r="L133">
        <v>1</v>
      </c>
      <c r="M133" t="s">
        <v>248</v>
      </c>
      <c r="N133" s="6" t="s">
        <v>173</v>
      </c>
      <c r="O133" t="s">
        <v>173</v>
      </c>
      <c r="P133" s="6">
        <v>8.9568894910000001</v>
      </c>
      <c r="Q133" s="6">
        <v>0.19500000000000001</v>
      </c>
      <c r="R133" s="6">
        <v>0.73009999999999997</v>
      </c>
      <c r="S133" s="6">
        <v>0.92510000000000003</v>
      </c>
      <c r="T133" s="6">
        <v>1041.09366</v>
      </c>
      <c r="U133" s="6">
        <v>1736.729145</v>
      </c>
      <c r="V133" s="6">
        <v>0.52953894599999995</v>
      </c>
      <c r="W133" s="6">
        <v>0.22176226399999999</v>
      </c>
      <c r="X133" s="6">
        <v>8.3986330050000007</v>
      </c>
      <c r="Y133" t="s">
        <v>179</v>
      </c>
      <c r="Z133" t="s">
        <v>1236</v>
      </c>
    </row>
    <row r="134" spans="1:26">
      <c r="A134" t="s">
        <v>269</v>
      </c>
      <c r="B134" t="s">
        <v>245</v>
      </c>
      <c r="C134" t="s">
        <v>381</v>
      </c>
      <c r="D134" t="s">
        <v>173</v>
      </c>
      <c r="E134" t="s">
        <v>173</v>
      </c>
      <c r="F134" t="s">
        <v>173</v>
      </c>
      <c r="G134" t="s">
        <v>173</v>
      </c>
      <c r="H134">
        <v>1</v>
      </c>
      <c r="I134" s="6" t="s">
        <v>173</v>
      </c>
      <c r="J134" s="6">
        <v>26</v>
      </c>
      <c r="K134" t="s">
        <v>173</v>
      </c>
      <c r="L134">
        <v>1</v>
      </c>
      <c r="M134" t="s">
        <v>248</v>
      </c>
      <c r="N134" s="6" t="s">
        <v>173</v>
      </c>
      <c r="O134" t="s">
        <v>173</v>
      </c>
      <c r="P134" s="6">
        <v>8.6299171700000006</v>
      </c>
      <c r="Q134" s="6">
        <v>0.107</v>
      </c>
      <c r="R134" s="6">
        <v>0.63639999999999997</v>
      </c>
      <c r="S134" s="6">
        <v>0.74339999999999995</v>
      </c>
      <c r="T134" s="6">
        <v>261.65933480000001</v>
      </c>
      <c r="U134" s="6">
        <v>1904.484931</v>
      </c>
      <c r="V134" s="6">
        <v>0.60346886200000005</v>
      </c>
      <c r="W134" s="6">
        <v>0.629424447</v>
      </c>
      <c r="X134" s="6">
        <v>9.887955389</v>
      </c>
      <c r="Y134" t="s">
        <v>179</v>
      </c>
      <c r="Z134" t="s">
        <v>1236</v>
      </c>
    </row>
    <row r="135" spans="1:26">
      <c r="A135" t="s">
        <v>269</v>
      </c>
      <c r="B135" t="s">
        <v>245</v>
      </c>
      <c r="C135" t="s">
        <v>382</v>
      </c>
      <c r="D135" t="s">
        <v>173</v>
      </c>
      <c r="E135" t="s">
        <v>173</v>
      </c>
      <c r="F135" t="s">
        <v>173</v>
      </c>
      <c r="G135" t="s">
        <v>173</v>
      </c>
      <c r="H135">
        <v>1</v>
      </c>
      <c r="I135" s="6" t="s">
        <v>173</v>
      </c>
      <c r="J135" s="6">
        <v>21</v>
      </c>
      <c r="K135" t="s">
        <v>173</v>
      </c>
      <c r="L135">
        <v>1</v>
      </c>
      <c r="M135" t="s">
        <v>248</v>
      </c>
      <c r="N135" s="6" t="s">
        <v>173</v>
      </c>
      <c r="O135" t="s">
        <v>173</v>
      </c>
      <c r="P135" s="6">
        <v>9.3046598580000008</v>
      </c>
      <c r="Q135" s="6">
        <v>0.34470000000000001</v>
      </c>
      <c r="R135" s="6">
        <v>0.79110000000000003</v>
      </c>
      <c r="S135" s="6">
        <v>1.1357999999999999</v>
      </c>
      <c r="T135" s="6">
        <v>1352.339825</v>
      </c>
      <c r="U135" s="6">
        <v>2304.9230729999999</v>
      </c>
      <c r="V135" s="6">
        <v>0.41593012299999998</v>
      </c>
      <c r="W135" s="6">
        <v>0.17454582499999999</v>
      </c>
      <c r="X135" s="6">
        <v>8.772277528</v>
      </c>
      <c r="Y135" t="s">
        <v>179</v>
      </c>
      <c r="Z135" t="s">
        <v>1234</v>
      </c>
    </row>
    <row r="136" spans="1:26">
      <c r="A136" t="s">
        <v>269</v>
      </c>
      <c r="B136" t="s">
        <v>245</v>
      </c>
      <c r="C136" t="s">
        <v>383</v>
      </c>
      <c r="D136" t="s">
        <v>173</v>
      </c>
      <c r="E136" t="s">
        <v>173</v>
      </c>
      <c r="F136" t="s">
        <v>173</v>
      </c>
      <c r="G136" t="s">
        <v>173</v>
      </c>
      <c r="H136">
        <v>1</v>
      </c>
      <c r="I136" s="6" t="s">
        <v>173</v>
      </c>
      <c r="J136" s="6">
        <v>35</v>
      </c>
      <c r="K136" t="s">
        <v>173</v>
      </c>
      <c r="L136">
        <v>1</v>
      </c>
      <c r="M136" t="s">
        <v>248</v>
      </c>
      <c r="N136" s="6" t="s">
        <v>173</v>
      </c>
      <c r="O136" t="s">
        <v>173</v>
      </c>
      <c r="P136" s="6">
        <v>8.3275023109999999</v>
      </c>
      <c r="Q136" s="6">
        <v>5.5E-2</v>
      </c>
      <c r="R136" s="6">
        <v>0.32890000000000003</v>
      </c>
      <c r="S136" s="6">
        <v>0.38400000000000001</v>
      </c>
      <c r="T136" s="6">
        <v>-802.25361820000001</v>
      </c>
      <c r="U136" s="6">
        <v>-113.5552773</v>
      </c>
      <c r="V136" s="6">
        <v>0.89131585599999996</v>
      </c>
      <c r="W136" s="6">
        <v>0.43778535699999999</v>
      </c>
      <c r="X136" s="6">
        <v>8.7764225519999997</v>
      </c>
      <c r="Y136" t="s">
        <v>179</v>
      </c>
      <c r="Z136" t="s">
        <v>1236</v>
      </c>
    </row>
    <row r="137" spans="1:26">
      <c r="A137" t="s">
        <v>269</v>
      </c>
      <c r="B137" t="s">
        <v>245</v>
      </c>
      <c r="C137" t="s">
        <v>384</v>
      </c>
      <c r="D137" t="s">
        <v>173</v>
      </c>
      <c r="E137" t="s">
        <v>173</v>
      </c>
      <c r="F137" t="s">
        <v>173</v>
      </c>
      <c r="G137" t="s">
        <v>173</v>
      </c>
      <c r="H137">
        <v>1</v>
      </c>
      <c r="I137" s="6" t="s">
        <v>173</v>
      </c>
      <c r="J137" s="6">
        <v>35</v>
      </c>
      <c r="K137" t="s">
        <v>173</v>
      </c>
      <c r="L137">
        <v>1</v>
      </c>
      <c r="M137" t="s">
        <v>248</v>
      </c>
      <c r="N137" s="6" t="s">
        <v>173</v>
      </c>
      <c r="O137" t="s">
        <v>173</v>
      </c>
      <c r="P137" s="6">
        <v>9.3279116369999997</v>
      </c>
      <c r="Q137" s="6">
        <v>0.28039999999999998</v>
      </c>
      <c r="R137" s="6">
        <v>0.55369999999999997</v>
      </c>
      <c r="S137" s="6">
        <v>0.83409999999999995</v>
      </c>
      <c r="T137" s="6">
        <v>612.68731090000006</v>
      </c>
      <c r="U137" s="6">
        <v>514.93623360000004</v>
      </c>
      <c r="V137" s="6">
        <v>0.71755606400000005</v>
      </c>
      <c r="W137" s="6">
        <v>0.31993266300000001</v>
      </c>
      <c r="X137" s="6">
        <v>9.0108329660000006</v>
      </c>
      <c r="Y137" t="s">
        <v>179</v>
      </c>
      <c r="Z137" t="s">
        <v>1234</v>
      </c>
    </row>
    <row r="138" spans="1:26">
      <c r="A138" t="s">
        <v>269</v>
      </c>
      <c r="B138" t="s">
        <v>245</v>
      </c>
      <c r="C138" t="s">
        <v>385</v>
      </c>
      <c r="D138" t="s">
        <v>173</v>
      </c>
      <c r="E138" t="s">
        <v>173</v>
      </c>
      <c r="F138" t="s">
        <v>173</v>
      </c>
      <c r="G138" t="s">
        <v>173</v>
      </c>
      <c r="H138">
        <v>1</v>
      </c>
      <c r="I138" s="6" t="s">
        <v>173</v>
      </c>
      <c r="J138" s="6">
        <v>4</v>
      </c>
      <c r="K138" t="s">
        <v>173</v>
      </c>
      <c r="L138">
        <v>1</v>
      </c>
      <c r="M138" t="s">
        <v>248</v>
      </c>
      <c r="N138" s="6" t="s">
        <v>173</v>
      </c>
      <c r="O138" t="s">
        <v>173</v>
      </c>
      <c r="P138" s="6">
        <v>8.7398701449999994</v>
      </c>
      <c r="Q138" s="6">
        <v>0.15260000000000001</v>
      </c>
      <c r="R138" s="6">
        <v>0.7802</v>
      </c>
      <c r="S138" s="6">
        <v>0.93279999999999996</v>
      </c>
      <c r="T138" s="6">
        <v>756.26462839999999</v>
      </c>
      <c r="U138" s="6">
        <v>2146.3604780000001</v>
      </c>
      <c r="V138" s="6">
        <v>0.51391076499999999</v>
      </c>
      <c r="W138" s="6">
        <v>0.51503461900000003</v>
      </c>
      <c r="X138" s="6">
        <v>9.7962771580000005</v>
      </c>
      <c r="Y138" t="s">
        <v>179</v>
      </c>
      <c r="Z138" t="s">
        <v>1236</v>
      </c>
    </row>
    <row r="139" spans="1:26">
      <c r="A139" t="s">
        <v>269</v>
      </c>
      <c r="B139" t="s">
        <v>245</v>
      </c>
      <c r="C139" t="s">
        <v>386</v>
      </c>
      <c r="D139" t="s">
        <v>173</v>
      </c>
      <c r="E139" t="s">
        <v>173</v>
      </c>
      <c r="F139" t="s">
        <v>173</v>
      </c>
      <c r="G139" t="s">
        <v>173</v>
      </c>
      <c r="H139">
        <v>1</v>
      </c>
      <c r="I139" s="6" t="s">
        <v>173</v>
      </c>
      <c r="J139" s="6">
        <v>42</v>
      </c>
      <c r="K139" t="s">
        <v>173</v>
      </c>
      <c r="L139">
        <v>1</v>
      </c>
      <c r="M139" t="s">
        <v>248</v>
      </c>
      <c r="N139" s="6" t="s">
        <v>173</v>
      </c>
      <c r="O139" t="s">
        <v>173</v>
      </c>
      <c r="P139" s="6">
        <v>9.1126411619999992</v>
      </c>
      <c r="Q139" s="6">
        <v>0.21990000000000001</v>
      </c>
      <c r="R139" s="6">
        <v>0.46889999999999998</v>
      </c>
      <c r="S139" s="6">
        <v>0.68879999999999997</v>
      </c>
      <c r="T139" s="6">
        <v>1057.8512969999999</v>
      </c>
      <c r="U139" s="6">
        <v>572.07819570000004</v>
      </c>
      <c r="V139" s="6">
        <v>0.664298096</v>
      </c>
      <c r="W139" s="6">
        <v>0.23564979999999999</v>
      </c>
      <c r="X139" s="6">
        <v>8.7461592990000003</v>
      </c>
      <c r="Y139" t="s">
        <v>179</v>
      </c>
      <c r="Z139" t="s">
        <v>1236</v>
      </c>
    </row>
    <row r="140" spans="1:26">
      <c r="A140" t="s">
        <v>269</v>
      </c>
      <c r="B140" t="s">
        <v>245</v>
      </c>
      <c r="C140" t="s">
        <v>387</v>
      </c>
      <c r="D140" t="s">
        <v>173</v>
      </c>
      <c r="E140" t="s">
        <v>173</v>
      </c>
      <c r="F140" t="s">
        <v>173</v>
      </c>
      <c r="G140" t="s">
        <v>173</v>
      </c>
      <c r="H140">
        <v>1</v>
      </c>
      <c r="I140" s="6" t="s">
        <v>173</v>
      </c>
      <c r="J140" s="6">
        <v>18</v>
      </c>
      <c r="K140" t="s">
        <v>173</v>
      </c>
      <c r="L140">
        <v>1</v>
      </c>
      <c r="M140" t="s">
        <v>248</v>
      </c>
      <c r="N140" s="6" t="s">
        <v>173</v>
      </c>
      <c r="O140" t="s">
        <v>173</v>
      </c>
      <c r="P140" s="6">
        <v>8.8225873569999997</v>
      </c>
      <c r="Q140" s="6">
        <v>0.23569999999999999</v>
      </c>
      <c r="R140" s="6">
        <v>0.42470000000000002</v>
      </c>
      <c r="S140" s="6">
        <v>0.66039999999999999</v>
      </c>
      <c r="T140" s="6">
        <v>585.1991534</v>
      </c>
      <c r="U140" s="6">
        <v>475.89013610000001</v>
      </c>
      <c r="V140" s="6">
        <v>0.72432407899999995</v>
      </c>
      <c r="W140" s="6">
        <v>0.22848607500000001</v>
      </c>
      <c r="X140" s="6">
        <v>8.2537363859999999</v>
      </c>
      <c r="Y140" t="s">
        <v>179</v>
      </c>
      <c r="Z140" t="s">
        <v>1236</v>
      </c>
    </row>
    <row r="141" spans="1:26">
      <c r="A141" t="s">
        <v>269</v>
      </c>
      <c r="B141" t="s">
        <v>245</v>
      </c>
      <c r="C141" t="s">
        <v>388</v>
      </c>
      <c r="D141" t="s">
        <v>173</v>
      </c>
      <c r="E141" t="s">
        <v>173</v>
      </c>
      <c r="F141" t="s">
        <v>173</v>
      </c>
      <c r="G141" t="s">
        <v>173</v>
      </c>
      <c r="H141">
        <v>1</v>
      </c>
      <c r="I141" s="6" t="s">
        <v>173</v>
      </c>
      <c r="J141" s="6">
        <v>14</v>
      </c>
      <c r="K141" t="s">
        <v>173</v>
      </c>
      <c r="L141">
        <v>1</v>
      </c>
      <c r="M141" t="s">
        <v>248</v>
      </c>
      <c r="N141" s="6" t="s">
        <v>173</v>
      </c>
      <c r="O141" t="s">
        <v>173</v>
      </c>
      <c r="P141" s="6">
        <v>8.5478948369999994</v>
      </c>
      <c r="Q141" s="6">
        <v>9.2799999999999994E-2</v>
      </c>
      <c r="R141" s="6">
        <v>1.2974000000000001</v>
      </c>
      <c r="S141" s="6">
        <v>1.3902000000000001</v>
      </c>
      <c r="T141" s="6">
        <v>649.02663359999997</v>
      </c>
      <c r="U141" s="6">
        <v>3436.8724219999999</v>
      </c>
      <c r="V141" s="6">
        <v>0.35792669700000002</v>
      </c>
      <c r="W141" s="6">
        <v>0.778657504</v>
      </c>
      <c r="X141" s="6">
        <v>9.9113073630000006</v>
      </c>
      <c r="Y141" t="s">
        <v>179</v>
      </c>
      <c r="Z141" t="s">
        <v>1237</v>
      </c>
    </row>
    <row r="142" spans="1:26">
      <c r="A142" t="s">
        <v>269</v>
      </c>
      <c r="B142" t="s">
        <v>245</v>
      </c>
      <c r="C142" t="s">
        <v>389</v>
      </c>
      <c r="D142" t="s">
        <v>173</v>
      </c>
      <c r="E142" t="s">
        <v>173</v>
      </c>
      <c r="F142" t="s">
        <v>173</v>
      </c>
      <c r="G142" t="s">
        <v>173</v>
      </c>
      <c r="H142">
        <v>1</v>
      </c>
      <c r="I142" s="6" t="s">
        <v>173</v>
      </c>
      <c r="J142" s="6">
        <v>16</v>
      </c>
      <c r="K142" t="s">
        <v>173</v>
      </c>
      <c r="L142">
        <v>1</v>
      </c>
      <c r="M142" t="s">
        <v>248</v>
      </c>
      <c r="N142" s="6" t="s">
        <v>173</v>
      </c>
      <c r="O142" t="s">
        <v>173</v>
      </c>
      <c r="P142" s="6">
        <v>9.0274026040000006</v>
      </c>
      <c r="Q142" s="6">
        <v>0.19059999999999999</v>
      </c>
      <c r="R142" s="6">
        <v>0.74590000000000001</v>
      </c>
      <c r="S142" s="6">
        <v>0.93659999999999999</v>
      </c>
      <c r="T142" s="6">
        <v>811.26098890000003</v>
      </c>
      <c r="U142" s="6">
        <v>1813.559904</v>
      </c>
      <c r="V142" s="6">
        <v>0.548455366</v>
      </c>
      <c r="W142" s="6">
        <v>0.397325755</v>
      </c>
      <c r="X142" s="6">
        <v>9.0327803870000007</v>
      </c>
      <c r="Y142" t="s">
        <v>179</v>
      </c>
      <c r="Z142" t="s">
        <v>1234</v>
      </c>
    </row>
    <row r="143" spans="1:26">
      <c r="A143" t="s">
        <v>269</v>
      </c>
      <c r="B143" t="s">
        <v>245</v>
      </c>
      <c r="C143" t="s">
        <v>390</v>
      </c>
      <c r="D143" t="s">
        <v>173</v>
      </c>
      <c r="E143" t="s">
        <v>173</v>
      </c>
      <c r="F143" t="s">
        <v>173</v>
      </c>
      <c r="G143" t="s">
        <v>173</v>
      </c>
      <c r="H143">
        <v>1</v>
      </c>
      <c r="I143" s="6" t="s">
        <v>173</v>
      </c>
      <c r="J143" s="6">
        <v>24</v>
      </c>
      <c r="K143" t="s">
        <v>173</v>
      </c>
      <c r="L143">
        <v>1</v>
      </c>
      <c r="M143" t="s">
        <v>248</v>
      </c>
      <c r="N143" s="6" t="s">
        <v>173</v>
      </c>
      <c r="O143" t="s">
        <v>173</v>
      </c>
      <c r="P143" s="6">
        <v>9.2177815209999991</v>
      </c>
      <c r="Q143" s="6">
        <v>0.2462</v>
      </c>
      <c r="R143" s="6">
        <v>0.68389999999999995</v>
      </c>
      <c r="S143" s="6">
        <v>0.93020000000000003</v>
      </c>
      <c r="T143" s="6">
        <v>1319.8191730000001</v>
      </c>
      <c r="U143" s="6">
        <v>1885.356184</v>
      </c>
      <c r="V143" s="6">
        <v>0.47531899100000002</v>
      </c>
      <c r="W143" s="6">
        <v>0.219683088</v>
      </c>
      <c r="X143" s="6">
        <v>8.5302139930000003</v>
      </c>
      <c r="Y143" t="s">
        <v>179</v>
      </c>
      <c r="Z143" t="s">
        <v>1234</v>
      </c>
    </row>
    <row r="144" spans="1:26">
      <c r="A144" t="s">
        <v>269</v>
      </c>
      <c r="B144" t="s">
        <v>245</v>
      </c>
      <c r="C144" t="s">
        <v>391</v>
      </c>
      <c r="D144" t="s">
        <v>173</v>
      </c>
      <c r="E144" t="s">
        <v>173</v>
      </c>
      <c r="F144" t="s">
        <v>173</v>
      </c>
      <c r="G144" t="s">
        <v>173</v>
      </c>
      <c r="H144">
        <v>1</v>
      </c>
      <c r="I144" s="6" t="s">
        <v>173</v>
      </c>
      <c r="J144" s="6">
        <v>25</v>
      </c>
      <c r="K144" t="s">
        <v>173</v>
      </c>
      <c r="L144">
        <v>1</v>
      </c>
      <c r="M144" t="s">
        <v>248</v>
      </c>
      <c r="N144" s="6" t="s">
        <v>173</v>
      </c>
      <c r="O144" t="s">
        <v>173</v>
      </c>
      <c r="P144" s="6">
        <v>9.3613006409999997</v>
      </c>
      <c r="Q144" s="6">
        <v>0.27510000000000001</v>
      </c>
      <c r="R144" s="6">
        <v>0.4884</v>
      </c>
      <c r="S144" s="6">
        <v>0.76349999999999996</v>
      </c>
      <c r="T144" s="6">
        <v>1268.8535460000001</v>
      </c>
      <c r="U144" s="6">
        <v>1043.7068959999999</v>
      </c>
      <c r="V144" s="6">
        <v>0.58619322299999999</v>
      </c>
      <c r="W144" s="6">
        <v>0.111720475</v>
      </c>
      <c r="X144" s="6">
        <v>8.5055317309999996</v>
      </c>
      <c r="Y144" t="s">
        <v>179</v>
      </c>
      <c r="Z144" t="s">
        <v>1234</v>
      </c>
    </row>
    <row r="145" spans="1:26">
      <c r="A145" t="s">
        <v>269</v>
      </c>
      <c r="B145" t="s">
        <v>245</v>
      </c>
      <c r="C145" t="s">
        <v>392</v>
      </c>
      <c r="D145" t="s">
        <v>173</v>
      </c>
      <c r="E145" t="s">
        <v>173</v>
      </c>
      <c r="F145" t="s">
        <v>173</v>
      </c>
      <c r="G145" t="s">
        <v>173</v>
      </c>
      <c r="H145">
        <v>1</v>
      </c>
      <c r="I145" s="6" t="s">
        <v>173</v>
      </c>
      <c r="J145" s="6">
        <v>47</v>
      </c>
      <c r="K145" t="s">
        <v>173</v>
      </c>
      <c r="L145">
        <v>1</v>
      </c>
      <c r="M145" t="s">
        <v>248</v>
      </c>
      <c r="N145" s="6" t="s">
        <v>173</v>
      </c>
      <c r="O145" t="s">
        <v>173</v>
      </c>
      <c r="P145" s="6">
        <v>9.0828589829999995</v>
      </c>
      <c r="Q145" s="6">
        <v>0.1429</v>
      </c>
      <c r="R145" s="6">
        <v>1.0418000000000001</v>
      </c>
      <c r="S145" s="6">
        <v>1.1847000000000001</v>
      </c>
      <c r="T145" s="6">
        <v>1386.0216459999999</v>
      </c>
      <c r="U145" s="6">
        <v>2940.3757890000002</v>
      </c>
      <c r="V145" s="6">
        <v>0.324746953</v>
      </c>
      <c r="W145" s="6">
        <v>0.42699743899999998</v>
      </c>
      <c r="X145" s="6">
        <v>9.5676422470000002</v>
      </c>
      <c r="Y145" t="s">
        <v>179</v>
      </c>
      <c r="Z145" t="s">
        <v>1237</v>
      </c>
    </row>
    <row r="146" spans="1:26">
      <c r="A146" t="s">
        <v>269</v>
      </c>
      <c r="B146" t="s">
        <v>245</v>
      </c>
      <c r="C146" t="s">
        <v>393</v>
      </c>
      <c r="D146" t="s">
        <v>173</v>
      </c>
      <c r="E146" t="s">
        <v>173</v>
      </c>
      <c r="F146" t="s">
        <v>173</v>
      </c>
      <c r="G146" t="s">
        <v>173</v>
      </c>
      <c r="H146">
        <v>1</v>
      </c>
      <c r="I146" s="6" t="s">
        <v>173</v>
      </c>
      <c r="J146" s="6">
        <v>33</v>
      </c>
      <c r="K146" t="s">
        <v>173</v>
      </c>
      <c r="L146">
        <v>1</v>
      </c>
      <c r="M146" t="s">
        <v>248</v>
      </c>
      <c r="N146" s="6" t="s">
        <v>173</v>
      </c>
      <c r="O146" t="s">
        <v>173</v>
      </c>
      <c r="P146" s="6">
        <v>9.0138181569999993</v>
      </c>
      <c r="Q146" s="6">
        <v>0.22889999999999999</v>
      </c>
      <c r="R146" s="6">
        <v>0.73309999999999997</v>
      </c>
      <c r="S146" s="6">
        <v>0.96199999999999997</v>
      </c>
      <c r="T146" s="6">
        <v>474.43706709999998</v>
      </c>
      <c r="U146" s="6">
        <v>1338.711382</v>
      </c>
      <c r="V146" s="6">
        <v>0.643957577</v>
      </c>
      <c r="W146" s="6">
        <v>0.44483593399999999</v>
      </c>
      <c r="X146" s="6">
        <v>9.1723434850000007</v>
      </c>
      <c r="Y146" t="s">
        <v>179</v>
      </c>
      <c r="Z146" t="s">
        <v>1234</v>
      </c>
    </row>
    <row r="147" spans="1:26">
      <c r="A147" t="s">
        <v>269</v>
      </c>
      <c r="B147" t="s">
        <v>245</v>
      </c>
      <c r="C147" t="s">
        <v>394</v>
      </c>
      <c r="D147" t="s">
        <v>173</v>
      </c>
      <c r="E147" t="s">
        <v>173</v>
      </c>
      <c r="F147" t="s">
        <v>173</v>
      </c>
      <c r="G147" t="s">
        <v>173</v>
      </c>
      <c r="H147">
        <v>1</v>
      </c>
      <c r="I147" s="6" t="s">
        <v>173</v>
      </c>
      <c r="J147" s="6">
        <v>25</v>
      </c>
      <c r="K147" t="s">
        <v>173</v>
      </c>
      <c r="L147">
        <v>1</v>
      </c>
      <c r="M147" t="s">
        <v>248</v>
      </c>
      <c r="N147" s="6" t="s">
        <v>173</v>
      </c>
      <c r="O147" t="s">
        <v>173</v>
      </c>
      <c r="P147" s="6">
        <v>8.7691105569999994</v>
      </c>
      <c r="Q147" s="6">
        <v>0.15040000000000001</v>
      </c>
      <c r="R147" s="6">
        <v>0.39350000000000002</v>
      </c>
      <c r="S147" s="6">
        <v>0.54390000000000005</v>
      </c>
      <c r="T147" s="6">
        <v>99.754131619999995</v>
      </c>
      <c r="U147" s="6">
        <v>389.46733819999997</v>
      </c>
      <c r="V147" s="6">
        <v>0.77958134899999998</v>
      </c>
      <c r="W147" s="6">
        <v>0.41542856500000003</v>
      </c>
      <c r="X147" s="6">
        <v>8.8458721740000001</v>
      </c>
      <c r="Y147" t="s">
        <v>179</v>
      </c>
      <c r="Z147" t="s">
        <v>1236</v>
      </c>
    </row>
    <row r="148" spans="1:26">
      <c r="A148" t="s">
        <v>269</v>
      </c>
      <c r="B148" t="s">
        <v>245</v>
      </c>
      <c r="C148" t="s">
        <v>395</v>
      </c>
      <c r="D148" t="s">
        <v>173</v>
      </c>
      <c r="E148" t="s">
        <v>173</v>
      </c>
      <c r="F148" t="s">
        <v>173</v>
      </c>
      <c r="G148" t="s">
        <v>173</v>
      </c>
      <c r="H148">
        <v>1</v>
      </c>
      <c r="I148" s="6" t="s">
        <v>173</v>
      </c>
      <c r="J148" s="6">
        <v>73</v>
      </c>
      <c r="K148" t="s">
        <v>173</v>
      </c>
      <c r="L148">
        <v>1</v>
      </c>
      <c r="M148" t="s">
        <v>248</v>
      </c>
      <c r="N148" s="6" t="s">
        <v>173</v>
      </c>
      <c r="O148" t="s">
        <v>173</v>
      </c>
      <c r="P148" s="6">
        <v>8.8727627089999999</v>
      </c>
      <c r="Q148" s="6">
        <v>0.1794</v>
      </c>
      <c r="R148" s="6">
        <v>0.46939999999999998</v>
      </c>
      <c r="S148" s="6">
        <v>0.64880000000000004</v>
      </c>
      <c r="T148" s="6">
        <v>700.21367799999996</v>
      </c>
      <c r="U148" s="6">
        <v>572.29259769999999</v>
      </c>
      <c r="V148" s="6">
        <v>0.70258236100000004</v>
      </c>
      <c r="W148" s="6">
        <v>0.21499259800000001</v>
      </c>
      <c r="X148" s="6">
        <v>7.9894355670000001</v>
      </c>
      <c r="Y148" t="s">
        <v>179</v>
      </c>
      <c r="Z148" t="s">
        <v>1236</v>
      </c>
    </row>
    <row r="149" spans="1:26">
      <c r="A149" t="s">
        <v>269</v>
      </c>
      <c r="B149" t="s">
        <v>245</v>
      </c>
      <c r="C149" t="s">
        <v>396</v>
      </c>
      <c r="D149" t="s">
        <v>173</v>
      </c>
      <c r="E149" t="s">
        <v>173</v>
      </c>
      <c r="F149" t="s">
        <v>173</v>
      </c>
      <c r="G149" t="s">
        <v>173</v>
      </c>
      <c r="H149">
        <v>1</v>
      </c>
      <c r="I149" s="6" t="s">
        <v>173</v>
      </c>
      <c r="J149" s="6">
        <v>28</v>
      </c>
      <c r="K149" t="s">
        <v>173</v>
      </c>
      <c r="L149">
        <v>1</v>
      </c>
      <c r="M149" t="s">
        <v>248</v>
      </c>
      <c r="N149" s="6" t="s">
        <v>173</v>
      </c>
      <c r="O149" t="s">
        <v>173</v>
      </c>
      <c r="P149" s="6">
        <v>8.4608990110000004</v>
      </c>
      <c r="Q149" s="6">
        <v>9.1200000000000003E-2</v>
      </c>
      <c r="R149" s="6">
        <v>0.3785</v>
      </c>
      <c r="S149" s="6">
        <v>0.46970000000000001</v>
      </c>
      <c r="T149" s="6">
        <v>-276.9595698</v>
      </c>
      <c r="U149" s="6">
        <v>54.41603224</v>
      </c>
      <c r="V149" s="6">
        <v>0.84064655200000005</v>
      </c>
      <c r="W149" s="6">
        <v>0.60370662600000002</v>
      </c>
      <c r="X149" s="6">
        <v>10.01742305</v>
      </c>
      <c r="Y149" t="s">
        <v>179</v>
      </c>
      <c r="Z149" t="s">
        <v>1236</v>
      </c>
    </row>
    <row r="150" spans="1:26">
      <c r="A150" t="s">
        <v>269</v>
      </c>
      <c r="B150" t="s">
        <v>245</v>
      </c>
      <c r="C150" t="s">
        <v>397</v>
      </c>
      <c r="D150" t="s">
        <v>173</v>
      </c>
      <c r="E150" t="s">
        <v>173</v>
      </c>
      <c r="F150" t="s">
        <v>173</v>
      </c>
      <c r="G150" t="s">
        <v>173</v>
      </c>
      <c r="H150">
        <v>1</v>
      </c>
      <c r="I150" s="6" t="s">
        <v>173</v>
      </c>
      <c r="J150" s="6">
        <v>9</v>
      </c>
      <c r="K150" t="s">
        <v>173</v>
      </c>
      <c r="L150">
        <v>1</v>
      </c>
      <c r="M150" t="s">
        <v>248</v>
      </c>
      <c r="N150" s="6" t="s">
        <v>173</v>
      </c>
      <c r="O150" t="s">
        <v>173</v>
      </c>
      <c r="P150" s="6">
        <v>9.0109564669999997</v>
      </c>
      <c r="Q150" s="6">
        <v>0.14510000000000001</v>
      </c>
      <c r="R150" s="6">
        <v>0.63870000000000005</v>
      </c>
      <c r="S150" s="6">
        <v>0.78380000000000005</v>
      </c>
      <c r="T150" s="6">
        <v>1122.9287919999999</v>
      </c>
      <c r="U150" s="6">
        <v>1131.513072</v>
      </c>
      <c r="V150" s="6">
        <v>0.59308348700000002</v>
      </c>
      <c r="W150" s="6">
        <v>0.23449953700000001</v>
      </c>
      <c r="X150" s="6">
        <v>9.1291814880000004</v>
      </c>
      <c r="Y150" t="s">
        <v>179</v>
      </c>
      <c r="Z150" t="s">
        <v>1234</v>
      </c>
    </row>
    <row r="151" spans="1:26">
      <c r="A151" t="s">
        <v>269</v>
      </c>
      <c r="B151" t="s">
        <v>245</v>
      </c>
      <c r="C151" t="s">
        <v>398</v>
      </c>
      <c r="D151" t="s">
        <v>173</v>
      </c>
      <c r="E151" t="s">
        <v>173</v>
      </c>
      <c r="F151" t="s">
        <v>173</v>
      </c>
      <c r="G151" t="s">
        <v>173</v>
      </c>
      <c r="H151">
        <v>1</v>
      </c>
      <c r="I151" s="6" t="s">
        <v>173</v>
      </c>
      <c r="J151" s="6">
        <v>107</v>
      </c>
      <c r="K151" t="s">
        <v>173</v>
      </c>
      <c r="L151">
        <v>1</v>
      </c>
      <c r="M151" t="s">
        <v>248</v>
      </c>
      <c r="N151" s="6" t="s">
        <v>173</v>
      </c>
      <c r="O151" t="s">
        <v>173</v>
      </c>
      <c r="P151" s="6">
        <v>9.1295838860000007</v>
      </c>
      <c r="Q151" s="6">
        <v>0.27489999999999998</v>
      </c>
      <c r="R151" s="6">
        <v>0.75949999999999995</v>
      </c>
      <c r="S151" s="6">
        <v>1.0344</v>
      </c>
      <c r="T151" s="6">
        <v>1472.6844860000001</v>
      </c>
      <c r="U151" s="6">
        <v>1636.6741280000001</v>
      </c>
      <c r="V151" s="6">
        <v>0.48764595999999999</v>
      </c>
      <c r="W151" s="6">
        <v>0.17825035</v>
      </c>
      <c r="X151" s="6">
        <v>8.6578338699999993</v>
      </c>
      <c r="Y151" t="s">
        <v>179</v>
      </c>
      <c r="Z151" t="s">
        <v>1234</v>
      </c>
    </row>
    <row r="152" spans="1:26">
      <c r="A152" t="s">
        <v>399</v>
      </c>
      <c r="B152" t="s">
        <v>245</v>
      </c>
      <c r="C152" t="s">
        <v>400</v>
      </c>
      <c r="D152" t="s">
        <v>173</v>
      </c>
      <c r="E152" t="s">
        <v>173</v>
      </c>
      <c r="F152" t="s">
        <v>173</v>
      </c>
      <c r="G152" t="s">
        <v>173</v>
      </c>
      <c r="H152" t="s">
        <v>173</v>
      </c>
      <c r="I152" s="6" t="s">
        <v>173</v>
      </c>
      <c r="J152" s="6" t="s">
        <v>173</v>
      </c>
      <c r="K152" t="s">
        <v>173</v>
      </c>
      <c r="L152">
        <v>1</v>
      </c>
      <c r="M152" t="s">
        <v>401</v>
      </c>
      <c r="N152" s="6" t="s">
        <v>173</v>
      </c>
      <c r="O152" t="s">
        <v>173</v>
      </c>
      <c r="P152" s="6">
        <v>8.6046391030000002</v>
      </c>
      <c r="Q152" s="6">
        <v>0.22320000000000001</v>
      </c>
      <c r="R152" s="6">
        <v>0.42909999999999998</v>
      </c>
      <c r="S152" s="6">
        <v>0.65239999999999998</v>
      </c>
      <c r="T152" s="6">
        <v>-32.65721388</v>
      </c>
      <c r="U152" s="6">
        <v>1265.2719500000001</v>
      </c>
      <c r="V152" s="6">
        <v>0.70673716200000003</v>
      </c>
      <c r="W152" s="6">
        <v>0.49779769800000001</v>
      </c>
      <c r="X152" s="6">
        <v>8.9296188920000006</v>
      </c>
      <c r="Y152" t="s">
        <v>179</v>
      </c>
      <c r="Z152" t="s">
        <v>1235</v>
      </c>
    </row>
    <row r="153" spans="1:26">
      <c r="A153" t="s">
        <v>399</v>
      </c>
      <c r="B153" t="s">
        <v>245</v>
      </c>
      <c r="C153" t="s">
        <v>402</v>
      </c>
      <c r="D153" t="s">
        <v>173</v>
      </c>
      <c r="E153" t="s">
        <v>173</v>
      </c>
      <c r="F153" t="s">
        <v>173</v>
      </c>
      <c r="G153" t="s">
        <v>173</v>
      </c>
      <c r="H153" t="s">
        <v>173</v>
      </c>
      <c r="I153" s="6" t="s">
        <v>173</v>
      </c>
      <c r="J153" s="6" t="s">
        <v>173</v>
      </c>
      <c r="K153" t="s">
        <v>173</v>
      </c>
      <c r="L153">
        <v>1</v>
      </c>
      <c r="M153" t="s">
        <v>403</v>
      </c>
      <c r="N153" s="6" t="s">
        <v>173</v>
      </c>
      <c r="O153" t="s">
        <v>173</v>
      </c>
      <c r="P153" s="6">
        <v>8.5785360700000002</v>
      </c>
      <c r="Q153" s="6">
        <v>0.11219999999999999</v>
      </c>
      <c r="R153" s="6">
        <v>0.4012</v>
      </c>
      <c r="S153" s="6">
        <v>0.51339999999999997</v>
      </c>
      <c r="T153" s="6">
        <v>35.190528270000001</v>
      </c>
      <c r="U153" s="6">
        <v>842.28343110000003</v>
      </c>
      <c r="V153" s="6">
        <v>0.74264148600000002</v>
      </c>
      <c r="W153" s="6">
        <v>0.65845977499999997</v>
      </c>
      <c r="X153" s="6">
        <v>10.16109587</v>
      </c>
      <c r="Y153" t="s">
        <v>179</v>
      </c>
      <c r="Z153" t="s">
        <v>1236</v>
      </c>
    </row>
    <row r="154" spans="1:26">
      <c r="A154" t="s">
        <v>399</v>
      </c>
      <c r="B154" t="s">
        <v>245</v>
      </c>
      <c r="C154" t="s">
        <v>404</v>
      </c>
      <c r="D154" t="s">
        <v>173</v>
      </c>
      <c r="E154" t="s">
        <v>173</v>
      </c>
      <c r="F154" t="s">
        <v>173</v>
      </c>
      <c r="G154" t="s">
        <v>173</v>
      </c>
      <c r="H154" t="s">
        <v>173</v>
      </c>
      <c r="I154" s="6" t="s">
        <v>173</v>
      </c>
      <c r="J154" s="6" t="s">
        <v>173</v>
      </c>
      <c r="K154" t="s">
        <v>173</v>
      </c>
      <c r="L154">
        <v>1</v>
      </c>
      <c r="M154" t="s">
        <v>405</v>
      </c>
      <c r="N154" s="6" t="s">
        <v>173</v>
      </c>
      <c r="O154" t="s">
        <v>173</v>
      </c>
      <c r="P154" s="6">
        <v>9.4462600220000006</v>
      </c>
      <c r="Q154" s="6">
        <v>0.39960000000000001</v>
      </c>
      <c r="R154" s="6">
        <v>0.4965</v>
      </c>
      <c r="S154" s="6">
        <v>0.8962</v>
      </c>
      <c r="T154" s="6">
        <v>1672.214174</v>
      </c>
      <c r="U154" s="6">
        <v>1521.6553060000001</v>
      </c>
      <c r="V154" s="6">
        <v>0.47677844899999999</v>
      </c>
      <c r="W154" s="6">
        <v>6.1843428999999998E-2</v>
      </c>
      <c r="X154" s="6">
        <v>8.4766613369999995</v>
      </c>
      <c r="Y154" t="s">
        <v>179</v>
      </c>
      <c r="Z154" t="s">
        <v>1234</v>
      </c>
    </row>
    <row r="155" spans="1:26">
      <c r="A155" t="s">
        <v>399</v>
      </c>
      <c r="B155" t="s">
        <v>245</v>
      </c>
      <c r="C155" t="s">
        <v>406</v>
      </c>
      <c r="D155" t="s">
        <v>173</v>
      </c>
      <c r="E155" t="s">
        <v>173</v>
      </c>
      <c r="F155" t="s">
        <v>173</v>
      </c>
      <c r="G155" t="s">
        <v>173</v>
      </c>
      <c r="H155" t="s">
        <v>173</v>
      </c>
      <c r="I155" s="6" t="s">
        <v>173</v>
      </c>
      <c r="J155" s="6" t="s">
        <v>173</v>
      </c>
      <c r="K155" t="s">
        <v>173</v>
      </c>
      <c r="L155">
        <v>1</v>
      </c>
      <c r="M155" t="s">
        <v>405</v>
      </c>
      <c r="N155" s="6" t="s">
        <v>173</v>
      </c>
      <c r="O155" t="s">
        <v>173</v>
      </c>
      <c r="P155" s="6">
        <v>8.3532040149999993</v>
      </c>
      <c r="Q155" s="6">
        <v>0.107</v>
      </c>
      <c r="R155" s="6">
        <v>0.39679999999999999</v>
      </c>
      <c r="S155" s="6">
        <v>0.50380000000000003</v>
      </c>
      <c r="T155" s="6">
        <v>431.36765730000002</v>
      </c>
      <c r="U155" s="6">
        <v>532.51523580000003</v>
      </c>
      <c r="V155" s="6">
        <v>0.73408775400000004</v>
      </c>
      <c r="W155" s="6">
        <v>0.48002075999999999</v>
      </c>
      <c r="X155" s="6">
        <v>9.7991078139999992</v>
      </c>
      <c r="Y155" t="s">
        <v>179</v>
      </c>
      <c r="Z155" t="s">
        <v>1235</v>
      </c>
    </row>
    <row r="156" spans="1:26">
      <c r="A156" t="s">
        <v>399</v>
      </c>
      <c r="B156" t="s">
        <v>245</v>
      </c>
      <c r="C156" t="s">
        <v>407</v>
      </c>
      <c r="D156" t="s">
        <v>173</v>
      </c>
      <c r="E156" t="s">
        <v>173</v>
      </c>
      <c r="F156" t="s">
        <v>173</v>
      </c>
      <c r="G156" t="s">
        <v>173</v>
      </c>
      <c r="H156" t="s">
        <v>173</v>
      </c>
      <c r="I156" s="6" t="s">
        <v>173</v>
      </c>
      <c r="J156" s="6" t="s">
        <v>173</v>
      </c>
      <c r="K156" t="s">
        <v>173</v>
      </c>
      <c r="L156">
        <v>1</v>
      </c>
      <c r="M156" t="s">
        <v>405</v>
      </c>
      <c r="N156" s="6" t="s">
        <v>173</v>
      </c>
      <c r="O156" t="s">
        <v>173</v>
      </c>
      <c r="P156" s="6">
        <v>8.5874963809999993</v>
      </c>
      <c r="Q156" s="6">
        <v>0.1464</v>
      </c>
      <c r="R156" s="6">
        <v>0.58450000000000002</v>
      </c>
      <c r="S156" s="6">
        <v>0.73089999999999999</v>
      </c>
      <c r="T156" s="6">
        <v>843.29652410000006</v>
      </c>
      <c r="U156" s="6">
        <v>1631.0612140000001</v>
      </c>
      <c r="V156" s="6">
        <v>0.56678817500000001</v>
      </c>
      <c r="W156" s="6">
        <v>0.393127909</v>
      </c>
      <c r="X156" s="6">
        <v>9.7552838340000001</v>
      </c>
      <c r="Y156" t="s">
        <v>179</v>
      </c>
      <c r="Z156" t="s">
        <v>1235</v>
      </c>
    </row>
    <row r="157" spans="1:26">
      <c r="A157" t="s">
        <v>399</v>
      </c>
      <c r="B157" t="s">
        <v>245</v>
      </c>
      <c r="C157" t="s">
        <v>408</v>
      </c>
      <c r="D157" t="s">
        <v>173</v>
      </c>
      <c r="E157" t="s">
        <v>173</v>
      </c>
      <c r="F157" t="s">
        <v>173</v>
      </c>
      <c r="G157" t="s">
        <v>173</v>
      </c>
      <c r="H157" t="s">
        <v>173</v>
      </c>
      <c r="I157" s="6" t="s">
        <v>173</v>
      </c>
      <c r="J157" s="6" t="s">
        <v>173</v>
      </c>
      <c r="K157" t="s">
        <v>173</v>
      </c>
      <c r="L157">
        <v>1</v>
      </c>
      <c r="M157" t="s">
        <v>403</v>
      </c>
      <c r="N157" s="6" t="s">
        <v>173</v>
      </c>
      <c r="O157" t="s">
        <v>173</v>
      </c>
      <c r="P157" s="6">
        <v>8.5973079380000001</v>
      </c>
      <c r="Q157" s="6">
        <v>0.15939999999999999</v>
      </c>
      <c r="R157" s="6">
        <v>0.41510000000000002</v>
      </c>
      <c r="S157" s="6">
        <v>0.57450000000000001</v>
      </c>
      <c r="T157" s="6">
        <v>-244.25360789999999</v>
      </c>
      <c r="U157" s="6">
        <v>645.90990569999997</v>
      </c>
      <c r="V157" s="6">
        <v>0.78756692100000003</v>
      </c>
      <c r="W157" s="6">
        <v>0.72826021699999999</v>
      </c>
      <c r="X157" s="6">
        <v>9.9766072339999994</v>
      </c>
      <c r="Y157" t="s">
        <v>179</v>
      </c>
      <c r="Z157" t="s">
        <v>1235</v>
      </c>
    </row>
    <row r="158" spans="1:26">
      <c r="A158" t="s">
        <v>399</v>
      </c>
      <c r="B158" t="s">
        <v>245</v>
      </c>
      <c r="C158" t="s">
        <v>409</v>
      </c>
      <c r="D158" t="s">
        <v>173</v>
      </c>
      <c r="E158" t="s">
        <v>173</v>
      </c>
      <c r="F158" t="s">
        <v>173</v>
      </c>
      <c r="G158" t="s">
        <v>173</v>
      </c>
      <c r="H158" t="s">
        <v>173</v>
      </c>
      <c r="I158" s="6" t="s">
        <v>173</v>
      </c>
      <c r="J158" s="6" t="s">
        <v>173</v>
      </c>
      <c r="K158" t="s">
        <v>173</v>
      </c>
      <c r="L158">
        <v>1</v>
      </c>
      <c r="M158" t="s">
        <v>405</v>
      </c>
      <c r="N158" s="6" t="s">
        <v>173</v>
      </c>
      <c r="O158" t="s">
        <v>173</v>
      </c>
      <c r="P158" s="6">
        <v>9.2632837680000009</v>
      </c>
      <c r="Q158" s="6">
        <v>9.3200000000000005E-2</v>
      </c>
      <c r="R158" s="6">
        <v>0.75539999999999996</v>
      </c>
      <c r="S158" s="6">
        <v>0.84860000000000002</v>
      </c>
      <c r="T158" s="6">
        <v>961.7077544</v>
      </c>
      <c r="U158" s="6">
        <v>1950.3791510000001</v>
      </c>
      <c r="V158" s="6">
        <v>0.51271882599999996</v>
      </c>
      <c r="W158" s="6">
        <v>0.29516655800000002</v>
      </c>
      <c r="X158" s="6">
        <v>8.5426370289999998</v>
      </c>
      <c r="Y158" t="s">
        <v>179</v>
      </c>
      <c r="Z158" t="s">
        <v>1234</v>
      </c>
    </row>
    <row r="159" spans="1:26">
      <c r="A159" t="s">
        <v>399</v>
      </c>
      <c r="B159" t="s">
        <v>245</v>
      </c>
      <c r="C159" t="s">
        <v>410</v>
      </c>
      <c r="D159" t="s">
        <v>173</v>
      </c>
      <c r="E159" t="s">
        <v>173</v>
      </c>
      <c r="F159" t="s">
        <v>173</v>
      </c>
      <c r="G159" t="s">
        <v>173</v>
      </c>
      <c r="H159" t="s">
        <v>173</v>
      </c>
      <c r="I159" s="6" t="s">
        <v>173</v>
      </c>
      <c r="J159" s="6" t="s">
        <v>173</v>
      </c>
      <c r="K159" t="s">
        <v>173</v>
      </c>
      <c r="L159">
        <v>1</v>
      </c>
      <c r="M159" t="s">
        <v>403</v>
      </c>
      <c r="N159" s="6" t="s">
        <v>173</v>
      </c>
      <c r="O159" t="s">
        <v>173</v>
      </c>
      <c r="P159" s="6">
        <v>8.973622701</v>
      </c>
      <c r="Q159" s="6">
        <v>0.1512</v>
      </c>
      <c r="R159" s="6">
        <v>0.40329999999999999</v>
      </c>
      <c r="S159" s="6">
        <v>0.55449999999999999</v>
      </c>
      <c r="T159" s="6">
        <v>79.210510979999995</v>
      </c>
      <c r="U159" s="6">
        <v>465.06335360000003</v>
      </c>
      <c r="V159" s="6">
        <v>0.77449477799999999</v>
      </c>
      <c r="W159" s="6">
        <v>0.44683753199999998</v>
      </c>
      <c r="X159" s="6">
        <v>9.5440286089999997</v>
      </c>
      <c r="Y159" t="s">
        <v>179</v>
      </c>
      <c r="Z159" t="s">
        <v>1236</v>
      </c>
    </row>
    <row r="160" spans="1:26">
      <c r="A160" t="s">
        <v>399</v>
      </c>
      <c r="B160" t="s">
        <v>245</v>
      </c>
      <c r="C160" t="s">
        <v>411</v>
      </c>
      <c r="D160" t="s">
        <v>173</v>
      </c>
      <c r="E160" t="s">
        <v>173</v>
      </c>
      <c r="F160" t="s">
        <v>173</v>
      </c>
      <c r="G160" t="s">
        <v>173</v>
      </c>
      <c r="H160" t="s">
        <v>173</v>
      </c>
      <c r="I160" s="6" t="s">
        <v>173</v>
      </c>
      <c r="J160" s="6" t="s">
        <v>173</v>
      </c>
      <c r="K160" t="s">
        <v>173</v>
      </c>
      <c r="L160">
        <v>1</v>
      </c>
      <c r="M160" t="s">
        <v>403</v>
      </c>
      <c r="N160" s="6" t="s">
        <v>173</v>
      </c>
      <c r="O160" t="s">
        <v>173</v>
      </c>
      <c r="P160" s="6">
        <v>8.4876191399999996</v>
      </c>
      <c r="Q160" s="6">
        <v>9.4500000000000001E-2</v>
      </c>
      <c r="R160" s="6">
        <v>0.43809999999999999</v>
      </c>
      <c r="S160" s="6">
        <v>0.53249999999999997</v>
      </c>
      <c r="T160" s="6">
        <v>-141.7844059</v>
      </c>
      <c r="U160" s="6">
        <v>546.20908110000005</v>
      </c>
      <c r="V160" s="6">
        <v>0.78731644199999995</v>
      </c>
      <c r="W160" s="6">
        <v>0.51694899999999999</v>
      </c>
      <c r="X160" s="6">
        <v>9.4509769339999998</v>
      </c>
      <c r="Y160" t="s">
        <v>179</v>
      </c>
      <c r="Z160" t="s">
        <v>1235</v>
      </c>
    </row>
    <row r="161" spans="1:26">
      <c r="A161" t="s">
        <v>399</v>
      </c>
      <c r="B161" t="s">
        <v>245</v>
      </c>
      <c r="C161" t="s">
        <v>412</v>
      </c>
      <c r="D161" t="s">
        <v>173</v>
      </c>
      <c r="E161" t="s">
        <v>173</v>
      </c>
      <c r="F161" t="s">
        <v>173</v>
      </c>
      <c r="G161" t="s">
        <v>173</v>
      </c>
      <c r="H161" t="s">
        <v>173</v>
      </c>
      <c r="I161" s="6" t="s">
        <v>173</v>
      </c>
      <c r="J161" s="6" t="s">
        <v>173</v>
      </c>
      <c r="K161" t="s">
        <v>173</v>
      </c>
      <c r="L161">
        <v>1</v>
      </c>
      <c r="M161" t="s">
        <v>405</v>
      </c>
      <c r="N161" s="6" t="s">
        <v>173</v>
      </c>
      <c r="O161" t="s">
        <v>173</v>
      </c>
      <c r="P161" s="6">
        <v>9.0658702170000005</v>
      </c>
      <c r="Q161" s="6">
        <v>0.1236</v>
      </c>
      <c r="R161" s="6">
        <v>0.2525</v>
      </c>
      <c r="S161" s="6">
        <v>0.376</v>
      </c>
      <c r="T161" s="6">
        <v>252.37865210000001</v>
      </c>
      <c r="U161" s="6">
        <v>512.1002823</v>
      </c>
      <c r="V161" s="6">
        <v>0.75364653199999998</v>
      </c>
      <c r="W161" s="6">
        <v>0.47607399099999997</v>
      </c>
      <c r="X161" s="6">
        <v>9.2225525879999992</v>
      </c>
      <c r="Y161" t="s">
        <v>179</v>
      </c>
      <c r="Z161" t="s">
        <v>1236</v>
      </c>
    </row>
    <row r="162" spans="1:26">
      <c r="A162" t="s">
        <v>399</v>
      </c>
      <c r="B162" t="s">
        <v>245</v>
      </c>
      <c r="C162" t="s">
        <v>413</v>
      </c>
      <c r="D162" t="s">
        <v>173</v>
      </c>
      <c r="E162" t="s">
        <v>173</v>
      </c>
      <c r="F162" t="s">
        <v>173</v>
      </c>
      <c r="G162" t="s">
        <v>173</v>
      </c>
      <c r="H162" t="s">
        <v>173</v>
      </c>
      <c r="I162" s="6" t="s">
        <v>173</v>
      </c>
      <c r="J162" s="6" t="s">
        <v>173</v>
      </c>
      <c r="K162" t="s">
        <v>173</v>
      </c>
      <c r="L162">
        <v>1</v>
      </c>
      <c r="M162" t="s">
        <v>403</v>
      </c>
      <c r="N162" s="6" t="s">
        <v>173</v>
      </c>
      <c r="O162" t="s">
        <v>173</v>
      </c>
      <c r="P162" s="6">
        <v>8.1283106919999994</v>
      </c>
      <c r="Q162" s="6">
        <v>8.2199999999999995E-2</v>
      </c>
      <c r="R162" s="6">
        <v>0.33250000000000002</v>
      </c>
      <c r="S162" s="6">
        <v>0.41470000000000001</v>
      </c>
      <c r="T162" s="6">
        <v>-492.35966289999999</v>
      </c>
      <c r="U162" s="6">
        <v>-228.24990510000001</v>
      </c>
      <c r="V162" s="6">
        <v>0.87796099800000005</v>
      </c>
      <c r="W162" s="6">
        <v>0.59223287899999999</v>
      </c>
      <c r="X162" s="6">
        <v>10.1771099</v>
      </c>
      <c r="Y162" t="s">
        <v>179</v>
      </c>
      <c r="Z162" t="s">
        <v>1235</v>
      </c>
    </row>
    <row r="163" spans="1:26">
      <c r="A163" t="s">
        <v>399</v>
      </c>
      <c r="B163" t="s">
        <v>245</v>
      </c>
      <c r="C163" t="s">
        <v>414</v>
      </c>
      <c r="D163" t="s">
        <v>173</v>
      </c>
      <c r="E163" t="s">
        <v>173</v>
      </c>
      <c r="F163" t="s">
        <v>173</v>
      </c>
      <c r="G163" t="s">
        <v>173</v>
      </c>
      <c r="H163" t="s">
        <v>173</v>
      </c>
      <c r="I163" s="6" t="s">
        <v>173</v>
      </c>
      <c r="J163" s="6" t="s">
        <v>173</v>
      </c>
      <c r="K163" t="s">
        <v>173</v>
      </c>
      <c r="L163">
        <v>1</v>
      </c>
      <c r="M163" t="s">
        <v>403</v>
      </c>
      <c r="N163" s="6" t="s">
        <v>173</v>
      </c>
      <c r="O163" t="s">
        <v>173</v>
      </c>
      <c r="P163" s="6">
        <v>8.4205896619999994</v>
      </c>
      <c r="Q163" s="6">
        <v>0.1588</v>
      </c>
      <c r="R163" s="6">
        <v>0.52629999999999999</v>
      </c>
      <c r="S163" s="6">
        <v>0.68510000000000004</v>
      </c>
      <c r="T163" s="6">
        <v>-110.5543843</v>
      </c>
      <c r="U163" s="6">
        <v>463.42978369999997</v>
      </c>
      <c r="V163" s="6">
        <v>0.79195918300000001</v>
      </c>
      <c r="W163" s="6">
        <v>0.69027446599999998</v>
      </c>
      <c r="X163" s="6">
        <v>9.4003966450000007</v>
      </c>
      <c r="Y163" t="s">
        <v>179</v>
      </c>
      <c r="Z163" t="s">
        <v>1235</v>
      </c>
    </row>
    <row r="164" spans="1:26">
      <c r="A164" t="s">
        <v>399</v>
      </c>
      <c r="B164" t="s">
        <v>245</v>
      </c>
      <c r="C164" t="s">
        <v>415</v>
      </c>
      <c r="D164" t="s">
        <v>173</v>
      </c>
      <c r="E164" t="s">
        <v>173</v>
      </c>
      <c r="F164" t="s">
        <v>173</v>
      </c>
      <c r="G164" t="s">
        <v>173</v>
      </c>
      <c r="H164" t="s">
        <v>173</v>
      </c>
      <c r="I164" s="6" t="s">
        <v>173</v>
      </c>
      <c r="J164" s="6" t="s">
        <v>173</v>
      </c>
      <c r="K164" t="s">
        <v>173</v>
      </c>
      <c r="L164">
        <v>1</v>
      </c>
      <c r="M164" t="s">
        <v>403</v>
      </c>
      <c r="N164" s="6" t="s">
        <v>173</v>
      </c>
      <c r="O164" t="s">
        <v>173</v>
      </c>
      <c r="P164" s="6">
        <v>8.4227885689999997</v>
      </c>
      <c r="Q164" s="6">
        <v>4.7800000000000002E-2</v>
      </c>
      <c r="R164" s="6">
        <v>0.33450000000000002</v>
      </c>
      <c r="S164" s="6">
        <v>0.38229999999999997</v>
      </c>
      <c r="T164" s="6">
        <v>-786.75770509999995</v>
      </c>
      <c r="U164" s="6">
        <v>175.82124350000001</v>
      </c>
      <c r="V164" s="6">
        <v>0.870140578</v>
      </c>
      <c r="W164" s="6">
        <v>0.75567784000000005</v>
      </c>
      <c r="X164" s="6">
        <v>9.9698101569999995</v>
      </c>
      <c r="Y164" t="s">
        <v>179</v>
      </c>
      <c r="Z164" t="s">
        <v>1235</v>
      </c>
    </row>
    <row r="165" spans="1:26">
      <c r="A165" t="s">
        <v>399</v>
      </c>
      <c r="B165" t="s">
        <v>245</v>
      </c>
      <c r="C165" t="s">
        <v>416</v>
      </c>
      <c r="D165" t="s">
        <v>173</v>
      </c>
      <c r="E165" t="s">
        <v>173</v>
      </c>
      <c r="F165" t="s">
        <v>173</v>
      </c>
      <c r="G165" t="s">
        <v>173</v>
      </c>
      <c r="H165" t="s">
        <v>173</v>
      </c>
      <c r="I165" s="6" t="s">
        <v>173</v>
      </c>
      <c r="J165" s="6" t="s">
        <v>173</v>
      </c>
      <c r="K165" t="s">
        <v>173</v>
      </c>
      <c r="L165">
        <v>1</v>
      </c>
      <c r="M165" t="s">
        <v>403</v>
      </c>
      <c r="N165" s="6" t="s">
        <v>173</v>
      </c>
      <c r="O165" t="s">
        <v>173</v>
      </c>
      <c r="P165" s="6">
        <v>8.2867325669999996</v>
      </c>
      <c r="Q165" s="6">
        <v>0.154</v>
      </c>
      <c r="R165" s="6">
        <v>0.1953</v>
      </c>
      <c r="S165" s="6">
        <v>0.3493</v>
      </c>
      <c r="T165" s="6">
        <v>-436.5079662</v>
      </c>
      <c r="U165" s="6">
        <v>-511.27100389999998</v>
      </c>
      <c r="V165" s="6">
        <v>0.89343368499999998</v>
      </c>
      <c r="W165" s="6">
        <v>0.67644905600000005</v>
      </c>
      <c r="X165" s="6">
        <v>10.260947549999999</v>
      </c>
      <c r="Y165" t="s">
        <v>179</v>
      </c>
      <c r="Z165" t="s">
        <v>1235</v>
      </c>
    </row>
    <row r="166" spans="1:26">
      <c r="A166" t="s">
        <v>399</v>
      </c>
      <c r="B166" t="s">
        <v>245</v>
      </c>
      <c r="C166" t="s">
        <v>417</v>
      </c>
      <c r="D166" t="s">
        <v>173</v>
      </c>
      <c r="E166" t="s">
        <v>173</v>
      </c>
      <c r="F166" t="s">
        <v>173</v>
      </c>
      <c r="G166" t="s">
        <v>173</v>
      </c>
      <c r="H166" t="s">
        <v>173</v>
      </c>
      <c r="I166" s="6" t="s">
        <v>173</v>
      </c>
      <c r="J166" s="6" t="s">
        <v>173</v>
      </c>
      <c r="K166" t="s">
        <v>173</v>
      </c>
      <c r="L166">
        <v>1</v>
      </c>
      <c r="M166" t="s">
        <v>405</v>
      </c>
      <c r="N166" s="6" t="s">
        <v>173</v>
      </c>
      <c r="O166" t="s">
        <v>173</v>
      </c>
      <c r="P166" s="6">
        <v>9.1730749629999995</v>
      </c>
      <c r="Q166" s="6">
        <v>0.2752</v>
      </c>
      <c r="R166" s="6">
        <v>0.50490000000000002</v>
      </c>
      <c r="S166" s="6">
        <v>0.78010000000000002</v>
      </c>
      <c r="T166" s="6">
        <v>1483.168774</v>
      </c>
      <c r="U166" s="6">
        <v>1290.346141</v>
      </c>
      <c r="V166" s="6">
        <v>0.53007525200000005</v>
      </c>
      <c r="W166" s="6">
        <v>0.107486151</v>
      </c>
      <c r="X166" s="6">
        <v>8.9471634360000003</v>
      </c>
      <c r="Y166" t="s">
        <v>179</v>
      </c>
      <c r="Z166" t="s">
        <v>1234</v>
      </c>
    </row>
    <row r="167" spans="1:26">
      <c r="A167" t="s">
        <v>399</v>
      </c>
      <c r="B167" t="s">
        <v>245</v>
      </c>
      <c r="C167" t="s">
        <v>418</v>
      </c>
      <c r="D167" t="s">
        <v>173</v>
      </c>
      <c r="E167" t="s">
        <v>173</v>
      </c>
      <c r="F167" t="s">
        <v>173</v>
      </c>
      <c r="G167" t="s">
        <v>173</v>
      </c>
      <c r="H167" t="s">
        <v>173</v>
      </c>
      <c r="I167" s="6" t="s">
        <v>173</v>
      </c>
      <c r="J167" s="6" t="s">
        <v>173</v>
      </c>
      <c r="K167" t="s">
        <v>173</v>
      </c>
      <c r="L167">
        <v>1</v>
      </c>
      <c r="M167" t="s">
        <v>401</v>
      </c>
      <c r="N167" s="6" t="s">
        <v>173</v>
      </c>
      <c r="O167" t="s">
        <v>173</v>
      </c>
      <c r="P167" s="6">
        <v>9.5491860190000004</v>
      </c>
      <c r="Q167" s="6">
        <v>0.2636</v>
      </c>
      <c r="R167" s="6">
        <v>1.1715</v>
      </c>
      <c r="S167" s="6">
        <v>1.4350000000000001</v>
      </c>
      <c r="T167" s="6">
        <v>1515.1177600000001</v>
      </c>
      <c r="U167" s="6">
        <v>2943.328438</v>
      </c>
      <c r="V167" s="6">
        <v>0.30635442299999999</v>
      </c>
      <c r="W167" s="6">
        <v>0.13276969899999999</v>
      </c>
      <c r="X167" s="6">
        <v>7.6169034399999997</v>
      </c>
      <c r="Y167" t="s">
        <v>179</v>
      </c>
      <c r="Z167" t="s">
        <v>1234</v>
      </c>
    </row>
    <row r="168" spans="1:26">
      <c r="A168" t="s">
        <v>419</v>
      </c>
      <c r="B168" t="s">
        <v>420</v>
      </c>
      <c r="C168" t="s">
        <v>421</v>
      </c>
      <c r="D168" t="s">
        <v>173</v>
      </c>
      <c r="E168" t="s">
        <v>173</v>
      </c>
      <c r="F168" t="s">
        <v>173</v>
      </c>
      <c r="G168" t="s">
        <v>173</v>
      </c>
      <c r="H168" t="s">
        <v>173</v>
      </c>
      <c r="I168" s="6" t="s">
        <v>173</v>
      </c>
      <c r="J168" s="6" t="s">
        <v>173</v>
      </c>
      <c r="K168" t="s">
        <v>173</v>
      </c>
      <c r="L168">
        <v>1</v>
      </c>
      <c r="M168" t="s">
        <v>401</v>
      </c>
      <c r="N168" s="6" t="s">
        <v>173</v>
      </c>
      <c r="O168" t="s">
        <v>173</v>
      </c>
      <c r="P168" s="6">
        <v>8.9410222770000001</v>
      </c>
      <c r="Q168" s="6">
        <v>0.1381</v>
      </c>
      <c r="R168" s="6">
        <v>0.44130000000000003</v>
      </c>
      <c r="S168" s="6">
        <v>0.57940000000000003</v>
      </c>
      <c r="T168" s="6">
        <v>458.8789314</v>
      </c>
      <c r="U168" s="6">
        <v>452.40811630000002</v>
      </c>
      <c r="V168" s="6">
        <v>0.73930843800000001</v>
      </c>
      <c r="W168" s="6">
        <v>0.43153180600000002</v>
      </c>
      <c r="X168" s="6">
        <v>8.8963930219999998</v>
      </c>
      <c r="Y168" t="s">
        <v>179</v>
      </c>
      <c r="Z168" t="s">
        <v>1236</v>
      </c>
    </row>
    <row r="169" spans="1:26">
      <c r="A169" t="s">
        <v>419</v>
      </c>
      <c r="B169" t="s">
        <v>420</v>
      </c>
      <c r="C169" t="s">
        <v>422</v>
      </c>
      <c r="D169" t="s">
        <v>173</v>
      </c>
      <c r="E169" t="s">
        <v>173</v>
      </c>
      <c r="F169" t="s">
        <v>173</v>
      </c>
      <c r="G169" t="s">
        <v>173</v>
      </c>
      <c r="H169" t="s">
        <v>173</v>
      </c>
      <c r="I169" s="6" t="s">
        <v>173</v>
      </c>
      <c r="J169" s="6" t="s">
        <v>173</v>
      </c>
      <c r="K169" t="s">
        <v>173</v>
      </c>
      <c r="L169">
        <v>1</v>
      </c>
      <c r="M169" t="s">
        <v>401</v>
      </c>
      <c r="N169" s="6" t="s">
        <v>173</v>
      </c>
      <c r="O169" t="s">
        <v>173</v>
      </c>
      <c r="P169" s="6">
        <v>8.9695127929999998</v>
      </c>
      <c r="Q169" s="6">
        <v>0.19350000000000001</v>
      </c>
      <c r="R169" s="6">
        <v>0.2273</v>
      </c>
      <c r="S169" s="6">
        <v>0.42080000000000001</v>
      </c>
      <c r="T169" s="6">
        <v>286.4578679</v>
      </c>
      <c r="U169" s="6">
        <v>-114.7314698</v>
      </c>
      <c r="V169" s="6">
        <v>0.807912819</v>
      </c>
      <c r="W169" s="6">
        <v>0.30402271600000003</v>
      </c>
      <c r="X169" s="6">
        <v>8.8036883540000002</v>
      </c>
      <c r="Y169" t="s">
        <v>179</v>
      </c>
      <c r="Z169" t="s">
        <v>1234</v>
      </c>
    </row>
    <row r="170" spans="1:26">
      <c r="A170" t="s">
        <v>419</v>
      </c>
      <c r="B170" t="s">
        <v>420</v>
      </c>
      <c r="C170" t="s">
        <v>423</v>
      </c>
      <c r="D170" t="s">
        <v>173</v>
      </c>
      <c r="E170" t="s">
        <v>173</v>
      </c>
      <c r="F170" t="s">
        <v>173</v>
      </c>
      <c r="G170" t="s">
        <v>173</v>
      </c>
      <c r="H170" t="s">
        <v>173</v>
      </c>
      <c r="I170" s="6" t="s">
        <v>173</v>
      </c>
      <c r="J170" s="6" t="s">
        <v>173</v>
      </c>
      <c r="K170" t="s">
        <v>173</v>
      </c>
      <c r="L170">
        <v>1</v>
      </c>
      <c r="M170" t="s">
        <v>401</v>
      </c>
      <c r="N170" s="6" t="s">
        <v>173</v>
      </c>
      <c r="O170" t="s">
        <v>173</v>
      </c>
      <c r="P170" s="6">
        <v>8.9004500659999994</v>
      </c>
      <c r="Q170" s="6">
        <v>0.1943</v>
      </c>
      <c r="R170" s="6">
        <v>0.36130000000000001</v>
      </c>
      <c r="S170" s="6">
        <v>0.55559999999999998</v>
      </c>
      <c r="T170" s="6">
        <v>430.7596724</v>
      </c>
      <c r="U170" s="6">
        <v>411.50017450000001</v>
      </c>
      <c r="V170" s="6">
        <v>0.74609318899999999</v>
      </c>
      <c r="W170" s="6">
        <v>0.32863804099999999</v>
      </c>
      <c r="X170" s="6">
        <v>8.9057150239999991</v>
      </c>
      <c r="Y170" t="s">
        <v>179</v>
      </c>
      <c r="Z170" t="s">
        <v>1236</v>
      </c>
    </row>
    <row r="171" spans="1:26">
      <c r="A171" t="s">
        <v>419</v>
      </c>
      <c r="B171" t="s">
        <v>420</v>
      </c>
      <c r="C171" t="s">
        <v>424</v>
      </c>
      <c r="D171" t="s">
        <v>173</v>
      </c>
      <c r="E171" t="s">
        <v>173</v>
      </c>
      <c r="F171" t="s">
        <v>173</v>
      </c>
      <c r="G171" t="s">
        <v>173</v>
      </c>
      <c r="H171" t="s">
        <v>173</v>
      </c>
      <c r="I171" s="6" t="s">
        <v>173</v>
      </c>
      <c r="J171" s="6" t="s">
        <v>173</v>
      </c>
      <c r="K171" t="s">
        <v>173</v>
      </c>
      <c r="L171">
        <v>1</v>
      </c>
      <c r="M171" t="s">
        <v>401</v>
      </c>
      <c r="N171" s="6" t="s">
        <v>173</v>
      </c>
      <c r="O171" t="s">
        <v>173</v>
      </c>
      <c r="P171" s="6">
        <v>8.365732199</v>
      </c>
      <c r="Q171" s="6">
        <v>7.9399999999999998E-2</v>
      </c>
      <c r="R171" s="6">
        <v>0.61160000000000003</v>
      </c>
      <c r="S171" s="6">
        <v>0.69099999999999995</v>
      </c>
      <c r="T171" s="6">
        <v>-368.43302440000002</v>
      </c>
      <c r="U171" s="6">
        <v>885.62226669999995</v>
      </c>
      <c r="V171" s="6">
        <v>0.77700360499999999</v>
      </c>
      <c r="W171" s="6">
        <v>0.89006573200000005</v>
      </c>
      <c r="X171" s="6">
        <v>10.751108929999999</v>
      </c>
      <c r="Y171" t="s">
        <v>179</v>
      </c>
      <c r="Z171" t="s">
        <v>1235</v>
      </c>
    </row>
    <row r="172" spans="1:26">
      <c r="A172" t="s">
        <v>419</v>
      </c>
      <c r="B172" t="s">
        <v>420</v>
      </c>
      <c r="C172" t="s">
        <v>425</v>
      </c>
      <c r="D172" t="s">
        <v>173</v>
      </c>
      <c r="E172" t="s">
        <v>173</v>
      </c>
      <c r="F172" t="s">
        <v>173</v>
      </c>
      <c r="G172" t="s">
        <v>173</v>
      </c>
      <c r="H172" t="s">
        <v>173</v>
      </c>
      <c r="I172" s="6" t="s">
        <v>173</v>
      </c>
      <c r="J172" s="6" t="s">
        <v>173</v>
      </c>
      <c r="K172" t="s">
        <v>173</v>
      </c>
      <c r="L172">
        <v>1</v>
      </c>
      <c r="M172" t="s">
        <v>426</v>
      </c>
      <c r="N172" s="6" t="s">
        <v>173</v>
      </c>
      <c r="O172" t="s">
        <v>173</v>
      </c>
      <c r="P172" s="6">
        <v>8.9102350710000007</v>
      </c>
      <c r="Q172" s="6">
        <v>0.17680000000000001</v>
      </c>
      <c r="R172" s="6">
        <v>0.70069999999999999</v>
      </c>
      <c r="S172" s="6">
        <v>0.87739999999999996</v>
      </c>
      <c r="T172" s="6">
        <v>780.63436539999998</v>
      </c>
      <c r="U172" s="6">
        <v>1674.0343339999999</v>
      </c>
      <c r="V172" s="6">
        <v>0.56916687099999996</v>
      </c>
      <c r="W172" s="6">
        <v>0.37613625099999998</v>
      </c>
      <c r="X172" s="6">
        <v>8.4045667769999994</v>
      </c>
      <c r="Y172" t="s">
        <v>179</v>
      </c>
      <c r="Z172" t="s">
        <v>1236</v>
      </c>
    </row>
    <row r="173" spans="1:26">
      <c r="A173" t="s">
        <v>419</v>
      </c>
      <c r="B173" t="s">
        <v>420</v>
      </c>
      <c r="C173" t="s">
        <v>427</v>
      </c>
      <c r="D173" t="s">
        <v>173</v>
      </c>
      <c r="E173" t="s">
        <v>173</v>
      </c>
      <c r="F173" t="s">
        <v>173</v>
      </c>
      <c r="G173" t="s">
        <v>173</v>
      </c>
      <c r="H173" t="s">
        <v>173</v>
      </c>
      <c r="I173" s="6" t="s">
        <v>173</v>
      </c>
      <c r="J173" s="6" t="s">
        <v>173</v>
      </c>
      <c r="K173" t="s">
        <v>173</v>
      </c>
      <c r="L173">
        <v>1</v>
      </c>
      <c r="M173" t="s">
        <v>403</v>
      </c>
      <c r="N173" s="6" t="s">
        <v>173</v>
      </c>
      <c r="O173" t="s">
        <v>173</v>
      </c>
      <c r="P173" s="6">
        <v>8.4893782400000006</v>
      </c>
      <c r="Q173" s="6">
        <v>0.1061</v>
      </c>
      <c r="R173" s="6">
        <v>0.27750000000000002</v>
      </c>
      <c r="S173" s="6">
        <v>0.3836</v>
      </c>
      <c r="T173" s="6">
        <v>-129.76944789999999</v>
      </c>
      <c r="U173" s="6">
        <v>128.11287010000001</v>
      </c>
      <c r="V173" s="6">
        <v>0.82264765399999995</v>
      </c>
      <c r="W173" s="6">
        <v>0.70343526700000003</v>
      </c>
      <c r="X173" s="6">
        <v>10.47254878</v>
      </c>
      <c r="Y173" t="s">
        <v>179</v>
      </c>
      <c r="Z173" t="s">
        <v>1236</v>
      </c>
    </row>
    <row r="174" spans="1:26">
      <c r="A174" t="s">
        <v>419</v>
      </c>
      <c r="B174" t="s">
        <v>420</v>
      </c>
      <c r="C174" t="s">
        <v>428</v>
      </c>
      <c r="D174" t="s">
        <v>173</v>
      </c>
      <c r="E174" t="s">
        <v>173</v>
      </c>
      <c r="F174" t="s">
        <v>173</v>
      </c>
      <c r="G174" t="s">
        <v>173</v>
      </c>
      <c r="H174" t="s">
        <v>173</v>
      </c>
      <c r="I174" s="6" t="s">
        <v>173</v>
      </c>
      <c r="J174" s="6" t="s">
        <v>173</v>
      </c>
      <c r="K174" t="s">
        <v>173</v>
      </c>
      <c r="L174">
        <v>1</v>
      </c>
      <c r="M174" t="s">
        <v>401</v>
      </c>
      <c r="N174" s="6" t="s">
        <v>173</v>
      </c>
      <c r="O174" t="s">
        <v>173</v>
      </c>
      <c r="P174" s="6">
        <v>9.0880533880000005</v>
      </c>
      <c r="Q174" s="6">
        <v>9.3600000000000003E-2</v>
      </c>
      <c r="R174" s="6">
        <v>1.4464999999999999</v>
      </c>
      <c r="S174" s="6">
        <v>1.5401</v>
      </c>
      <c r="T174" s="6">
        <v>1511.167432</v>
      </c>
      <c r="U174" s="6">
        <v>3624.7659520000002</v>
      </c>
      <c r="V174" s="6">
        <v>0.21033115599999999</v>
      </c>
      <c r="W174" s="6">
        <v>0.37173039099999999</v>
      </c>
      <c r="X174" s="6">
        <v>9.0369171529999992</v>
      </c>
      <c r="Y174" t="s">
        <v>179</v>
      </c>
      <c r="Z174" t="s">
        <v>1237</v>
      </c>
    </row>
    <row r="175" spans="1:26">
      <c r="A175" t="s">
        <v>419</v>
      </c>
      <c r="B175" t="s">
        <v>420</v>
      </c>
      <c r="C175" t="s">
        <v>429</v>
      </c>
      <c r="D175" t="s">
        <v>173</v>
      </c>
      <c r="E175" t="s">
        <v>173</v>
      </c>
      <c r="F175" t="s">
        <v>173</v>
      </c>
      <c r="G175" t="s">
        <v>173</v>
      </c>
      <c r="H175" t="s">
        <v>173</v>
      </c>
      <c r="I175" s="6" t="s">
        <v>173</v>
      </c>
      <c r="J175" s="6" t="s">
        <v>173</v>
      </c>
      <c r="K175" t="s">
        <v>173</v>
      </c>
      <c r="L175">
        <v>1</v>
      </c>
      <c r="M175" t="s">
        <v>401</v>
      </c>
      <c r="N175" s="6" t="s">
        <v>173</v>
      </c>
      <c r="O175" t="s">
        <v>173</v>
      </c>
      <c r="P175" s="6">
        <v>8.9824424060000005</v>
      </c>
      <c r="Q175" s="6">
        <v>0.22</v>
      </c>
      <c r="R175" s="6">
        <v>0.48449999999999999</v>
      </c>
      <c r="S175" s="6">
        <v>0.70440000000000003</v>
      </c>
      <c r="T175" s="6">
        <v>879.27941740000006</v>
      </c>
      <c r="U175" s="6">
        <v>1017.191963</v>
      </c>
      <c r="V175" s="6">
        <v>0.63455230399999996</v>
      </c>
      <c r="W175" s="6">
        <v>0.29593626099999998</v>
      </c>
      <c r="X175" s="6">
        <v>8.862330687</v>
      </c>
      <c r="Y175" t="s">
        <v>179</v>
      </c>
      <c r="Z175" t="s">
        <v>1234</v>
      </c>
    </row>
    <row r="176" spans="1:26">
      <c r="A176" t="s">
        <v>419</v>
      </c>
      <c r="B176" t="s">
        <v>420</v>
      </c>
      <c r="C176" t="s">
        <v>430</v>
      </c>
      <c r="D176" t="s">
        <v>173</v>
      </c>
      <c r="E176" t="s">
        <v>173</v>
      </c>
      <c r="F176" t="s">
        <v>173</v>
      </c>
      <c r="G176" t="s">
        <v>173</v>
      </c>
      <c r="H176" t="s">
        <v>173</v>
      </c>
      <c r="I176" s="6" t="s">
        <v>173</v>
      </c>
      <c r="J176" s="6" t="s">
        <v>173</v>
      </c>
      <c r="K176" t="s">
        <v>173</v>
      </c>
      <c r="L176">
        <v>1</v>
      </c>
      <c r="M176" t="s">
        <v>401</v>
      </c>
      <c r="N176" s="6" t="s">
        <v>173</v>
      </c>
      <c r="O176" t="s">
        <v>173</v>
      </c>
      <c r="P176" s="6">
        <v>8.4881054230000004</v>
      </c>
      <c r="Q176" s="6">
        <v>5.4199999999999998E-2</v>
      </c>
      <c r="R176" s="6">
        <v>0.68840000000000001</v>
      </c>
      <c r="S176" s="6">
        <v>0.74260000000000004</v>
      </c>
      <c r="T176" s="6">
        <v>-20.463551769999999</v>
      </c>
      <c r="U176" s="6">
        <v>1664.946739</v>
      </c>
      <c r="V176" s="6">
        <v>0.662699755</v>
      </c>
      <c r="W176" s="6">
        <v>0.74947682699999996</v>
      </c>
      <c r="X176" s="6">
        <v>10.28471751</v>
      </c>
      <c r="Y176" t="s">
        <v>179</v>
      </c>
      <c r="Z176" t="s">
        <v>1235</v>
      </c>
    </row>
    <row r="177" spans="1:26">
      <c r="A177" t="s">
        <v>419</v>
      </c>
      <c r="B177" t="s">
        <v>420</v>
      </c>
      <c r="C177" t="s">
        <v>431</v>
      </c>
      <c r="D177" t="s">
        <v>173</v>
      </c>
      <c r="E177" t="s">
        <v>173</v>
      </c>
      <c r="F177" t="s">
        <v>173</v>
      </c>
      <c r="G177" t="s">
        <v>173</v>
      </c>
      <c r="H177" t="s">
        <v>173</v>
      </c>
      <c r="I177" s="6" t="s">
        <v>173</v>
      </c>
      <c r="J177" s="6" t="s">
        <v>173</v>
      </c>
      <c r="K177" t="s">
        <v>173</v>
      </c>
      <c r="L177">
        <v>1</v>
      </c>
      <c r="M177" t="s">
        <v>426</v>
      </c>
      <c r="N177" s="6" t="s">
        <v>173</v>
      </c>
      <c r="O177" t="s">
        <v>173</v>
      </c>
      <c r="P177" s="6">
        <v>8.6943631000000003</v>
      </c>
      <c r="Q177" s="6">
        <v>0.14460000000000001</v>
      </c>
      <c r="R177" s="6">
        <v>0.30470000000000003</v>
      </c>
      <c r="S177" s="6">
        <v>0.44929999999999998</v>
      </c>
      <c r="T177" s="6">
        <v>6.587346911</v>
      </c>
      <c r="U177" s="6">
        <v>377.15438130000001</v>
      </c>
      <c r="V177" s="6">
        <v>0.78918466399999998</v>
      </c>
      <c r="W177" s="6">
        <v>0.41028153699999997</v>
      </c>
      <c r="X177" s="6">
        <v>8.4743281249999995</v>
      </c>
      <c r="Y177" t="s">
        <v>179</v>
      </c>
      <c r="Z177" t="s">
        <v>1236</v>
      </c>
    </row>
    <row r="178" spans="1:26">
      <c r="A178" t="s">
        <v>419</v>
      </c>
      <c r="B178" t="s">
        <v>420</v>
      </c>
      <c r="C178" t="s">
        <v>432</v>
      </c>
      <c r="D178" t="s">
        <v>173</v>
      </c>
      <c r="E178" t="s">
        <v>173</v>
      </c>
      <c r="F178" t="s">
        <v>173</v>
      </c>
      <c r="G178" t="s">
        <v>173</v>
      </c>
      <c r="H178" t="s">
        <v>173</v>
      </c>
      <c r="I178" s="6" t="s">
        <v>173</v>
      </c>
      <c r="J178" s="6" t="s">
        <v>173</v>
      </c>
      <c r="K178" t="s">
        <v>173</v>
      </c>
      <c r="L178">
        <v>1</v>
      </c>
      <c r="M178" t="s">
        <v>401</v>
      </c>
      <c r="N178" s="6" t="s">
        <v>173</v>
      </c>
      <c r="O178" t="s">
        <v>173</v>
      </c>
      <c r="P178" s="6">
        <v>8.8981129190000008</v>
      </c>
      <c r="Q178" s="6">
        <v>0.1048</v>
      </c>
      <c r="R178" s="6">
        <v>0.62739999999999996</v>
      </c>
      <c r="S178" s="6">
        <v>0.73219999999999996</v>
      </c>
      <c r="T178" s="6">
        <v>238.88096590000001</v>
      </c>
      <c r="U178" s="6">
        <v>1498.0943870000001</v>
      </c>
      <c r="V178" s="6">
        <v>0.65247154399999996</v>
      </c>
      <c r="W178" s="6">
        <v>0.436131396</v>
      </c>
      <c r="X178" s="6">
        <v>9.0987319539999998</v>
      </c>
      <c r="Y178" t="s">
        <v>179</v>
      </c>
      <c r="Z178" t="s">
        <v>1236</v>
      </c>
    </row>
    <row r="179" spans="1:26">
      <c r="A179" t="s">
        <v>419</v>
      </c>
      <c r="B179" t="s">
        <v>420</v>
      </c>
      <c r="C179" t="s">
        <v>433</v>
      </c>
      <c r="D179" t="s">
        <v>173</v>
      </c>
      <c r="E179" t="s">
        <v>173</v>
      </c>
      <c r="F179" t="s">
        <v>173</v>
      </c>
      <c r="G179" t="s">
        <v>173</v>
      </c>
      <c r="H179" t="s">
        <v>173</v>
      </c>
      <c r="I179" s="6" t="s">
        <v>173</v>
      </c>
      <c r="J179" s="6" t="s">
        <v>173</v>
      </c>
      <c r="K179" t="s">
        <v>173</v>
      </c>
      <c r="L179">
        <v>1</v>
      </c>
      <c r="M179" t="s">
        <v>403</v>
      </c>
      <c r="N179" s="6" t="s">
        <v>173</v>
      </c>
      <c r="O179" t="s">
        <v>173</v>
      </c>
      <c r="P179" s="6">
        <v>8.6361212070000004</v>
      </c>
      <c r="Q179" s="6">
        <v>0.121</v>
      </c>
      <c r="R179" s="6">
        <v>0.25940000000000002</v>
      </c>
      <c r="S179" s="6">
        <v>0.38040000000000002</v>
      </c>
      <c r="T179" s="6">
        <v>-382.75439929999999</v>
      </c>
      <c r="U179" s="6">
        <v>216.24180200000001</v>
      </c>
      <c r="V179" s="6">
        <v>0.83616380700000004</v>
      </c>
      <c r="W179" s="6">
        <v>0.58248498199999998</v>
      </c>
      <c r="X179" s="6">
        <v>9.6693554420000005</v>
      </c>
      <c r="Y179" t="s">
        <v>179</v>
      </c>
      <c r="Z179" t="s">
        <v>1236</v>
      </c>
    </row>
    <row r="180" spans="1:26">
      <c r="A180" t="s">
        <v>419</v>
      </c>
      <c r="B180" t="s">
        <v>420</v>
      </c>
      <c r="C180" t="s">
        <v>434</v>
      </c>
      <c r="D180" t="s">
        <v>173</v>
      </c>
      <c r="E180" t="s">
        <v>173</v>
      </c>
      <c r="F180" t="s">
        <v>173</v>
      </c>
      <c r="G180" t="s">
        <v>173</v>
      </c>
      <c r="H180" t="s">
        <v>173</v>
      </c>
      <c r="I180" s="6" t="s">
        <v>173</v>
      </c>
      <c r="J180" s="6" t="s">
        <v>173</v>
      </c>
      <c r="K180" t="s">
        <v>173</v>
      </c>
      <c r="L180">
        <v>1</v>
      </c>
      <c r="M180" t="s">
        <v>405</v>
      </c>
      <c r="N180" s="6" t="s">
        <v>173</v>
      </c>
      <c r="O180" t="s">
        <v>173</v>
      </c>
      <c r="P180" s="6">
        <v>8.6416539740000005</v>
      </c>
      <c r="Q180" s="6">
        <v>0.19400000000000001</v>
      </c>
      <c r="R180" s="6">
        <v>0.32850000000000001</v>
      </c>
      <c r="S180" s="6">
        <v>0.52249999999999996</v>
      </c>
      <c r="T180" s="6">
        <v>-34.419709619999999</v>
      </c>
      <c r="U180" s="6">
        <v>-19.834778830000001</v>
      </c>
      <c r="V180" s="6">
        <v>0.82701274300000005</v>
      </c>
      <c r="W180" s="6">
        <v>0.40347774800000002</v>
      </c>
      <c r="X180" s="6">
        <v>8.8155426549999998</v>
      </c>
      <c r="Y180" t="s">
        <v>179</v>
      </c>
      <c r="Z180" t="s">
        <v>1236</v>
      </c>
    </row>
    <row r="181" spans="1:26">
      <c r="A181" t="s">
        <v>419</v>
      </c>
      <c r="B181" t="s">
        <v>420</v>
      </c>
      <c r="C181" t="s">
        <v>435</v>
      </c>
      <c r="D181" t="s">
        <v>173</v>
      </c>
      <c r="E181" t="s">
        <v>173</v>
      </c>
      <c r="F181" t="s">
        <v>173</v>
      </c>
      <c r="G181" t="s">
        <v>173</v>
      </c>
      <c r="H181" t="s">
        <v>173</v>
      </c>
      <c r="I181" s="6" t="s">
        <v>173</v>
      </c>
      <c r="J181" s="6" t="s">
        <v>173</v>
      </c>
      <c r="K181" t="s">
        <v>173</v>
      </c>
      <c r="L181">
        <v>1</v>
      </c>
      <c r="M181" t="s">
        <v>403</v>
      </c>
      <c r="N181" s="6" t="s">
        <v>173</v>
      </c>
      <c r="O181" t="s">
        <v>173</v>
      </c>
      <c r="P181" s="6">
        <v>8.5215737919999999</v>
      </c>
      <c r="Q181" s="6">
        <v>0.12820000000000001</v>
      </c>
      <c r="R181" s="6">
        <v>0.38500000000000001</v>
      </c>
      <c r="S181" s="6">
        <v>0.51319999999999999</v>
      </c>
      <c r="T181" s="6">
        <v>-463.53212000000002</v>
      </c>
      <c r="U181" s="6">
        <v>-23.692262540000002</v>
      </c>
      <c r="V181" s="6">
        <v>0.86104853599999998</v>
      </c>
      <c r="W181" s="6">
        <v>0.75611731299999996</v>
      </c>
      <c r="X181" s="6">
        <v>10.18730161</v>
      </c>
      <c r="Y181" t="s">
        <v>179</v>
      </c>
      <c r="Z181" t="s">
        <v>1235</v>
      </c>
    </row>
    <row r="182" spans="1:26">
      <c r="A182" t="s">
        <v>419</v>
      </c>
      <c r="B182" t="s">
        <v>420</v>
      </c>
      <c r="C182" t="s">
        <v>436</v>
      </c>
      <c r="D182" t="s">
        <v>173</v>
      </c>
      <c r="E182" t="s">
        <v>173</v>
      </c>
      <c r="F182" t="s">
        <v>173</v>
      </c>
      <c r="G182" t="s">
        <v>173</v>
      </c>
      <c r="H182" t="s">
        <v>173</v>
      </c>
      <c r="I182" s="6" t="s">
        <v>173</v>
      </c>
      <c r="J182" s="6" t="s">
        <v>173</v>
      </c>
      <c r="K182" t="s">
        <v>173</v>
      </c>
      <c r="L182">
        <v>1</v>
      </c>
      <c r="M182" t="s">
        <v>405</v>
      </c>
      <c r="N182" s="6" t="s">
        <v>173</v>
      </c>
      <c r="O182" t="s">
        <v>173</v>
      </c>
      <c r="P182" s="6">
        <v>9.0972099019999995</v>
      </c>
      <c r="Q182" s="6">
        <v>0.13100000000000001</v>
      </c>
      <c r="R182" s="6">
        <v>0.54879999999999995</v>
      </c>
      <c r="S182" s="6">
        <v>0.67979999999999996</v>
      </c>
      <c r="T182" s="6">
        <v>760.14243829999998</v>
      </c>
      <c r="U182" s="6">
        <v>1041.7904659999999</v>
      </c>
      <c r="V182" s="6">
        <v>0.64521623299999997</v>
      </c>
      <c r="W182" s="6">
        <v>0.31989774999999998</v>
      </c>
      <c r="X182" s="6">
        <v>8.7749084180000008</v>
      </c>
      <c r="Y182" t="s">
        <v>179</v>
      </c>
      <c r="Z182" t="s">
        <v>1236</v>
      </c>
    </row>
    <row r="183" spans="1:26">
      <c r="A183" t="s">
        <v>419</v>
      </c>
      <c r="B183" t="s">
        <v>420</v>
      </c>
      <c r="C183" t="s">
        <v>437</v>
      </c>
      <c r="D183" t="s">
        <v>173</v>
      </c>
      <c r="E183" t="s">
        <v>173</v>
      </c>
      <c r="F183" t="s">
        <v>173</v>
      </c>
      <c r="G183" t="s">
        <v>173</v>
      </c>
      <c r="H183" t="s">
        <v>173</v>
      </c>
      <c r="I183" s="6" t="s">
        <v>173</v>
      </c>
      <c r="J183" s="6" t="s">
        <v>173</v>
      </c>
      <c r="K183" t="s">
        <v>173</v>
      </c>
      <c r="L183">
        <v>1</v>
      </c>
      <c r="M183" t="s">
        <v>403</v>
      </c>
      <c r="N183" s="6" t="s">
        <v>173</v>
      </c>
      <c r="O183" t="s">
        <v>173</v>
      </c>
      <c r="P183" s="6">
        <v>8.9038759519999999</v>
      </c>
      <c r="Q183" s="6">
        <v>0.13830000000000001</v>
      </c>
      <c r="R183" s="6">
        <v>0.29220000000000002</v>
      </c>
      <c r="S183" s="6">
        <v>0.43049999999999999</v>
      </c>
      <c r="T183" s="6">
        <v>-117.3413019</v>
      </c>
      <c r="U183" s="6">
        <v>20.2128102</v>
      </c>
      <c r="V183" s="6">
        <v>0.83053438899999998</v>
      </c>
      <c r="W183" s="6">
        <v>0.49677515999999999</v>
      </c>
      <c r="X183" s="6">
        <v>9.8246545449999996</v>
      </c>
      <c r="Y183" t="s">
        <v>179</v>
      </c>
      <c r="Z183" t="s">
        <v>1236</v>
      </c>
    </row>
    <row r="184" spans="1:26">
      <c r="A184" t="s">
        <v>419</v>
      </c>
      <c r="B184" t="s">
        <v>420</v>
      </c>
      <c r="C184" t="s">
        <v>438</v>
      </c>
      <c r="D184" t="s">
        <v>173</v>
      </c>
      <c r="E184" t="s">
        <v>173</v>
      </c>
      <c r="F184" t="s">
        <v>173</v>
      </c>
      <c r="G184" t="s">
        <v>173</v>
      </c>
      <c r="H184" t="s">
        <v>173</v>
      </c>
      <c r="I184" s="6" t="s">
        <v>173</v>
      </c>
      <c r="J184" s="6" t="s">
        <v>173</v>
      </c>
      <c r="K184" t="s">
        <v>173</v>
      </c>
      <c r="L184">
        <v>1</v>
      </c>
      <c r="M184" t="s">
        <v>403</v>
      </c>
      <c r="N184" s="6" t="s">
        <v>173</v>
      </c>
      <c r="O184" t="s">
        <v>173</v>
      </c>
      <c r="P184" s="6">
        <v>8.4779951639999993</v>
      </c>
      <c r="Q184" s="6">
        <v>6.4000000000000001E-2</v>
      </c>
      <c r="R184" s="6">
        <v>0.20449999999999999</v>
      </c>
      <c r="S184" s="6">
        <v>0.26850000000000002</v>
      </c>
      <c r="T184" s="6">
        <v>-642.51654740000004</v>
      </c>
      <c r="U184" s="6">
        <v>-525.64194359999999</v>
      </c>
      <c r="V184" s="6">
        <v>0.90749480000000005</v>
      </c>
      <c r="W184" s="6">
        <v>0.67291418700000005</v>
      </c>
      <c r="X184" s="6">
        <v>10.36643464</v>
      </c>
      <c r="Y184" t="s">
        <v>179</v>
      </c>
      <c r="Z184" t="s">
        <v>1235</v>
      </c>
    </row>
    <row r="185" spans="1:26">
      <c r="A185" t="s">
        <v>419</v>
      </c>
      <c r="B185" t="s">
        <v>420</v>
      </c>
      <c r="C185" t="s">
        <v>439</v>
      </c>
      <c r="D185" t="s">
        <v>173</v>
      </c>
      <c r="E185" t="s">
        <v>173</v>
      </c>
      <c r="F185" t="s">
        <v>173</v>
      </c>
      <c r="G185" t="s">
        <v>173</v>
      </c>
      <c r="H185" t="s">
        <v>173</v>
      </c>
      <c r="I185" s="6" t="s">
        <v>173</v>
      </c>
      <c r="J185" s="6" t="s">
        <v>173</v>
      </c>
      <c r="K185" t="s">
        <v>173</v>
      </c>
      <c r="L185">
        <v>1</v>
      </c>
      <c r="M185" t="s">
        <v>405</v>
      </c>
      <c r="N185" s="6" t="s">
        <v>173</v>
      </c>
      <c r="O185" t="s">
        <v>173</v>
      </c>
      <c r="P185" s="6">
        <v>9.0147380780000006</v>
      </c>
      <c r="Q185" s="6">
        <v>0.2616</v>
      </c>
      <c r="R185" s="6">
        <v>0.38369999999999999</v>
      </c>
      <c r="S185" s="6">
        <v>0.6452</v>
      </c>
      <c r="T185" s="6">
        <v>1301.5905929999999</v>
      </c>
      <c r="U185" s="6">
        <v>746.87821980000001</v>
      </c>
      <c r="V185" s="6">
        <v>0.61715172100000004</v>
      </c>
      <c r="W185" s="6">
        <v>0.16609860500000001</v>
      </c>
      <c r="X185" s="6">
        <v>9.115348183</v>
      </c>
      <c r="Y185" t="s">
        <v>179</v>
      </c>
      <c r="Z185" t="s">
        <v>1234</v>
      </c>
    </row>
    <row r="186" spans="1:26">
      <c r="A186" t="s">
        <v>419</v>
      </c>
      <c r="B186" t="s">
        <v>420</v>
      </c>
      <c r="C186" t="s">
        <v>440</v>
      </c>
      <c r="D186" t="s">
        <v>173</v>
      </c>
      <c r="E186" t="s">
        <v>173</v>
      </c>
      <c r="F186" t="s">
        <v>173</v>
      </c>
      <c r="G186" t="s">
        <v>173</v>
      </c>
      <c r="H186" t="s">
        <v>173</v>
      </c>
      <c r="I186" s="6" t="s">
        <v>173</v>
      </c>
      <c r="J186" s="6" t="s">
        <v>173</v>
      </c>
      <c r="K186" t="s">
        <v>173</v>
      </c>
      <c r="L186">
        <v>1</v>
      </c>
      <c r="M186" t="s">
        <v>426</v>
      </c>
      <c r="N186" s="6" t="s">
        <v>173</v>
      </c>
      <c r="O186" t="s">
        <v>173</v>
      </c>
      <c r="P186" s="6">
        <v>8.7773660600000003</v>
      </c>
      <c r="Q186" s="6">
        <v>0.14499999999999999</v>
      </c>
      <c r="R186" s="6">
        <v>0.6532</v>
      </c>
      <c r="S186" s="6">
        <v>0.79820000000000002</v>
      </c>
      <c r="T186" s="6">
        <v>340.80575119999997</v>
      </c>
      <c r="U186" s="6">
        <v>1792.060786</v>
      </c>
      <c r="V186" s="6">
        <v>0.60735670900000005</v>
      </c>
      <c r="W186" s="6">
        <v>0.48015348099999999</v>
      </c>
      <c r="X186" s="6">
        <v>9.3613578309999994</v>
      </c>
      <c r="Y186" t="s">
        <v>179</v>
      </c>
      <c r="Z186" t="s">
        <v>1237</v>
      </c>
    </row>
    <row r="187" spans="1:26">
      <c r="A187" t="s">
        <v>419</v>
      </c>
      <c r="B187" t="s">
        <v>420</v>
      </c>
      <c r="C187" t="s">
        <v>441</v>
      </c>
      <c r="D187" t="s">
        <v>173</v>
      </c>
      <c r="E187" t="s">
        <v>173</v>
      </c>
      <c r="F187" t="s">
        <v>173</v>
      </c>
      <c r="G187" t="s">
        <v>173</v>
      </c>
      <c r="H187" t="s">
        <v>173</v>
      </c>
      <c r="I187" s="6" t="s">
        <v>173</v>
      </c>
      <c r="J187" s="6" t="s">
        <v>173</v>
      </c>
      <c r="K187" t="s">
        <v>173</v>
      </c>
      <c r="L187">
        <v>1</v>
      </c>
      <c r="M187" t="s">
        <v>401</v>
      </c>
      <c r="N187" s="6" t="s">
        <v>173</v>
      </c>
      <c r="O187" t="s">
        <v>173</v>
      </c>
      <c r="P187" s="6">
        <v>8.8953660150000005</v>
      </c>
      <c r="Q187" s="6">
        <v>0.17119999999999999</v>
      </c>
      <c r="R187" s="6">
        <v>0.62749999999999995</v>
      </c>
      <c r="S187" s="6">
        <v>0.79869999999999997</v>
      </c>
      <c r="T187" s="6">
        <v>-194.45557930000001</v>
      </c>
      <c r="U187" s="6">
        <v>1433.894266</v>
      </c>
      <c r="V187" s="6">
        <v>0.706028145</v>
      </c>
      <c r="W187" s="6">
        <v>0.50633509300000001</v>
      </c>
      <c r="X187" s="6">
        <v>9.1961805349999999</v>
      </c>
      <c r="Y187" t="s">
        <v>179</v>
      </c>
      <c r="Z187" t="s">
        <v>1235</v>
      </c>
    </row>
    <row r="188" spans="1:26">
      <c r="A188" t="s">
        <v>419</v>
      </c>
      <c r="B188" t="s">
        <v>420</v>
      </c>
      <c r="C188" t="s">
        <v>442</v>
      </c>
      <c r="D188" t="s">
        <v>173</v>
      </c>
      <c r="E188" t="s">
        <v>173</v>
      </c>
      <c r="F188" t="s">
        <v>173</v>
      </c>
      <c r="G188" t="s">
        <v>173</v>
      </c>
      <c r="H188" t="s">
        <v>173</v>
      </c>
      <c r="I188" s="6" t="s">
        <v>173</v>
      </c>
      <c r="J188" s="6" t="s">
        <v>173</v>
      </c>
      <c r="K188" t="s">
        <v>173</v>
      </c>
      <c r="L188">
        <v>1</v>
      </c>
      <c r="M188" t="s">
        <v>401</v>
      </c>
      <c r="N188" s="6" t="s">
        <v>173</v>
      </c>
      <c r="O188" t="s">
        <v>173</v>
      </c>
      <c r="P188" s="6">
        <v>8.6333967769999997</v>
      </c>
      <c r="Q188" s="6">
        <v>0.1234</v>
      </c>
      <c r="R188" s="6">
        <v>0.32279999999999998</v>
      </c>
      <c r="S188" s="6">
        <v>0.44619999999999999</v>
      </c>
      <c r="T188" s="6">
        <v>-444.79652909999999</v>
      </c>
      <c r="U188" s="6">
        <v>612.35892520000004</v>
      </c>
      <c r="V188" s="6">
        <v>0.80827286499999995</v>
      </c>
      <c r="W188" s="6">
        <v>0.62201710200000004</v>
      </c>
      <c r="X188" s="6">
        <v>9.8989877199999992</v>
      </c>
      <c r="Y188" t="s">
        <v>179</v>
      </c>
      <c r="Z188" t="s">
        <v>1235</v>
      </c>
    </row>
    <row r="189" spans="1:26">
      <c r="A189" t="s">
        <v>419</v>
      </c>
      <c r="B189" t="s">
        <v>420</v>
      </c>
      <c r="C189" t="s">
        <v>443</v>
      </c>
      <c r="D189" t="s">
        <v>173</v>
      </c>
      <c r="E189" t="s">
        <v>173</v>
      </c>
      <c r="F189" t="s">
        <v>173</v>
      </c>
      <c r="G189" t="s">
        <v>173</v>
      </c>
      <c r="H189" t="s">
        <v>173</v>
      </c>
      <c r="I189" s="6" t="s">
        <v>173</v>
      </c>
      <c r="J189" s="6" t="s">
        <v>173</v>
      </c>
      <c r="K189" t="s">
        <v>173</v>
      </c>
      <c r="L189">
        <v>1</v>
      </c>
      <c r="M189" t="s">
        <v>405</v>
      </c>
      <c r="N189" s="6" t="s">
        <v>173</v>
      </c>
      <c r="O189" t="s">
        <v>173</v>
      </c>
      <c r="P189" s="6">
        <v>8.8650269549999994</v>
      </c>
      <c r="Q189" s="6">
        <v>0.1416</v>
      </c>
      <c r="R189" s="6">
        <v>0.37490000000000001</v>
      </c>
      <c r="S189" s="6">
        <v>0.51659999999999995</v>
      </c>
      <c r="T189" s="6">
        <v>359.1154062</v>
      </c>
      <c r="U189" s="6">
        <v>448.10750560000002</v>
      </c>
      <c r="V189" s="6">
        <v>0.74950773999999998</v>
      </c>
      <c r="W189" s="6">
        <v>0.46002296100000001</v>
      </c>
      <c r="X189" s="6">
        <v>9.2717223840000003</v>
      </c>
      <c r="Y189" t="s">
        <v>179</v>
      </c>
      <c r="Z189" t="s">
        <v>1235</v>
      </c>
    </row>
    <row r="190" spans="1:26">
      <c r="A190" t="s">
        <v>419</v>
      </c>
      <c r="B190" t="s">
        <v>420</v>
      </c>
      <c r="C190" t="s">
        <v>444</v>
      </c>
      <c r="D190" t="s">
        <v>173</v>
      </c>
      <c r="E190" t="s">
        <v>173</v>
      </c>
      <c r="F190" t="s">
        <v>173</v>
      </c>
      <c r="G190" t="s">
        <v>173</v>
      </c>
      <c r="H190" t="s">
        <v>173</v>
      </c>
      <c r="I190" s="6" t="s">
        <v>173</v>
      </c>
      <c r="J190" s="6" t="s">
        <v>173</v>
      </c>
      <c r="K190" t="s">
        <v>173</v>
      </c>
      <c r="L190">
        <v>1</v>
      </c>
      <c r="M190" t="s">
        <v>401</v>
      </c>
      <c r="N190" s="6" t="s">
        <v>173</v>
      </c>
      <c r="O190" t="s">
        <v>173</v>
      </c>
      <c r="P190" s="6">
        <v>8.5653631499999996</v>
      </c>
      <c r="Q190" s="6">
        <v>0.16439999999999999</v>
      </c>
      <c r="R190" s="6">
        <v>0.63400000000000001</v>
      </c>
      <c r="S190" s="6">
        <v>0.7984</v>
      </c>
      <c r="T190" s="6">
        <v>391.21923500000003</v>
      </c>
      <c r="U190" s="6">
        <v>1513.0028890000001</v>
      </c>
      <c r="V190" s="6">
        <v>0.63367257300000002</v>
      </c>
      <c r="W190" s="6">
        <v>0.40472454699999999</v>
      </c>
      <c r="X190" s="6">
        <v>9.0657201470000004</v>
      </c>
      <c r="Y190" t="s">
        <v>179</v>
      </c>
      <c r="Z190" t="s">
        <v>1234</v>
      </c>
    </row>
    <row r="191" spans="1:26">
      <c r="A191" t="s">
        <v>419</v>
      </c>
      <c r="B191" t="s">
        <v>420</v>
      </c>
      <c r="C191" t="s">
        <v>445</v>
      </c>
      <c r="D191" t="s">
        <v>173</v>
      </c>
      <c r="E191" t="s">
        <v>173</v>
      </c>
      <c r="F191" t="s">
        <v>173</v>
      </c>
      <c r="G191" t="s">
        <v>173</v>
      </c>
      <c r="H191" t="s">
        <v>173</v>
      </c>
      <c r="I191" s="6" t="s">
        <v>173</v>
      </c>
      <c r="J191" s="6" t="s">
        <v>173</v>
      </c>
      <c r="K191" t="s">
        <v>173</v>
      </c>
      <c r="L191">
        <v>1</v>
      </c>
      <c r="M191" t="s">
        <v>401</v>
      </c>
      <c r="N191" s="6" t="s">
        <v>173</v>
      </c>
      <c r="O191" t="s">
        <v>173</v>
      </c>
      <c r="P191" s="6">
        <v>8.3905107090000008</v>
      </c>
      <c r="Q191" s="6">
        <v>0.1203</v>
      </c>
      <c r="R191" s="6">
        <v>0.2261</v>
      </c>
      <c r="S191" s="6">
        <v>0.34639999999999999</v>
      </c>
      <c r="T191" s="6">
        <v>-265.20529529999999</v>
      </c>
      <c r="U191" s="6">
        <v>412.62522209999997</v>
      </c>
      <c r="V191" s="6">
        <v>0.81001024799999999</v>
      </c>
      <c r="W191" s="6">
        <v>0.54432312299999996</v>
      </c>
      <c r="X191" s="6">
        <v>9.0925195710000004</v>
      </c>
      <c r="Y191" t="s">
        <v>179</v>
      </c>
      <c r="Z191" t="s">
        <v>1235</v>
      </c>
    </row>
    <row r="192" spans="1:26">
      <c r="A192" t="s">
        <v>419</v>
      </c>
      <c r="B192" t="s">
        <v>420</v>
      </c>
      <c r="C192" t="s">
        <v>446</v>
      </c>
      <c r="D192" t="s">
        <v>173</v>
      </c>
      <c r="E192" t="s">
        <v>173</v>
      </c>
      <c r="F192" t="s">
        <v>173</v>
      </c>
      <c r="G192" t="s">
        <v>173</v>
      </c>
      <c r="H192" t="s">
        <v>173</v>
      </c>
      <c r="I192" s="6" t="s">
        <v>173</v>
      </c>
      <c r="J192" s="6" t="s">
        <v>173</v>
      </c>
      <c r="K192" t="s">
        <v>173</v>
      </c>
      <c r="L192">
        <v>1</v>
      </c>
      <c r="M192" t="s">
        <v>401</v>
      </c>
      <c r="N192" s="6" t="s">
        <v>173</v>
      </c>
      <c r="O192" t="s">
        <v>173</v>
      </c>
      <c r="P192" s="6">
        <v>9.0394616019999994</v>
      </c>
      <c r="Q192" s="6">
        <v>0.21060000000000001</v>
      </c>
      <c r="R192" s="6">
        <v>0.76100000000000001</v>
      </c>
      <c r="S192" s="6">
        <v>0.97160000000000002</v>
      </c>
      <c r="T192" s="6">
        <v>792.78615549999995</v>
      </c>
      <c r="U192" s="6">
        <v>2400.01818</v>
      </c>
      <c r="V192" s="6">
        <v>0.47691587899999999</v>
      </c>
      <c r="W192" s="6">
        <v>0.43587809300000002</v>
      </c>
      <c r="X192" s="6">
        <v>8.7605293890000002</v>
      </c>
      <c r="Y192" t="s">
        <v>179</v>
      </c>
      <c r="Z192" t="s">
        <v>1234</v>
      </c>
    </row>
    <row r="193" spans="1:26">
      <c r="A193" t="s">
        <v>419</v>
      </c>
      <c r="B193" t="s">
        <v>420</v>
      </c>
      <c r="C193" t="s">
        <v>447</v>
      </c>
      <c r="D193" t="s">
        <v>173</v>
      </c>
      <c r="E193" t="s">
        <v>173</v>
      </c>
      <c r="F193" t="s">
        <v>173</v>
      </c>
      <c r="G193" t="s">
        <v>173</v>
      </c>
      <c r="H193" t="s">
        <v>173</v>
      </c>
      <c r="I193" s="6" t="s">
        <v>173</v>
      </c>
      <c r="J193" s="6" t="s">
        <v>173</v>
      </c>
      <c r="K193" t="s">
        <v>173</v>
      </c>
      <c r="L193">
        <v>1</v>
      </c>
      <c r="M193" t="s">
        <v>405</v>
      </c>
      <c r="N193" s="6" t="s">
        <v>173</v>
      </c>
      <c r="O193" t="s">
        <v>173</v>
      </c>
      <c r="P193" s="6">
        <v>8.7745163700000006</v>
      </c>
      <c r="Q193" s="6">
        <v>0.31340000000000001</v>
      </c>
      <c r="R193" s="6">
        <v>0.68500000000000005</v>
      </c>
      <c r="S193" s="6">
        <v>0.99839999999999995</v>
      </c>
      <c r="T193" s="6">
        <v>1647.6629390000001</v>
      </c>
      <c r="U193" s="6">
        <v>1512.934105</v>
      </c>
      <c r="V193" s="6">
        <v>0.48106590300000002</v>
      </c>
      <c r="W193" s="6">
        <v>0.17553761700000001</v>
      </c>
      <c r="X193" s="6">
        <v>8.4786641570000008</v>
      </c>
      <c r="Y193" t="s">
        <v>179</v>
      </c>
      <c r="Z193" t="s">
        <v>1234</v>
      </c>
    </row>
    <row r="194" spans="1:26">
      <c r="A194" t="s">
        <v>419</v>
      </c>
      <c r="B194" t="s">
        <v>420</v>
      </c>
      <c r="C194" t="s">
        <v>448</v>
      </c>
      <c r="D194" t="s">
        <v>173</v>
      </c>
      <c r="E194" t="s">
        <v>173</v>
      </c>
      <c r="F194" t="s">
        <v>173</v>
      </c>
      <c r="G194" t="s">
        <v>173</v>
      </c>
      <c r="H194" t="s">
        <v>173</v>
      </c>
      <c r="I194" s="6" t="s">
        <v>173</v>
      </c>
      <c r="J194" s="6" t="s">
        <v>173</v>
      </c>
      <c r="K194" t="s">
        <v>173</v>
      </c>
      <c r="L194">
        <v>1</v>
      </c>
      <c r="M194" t="s">
        <v>401</v>
      </c>
      <c r="N194" s="6" t="s">
        <v>173</v>
      </c>
      <c r="O194" t="s">
        <v>173</v>
      </c>
      <c r="P194" s="6">
        <v>8.5430809399999994</v>
      </c>
      <c r="Q194" s="6">
        <v>8.0199999999999994E-2</v>
      </c>
      <c r="R194" s="6">
        <v>0.72809999999999997</v>
      </c>
      <c r="S194" s="6">
        <v>0.80830000000000002</v>
      </c>
      <c r="T194" s="6">
        <v>270.05287420000002</v>
      </c>
      <c r="U194" s="6">
        <v>1619.3775619999999</v>
      </c>
      <c r="V194" s="6">
        <v>0.63535075900000004</v>
      </c>
      <c r="W194" s="6">
        <v>0.58198552199999998</v>
      </c>
      <c r="X194" s="6">
        <v>9.1969770440000005</v>
      </c>
      <c r="Y194" t="s">
        <v>179</v>
      </c>
      <c r="Z194" t="s">
        <v>1235</v>
      </c>
    </row>
    <row r="195" spans="1:26">
      <c r="A195" t="s">
        <v>449</v>
      </c>
      <c r="B195" t="s">
        <v>450</v>
      </c>
      <c r="C195" t="s">
        <v>451</v>
      </c>
      <c r="D195" t="s">
        <v>173</v>
      </c>
      <c r="E195" t="s">
        <v>173</v>
      </c>
      <c r="F195" t="s">
        <v>173</v>
      </c>
      <c r="G195">
        <v>0</v>
      </c>
      <c r="H195" t="s">
        <v>173</v>
      </c>
      <c r="I195" s="6" t="s">
        <v>173</v>
      </c>
      <c r="J195" s="6" t="s">
        <v>173</v>
      </c>
      <c r="K195">
        <v>0</v>
      </c>
      <c r="L195">
        <v>1</v>
      </c>
      <c r="M195" t="s">
        <v>426</v>
      </c>
      <c r="N195" s="6" t="s">
        <v>173</v>
      </c>
      <c r="O195" t="s">
        <v>173</v>
      </c>
      <c r="P195" s="6">
        <v>9.1458052559999992</v>
      </c>
      <c r="Q195" s="6">
        <v>0.22520000000000001</v>
      </c>
      <c r="R195" s="6">
        <v>0.53280000000000005</v>
      </c>
      <c r="S195" s="6">
        <v>0.75800000000000001</v>
      </c>
      <c r="T195" s="6">
        <v>1097.853427</v>
      </c>
      <c r="U195" s="6">
        <v>1137.319107</v>
      </c>
      <c r="V195" s="6">
        <v>0.59535846400000003</v>
      </c>
      <c r="W195" s="6">
        <v>0.38492992500000001</v>
      </c>
      <c r="X195" s="6">
        <v>9.2298371380000006</v>
      </c>
      <c r="Y195" t="s">
        <v>179</v>
      </c>
      <c r="Z195" t="s">
        <v>1236</v>
      </c>
    </row>
    <row r="196" spans="1:26">
      <c r="A196" t="s">
        <v>449</v>
      </c>
      <c r="B196" t="s">
        <v>450</v>
      </c>
      <c r="C196" t="s">
        <v>452</v>
      </c>
      <c r="D196" t="s">
        <v>173</v>
      </c>
      <c r="E196" t="s">
        <v>173</v>
      </c>
      <c r="F196" t="s">
        <v>173</v>
      </c>
      <c r="G196">
        <v>0</v>
      </c>
      <c r="H196" t="s">
        <v>173</v>
      </c>
      <c r="I196" s="6" t="s">
        <v>173</v>
      </c>
      <c r="J196" s="6" t="s">
        <v>173</v>
      </c>
      <c r="K196">
        <v>0</v>
      </c>
      <c r="L196">
        <v>1</v>
      </c>
      <c r="M196" t="s">
        <v>248</v>
      </c>
      <c r="N196" s="6" t="s">
        <v>173</v>
      </c>
      <c r="O196" t="s">
        <v>173</v>
      </c>
      <c r="P196" s="6">
        <v>8.8645190060000001</v>
      </c>
      <c r="Q196" s="6">
        <v>6.4699999999999994E-2</v>
      </c>
      <c r="R196" s="6">
        <v>0.42909999999999998</v>
      </c>
      <c r="S196" s="6">
        <v>0.49380000000000002</v>
      </c>
      <c r="T196" s="6">
        <v>268.66396550000002</v>
      </c>
      <c r="U196" s="6">
        <v>1260.0284320000001</v>
      </c>
      <c r="V196" s="6">
        <v>0.67533203200000003</v>
      </c>
      <c r="W196" s="6">
        <v>0.55692834300000005</v>
      </c>
      <c r="X196" s="6">
        <v>9.677764968</v>
      </c>
      <c r="Y196" t="s">
        <v>179</v>
      </c>
      <c r="Z196" t="s">
        <v>1235</v>
      </c>
    </row>
    <row r="197" spans="1:26">
      <c r="A197" t="s">
        <v>449</v>
      </c>
      <c r="B197" t="s">
        <v>450</v>
      </c>
      <c r="C197" t="s">
        <v>453</v>
      </c>
      <c r="D197" t="s">
        <v>173</v>
      </c>
      <c r="E197" t="s">
        <v>173</v>
      </c>
      <c r="F197" t="s">
        <v>173</v>
      </c>
      <c r="G197">
        <v>0</v>
      </c>
      <c r="H197" t="s">
        <v>173</v>
      </c>
      <c r="I197" s="6" t="s">
        <v>173</v>
      </c>
      <c r="J197" s="6" t="s">
        <v>173</v>
      </c>
      <c r="K197">
        <v>0</v>
      </c>
      <c r="L197">
        <v>1</v>
      </c>
      <c r="M197" t="s">
        <v>454</v>
      </c>
      <c r="N197" s="6" t="s">
        <v>173</v>
      </c>
      <c r="O197" t="s">
        <v>173</v>
      </c>
      <c r="P197" s="6">
        <v>9.0433518050000004</v>
      </c>
      <c r="Q197" s="6">
        <v>0.20960000000000001</v>
      </c>
      <c r="R197" s="6">
        <v>0.26910000000000001</v>
      </c>
      <c r="S197" s="6">
        <v>0.47870000000000001</v>
      </c>
      <c r="T197" s="6">
        <v>426.65383839999998</v>
      </c>
      <c r="U197" s="6">
        <v>272.96782719999999</v>
      </c>
      <c r="V197" s="6">
        <v>0.75986978199999999</v>
      </c>
      <c r="W197" s="6">
        <v>0.39010176099999999</v>
      </c>
      <c r="X197" s="6">
        <v>9.7400785249999995</v>
      </c>
      <c r="Y197" t="s">
        <v>179</v>
      </c>
      <c r="Z197" t="s">
        <v>1236</v>
      </c>
    </row>
    <row r="198" spans="1:26">
      <c r="A198" t="s">
        <v>449</v>
      </c>
      <c r="B198" t="s">
        <v>450</v>
      </c>
      <c r="C198" t="s">
        <v>455</v>
      </c>
      <c r="D198" t="s">
        <v>173</v>
      </c>
      <c r="E198" t="s">
        <v>173</v>
      </c>
      <c r="F198" t="s">
        <v>173</v>
      </c>
      <c r="G198">
        <v>0</v>
      </c>
      <c r="H198" t="s">
        <v>173</v>
      </c>
      <c r="I198" s="6" t="s">
        <v>173</v>
      </c>
      <c r="J198" s="6" t="s">
        <v>173</v>
      </c>
      <c r="K198">
        <v>0</v>
      </c>
      <c r="L198">
        <v>1</v>
      </c>
      <c r="M198" t="s">
        <v>454</v>
      </c>
      <c r="N198" s="6" t="s">
        <v>173</v>
      </c>
      <c r="O198" t="s">
        <v>173</v>
      </c>
      <c r="P198" s="6">
        <v>8.3908315350000002</v>
      </c>
      <c r="Q198" s="6">
        <v>7.4200000000000002E-2</v>
      </c>
      <c r="R198" s="6">
        <v>1.6924999999999999</v>
      </c>
      <c r="S198" s="6">
        <v>1.7666999999999999</v>
      </c>
      <c r="T198" s="6">
        <v>1420.0301669999999</v>
      </c>
      <c r="U198" s="6">
        <v>3563.9006159999999</v>
      </c>
      <c r="V198" s="6">
        <v>0.232090092</v>
      </c>
      <c r="W198" s="6">
        <v>0.209944414</v>
      </c>
      <c r="X198" s="6">
        <v>7.6426139060000002</v>
      </c>
      <c r="Y198" t="s">
        <v>179</v>
      </c>
      <c r="Z198" t="s">
        <v>1237</v>
      </c>
    </row>
    <row r="199" spans="1:26">
      <c r="A199" t="s">
        <v>449</v>
      </c>
      <c r="B199" t="s">
        <v>450</v>
      </c>
      <c r="C199" t="s">
        <v>456</v>
      </c>
      <c r="D199" t="s">
        <v>173</v>
      </c>
      <c r="E199" t="s">
        <v>173</v>
      </c>
      <c r="F199" t="s">
        <v>173</v>
      </c>
      <c r="G199">
        <v>0</v>
      </c>
      <c r="H199" t="s">
        <v>173</v>
      </c>
      <c r="I199" s="6" t="s">
        <v>173</v>
      </c>
      <c r="J199" s="6" t="s">
        <v>173</v>
      </c>
      <c r="K199">
        <v>0</v>
      </c>
      <c r="L199">
        <v>1</v>
      </c>
      <c r="M199" t="s">
        <v>454</v>
      </c>
      <c r="N199" s="6" t="s">
        <v>173</v>
      </c>
      <c r="O199" t="s">
        <v>173</v>
      </c>
      <c r="P199" s="6">
        <v>8.7707652459999998</v>
      </c>
      <c r="Q199" s="6">
        <v>0.307</v>
      </c>
      <c r="R199" s="6">
        <v>0.53369999999999995</v>
      </c>
      <c r="S199" s="6">
        <v>0.8407</v>
      </c>
      <c r="T199" s="6">
        <v>1172.4225750000001</v>
      </c>
      <c r="U199" s="6">
        <v>855.79669039999999</v>
      </c>
      <c r="V199" s="6">
        <v>0.61948780599999997</v>
      </c>
      <c r="W199" s="6">
        <v>0.42959789999999998</v>
      </c>
      <c r="X199" s="6">
        <v>8.8015557609999995</v>
      </c>
      <c r="Y199" t="s">
        <v>179</v>
      </c>
      <c r="Z199" t="s">
        <v>1235</v>
      </c>
    </row>
    <row r="200" spans="1:26">
      <c r="A200" t="s">
        <v>449</v>
      </c>
      <c r="B200" t="s">
        <v>450</v>
      </c>
      <c r="C200" t="s">
        <v>457</v>
      </c>
      <c r="D200" t="s">
        <v>173</v>
      </c>
      <c r="E200" t="s">
        <v>173</v>
      </c>
      <c r="F200" t="s">
        <v>173</v>
      </c>
      <c r="G200">
        <v>0</v>
      </c>
      <c r="H200" t="s">
        <v>173</v>
      </c>
      <c r="I200" s="6" t="s">
        <v>173</v>
      </c>
      <c r="J200" s="6" t="s">
        <v>173</v>
      </c>
      <c r="K200">
        <v>0</v>
      </c>
      <c r="L200">
        <v>1</v>
      </c>
      <c r="M200" t="s">
        <v>454</v>
      </c>
      <c r="N200" s="6" t="s">
        <v>173</v>
      </c>
      <c r="O200" t="s">
        <v>173</v>
      </c>
      <c r="P200" s="6">
        <v>9.0969270630000008</v>
      </c>
      <c r="Q200" s="6">
        <v>0.1736</v>
      </c>
      <c r="R200" s="6">
        <v>0.45390000000000003</v>
      </c>
      <c r="S200" s="6">
        <v>0.62739999999999996</v>
      </c>
      <c r="T200" s="6">
        <v>1056.5092050000001</v>
      </c>
      <c r="U200" s="6">
        <v>742.59592299999997</v>
      </c>
      <c r="V200" s="6">
        <v>0.64553330200000003</v>
      </c>
      <c r="W200" s="6">
        <v>0.33210739</v>
      </c>
      <c r="X200" s="6">
        <v>8.9917147509999999</v>
      </c>
      <c r="Y200" t="s">
        <v>179</v>
      </c>
      <c r="Z200" t="s">
        <v>1235</v>
      </c>
    </row>
    <row r="201" spans="1:26">
      <c r="A201" t="s">
        <v>449</v>
      </c>
      <c r="B201" t="s">
        <v>450</v>
      </c>
      <c r="C201" t="s">
        <v>458</v>
      </c>
      <c r="D201" t="s">
        <v>173</v>
      </c>
      <c r="E201" t="s">
        <v>173</v>
      </c>
      <c r="F201" t="s">
        <v>173</v>
      </c>
      <c r="G201">
        <v>0</v>
      </c>
      <c r="H201" t="s">
        <v>173</v>
      </c>
      <c r="I201" s="6" t="s">
        <v>173</v>
      </c>
      <c r="J201" s="6" t="s">
        <v>173</v>
      </c>
      <c r="K201">
        <v>0</v>
      </c>
      <c r="L201">
        <v>1</v>
      </c>
      <c r="M201" t="s">
        <v>459</v>
      </c>
      <c r="N201" s="6" t="s">
        <v>173</v>
      </c>
      <c r="O201" t="s">
        <v>173</v>
      </c>
      <c r="P201" s="6">
        <v>9.2272548489999995</v>
      </c>
      <c r="Q201" s="6">
        <v>0.18959999999999999</v>
      </c>
      <c r="R201" s="6">
        <v>0.56989999999999996</v>
      </c>
      <c r="S201" s="6">
        <v>0.75949999999999995</v>
      </c>
      <c r="T201" s="6">
        <v>675.18313339999997</v>
      </c>
      <c r="U201" s="6">
        <v>972.40685840000003</v>
      </c>
      <c r="V201" s="6">
        <v>0.66235816300000006</v>
      </c>
      <c r="W201" s="6">
        <v>0.37473117500000003</v>
      </c>
      <c r="X201" s="6">
        <v>9.3472853709999999</v>
      </c>
      <c r="Y201" t="s">
        <v>179</v>
      </c>
      <c r="Z201" t="s">
        <v>1235</v>
      </c>
    </row>
    <row r="202" spans="1:26">
      <c r="A202" t="s">
        <v>449</v>
      </c>
      <c r="B202" t="s">
        <v>450</v>
      </c>
      <c r="C202" t="s">
        <v>460</v>
      </c>
      <c r="D202" t="s">
        <v>173</v>
      </c>
      <c r="E202" t="s">
        <v>173</v>
      </c>
      <c r="F202" t="s">
        <v>173</v>
      </c>
      <c r="G202">
        <v>0</v>
      </c>
      <c r="H202" t="s">
        <v>173</v>
      </c>
      <c r="I202" s="6" t="s">
        <v>173</v>
      </c>
      <c r="J202" s="6" t="s">
        <v>173</v>
      </c>
      <c r="K202">
        <v>0</v>
      </c>
      <c r="L202">
        <v>1</v>
      </c>
      <c r="M202" t="s">
        <v>248</v>
      </c>
      <c r="N202" s="6" t="s">
        <v>173</v>
      </c>
      <c r="O202" t="s">
        <v>173</v>
      </c>
      <c r="P202" s="6">
        <v>8.8781823400000004</v>
      </c>
      <c r="Q202" s="6">
        <v>0.123</v>
      </c>
      <c r="R202" s="6">
        <v>0.52790000000000004</v>
      </c>
      <c r="S202" s="6">
        <v>0.65090000000000003</v>
      </c>
      <c r="T202" s="6">
        <v>827.47718859999998</v>
      </c>
      <c r="U202" s="6">
        <v>1033.052062</v>
      </c>
      <c r="V202" s="6">
        <v>0.63862108100000003</v>
      </c>
      <c r="W202" s="6">
        <v>0.68876059599999995</v>
      </c>
      <c r="X202" s="6">
        <v>10.383267679999999</v>
      </c>
      <c r="Y202" t="s">
        <v>179</v>
      </c>
      <c r="Z202" t="s">
        <v>1235</v>
      </c>
    </row>
    <row r="203" spans="1:26">
      <c r="A203" t="s">
        <v>449</v>
      </c>
      <c r="B203" t="s">
        <v>450</v>
      </c>
      <c r="C203" t="s">
        <v>461</v>
      </c>
      <c r="D203" t="s">
        <v>173</v>
      </c>
      <c r="E203" t="s">
        <v>173</v>
      </c>
      <c r="F203" t="s">
        <v>173</v>
      </c>
      <c r="G203">
        <v>0</v>
      </c>
      <c r="H203" t="s">
        <v>173</v>
      </c>
      <c r="I203" s="6" t="s">
        <v>173</v>
      </c>
      <c r="J203" s="6" t="s">
        <v>173</v>
      </c>
      <c r="K203">
        <v>0</v>
      </c>
      <c r="L203">
        <v>1</v>
      </c>
      <c r="M203" t="s">
        <v>454</v>
      </c>
      <c r="N203" s="6" t="s">
        <v>173</v>
      </c>
      <c r="O203" t="s">
        <v>173</v>
      </c>
      <c r="P203" s="6">
        <v>8.6682793490000005</v>
      </c>
      <c r="Q203" s="6">
        <v>0.21199999999999999</v>
      </c>
      <c r="R203" s="6">
        <v>0.2409</v>
      </c>
      <c r="S203" s="6">
        <v>0.45300000000000001</v>
      </c>
      <c r="T203" s="6">
        <v>288.22689550000001</v>
      </c>
      <c r="U203" s="6">
        <v>-451.19993499999998</v>
      </c>
      <c r="V203" s="6">
        <v>0.83587872200000002</v>
      </c>
      <c r="W203" s="6">
        <v>0.458555722</v>
      </c>
      <c r="X203" s="6">
        <v>8.6258314499999997</v>
      </c>
      <c r="Y203" t="s">
        <v>179</v>
      </c>
      <c r="Z203" t="s">
        <v>1236</v>
      </c>
    </row>
    <row r="204" spans="1:26">
      <c r="A204" t="s">
        <v>449</v>
      </c>
      <c r="B204" t="s">
        <v>450</v>
      </c>
      <c r="C204" t="s">
        <v>462</v>
      </c>
      <c r="D204" t="s">
        <v>173</v>
      </c>
      <c r="E204" t="s">
        <v>173</v>
      </c>
      <c r="F204" t="s">
        <v>173</v>
      </c>
      <c r="G204">
        <v>0</v>
      </c>
      <c r="H204" t="s">
        <v>173</v>
      </c>
      <c r="I204" s="6" t="s">
        <v>173</v>
      </c>
      <c r="J204" s="6" t="s">
        <v>173</v>
      </c>
      <c r="K204">
        <v>0</v>
      </c>
      <c r="L204">
        <v>1</v>
      </c>
      <c r="M204" t="s">
        <v>459</v>
      </c>
      <c r="N204" s="6" t="s">
        <v>173</v>
      </c>
      <c r="O204" t="s">
        <v>173</v>
      </c>
      <c r="P204" s="6">
        <v>8.4692411280000002</v>
      </c>
      <c r="Q204" s="6">
        <v>0.15359999999999999</v>
      </c>
      <c r="R204" s="6">
        <v>0.36099999999999999</v>
      </c>
      <c r="S204" s="6">
        <v>0.51449999999999996</v>
      </c>
      <c r="T204" s="6">
        <v>-292.39409879999999</v>
      </c>
      <c r="U204" s="6">
        <v>-139.49732710000001</v>
      </c>
      <c r="V204" s="6">
        <v>0.85688983799999996</v>
      </c>
      <c r="W204" s="6">
        <v>0.49374080399999998</v>
      </c>
      <c r="X204" s="6">
        <v>8.8382980339999992</v>
      </c>
      <c r="Y204" t="s">
        <v>179</v>
      </c>
      <c r="Z204" t="s">
        <v>1236</v>
      </c>
    </row>
    <row r="205" spans="1:26">
      <c r="A205" t="s">
        <v>449</v>
      </c>
      <c r="B205" t="s">
        <v>450</v>
      </c>
      <c r="C205" t="s">
        <v>463</v>
      </c>
      <c r="D205" t="s">
        <v>173</v>
      </c>
      <c r="E205" t="s">
        <v>173</v>
      </c>
      <c r="F205" t="s">
        <v>173</v>
      </c>
      <c r="G205">
        <v>0</v>
      </c>
      <c r="H205" t="s">
        <v>173</v>
      </c>
      <c r="I205" s="6" t="s">
        <v>173</v>
      </c>
      <c r="J205" s="6" t="s">
        <v>173</v>
      </c>
      <c r="K205">
        <v>0</v>
      </c>
      <c r="L205">
        <v>1</v>
      </c>
      <c r="M205" t="s">
        <v>459</v>
      </c>
      <c r="N205" s="6" t="s">
        <v>173</v>
      </c>
      <c r="O205" t="s">
        <v>173</v>
      </c>
      <c r="P205" s="6">
        <v>8.8639956239999993</v>
      </c>
      <c r="Q205" s="6">
        <v>0.16700000000000001</v>
      </c>
      <c r="R205" s="6">
        <v>0.62849999999999995</v>
      </c>
      <c r="S205" s="6">
        <v>0.79549999999999998</v>
      </c>
      <c r="T205" s="6">
        <v>728.32027789999995</v>
      </c>
      <c r="U205" s="6">
        <v>1808.687768</v>
      </c>
      <c r="V205" s="6">
        <v>0.55918778599999996</v>
      </c>
      <c r="W205" s="6">
        <v>0.71298472300000004</v>
      </c>
      <c r="X205" s="6">
        <v>10.227339049999999</v>
      </c>
      <c r="Y205" t="s">
        <v>179</v>
      </c>
      <c r="Z205" t="s">
        <v>1235</v>
      </c>
    </row>
    <row r="206" spans="1:26">
      <c r="A206" t="s">
        <v>449</v>
      </c>
      <c r="B206" t="s">
        <v>450</v>
      </c>
      <c r="C206" t="s">
        <v>464</v>
      </c>
      <c r="D206" t="s">
        <v>173</v>
      </c>
      <c r="E206" t="s">
        <v>173</v>
      </c>
      <c r="F206" t="s">
        <v>173</v>
      </c>
      <c r="G206">
        <v>0</v>
      </c>
      <c r="H206" t="s">
        <v>173</v>
      </c>
      <c r="I206" s="6" t="s">
        <v>173</v>
      </c>
      <c r="J206" s="6" t="s">
        <v>173</v>
      </c>
      <c r="K206">
        <v>0</v>
      </c>
      <c r="L206">
        <v>1</v>
      </c>
      <c r="M206" t="s">
        <v>405</v>
      </c>
      <c r="N206" s="6" t="s">
        <v>173</v>
      </c>
      <c r="O206" t="s">
        <v>173</v>
      </c>
      <c r="P206" s="6">
        <v>8.4668286179999992</v>
      </c>
      <c r="Q206" s="6">
        <v>0.1014</v>
      </c>
      <c r="R206" s="6">
        <v>1.3807</v>
      </c>
      <c r="S206" s="6">
        <v>1.4821</v>
      </c>
      <c r="T206" s="6">
        <v>1155.32017</v>
      </c>
      <c r="U206" s="6">
        <v>2915.5481730000001</v>
      </c>
      <c r="V206" s="6">
        <v>0.35998598799999998</v>
      </c>
      <c r="W206" s="6">
        <v>0.65937746100000005</v>
      </c>
      <c r="X206" s="6">
        <v>9.7693101840000001</v>
      </c>
      <c r="Y206" t="s">
        <v>179</v>
      </c>
      <c r="Z206" t="s">
        <v>1237</v>
      </c>
    </row>
    <row r="207" spans="1:26">
      <c r="A207" t="s">
        <v>449</v>
      </c>
      <c r="B207" t="s">
        <v>450</v>
      </c>
      <c r="C207" t="s">
        <v>465</v>
      </c>
      <c r="D207" t="s">
        <v>173</v>
      </c>
      <c r="E207" t="s">
        <v>173</v>
      </c>
      <c r="F207" t="s">
        <v>173</v>
      </c>
      <c r="G207">
        <v>0</v>
      </c>
      <c r="H207" t="s">
        <v>173</v>
      </c>
      <c r="I207" s="6" t="s">
        <v>173</v>
      </c>
      <c r="J207" s="6" t="s">
        <v>173</v>
      </c>
      <c r="K207">
        <v>0</v>
      </c>
      <c r="L207">
        <v>1</v>
      </c>
      <c r="M207" t="s">
        <v>454</v>
      </c>
      <c r="N207" s="6" t="s">
        <v>173</v>
      </c>
      <c r="O207" t="s">
        <v>173</v>
      </c>
      <c r="P207" s="6">
        <v>9.0642123669999997</v>
      </c>
      <c r="Q207" s="6">
        <v>0.18790000000000001</v>
      </c>
      <c r="R207" s="6">
        <v>0.20230000000000001</v>
      </c>
      <c r="S207" s="6">
        <v>0.3901</v>
      </c>
      <c r="T207" s="6">
        <v>343.95368450000001</v>
      </c>
      <c r="U207" s="6">
        <v>-310.6460184</v>
      </c>
      <c r="V207" s="6">
        <v>0.81971882900000004</v>
      </c>
      <c r="W207" s="6">
        <v>0.51180175800000005</v>
      </c>
      <c r="X207" s="6">
        <v>9.7005020119999994</v>
      </c>
      <c r="Y207" t="s">
        <v>179</v>
      </c>
      <c r="Z207" t="s">
        <v>1236</v>
      </c>
    </row>
    <row r="208" spans="1:26">
      <c r="A208" t="s">
        <v>449</v>
      </c>
      <c r="B208" t="s">
        <v>450</v>
      </c>
      <c r="C208" t="s">
        <v>466</v>
      </c>
      <c r="D208" t="s">
        <v>173</v>
      </c>
      <c r="E208" t="s">
        <v>173</v>
      </c>
      <c r="F208" t="s">
        <v>173</v>
      </c>
      <c r="G208">
        <v>0</v>
      </c>
      <c r="H208" t="s">
        <v>173</v>
      </c>
      <c r="I208" s="6" t="s">
        <v>173</v>
      </c>
      <c r="J208" s="6" t="s">
        <v>173</v>
      </c>
      <c r="K208">
        <v>0</v>
      </c>
      <c r="L208">
        <v>1</v>
      </c>
      <c r="M208" t="s">
        <v>467</v>
      </c>
      <c r="N208" s="6" t="s">
        <v>173</v>
      </c>
      <c r="O208" t="s">
        <v>173</v>
      </c>
      <c r="P208" s="6">
        <v>8.9036916369999997</v>
      </c>
      <c r="Q208" s="6">
        <v>0.1512</v>
      </c>
      <c r="R208" s="6">
        <v>1.0687</v>
      </c>
      <c r="S208" s="6">
        <v>1.2199</v>
      </c>
      <c r="T208" s="6">
        <v>1476.632652</v>
      </c>
      <c r="U208" s="6">
        <v>2903.0873240000001</v>
      </c>
      <c r="V208" s="6">
        <v>0.31733417400000002</v>
      </c>
      <c r="W208" s="6">
        <v>0.121271834</v>
      </c>
      <c r="X208" s="6">
        <v>7.7414698150000003</v>
      </c>
      <c r="Y208" t="s">
        <v>179</v>
      </c>
      <c r="Z208" t="s">
        <v>1234</v>
      </c>
    </row>
    <row r="209" spans="1:26">
      <c r="A209" t="s">
        <v>449</v>
      </c>
      <c r="B209" t="s">
        <v>450</v>
      </c>
      <c r="C209" t="s">
        <v>468</v>
      </c>
      <c r="D209" t="s">
        <v>173</v>
      </c>
      <c r="E209" t="s">
        <v>173</v>
      </c>
      <c r="F209" t="s">
        <v>173</v>
      </c>
      <c r="G209">
        <v>0</v>
      </c>
      <c r="H209" t="s">
        <v>173</v>
      </c>
      <c r="I209" s="6" t="s">
        <v>173</v>
      </c>
      <c r="J209" s="6" t="s">
        <v>173</v>
      </c>
      <c r="K209">
        <v>0</v>
      </c>
      <c r="L209">
        <v>1</v>
      </c>
      <c r="M209" t="s">
        <v>454</v>
      </c>
      <c r="N209" s="6" t="s">
        <v>173</v>
      </c>
      <c r="O209" t="s">
        <v>173</v>
      </c>
      <c r="P209" s="6">
        <v>8.9624276520000006</v>
      </c>
      <c r="Q209" s="6">
        <v>0.1588</v>
      </c>
      <c r="R209" s="6">
        <v>0.7177</v>
      </c>
      <c r="S209" s="6">
        <v>0.87649999999999995</v>
      </c>
      <c r="T209" s="6">
        <v>862.73966580000001</v>
      </c>
      <c r="U209" s="6">
        <v>2056.7726130000001</v>
      </c>
      <c r="V209" s="6">
        <v>0.51178273100000005</v>
      </c>
      <c r="W209" s="6">
        <v>0.41432428199999999</v>
      </c>
      <c r="X209" s="6">
        <v>9.3606719490000003</v>
      </c>
      <c r="Y209" t="s">
        <v>179</v>
      </c>
      <c r="Z209" t="s">
        <v>1235</v>
      </c>
    </row>
    <row r="210" spans="1:26">
      <c r="A210" t="s">
        <v>449</v>
      </c>
      <c r="B210" t="s">
        <v>450</v>
      </c>
      <c r="C210" t="s">
        <v>469</v>
      </c>
      <c r="D210" t="s">
        <v>173</v>
      </c>
      <c r="E210" t="s">
        <v>173</v>
      </c>
      <c r="F210" t="s">
        <v>173</v>
      </c>
      <c r="G210">
        <v>0</v>
      </c>
      <c r="H210" t="s">
        <v>173</v>
      </c>
      <c r="I210" s="6" t="s">
        <v>173</v>
      </c>
      <c r="J210" s="6" t="s">
        <v>173</v>
      </c>
      <c r="K210">
        <v>0</v>
      </c>
      <c r="L210">
        <v>1</v>
      </c>
      <c r="M210" t="s">
        <v>454</v>
      </c>
      <c r="N210" s="6" t="s">
        <v>173</v>
      </c>
      <c r="O210" t="s">
        <v>173</v>
      </c>
      <c r="P210" s="6">
        <v>8.7916669229999993</v>
      </c>
      <c r="Q210" s="6">
        <v>9.6199999999999994E-2</v>
      </c>
      <c r="R210" s="6">
        <v>0.1726</v>
      </c>
      <c r="S210" s="6">
        <v>0.26889999999999997</v>
      </c>
      <c r="T210" s="6">
        <v>-509.6123389</v>
      </c>
      <c r="U210" s="6">
        <v>451.20550459999998</v>
      </c>
      <c r="V210" s="6">
        <v>0.82735524900000001</v>
      </c>
      <c r="W210" s="6">
        <v>0.62481254500000005</v>
      </c>
      <c r="X210" s="6">
        <v>9.9712989160000003</v>
      </c>
      <c r="Y210" t="s">
        <v>179</v>
      </c>
      <c r="Z210" t="s">
        <v>1235</v>
      </c>
    </row>
    <row r="211" spans="1:26">
      <c r="A211" t="s">
        <v>449</v>
      </c>
      <c r="B211" t="s">
        <v>450</v>
      </c>
      <c r="C211" t="s">
        <v>470</v>
      </c>
      <c r="D211" t="s">
        <v>173</v>
      </c>
      <c r="E211" t="s">
        <v>173</v>
      </c>
      <c r="F211" t="s">
        <v>173</v>
      </c>
      <c r="G211">
        <v>0</v>
      </c>
      <c r="H211" t="s">
        <v>173</v>
      </c>
      <c r="I211" s="6" t="s">
        <v>173</v>
      </c>
      <c r="J211" s="6" t="s">
        <v>173</v>
      </c>
      <c r="K211">
        <v>0</v>
      </c>
      <c r="L211">
        <v>1</v>
      </c>
      <c r="M211" t="s">
        <v>459</v>
      </c>
      <c r="N211" s="6" t="s">
        <v>173</v>
      </c>
      <c r="O211" t="s">
        <v>173</v>
      </c>
      <c r="P211" s="6">
        <v>8.594945568</v>
      </c>
      <c r="Q211" s="6">
        <v>6.8500000000000005E-2</v>
      </c>
      <c r="R211" s="6">
        <v>0.1404</v>
      </c>
      <c r="S211" s="6">
        <v>0.2089</v>
      </c>
      <c r="T211" s="6">
        <v>-650.13541359999999</v>
      </c>
      <c r="U211" s="6">
        <v>-339.84321899999998</v>
      </c>
      <c r="V211" s="6">
        <v>0.89619903000000001</v>
      </c>
      <c r="W211" s="6">
        <v>0.80104968700000001</v>
      </c>
      <c r="X211" s="6">
        <v>10.07926651</v>
      </c>
      <c r="Y211" t="s">
        <v>179</v>
      </c>
      <c r="Z211" t="s">
        <v>1236</v>
      </c>
    </row>
    <row r="212" spans="1:26">
      <c r="A212" t="s">
        <v>449</v>
      </c>
      <c r="B212" t="s">
        <v>450</v>
      </c>
      <c r="C212" t="s">
        <v>471</v>
      </c>
      <c r="D212" t="s">
        <v>173</v>
      </c>
      <c r="E212" t="s">
        <v>173</v>
      </c>
      <c r="F212" t="s">
        <v>173</v>
      </c>
      <c r="G212">
        <v>0</v>
      </c>
      <c r="H212" t="s">
        <v>173</v>
      </c>
      <c r="I212" s="6" t="s">
        <v>173</v>
      </c>
      <c r="J212" s="6" t="s">
        <v>173</v>
      </c>
      <c r="K212">
        <v>0</v>
      </c>
      <c r="L212">
        <v>1</v>
      </c>
      <c r="M212" t="s">
        <v>459</v>
      </c>
      <c r="N212" s="6" t="s">
        <v>173</v>
      </c>
      <c r="O212" t="s">
        <v>173</v>
      </c>
      <c r="P212" s="6">
        <v>8.1563572089999994</v>
      </c>
      <c r="Q212" s="6">
        <v>0.22819999999999999</v>
      </c>
      <c r="R212" s="6">
        <v>0.20849999999999999</v>
      </c>
      <c r="S212" s="6">
        <v>0.43659999999999999</v>
      </c>
      <c r="T212" s="6">
        <v>146.13907549999999</v>
      </c>
      <c r="U212" s="6">
        <v>-140.0719675</v>
      </c>
      <c r="V212" s="6">
        <v>0.82200253099999998</v>
      </c>
      <c r="W212" s="6">
        <v>0.57760380300000003</v>
      </c>
      <c r="X212" s="6">
        <v>10.27151093</v>
      </c>
      <c r="Y212" t="s">
        <v>179</v>
      </c>
      <c r="Z212" t="s">
        <v>1235</v>
      </c>
    </row>
    <row r="213" spans="1:26">
      <c r="A213" t="s">
        <v>449</v>
      </c>
      <c r="B213" t="s">
        <v>450</v>
      </c>
      <c r="C213" t="s">
        <v>472</v>
      </c>
      <c r="D213" t="s">
        <v>173</v>
      </c>
      <c r="E213" t="s">
        <v>173</v>
      </c>
      <c r="F213" t="s">
        <v>173</v>
      </c>
      <c r="G213">
        <v>0</v>
      </c>
      <c r="H213" t="s">
        <v>173</v>
      </c>
      <c r="I213" s="6" t="s">
        <v>173</v>
      </c>
      <c r="J213" s="6" t="s">
        <v>173</v>
      </c>
      <c r="K213">
        <v>0</v>
      </c>
      <c r="L213">
        <v>1</v>
      </c>
      <c r="M213" t="s">
        <v>426</v>
      </c>
      <c r="N213" s="6" t="s">
        <v>173</v>
      </c>
      <c r="O213" t="s">
        <v>173</v>
      </c>
      <c r="P213" s="6">
        <v>8.5743779300000007</v>
      </c>
      <c r="Q213" s="6">
        <v>0.13639999999999999</v>
      </c>
      <c r="R213" s="6">
        <v>0.32179999999999997</v>
      </c>
      <c r="S213" s="6">
        <v>0.4582</v>
      </c>
      <c r="T213" s="6">
        <v>-490.6978297</v>
      </c>
      <c r="U213" s="6">
        <v>45.394428980000001</v>
      </c>
      <c r="V213" s="6">
        <v>0.85790305200000005</v>
      </c>
      <c r="W213" s="6">
        <v>0.511108915</v>
      </c>
      <c r="X213" s="6">
        <v>9.423840126</v>
      </c>
      <c r="Y213" t="s">
        <v>179</v>
      </c>
      <c r="Z213" t="s">
        <v>1236</v>
      </c>
    </row>
    <row r="214" spans="1:26">
      <c r="A214" t="s">
        <v>449</v>
      </c>
      <c r="B214" t="s">
        <v>450</v>
      </c>
      <c r="C214" t="s">
        <v>473</v>
      </c>
      <c r="D214" t="s">
        <v>173</v>
      </c>
      <c r="E214" t="s">
        <v>173</v>
      </c>
      <c r="F214" t="s">
        <v>173</v>
      </c>
      <c r="G214">
        <v>0</v>
      </c>
      <c r="H214" t="s">
        <v>173</v>
      </c>
      <c r="I214" s="6" t="s">
        <v>173</v>
      </c>
      <c r="J214" s="6" t="s">
        <v>173</v>
      </c>
      <c r="K214">
        <v>0</v>
      </c>
      <c r="L214">
        <v>1</v>
      </c>
      <c r="M214" t="s">
        <v>459</v>
      </c>
      <c r="N214" s="6" t="s">
        <v>173</v>
      </c>
      <c r="O214" t="s">
        <v>173</v>
      </c>
      <c r="P214" s="6">
        <v>8.8280394449999999</v>
      </c>
      <c r="Q214" s="6">
        <v>0.25080000000000002</v>
      </c>
      <c r="R214" s="6">
        <v>0.3211</v>
      </c>
      <c r="S214" s="6">
        <v>0.57189999999999996</v>
      </c>
      <c r="T214" s="6">
        <v>78.172363799999999</v>
      </c>
      <c r="U214" s="6">
        <v>451.27619750000002</v>
      </c>
      <c r="V214" s="6">
        <v>0.77586955300000005</v>
      </c>
      <c r="W214" s="6">
        <v>0.56762283599999996</v>
      </c>
      <c r="X214" s="6">
        <v>10.16068145</v>
      </c>
      <c r="Y214" t="s">
        <v>179</v>
      </c>
      <c r="Z214" t="s">
        <v>1236</v>
      </c>
    </row>
    <row r="215" spans="1:26">
      <c r="A215" t="s">
        <v>449</v>
      </c>
      <c r="B215" t="s">
        <v>450</v>
      </c>
      <c r="C215" t="s">
        <v>474</v>
      </c>
      <c r="D215" t="s">
        <v>173</v>
      </c>
      <c r="E215" t="s">
        <v>173</v>
      </c>
      <c r="F215" t="s">
        <v>173</v>
      </c>
      <c r="G215">
        <v>0</v>
      </c>
      <c r="H215" t="s">
        <v>173</v>
      </c>
      <c r="I215" s="6" t="s">
        <v>173</v>
      </c>
      <c r="J215" s="6" t="s">
        <v>173</v>
      </c>
      <c r="K215">
        <v>0</v>
      </c>
      <c r="L215">
        <v>1</v>
      </c>
      <c r="M215" t="s">
        <v>426</v>
      </c>
      <c r="N215" s="6" t="s">
        <v>173</v>
      </c>
      <c r="O215" t="s">
        <v>173</v>
      </c>
      <c r="P215" s="6">
        <v>8.8645237829999992</v>
      </c>
      <c r="Q215" s="6">
        <v>0.1678</v>
      </c>
      <c r="R215" s="6">
        <v>0.23810000000000001</v>
      </c>
      <c r="S215" s="6">
        <v>0.40589999999999998</v>
      </c>
      <c r="T215" s="6">
        <v>100.7266224</v>
      </c>
      <c r="U215" s="6">
        <v>-87.637354200000004</v>
      </c>
      <c r="V215" s="6">
        <v>0.82141508699999999</v>
      </c>
      <c r="W215" s="6">
        <v>0.43058115899999999</v>
      </c>
      <c r="X215" s="6">
        <v>9.1882741580000005</v>
      </c>
      <c r="Y215" t="s">
        <v>179</v>
      </c>
      <c r="Z215" t="s">
        <v>1236</v>
      </c>
    </row>
    <row r="216" spans="1:26">
      <c r="A216" t="s">
        <v>449</v>
      </c>
      <c r="B216" t="s">
        <v>450</v>
      </c>
      <c r="C216" t="s">
        <v>475</v>
      </c>
      <c r="D216" t="s">
        <v>173</v>
      </c>
      <c r="E216" t="s">
        <v>173</v>
      </c>
      <c r="F216" t="s">
        <v>173</v>
      </c>
      <c r="G216">
        <v>0</v>
      </c>
      <c r="H216" t="s">
        <v>173</v>
      </c>
      <c r="I216" s="6" t="s">
        <v>173</v>
      </c>
      <c r="J216" s="6" t="s">
        <v>173</v>
      </c>
      <c r="K216">
        <v>0</v>
      </c>
      <c r="L216">
        <v>1</v>
      </c>
      <c r="M216" t="s">
        <v>248</v>
      </c>
      <c r="N216" s="6" t="s">
        <v>173</v>
      </c>
      <c r="O216" t="s">
        <v>173</v>
      </c>
      <c r="P216" s="6">
        <v>8.8982168379999997</v>
      </c>
      <c r="Q216" s="6">
        <v>0.115</v>
      </c>
      <c r="R216" s="6">
        <v>0.38829999999999998</v>
      </c>
      <c r="S216" s="6">
        <v>0.50329999999999997</v>
      </c>
      <c r="T216" s="6">
        <v>-135.25638240000001</v>
      </c>
      <c r="U216" s="6">
        <v>579.0714365</v>
      </c>
      <c r="V216" s="6">
        <v>0.78373838200000001</v>
      </c>
      <c r="W216" s="6">
        <v>0.52670442100000003</v>
      </c>
      <c r="X216" s="6">
        <v>9.5888679339999996</v>
      </c>
      <c r="Y216" t="s">
        <v>179</v>
      </c>
      <c r="Z216" t="s">
        <v>1235</v>
      </c>
    </row>
    <row r="217" spans="1:26">
      <c r="A217" t="s">
        <v>449</v>
      </c>
      <c r="B217" t="s">
        <v>450</v>
      </c>
      <c r="C217" t="s">
        <v>476</v>
      </c>
      <c r="D217" t="s">
        <v>173</v>
      </c>
      <c r="E217" t="s">
        <v>173</v>
      </c>
      <c r="F217" t="s">
        <v>173</v>
      </c>
      <c r="G217">
        <v>0</v>
      </c>
      <c r="H217" t="s">
        <v>173</v>
      </c>
      <c r="I217" s="6" t="s">
        <v>173</v>
      </c>
      <c r="J217" s="6" t="s">
        <v>173</v>
      </c>
      <c r="K217">
        <v>0</v>
      </c>
      <c r="L217">
        <v>1</v>
      </c>
      <c r="M217" t="s">
        <v>459</v>
      </c>
      <c r="N217" s="6" t="s">
        <v>173</v>
      </c>
      <c r="O217" t="s">
        <v>173</v>
      </c>
      <c r="P217" s="6">
        <v>8.7952943910000005</v>
      </c>
      <c r="Q217" s="6">
        <v>0.17330000000000001</v>
      </c>
      <c r="R217" s="6">
        <v>0.33389999999999997</v>
      </c>
      <c r="S217" s="6">
        <v>0.5071</v>
      </c>
      <c r="T217" s="6">
        <v>283.83516220000001</v>
      </c>
      <c r="U217" s="6">
        <v>29.819852210000001</v>
      </c>
      <c r="V217" s="6">
        <v>0.79546117400000005</v>
      </c>
      <c r="W217" s="6">
        <v>0.700999594</v>
      </c>
      <c r="X217" s="6">
        <v>10.00899238</v>
      </c>
      <c r="Y217" t="s">
        <v>179</v>
      </c>
      <c r="Z217" t="s">
        <v>1236</v>
      </c>
    </row>
    <row r="218" spans="1:26">
      <c r="A218" t="s">
        <v>449</v>
      </c>
      <c r="B218" t="s">
        <v>450</v>
      </c>
      <c r="C218" t="s">
        <v>477</v>
      </c>
      <c r="D218" t="s">
        <v>173</v>
      </c>
      <c r="E218" t="s">
        <v>173</v>
      </c>
      <c r="F218" t="s">
        <v>173</v>
      </c>
      <c r="G218">
        <v>0</v>
      </c>
      <c r="H218" t="s">
        <v>173</v>
      </c>
      <c r="I218" s="6" t="s">
        <v>173</v>
      </c>
      <c r="J218" s="6" t="s">
        <v>173</v>
      </c>
      <c r="K218">
        <v>0</v>
      </c>
      <c r="L218">
        <v>1</v>
      </c>
      <c r="M218" t="s">
        <v>426</v>
      </c>
      <c r="N218" s="6" t="s">
        <v>173</v>
      </c>
      <c r="O218" t="s">
        <v>173</v>
      </c>
      <c r="P218" s="6">
        <v>8.6056768950000002</v>
      </c>
      <c r="Q218" s="6">
        <v>0.1462</v>
      </c>
      <c r="R218" s="6">
        <v>0.26619999999999999</v>
      </c>
      <c r="S218" s="6">
        <v>0.41239999999999999</v>
      </c>
      <c r="T218" s="6">
        <v>-245.86049420000001</v>
      </c>
      <c r="U218" s="6">
        <v>764.80052460000002</v>
      </c>
      <c r="V218" s="6">
        <v>0.77684180199999997</v>
      </c>
      <c r="W218" s="6">
        <v>0.50876244400000004</v>
      </c>
      <c r="X218" s="6">
        <v>8.7979671550000003</v>
      </c>
      <c r="Y218" t="s">
        <v>179</v>
      </c>
      <c r="Z218" t="s">
        <v>1236</v>
      </c>
    </row>
    <row r="219" spans="1:26">
      <c r="A219" t="s">
        <v>449</v>
      </c>
      <c r="B219" t="s">
        <v>450</v>
      </c>
      <c r="C219" t="s">
        <v>478</v>
      </c>
      <c r="D219" t="s">
        <v>173</v>
      </c>
      <c r="E219" t="s">
        <v>173</v>
      </c>
      <c r="F219" t="s">
        <v>173</v>
      </c>
      <c r="G219">
        <v>0</v>
      </c>
      <c r="H219" t="s">
        <v>173</v>
      </c>
      <c r="I219" s="6" t="s">
        <v>173</v>
      </c>
      <c r="J219" s="6" t="s">
        <v>173</v>
      </c>
      <c r="K219">
        <v>0</v>
      </c>
      <c r="L219">
        <v>1</v>
      </c>
      <c r="M219" t="s">
        <v>454</v>
      </c>
      <c r="N219" s="6" t="s">
        <v>173</v>
      </c>
      <c r="O219" t="s">
        <v>173</v>
      </c>
      <c r="P219" s="6">
        <v>9.1706474369999995</v>
      </c>
      <c r="Q219" s="6">
        <v>0.31340000000000001</v>
      </c>
      <c r="R219" s="6">
        <v>0.25269999999999998</v>
      </c>
      <c r="S219" s="6">
        <v>0.56599999999999995</v>
      </c>
      <c r="T219" s="6">
        <v>1024.0973630000001</v>
      </c>
      <c r="U219" s="6">
        <v>838.16363490000003</v>
      </c>
      <c r="V219" s="6">
        <v>0.63842544800000001</v>
      </c>
      <c r="W219" s="6">
        <v>0.43614601400000003</v>
      </c>
      <c r="X219" s="6">
        <v>9.8293158740000006</v>
      </c>
      <c r="Y219" t="s">
        <v>179</v>
      </c>
      <c r="Z219" t="s">
        <v>1234</v>
      </c>
    </row>
    <row r="220" spans="1:26">
      <c r="A220" t="s">
        <v>449</v>
      </c>
      <c r="B220" t="s">
        <v>450</v>
      </c>
      <c r="C220" t="s">
        <v>479</v>
      </c>
      <c r="D220" t="s">
        <v>173</v>
      </c>
      <c r="E220" t="s">
        <v>173</v>
      </c>
      <c r="F220" t="s">
        <v>173</v>
      </c>
      <c r="G220">
        <v>0</v>
      </c>
      <c r="H220" t="s">
        <v>173</v>
      </c>
      <c r="I220" s="6" t="s">
        <v>173</v>
      </c>
      <c r="J220" s="6" t="s">
        <v>173</v>
      </c>
      <c r="K220">
        <v>0</v>
      </c>
      <c r="L220">
        <v>1</v>
      </c>
      <c r="M220" t="s">
        <v>248</v>
      </c>
      <c r="N220" s="6" t="s">
        <v>173</v>
      </c>
      <c r="O220" t="s">
        <v>173</v>
      </c>
      <c r="P220" s="6">
        <v>8.6899249350000005</v>
      </c>
      <c r="Q220" s="6">
        <v>8.3599999999999994E-2</v>
      </c>
      <c r="R220" s="6">
        <v>0.78029999999999999</v>
      </c>
      <c r="S220" s="6">
        <v>0.8639</v>
      </c>
      <c r="T220" s="6">
        <v>166.32915460000001</v>
      </c>
      <c r="U220" s="6">
        <v>1837.2134570000001</v>
      </c>
      <c r="V220" s="6">
        <v>0.62232722200000001</v>
      </c>
      <c r="W220" s="6">
        <v>0.73712004399999997</v>
      </c>
      <c r="X220" s="6">
        <v>10.39762606</v>
      </c>
      <c r="Y220" t="s">
        <v>179</v>
      </c>
      <c r="Z220" t="s">
        <v>1237</v>
      </c>
    </row>
    <row r="221" spans="1:26">
      <c r="A221" t="s">
        <v>449</v>
      </c>
      <c r="B221" t="s">
        <v>450</v>
      </c>
      <c r="C221" t="s">
        <v>480</v>
      </c>
      <c r="D221" t="s">
        <v>173</v>
      </c>
      <c r="E221" t="s">
        <v>173</v>
      </c>
      <c r="F221" t="s">
        <v>173</v>
      </c>
      <c r="G221">
        <v>0</v>
      </c>
      <c r="H221" t="s">
        <v>173</v>
      </c>
      <c r="I221" s="6" t="s">
        <v>173</v>
      </c>
      <c r="J221" s="6" t="s">
        <v>173</v>
      </c>
      <c r="K221">
        <v>0</v>
      </c>
      <c r="L221">
        <v>1</v>
      </c>
      <c r="M221" t="s">
        <v>459</v>
      </c>
      <c r="N221" s="6" t="s">
        <v>173</v>
      </c>
      <c r="O221" t="s">
        <v>173</v>
      </c>
      <c r="P221" s="6">
        <v>8.5631777150000001</v>
      </c>
      <c r="Q221" s="6">
        <v>0.1021</v>
      </c>
      <c r="R221" s="6">
        <v>0.31830000000000003</v>
      </c>
      <c r="S221" s="6">
        <v>0.4204</v>
      </c>
      <c r="T221" s="6">
        <v>-383.38996409999999</v>
      </c>
      <c r="U221" s="6">
        <v>699.30603140000005</v>
      </c>
      <c r="V221" s="6">
        <v>0.795259999</v>
      </c>
      <c r="W221" s="6">
        <v>0.74948682300000002</v>
      </c>
      <c r="X221" s="6">
        <v>10.097030719999999</v>
      </c>
      <c r="Y221" t="s">
        <v>179</v>
      </c>
      <c r="Z221" t="s">
        <v>1235</v>
      </c>
    </row>
    <row r="222" spans="1:26">
      <c r="A222" t="s">
        <v>449</v>
      </c>
      <c r="B222" t="s">
        <v>450</v>
      </c>
      <c r="C222" t="s">
        <v>481</v>
      </c>
      <c r="D222" t="s">
        <v>173</v>
      </c>
      <c r="E222" t="s">
        <v>173</v>
      </c>
      <c r="F222" t="s">
        <v>173</v>
      </c>
      <c r="G222">
        <v>0</v>
      </c>
      <c r="H222" t="s">
        <v>173</v>
      </c>
      <c r="I222" s="6" t="s">
        <v>173</v>
      </c>
      <c r="J222" s="6" t="s">
        <v>173</v>
      </c>
      <c r="K222">
        <v>0</v>
      </c>
      <c r="L222">
        <v>1</v>
      </c>
      <c r="M222" t="s">
        <v>459</v>
      </c>
      <c r="N222" s="6" t="s">
        <v>173</v>
      </c>
      <c r="O222" t="s">
        <v>173</v>
      </c>
      <c r="P222" s="6">
        <v>8.6476707729999998</v>
      </c>
      <c r="Q222" s="6">
        <v>0.1026</v>
      </c>
      <c r="R222" s="6">
        <v>0.19950000000000001</v>
      </c>
      <c r="S222" s="6">
        <v>0.30199999999999999</v>
      </c>
      <c r="T222" s="6">
        <v>-154.83027469999999</v>
      </c>
      <c r="U222" s="6">
        <v>-562.79294789999994</v>
      </c>
      <c r="V222" s="6">
        <v>0.87775105600000003</v>
      </c>
      <c r="W222" s="6">
        <v>0.47183404699999998</v>
      </c>
      <c r="X222" s="6">
        <v>9.5585408659999995</v>
      </c>
      <c r="Y222" t="s">
        <v>179</v>
      </c>
      <c r="Z222" t="s">
        <v>1236</v>
      </c>
    </row>
    <row r="223" spans="1:26">
      <c r="A223" t="s">
        <v>449</v>
      </c>
      <c r="B223" t="s">
        <v>450</v>
      </c>
      <c r="C223" t="s">
        <v>482</v>
      </c>
      <c r="D223" t="s">
        <v>173</v>
      </c>
      <c r="E223" t="s">
        <v>173</v>
      </c>
      <c r="F223" t="s">
        <v>173</v>
      </c>
      <c r="G223">
        <v>0</v>
      </c>
      <c r="H223" t="s">
        <v>173</v>
      </c>
      <c r="I223" s="6" t="s">
        <v>173</v>
      </c>
      <c r="J223" s="6" t="s">
        <v>173</v>
      </c>
      <c r="K223">
        <v>0</v>
      </c>
      <c r="L223">
        <v>1</v>
      </c>
      <c r="M223" t="s">
        <v>454</v>
      </c>
      <c r="N223" s="6" t="s">
        <v>173</v>
      </c>
      <c r="O223" t="s">
        <v>173</v>
      </c>
      <c r="P223" s="6">
        <v>8.8985684339999995</v>
      </c>
      <c r="Q223" s="6">
        <v>0.21640000000000001</v>
      </c>
      <c r="R223" s="6">
        <v>0.32550000000000001</v>
      </c>
      <c r="S223" s="6">
        <v>0.54190000000000005</v>
      </c>
      <c r="T223" s="6">
        <v>862.36197809999999</v>
      </c>
      <c r="U223" s="6">
        <v>738.71538950000001</v>
      </c>
      <c r="V223" s="6">
        <v>0.667457772</v>
      </c>
      <c r="W223" s="6">
        <v>0.52225977400000001</v>
      </c>
      <c r="X223" s="6">
        <v>9.9420357339999992</v>
      </c>
      <c r="Y223" t="s">
        <v>179</v>
      </c>
      <c r="Z223" t="s">
        <v>1236</v>
      </c>
    </row>
    <row r="224" spans="1:26">
      <c r="A224" t="s">
        <v>449</v>
      </c>
      <c r="B224" t="s">
        <v>450</v>
      </c>
      <c r="C224" t="s">
        <v>483</v>
      </c>
      <c r="D224" t="s">
        <v>173</v>
      </c>
      <c r="E224" t="s">
        <v>173</v>
      </c>
      <c r="F224" t="s">
        <v>173</v>
      </c>
      <c r="G224">
        <v>0</v>
      </c>
      <c r="H224" t="s">
        <v>173</v>
      </c>
      <c r="I224" s="6" t="s">
        <v>173</v>
      </c>
      <c r="J224" s="6" t="s">
        <v>173</v>
      </c>
      <c r="K224">
        <v>0</v>
      </c>
      <c r="L224">
        <v>1</v>
      </c>
      <c r="M224" t="s">
        <v>459</v>
      </c>
      <c r="N224" s="6" t="s">
        <v>173</v>
      </c>
      <c r="O224" t="s">
        <v>173</v>
      </c>
      <c r="P224" s="6">
        <v>8.9141297030000004</v>
      </c>
      <c r="Q224" s="6">
        <v>0.11360000000000001</v>
      </c>
      <c r="R224" s="6">
        <v>1.1349</v>
      </c>
      <c r="S224" s="6">
        <v>1.2484999999999999</v>
      </c>
      <c r="T224" s="6">
        <v>1051.497167</v>
      </c>
      <c r="U224" s="6">
        <v>2395.0833120000002</v>
      </c>
      <c r="V224" s="6">
        <v>0.44385051599999997</v>
      </c>
      <c r="W224" s="6">
        <v>0.51806986499999996</v>
      </c>
      <c r="X224" s="6">
        <v>9.7020723600000007</v>
      </c>
      <c r="Y224" t="s">
        <v>179</v>
      </c>
      <c r="Z224" t="s">
        <v>1237</v>
      </c>
    </row>
    <row r="225" spans="1:26">
      <c r="A225" t="s">
        <v>449</v>
      </c>
      <c r="B225" t="s">
        <v>450</v>
      </c>
      <c r="C225" t="s">
        <v>484</v>
      </c>
      <c r="D225" t="s">
        <v>173</v>
      </c>
      <c r="E225" t="s">
        <v>173</v>
      </c>
      <c r="F225" t="s">
        <v>173</v>
      </c>
      <c r="G225">
        <v>0</v>
      </c>
      <c r="H225" t="s">
        <v>173</v>
      </c>
      <c r="I225" s="6" t="s">
        <v>173</v>
      </c>
      <c r="J225" s="6" t="s">
        <v>173</v>
      </c>
      <c r="K225">
        <v>0</v>
      </c>
      <c r="L225">
        <v>1</v>
      </c>
      <c r="M225" t="s">
        <v>459</v>
      </c>
      <c r="N225" s="6" t="s">
        <v>173</v>
      </c>
      <c r="O225" t="s">
        <v>173</v>
      </c>
      <c r="P225" s="6">
        <v>8.6083571580000005</v>
      </c>
      <c r="Q225" s="6">
        <v>9.5600000000000004E-2</v>
      </c>
      <c r="R225" s="6">
        <v>0.40720000000000001</v>
      </c>
      <c r="S225" s="6">
        <v>0.50280000000000002</v>
      </c>
      <c r="T225" s="6">
        <v>-501.00168480000002</v>
      </c>
      <c r="U225" s="6">
        <v>603.83516689999999</v>
      </c>
      <c r="V225" s="6">
        <v>0.81383083000000001</v>
      </c>
      <c r="W225" s="6">
        <v>0.71743248100000001</v>
      </c>
      <c r="X225" s="6">
        <v>10.00897475</v>
      </c>
      <c r="Y225" t="s">
        <v>179</v>
      </c>
      <c r="Z225" t="s">
        <v>1236</v>
      </c>
    </row>
    <row r="226" spans="1:26">
      <c r="A226" t="s">
        <v>449</v>
      </c>
      <c r="B226" t="s">
        <v>450</v>
      </c>
      <c r="C226" t="s">
        <v>485</v>
      </c>
      <c r="D226" t="s">
        <v>173</v>
      </c>
      <c r="E226" t="s">
        <v>173</v>
      </c>
      <c r="F226" t="s">
        <v>173</v>
      </c>
      <c r="G226">
        <v>0</v>
      </c>
      <c r="H226" t="s">
        <v>173</v>
      </c>
      <c r="I226" s="6" t="s">
        <v>173</v>
      </c>
      <c r="J226" s="6" t="s">
        <v>173</v>
      </c>
      <c r="K226">
        <v>0</v>
      </c>
      <c r="L226">
        <v>1</v>
      </c>
      <c r="M226" t="s">
        <v>459</v>
      </c>
      <c r="N226" s="6" t="s">
        <v>173</v>
      </c>
      <c r="O226" t="s">
        <v>173</v>
      </c>
      <c r="P226" s="6">
        <v>9.2016821229999994</v>
      </c>
      <c r="Q226" s="6">
        <v>0.1759</v>
      </c>
      <c r="R226" s="6">
        <v>0.78220000000000001</v>
      </c>
      <c r="S226" s="6">
        <v>0.95809999999999995</v>
      </c>
      <c r="T226" s="6">
        <v>1147.1937760000001</v>
      </c>
      <c r="U226" s="6">
        <v>1608.6239849999999</v>
      </c>
      <c r="V226" s="6">
        <v>0.53227621300000005</v>
      </c>
      <c r="W226" s="6">
        <v>0.401559104</v>
      </c>
      <c r="X226" s="6">
        <v>9.1608569489999994</v>
      </c>
      <c r="Y226" t="s">
        <v>179</v>
      </c>
      <c r="Z226" t="s">
        <v>1234</v>
      </c>
    </row>
    <row r="227" spans="1:26">
      <c r="A227" t="s">
        <v>449</v>
      </c>
      <c r="B227" t="s">
        <v>450</v>
      </c>
      <c r="C227" t="s">
        <v>486</v>
      </c>
      <c r="D227" t="s">
        <v>173</v>
      </c>
      <c r="E227" t="s">
        <v>173</v>
      </c>
      <c r="F227" t="s">
        <v>173</v>
      </c>
      <c r="G227">
        <v>0</v>
      </c>
      <c r="H227" t="s">
        <v>173</v>
      </c>
      <c r="I227" s="6" t="s">
        <v>173</v>
      </c>
      <c r="J227" s="6" t="s">
        <v>173</v>
      </c>
      <c r="K227">
        <v>0</v>
      </c>
      <c r="L227">
        <v>1</v>
      </c>
      <c r="M227" t="s">
        <v>454</v>
      </c>
      <c r="N227" s="6" t="s">
        <v>173</v>
      </c>
      <c r="O227" t="s">
        <v>173</v>
      </c>
      <c r="P227" s="6">
        <v>8.1742664289999993</v>
      </c>
      <c r="Q227" s="6">
        <v>6.7599999999999993E-2</v>
      </c>
      <c r="R227" s="6">
        <v>0.23949999999999999</v>
      </c>
      <c r="S227" s="6">
        <v>0.30709999999999998</v>
      </c>
      <c r="T227" s="6">
        <v>-534.25986769999997</v>
      </c>
      <c r="U227" s="6">
        <v>-471.97385009999999</v>
      </c>
      <c r="V227" s="6">
        <v>0.89725505800000005</v>
      </c>
      <c r="W227" s="6">
        <v>0.56490372600000005</v>
      </c>
      <c r="X227" s="6">
        <v>9.1283026839999994</v>
      </c>
      <c r="Y227" t="s">
        <v>179</v>
      </c>
      <c r="Z227" t="s">
        <v>1235</v>
      </c>
    </row>
    <row r="228" spans="1:26">
      <c r="A228" t="s">
        <v>449</v>
      </c>
      <c r="B228" t="s">
        <v>450</v>
      </c>
      <c r="C228" t="s">
        <v>487</v>
      </c>
      <c r="D228" t="s">
        <v>173</v>
      </c>
      <c r="E228" t="s">
        <v>173</v>
      </c>
      <c r="F228" t="s">
        <v>173</v>
      </c>
      <c r="G228">
        <v>0</v>
      </c>
      <c r="H228" t="s">
        <v>173</v>
      </c>
      <c r="I228" s="6" t="s">
        <v>173</v>
      </c>
      <c r="J228" s="6" t="s">
        <v>173</v>
      </c>
      <c r="K228">
        <v>0</v>
      </c>
      <c r="L228">
        <v>1</v>
      </c>
      <c r="M228" t="s">
        <v>459</v>
      </c>
      <c r="N228" s="6" t="s">
        <v>173</v>
      </c>
      <c r="O228" t="s">
        <v>173</v>
      </c>
      <c r="P228" s="6">
        <v>8.4699334890000006</v>
      </c>
      <c r="Q228" s="6">
        <v>5.9400000000000001E-2</v>
      </c>
      <c r="R228" s="6">
        <v>0.30880000000000002</v>
      </c>
      <c r="S228" s="6">
        <v>0.36820000000000003</v>
      </c>
      <c r="T228" s="6">
        <v>-767.05183620000003</v>
      </c>
      <c r="U228" s="6">
        <v>26.59371234</v>
      </c>
      <c r="V228" s="6">
        <v>0.87935207400000004</v>
      </c>
      <c r="W228" s="6">
        <v>0.60368160599999998</v>
      </c>
      <c r="X228" s="6">
        <v>9.8613419279999999</v>
      </c>
      <c r="Y228" t="s">
        <v>179</v>
      </c>
      <c r="Z228" t="s">
        <v>1236</v>
      </c>
    </row>
    <row r="229" spans="1:26">
      <c r="A229" t="s">
        <v>449</v>
      </c>
      <c r="B229" t="s">
        <v>450</v>
      </c>
      <c r="C229" t="s">
        <v>488</v>
      </c>
      <c r="D229" t="s">
        <v>173</v>
      </c>
      <c r="E229" t="s">
        <v>173</v>
      </c>
      <c r="F229" t="s">
        <v>173</v>
      </c>
      <c r="G229">
        <v>0</v>
      </c>
      <c r="H229" t="s">
        <v>173</v>
      </c>
      <c r="I229" s="6" t="s">
        <v>173</v>
      </c>
      <c r="J229" s="6" t="s">
        <v>173</v>
      </c>
      <c r="K229">
        <v>0</v>
      </c>
      <c r="L229">
        <v>1</v>
      </c>
      <c r="M229" t="s">
        <v>459</v>
      </c>
      <c r="N229" s="6" t="s">
        <v>173</v>
      </c>
      <c r="O229" t="s">
        <v>173</v>
      </c>
      <c r="P229" s="6">
        <v>8.8718472429999995</v>
      </c>
      <c r="Q229" s="6">
        <v>6.0100000000000001E-2</v>
      </c>
      <c r="R229" s="6">
        <v>0.59450000000000003</v>
      </c>
      <c r="S229" s="6">
        <v>0.65459999999999996</v>
      </c>
      <c r="T229" s="6">
        <v>275.344853</v>
      </c>
      <c r="U229" s="6">
        <v>1097.747973</v>
      </c>
      <c r="V229" s="6">
        <v>0.69199939499999996</v>
      </c>
      <c r="W229" s="6">
        <v>0.57266452400000001</v>
      </c>
      <c r="X229" s="6">
        <v>9.9591463200000003</v>
      </c>
      <c r="Y229" t="s">
        <v>179</v>
      </c>
      <c r="Z229" t="s">
        <v>1235</v>
      </c>
    </row>
    <row r="230" spans="1:26">
      <c r="A230" t="s">
        <v>449</v>
      </c>
      <c r="B230" t="s">
        <v>450</v>
      </c>
      <c r="C230" t="s">
        <v>489</v>
      </c>
      <c r="D230" t="s">
        <v>173</v>
      </c>
      <c r="E230" t="s">
        <v>173</v>
      </c>
      <c r="F230" t="s">
        <v>173</v>
      </c>
      <c r="G230">
        <v>0</v>
      </c>
      <c r="H230" t="s">
        <v>173</v>
      </c>
      <c r="I230" s="6" t="s">
        <v>173</v>
      </c>
      <c r="J230" s="6" t="s">
        <v>173</v>
      </c>
      <c r="K230">
        <v>0</v>
      </c>
      <c r="L230">
        <v>1</v>
      </c>
      <c r="M230" t="s">
        <v>454</v>
      </c>
      <c r="N230" s="6" t="s">
        <v>173</v>
      </c>
      <c r="O230" t="s">
        <v>173</v>
      </c>
      <c r="P230" s="6">
        <v>8.6613510369999993</v>
      </c>
      <c r="Q230" s="6">
        <v>2.46E-2</v>
      </c>
      <c r="R230" s="6">
        <v>0.62760000000000005</v>
      </c>
      <c r="S230" s="6">
        <v>0.6522</v>
      </c>
      <c r="T230" s="6">
        <v>-275.40132060000002</v>
      </c>
      <c r="U230" s="6">
        <v>1255.5845280000001</v>
      </c>
      <c r="V230" s="6">
        <v>0.73246088200000004</v>
      </c>
      <c r="W230" s="6">
        <v>0.62264329399999996</v>
      </c>
      <c r="X230" s="6">
        <v>9.7705124399999992</v>
      </c>
      <c r="Y230" t="s">
        <v>179</v>
      </c>
      <c r="Z230" t="s">
        <v>1235</v>
      </c>
    </row>
    <row r="231" spans="1:26">
      <c r="A231" t="s">
        <v>449</v>
      </c>
      <c r="B231" t="s">
        <v>450</v>
      </c>
      <c r="C231" t="s">
        <v>490</v>
      </c>
      <c r="D231" t="s">
        <v>173</v>
      </c>
      <c r="E231" t="s">
        <v>173</v>
      </c>
      <c r="F231" t="s">
        <v>173</v>
      </c>
      <c r="G231">
        <v>0</v>
      </c>
      <c r="H231" t="s">
        <v>173</v>
      </c>
      <c r="I231" s="6" t="s">
        <v>173</v>
      </c>
      <c r="J231" s="6" t="s">
        <v>173</v>
      </c>
      <c r="K231">
        <v>0</v>
      </c>
      <c r="L231">
        <v>1</v>
      </c>
      <c r="M231" t="s">
        <v>454</v>
      </c>
      <c r="N231" s="6" t="s">
        <v>173</v>
      </c>
      <c r="O231" t="s">
        <v>173</v>
      </c>
      <c r="P231" s="6">
        <v>8.9507674850000001</v>
      </c>
      <c r="Q231" s="6">
        <v>0.23230000000000001</v>
      </c>
      <c r="R231" s="6">
        <v>0.82599999999999996</v>
      </c>
      <c r="S231" s="6">
        <v>1.0583</v>
      </c>
      <c r="T231" s="6">
        <v>1592.5097060000001</v>
      </c>
      <c r="U231" s="6">
        <v>1930.865712</v>
      </c>
      <c r="V231" s="6">
        <v>0.43372113800000001</v>
      </c>
      <c r="W231" s="6">
        <v>0.212388577</v>
      </c>
      <c r="X231" s="6">
        <v>9.4119679630000004</v>
      </c>
      <c r="Y231" t="s">
        <v>179</v>
      </c>
      <c r="Z231" t="s">
        <v>1234</v>
      </c>
    </row>
    <row r="232" spans="1:26">
      <c r="A232" t="s">
        <v>449</v>
      </c>
      <c r="B232" t="s">
        <v>450</v>
      </c>
      <c r="C232" t="s">
        <v>491</v>
      </c>
      <c r="D232" t="s">
        <v>173</v>
      </c>
      <c r="E232" t="s">
        <v>173</v>
      </c>
      <c r="F232" t="s">
        <v>173</v>
      </c>
      <c r="G232">
        <v>0</v>
      </c>
      <c r="H232" t="s">
        <v>173</v>
      </c>
      <c r="I232" s="6" t="s">
        <v>173</v>
      </c>
      <c r="J232" s="6" t="s">
        <v>173</v>
      </c>
      <c r="K232">
        <v>0</v>
      </c>
      <c r="L232">
        <v>1</v>
      </c>
      <c r="M232" t="s">
        <v>459</v>
      </c>
      <c r="N232" s="6" t="s">
        <v>173</v>
      </c>
      <c r="O232" t="s">
        <v>173</v>
      </c>
      <c r="P232" s="6">
        <v>8.8289603129999996</v>
      </c>
      <c r="Q232" s="6">
        <v>0.22620000000000001</v>
      </c>
      <c r="R232" s="6">
        <v>0.32400000000000001</v>
      </c>
      <c r="S232" s="6">
        <v>0.55020000000000002</v>
      </c>
      <c r="T232" s="6">
        <v>635.54246599999999</v>
      </c>
      <c r="U232" s="6">
        <v>440.87874909999999</v>
      </c>
      <c r="V232" s="6">
        <v>0.72277058400000005</v>
      </c>
      <c r="W232" s="6">
        <v>0.45637308199999999</v>
      </c>
      <c r="X232" s="6">
        <v>9.6265268880000008</v>
      </c>
      <c r="Y232" t="s">
        <v>179</v>
      </c>
      <c r="Z232" t="s">
        <v>1236</v>
      </c>
    </row>
    <row r="233" spans="1:26">
      <c r="A233" t="s">
        <v>449</v>
      </c>
      <c r="B233" t="s">
        <v>450</v>
      </c>
      <c r="C233" t="s">
        <v>492</v>
      </c>
      <c r="D233" t="s">
        <v>173</v>
      </c>
      <c r="E233" t="s">
        <v>173</v>
      </c>
      <c r="F233" t="s">
        <v>173</v>
      </c>
      <c r="G233">
        <v>0</v>
      </c>
      <c r="H233" t="s">
        <v>173</v>
      </c>
      <c r="I233" s="6" t="s">
        <v>173</v>
      </c>
      <c r="J233" s="6" t="s">
        <v>173</v>
      </c>
      <c r="K233">
        <v>0</v>
      </c>
      <c r="L233">
        <v>1</v>
      </c>
      <c r="M233" t="s">
        <v>459</v>
      </c>
      <c r="N233" s="6" t="s">
        <v>173</v>
      </c>
      <c r="O233" t="s">
        <v>173</v>
      </c>
      <c r="P233" s="6">
        <v>8.9757142069999993</v>
      </c>
      <c r="Q233" s="6">
        <v>0.19270000000000001</v>
      </c>
      <c r="R233" s="6">
        <v>0.97489999999999999</v>
      </c>
      <c r="S233" s="6">
        <v>1.1675</v>
      </c>
      <c r="T233" s="6">
        <v>1262.1460649999999</v>
      </c>
      <c r="U233" s="6">
        <v>2698.5275959999999</v>
      </c>
      <c r="V233" s="6">
        <v>0.37502910900000003</v>
      </c>
      <c r="W233" s="6">
        <v>0.38204388700000003</v>
      </c>
      <c r="X233" s="6">
        <v>9.5204707890000009</v>
      </c>
      <c r="Y233" t="s">
        <v>179</v>
      </c>
      <c r="Z233" t="s">
        <v>1235</v>
      </c>
    </row>
    <row r="234" spans="1:26">
      <c r="A234" t="s">
        <v>449</v>
      </c>
      <c r="B234" t="s">
        <v>450</v>
      </c>
      <c r="C234" t="s">
        <v>493</v>
      </c>
      <c r="D234" t="s">
        <v>173</v>
      </c>
      <c r="E234" t="s">
        <v>173</v>
      </c>
      <c r="F234" t="s">
        <v>173</v>
      </c>
      <c r="G234">
        <v>0</v>
      </c>
      <c r="H234" t="s">
        <v>173</v>
      </c>
      <c r="I234" s="6" t="s">
        <v>173</v>
      </c>
      <c r="J234" s="6" t="s">
        <v>173</v>
      </c>
      <c r="K234">
        <v>0</v>
      </c>
      <c r="L234">
        <v>1</v>
      </c>
      <c r="M234" t="s">
        <v>454</v>
      </c>
      <c r="N234" s="6" t="s">
        <v>173</v>
      </c>
      <c r="O234" t="s">
        <v>173</v>
      </c>
      <c r="P234" s="6">
        <v>9.6963979689999995</v>
      </c>
      <c r="Q234" s="6">
        <v>0.38590000000000002</v>
      </c>
      <c r="R234" s="6">
        <v>0.68030000000000002</v>
      </c>
      <c r="S234" s="6">
        <v>1.0661</v>
      </c>
      <c r="T234" s="6">
        <v>2386.1557659999999</v>
      </c>
      <c r="U234" s="6">
        <v>968.64080290000004</v>
      </c>
      <c r="V234" s="6">
        <v>0.455882868</v>
      </c>
      <c r="W234" s="6">
        <v>0</v>
      </c>
      <c r="X234" s="6">
        <v>7.9604901540000004</v>
      </c>
      <c r="Y234" t="s">
        <v>179</v>
      </c>
      <c r="Z234" t="s">
        <v>1234</v>
      </c>
    </row>
    <row r="235" spans="1:26">
      <c r="A235" t="s">
        <v>449</v>
      </c>
      <c r="B235" t="s">
        <v>450</v>
      </c>
      <c r="C235" t="s">
        <v>494</v>
      </c>
      <c r="D235" t="s">
        <v>173</v>
      </c>
      <c r="E235" t="s">
        <v>173</v>
      </c>
      <c r="F235" t="s">
        <v>173</v>
      </c>
      <c r="G235">
        <v>0</v>
      </c>
      <c r="H235" t="s">
        <v>173</v>
      </c>
      <c r="I235" s="6" t="s">
        <v>173</v>
      </c>
      <c r="J235" s="6" t="s">
        <v>173</v>
      </c>
      <c r="K235">
        <v>0</v>
      </c>
      <c r="L235">
        <v>1</v>
      </c>
      <c r="M235" t="s">
        <v>459</v>
      </c>
      <c r="N235" s="6" t="s">
        <v>173</v>
      </c>
      <c r="O235" t="s">
        <v>173</v>
      </c>
      <c r="P235" s="6">
        <v>8.9272486349999998</v>
      </c>
      <c r="Q235" s="6">
        <v>6.6199999999999995E-2</v>
      </c>
      <c r="R235" s="6">
        <v>1.1169</v>
      </c>
      <c r="S235" s="6">
        <v>1.1831</v>
      </c>
      <c r="T235" s="6">
        <v>361.78528649999998</v>
      </c>
      <c r="U235" s="6">
        <v>2256.2165279999999</v>
      </c>
      <c r="V235" s="6">
        <v>0.54929207499999999</v>
      </c>
      <c r="W235" s="6">
        <v>0.60395471700000003</v>
      </c>
      <c r="X235" s="6">
        <v>9.7198396450000004</v>
      </c>
      <c r="Y235" t="s">
        <v>179</v>
      </c>
      <c r="Z235" t="s">
        <v>1237</v>
      </c>
    </row>
    <row r="236" spans="1:26">
      <c r="A236" t="s">
        <v>449</v>
      </c>
      <c r="B236" t="s">
        <v>450</v>
      </c>
      <c r="C236" t="s">
        <v>495</v>
      </c>
      <c r="D236" t="s">
        <v>173</v>
      </c>
      <c r="E236" t="s">
        <v>173</v>
      </c>
      <c r="F236" t="s">
        <v>173</v>
      </c>
      <c r="G236">
        <v>0</v>
      </c>
      <c r="H236" t="s">
        <v>173</v>
      </c>
      <c r="I236" s="6" t="s">
        <v>173</v>
      </c>
      <c r="J236" s="6" t="s">
        <v>173</v>
      </c>
      <c r="K236">
        <v>0</v>
      </c>
      <c r="L236">
        <v>1</v>
      </c>
      <c r="M236" t="s">
        <v>459</v>
      </c>
      <c r="N236" s="6" t="s">
        <v>173</v>
      </c>
      <c r="O236" t="s">
        <v>173</v>
      </c>
      <c r="P236" s="6">
        <v>8.6291726319999995</v>
      </c>
      <c r="Q236" s="6">
        <v>0.1671</v>
      </c>
      <c r="R236" s="6">
        <v>0.36499999999999999</v>
      </c>
      <c r="S236" s="6">
        <v>0.53210000000000002</v>
      </c>
      <c r="T236" s="6">
        <v>-313.66466609999998</v>
      </c>
      <c r="U236" s="6">
        <v>813.29979500000002</v>
      </c>
      <c r="V236" s="6">
        <v>0.77862307200000003</v>
      </c>
      <c r="W236" s="6">
        <v>0.56341249699999996</v>
      </c>
      <c r="X236" s="6">
        <v>9.690354374</v>
      </c>
      <c r="Y236" t="s">
        <v>179</v>
      </c>
      <c r="Z236" t="s">
        <v>1235</v>
      </c>
    </row>
    <row r="237" spans="1:26">
      <c r="A237" t="s">
        <v>449</v>
      </c>
      <c r="B237" t="s">
        <v>450</v>
      </c>
      <c r="C237" t="s">
        <v>496</v>
      </c>
      <c r="D237" t="s">
        <v>173</v>
      </c>
      <c r="E237" t="s">
        <v>173</v>
      </c>
      <c r="F237" t="s">
        <v>173</v>
      </c>
      <c r="G237">
        <v>0</v>
      </c>
      <c r="H237" t="s">
        <v>173</v>
      </c>
      <c r="I237" s="6" t="s">
        <v>173</v>
      </c>
      <c r="J237" s="6" t="s">
        <v>173</v>
      </c>
      <c r="K237">
        <v>0</v>
      </c>
      <c r="L237">
        <v>1</v>
      </c>
      <c r="M237" t="s">
        <v>459</v>
      </c>
      <c r="N237" s="6" t="s">
        <v>173</v>
      </c>
      <c r="O237" t="s">
        <v>173</v>
      </c>
      <c r="P237" s="6">
        <v>8.8668592220000004</v>
      </c>
      <c r="Q237" s="6">
        <v>0.19070000000000001</v>
      </c>
      <c r="R237" s="6">
        <v>0.41289999999999999</v>
      </c>
      <c r="S237" s="6">
        <v>0.60360000000000003</v>
      </c>
      <c r="T237" s="6">
        <v>495.98067859999998</v>
      </c>
      <c r="U237" s="6">
        <v>311.06421160000002</v>
      </c>
      <c r="V237" s="6">
        <v>0.749525039</v>
      </c>
      <c r="W237" s="6">
        <v>0.68444873399999995</v>
      </c>
      <c r="X237" s="6">
        <v>10.111667840000001</v>
      </c>
      <c r="Y237" t="s">
        <v>179</v>
      </c>
      <c r="Z237" t="s">
        <v>1236</v>
      </c>
    </row>
    <row r="238" spans="1:26">
      <c r="A238" t="s">
        <v>449</v>
      </c>
      <c r="B238" t="s">
        <v>450</v>
      </c>
      <c r="C238" t="s">
        <v>497</v>
      </c>
      <c r="D238" t="s">
        <v>173</v>
      </c>
      <c r="E238" t="s">
        <v>173</v>
      </c>
      <c r="F238" t="s">
        <v>173</v>
      </c>
      <c r="G238">
        <v>0</v>
      </c>
      <c r="H238" t="s">
        <v>173</v>
      </c>
      <c r="I238" s="6" t="s">
        <v>173</v>
      </c>
      <c r="J238" s="6" t="s">
        <v>173</v>
      </c>
      <c r="K238">
        <v>0</v>
      </c>
      <c r="L238">
        <v>1</v>
      </c>
      <c r="M238" t="s">
        <v>459</v>
      </c>
      <c r="N238" s="6" t="s">
        <v>173</v>
      </c>
      <c r="O238" t="s">
        <v>173</v>
      </c>
      <c r="P238" s="6">
        <v>8.9350741469999999</v>
      </c>
      <c r="Q238" s="6">
        <v>0.20519999999999999</v>
      </c>
      <c r="R238" s="6">
        <v>0.69269999999999998</v>
      </c>
      <c r="S238" s="6">
        <v>0.89800000000000002</v>
      </c>
      <c r="T238" s="6">
        <v>-45.162724760000003</v>
      </c>
      <c r="U238" s="6">
        <v>1013.257079</v>
      </c>
      <c r="V238" s="6">
        <v>0.73366782600000002</v>
      </c>
      <c r="W238" s="6">
        <v>0.53784101500000003</v>
      </c>
      <c r="X238" s="6">
        <v>9.320476245</v>
      </c>
      <c r="Y238" t="s">
        <v>179</v>
      </c>
      <c r="Z238" t="s">
        <v>1236</v>
      </c>
    </row>
    <row r="239" spans="1:26">
      <c r="A239" t="s">
        <v>449</v>
      </c>
      <c r="B239" t="s">
        <v>450</v>
      </c>
      <c r="C239" t="s">
        <v>498</v>
      </c>
      <c r="D239" t="s">
        <v>173</v>
      </c>
      <c r="E239" t="s">
        <v>173</v>
      </c>
      <c r="F239" t="s">
        <v>173</v>
      </c>
      <c r="G239">
        <v>0</v>
      </c>
      <c r="H239" t="s">
        <v>173</v>
      </c>
      <c r="I239" s="6" t="s">
        <v>173</v>
      </c>
      <c r="J239" s="6" t="s">
        <v>173</v>
      </c>
      <c r="K239">
        <v>0</v>
      </c>
      <c r="L239">
        <v>1</v>
      </c>
      <c r="M239" t="s">
        <v>459</v>
      </c>
      <c r="N239" s="6" t="s">
        <v>173</v>
      </c>
      <c r="O239" t="s">
        <v>173</v>
      </c>
      <c r="P239" s="6">
        <v>8.9754588440000003</v>
      </c>
      <c r="Q239" s="6">
        <v>0.22159999999999999</v>
      </c>
      <c r="R239" s="6">
        <v>0.85429999999999995</v>
      </c>
      <c r="S239" s="6">
        <v>1.0759000000000001</v>
      </c>
      <c r="T239" s="6">
        <v>917.0088141</v>
      </c>
      <c r="U239" s="6">
        <v>2143.6861789999998</v>
      </c>
      <c r="V239" s="6">
        <v>0.49386982299999999</v>
      </c>
      <c r="W239" s="6">
        <v>0.49412716800000001</v>
      </c>
      <c r="X239" s="6">
        <v>9.4773161990000006</v>
      </c>
      <c r="Y239" t="s">
        <v>179</v>
      </c>
      <c r="Z239" t="s">
        <v>1234</v>
      </c>
    </row>
    <row r="240" spans="1:26">
      <c r="A240" t="s">
        <v>449</v>
      </c>
      <c r="B240" t="s">
        <v>450</v>
      </c>
      <c r="C240" t="s">
        <v>499</v>
      </c>
      <c r="D240" t="s">
        <v>173</v>
      </c>
      <c r="E240" t="s">
        <v>173</v>
      </c>
      <c r="F240" t="s">
        <v>173</v>
      </c>
      <c r="G240">
        <v>0</v>
      </c>
      <c r="H240" t="s">
        <v>173</v>
      </c>
      <c r="I240" s="6" t="s">
        <v>173</v>
      </c>
      <c r="J240" s="6" t="s">
        <v>173</v>
      </c>
      <c r="K240">
        <v>0</v>
      </c>
      <c r="L240">
        <v>1</v>
      </c>
      <c r="M240" t="s">
        <v>426</v>
      </c>
      <c r="N240" s="6" t="s">
        <v>173</v>
      </c>
      <c r="O240" t="s">
        <v>173</v>
      </c>
      <c r="P240" s="6">
        <v>8.7475362489999995</v>
      </c>
      <c r="Q240" s="6">
        <v>0.11</v>
      </c>
      <c r="R240" s="6">
        <v>0.46350000000000002</v>
      </c>
      <c r="S240" s="6">
        <v>0.57350000000000001</v>
      </c>
      <c r="T240" s="6">
        <v>247.18114199999999</v>
      </c>
      <c r="U240" s="6">
        <v>1248.8109589999999</v>
      </c>
      <c r="V240" s="6">
        <v>0.67886432299999999</v>
      </c>
      <c r="W240" s="6">
        <v>0.40207044400000003</v>
      </c>
      <c r="X240" s="6">
        <v>9.3517800740000006</v>
      </c>
      <c r="Y240" t="s">
        <v>179</v>
      </c>
      <c r="Z240" t="s">
        <v>1236</v>
      </c>
    </row>
    <row r="241" spans="1:26">
      <c r="A241" t="s">
        <v>449</v>
      </c>
      <c r="B241" t="s">
        <v>450</v>
      </c>
      <c r="C241" t="s">
        <v>500</v>
      </c>
      <c r="D241" t="s">
        <v>173</v>
      </c>
      <c r="E241" t="s">
        <v>173</v>
      </c>
      <c r="F241" t="s">
        <v>173</v>
      </c>
      <c r="G241">
        <v>0</v>
      </c>
      <c r="H241" t="s">
        <v>173</v>
      </c>
      <c r="I241" s="6" t="s">
        <v>173</v>
      </c>
      <c r="J241" s="6" t="s">
        <v>173</v>
      </c>
      <c r="K241">
        <v>0</v>
      </c>
      <c r="L241">
        <v>1</v>
      </c>
      <c r="M241" t="s">
        <v>426</v>
      </c>
      <c r="N241" s="6" t="s">
        <v>173</v>
      </c>
      <c r="O241" t="s">
        <v>173</v>
      </c>
      <c r="P241" s="6">
        <v>8.7830153749999997</v>
      </c>
      <c r="Q241" s="6">
        <v>0.1265</v>
      </c>
      <c r="R241" s="6">
        <v>0.38929999999999998</v>
      </c>
      <c r="S241" s="6">
        <v>0.51580000000000004</v>
      </c>
      <c r="T241" s="6">
        <v>-319.69519509999998</v>
      </c>
      <c r="U241" s="6">
        <v>767.40927690000001</v>
      </c>
      <c r="V241" s="6">
        <v>0.78338278400000005</v>
      </c>
      <c r="W241" s="6">
        <v>0.59212184099999998</v>
      </c>
      <c r="X241" s="6">
        <v>9.6014384659999994</v>
      </c>
      <c r="Y241" t="s">
        <v>179</v>
      </c>
      <c r="Z241" t="s">
        <v>1236</v>
      </c>
    </row>
    <row r="242" spans="1:26">
      <c r="A242" t="s">
        <v>449</v>
      </c>
      <c r="B242" t="s">
        <v>450</v>
      </c>
      <c r="C242" t="s">
        <v>501</v>
      </c>
      <c r="D242" t="s">
        <v>173</v>
      </c>
      <c r="E242" t="s">
        <v>173</v>
      </c>
      <c r="F242" t="s">
        <v>173</v>
      </c>
      <c r="G242">
        <v>0</v>
      </c>
      <c r="H242" t="s">
        <v>173</v>
      </c>
      <c r="I242" s="6" t="s">
        <v>173</v>
      </c>
      <c r="J242" s="6" t="s">
        <v>173</v>
      </c>
      <c r="K242">
        <v>0</v>
      </c>
      <c r="L242">
        <v>1</v>
      </c>
      <c r="M242" t="s">
        <v>459</v>
      </c>
      <c r="N242" s="6" t="s">
        <v>173</v>
      </c>
      <c r="O242" t="s">
        <v>173</v>
      </c>
      <c r="P242" s="6">
        <v>8.9301117780000006</v>
      </c>
      <c r="Q242" s="6">
        <v>0.1139</v>
      </c>
      <c r="R242" s="6">
        <v>0.4758</v>
      </c>
      <c r="S242" s="6">
        <v>0.5897</v>
      </c>
      <c r="T242" s="6">
        <v>-41.513638030000003</v>
      </c>
      <c r="U242" s="6">
        <v>1446.142173</v>
      </c>
      <c r="V242" s="6">
        <v>0.68865027199999995</v>
      </c>
      <c r="W242" s="6">
        <v>0.392486212</v>
      </c>
      <c r="X242" s="6">
        <v>9.1915636789999997</v>
      </c>
      <c r="Y242" t="s">
        <v>179</v>
      </c>
      <c r="Z242" t="s">
        <v>1235</v>
      </c>
    </row>
    <row r="243" spans="1:26">
      <c r="A243" t="s">
        <v>449</v>
      </c>
      <c r="B243" t="s">
        <v>450</v>
      </c>
      <c r="C243" t="s">
        <v>502</v>
      </c>
      <c r="D243" t="s">
        <v>173</v>
      </c>
      <c r="E243" t="s">
        <v>173</v>
      </c>
      <c r="F243" t="s">
        <v>173</v>
      </c>
      <c r="G243">
        <v>0</v>
      </c>
      <c r="H243" t="s">
        <v>173</v>
      </c>
      <c r="I243" s="6" t="s">
        <v>173</v>
      </c>
      <c r="J243" s="6" t="s">
        <v>173</v>
      </c>
      <c r="K243">
        <v>0</v>
      </c>
      <c r="L243">
        <v>1</v>
      </c>
      <c r="M243" t="s">
        <v>426</v>
      </c>
      <c r="N243" s="6" t="s">
        <v>173</v>
      </c>
      <c r="O243" t="s">
        <v>173</v>
      </c>
      <c r="P243" s="6">
        <v>8.4582893559999999</v>
      </c>
      <c r="Q243" s="6">
        <v>3.4500000000000003E-2</v>
      </c>
      <c r="R243" s="6">
        <v>1.206</v>
      </c>
      <c r="S243" s="6">
        <v>1.2404999999999999</v>
      </c>
      <c r="T243" s="6">
        <v>335.11934530000002</v>
      </c>
      <c r="U243" s="6">
        <v>3250.218304</v>
      </c>
      <c r="V243" s="6">
        <v>0.42550798400000001</v>
      </c>
      <c r="W243" s="6">
        <v>0.53715770100000004</v>
      </c>
      <c r="X243" s="6">
        <v>9.0138977530000002</v>
      </c>
      <c r="Y243" t="s">
        <v>179</v>
      </c>
      <c r="Z243" t="s">
        <v>1237</v>
      </c>
    </row>
    <row r="244" spans="1:26">
      <c r="A244" t="s">
        <v>449</v>
      </c>
      <c r="B244" t="s">
        <v>450</v>
      </c>
      <c r="C244" t="s">
        <v>503</v>
      </c>
      <c r="D244" t="s">
        <v>173</v>
      </c>
      <c r="E244" t="s">
        <v>173</v>
      </c>
      <c r="F244" t="s">
        <v>173</v>
      </c>
      <c r="G244">
        <v>0</v>
      </c>
      <c r="H244" t="s">
        <v>173</v>
      </c>
      <c r="I244" s="6" t="s">
        <v>173</v>
      </c>
      <c r="J244" s="6" t="s">
        <v>173</v>
      </c>
      <c r="K244">
        <v>0</v>
      </c>
      <c r="L244">
        <v>1</v>
      </c>
      <c r="M244" t="s">
        <v>459</v>
      </c>
      <c r="N244" s="6" t="s">
        <v>173</v>
      </c>
      <c r="O244" t="s">
        <v>173</v>
      </c>
      <c r="P244" s="6">
        <v>8.2828448360000007</v>
      </c>
      <c r="Q244" s="6">
        <v>8.2400000000000001E-2</v>
      </c>
      <c r="R244" s="6">
        <v>0.83709999999999996</v>
      </c>
      <c r="S244" s="6">
        <v>0.91949999999999998</v>
      </c>
      <c r="T244" s="6">
        <v>1607.870979</v>
      </c>
      <c r="U244" s="6">
        <v>2679.923354</v>
      </c>
      <c r="V244" s="6">
        <v>0.33010107999999999</v>
      </c>
      <c r="W244" s="6">
        <v>0.21119285199999999</v>
      </c>
      <c r="X244" s="6">
        <v>7.4609231810000001</v>
      </c>
      <c r="Y244" t="s">
        <v>179</v>
      </c>
      <c r="Z244" t="s">
        <v>1234</v>
      </c>
    </row>
    <row r="245" spans="1:26">
      <c r="A245" t="s">
        <v>449</v>
      </c>
      <c r="B245" t="s">
        <v>450</v>
      </c>
      <c r="C245" t="s">
        <v>504</v>
      </c>
      <c r="D245" t="s">
        <v>173</v>
      </c>
      <c r="E245" t="s">
        <v>173</v>
      </c>
      <c r="F245" t="s">
        <v>173</v>
      </c>
      <c r="G245">
        <v>0</v>
      </c>
      <c r="H245" t="s">
        <v>173</v>
      </c>
      <c r="I245" s="6" t="s">
        <v>173</v>
      </c>
      <c r="J245" s="6" t="s">
        <v>173</v>
      </c>
      <c r="K245">
        <v>0</v>
      </c>
      <c r="L245">
        <v>1</v>
      </c>
      <c r="M245" t="s">
        <v>459</v>
      </c>
      <c r="N245" s="6" t="s">
        <v>173</v>
      </c>
      <c r="O245" t="s">
        <v>173</v>
      </c>
      <c r="P245" s="6">
        <v>8.7271643490000006</v>
      </c>
      <c r="Q245" s="6">
        <v>0.1026</v>
      </c>
      <c r="R245" s="6">
        <v>0.19370000000000001</v>
      </c>
      <c r="S245" s="6">
        <v>0.29630000000000001</v>
      </c>
      <c r="T245" s="6">
        <v>193.9322468</v>
      </c>
      <c r="U245" s="6">
        <v>71.242483010000001</v>
      </c>
      <c r="V245" s="6">
        <v>0.79975353199999999</v>
      </c>
      <c r="W245" s="6">
        <v>0.29458754700000001</v>
      </c>
      <c r="X245" s="6">
        <v>9.1873743440000002</v>
      </c>
      <c r="Y245" t="s">
        <v>179</v>
      </c>
      <c r="Z245" t="s">
        <v>1235</v>
      </c>
    </row>
    <row r="246" spans="1:26">
      <c r="A246" t="s">
        <v>449</v>
      </c>
      <c r="B246" t="s">
        <v>450</v>
      </c>
      <c r="C246" t="s">
        <v>505</v>
      </c>
      <c r="D246" t="s">
        <v>173</v>
      </c>
      <c r="E246" t="s">
        <v>173</v>
      </c>
      <c r="F246" t="s">
        <v>173</v>
      </c>
      <c r="G246">
        <v>0</v>
      </c>
      <c r="H246" t="s">
        <v>173</v>
      </c>
      <c r="I246" s="6" t="s">
        <v>173</v>
      </c>
      <c r="J246" s="6" t="s">
        <v>173</v>
      </c>
      <c r="K246">
        <v>0</v>
      </c>
      <c r="L246">
        <v>1</v>
      </c>
      <c r="M246" t="s">
        <v>426</v>
      </c>
      <c r="N246" s="6" t="s">
        <v>173</v>
      </c>
      <c r="O246" t="s">
        <v>173</v>
      </c>
      <c r="P246" s="6">
        <v>7.8224469250000004</v>
      </c>
      <c r="Q246" s="6">
        <v>2.2000000000000001E-3</v>
      </c>
      <c r="R246" s="6">
        <v>1.6385000000000001</v>
      </c>
      <c r="S246" s="6">
        <v>1.6407</v>
      </c>
      <c r="T246" s="6">
        <v>565.38075849999996</v>
      </c>
      <c r="U246" s="6">
        <v>3671.9098760000002</v>
      </c>
      <c r="V246" s="6">
        <v>0.33708975099999999</v>
      </c>
      <c r="W246" s="6">
        <v>0.416146988</v>
      </c>
      <c r="X246" s="6">
        <v>7.2787936469999996</v>
      </c>
      <c r="Y246" t="s">
        <v>179</v>
      </c>
      <c r="Z246" t="s">
        <v>1237</v>
      </c>
    </row>
    <row r="247" spans="1:26">
      <c r="A247" t="s">
        <v>506</v>
      </c>
      <c r="B247" t="s">
        <v>420</v>
      </c>
      <c r="C247" t="s">
        <v>507</v>
      </c>
      <c r="D247" t="s">
        <v>173</v>
      </c>
      <c r="E247" t="s">
        <v>173</v>
      </c>
      <c r="F247" t="s">
        <v>173</v>
      </c>
      <c r="G247" t="s">
        <v>173</v>
      </c>
      <c r="H247" t="s">
        <v>173</v>
      </c>
      <c r="I247" s="6" t="s">
        <v>173</v>
      </c>
      <c r="J247" s="6" t="s">
        <v>173</v>
      </c>
      <c r="K247" t="s">
        <v>173</v>
      </c>
      <c r="L247">
        <v>1</v>
      </c>
      <c r="M247" t="s">
        <v>248</v>
      </c>
      <c r="N247" s="6" t="s">
        <v>173</v>
      </c>
      <c r="O247" t="s">
        <v>173</v>
      </c>
      <c r="P247" s="6">
        <v>8.3997521329999998</v>
      </c>
      <c r="Q247" s="6">
        <v>3.6600000000000001E-2</v>
      </c>
      <c r="R247" s="6">
        <v>0.34289999999999998</v>
      </c>
      <c r="S247" s="6">
        <v>0.3795</v>
      </c>
      <c r="T247" s="6">
        <v>-392.78311539999999</v>
      </c>
      <c r="U247" s="6">
        <v>595.48023430000001</v>
      </c>
      <c r="V247" s="6">
        <v>0.80522542799999997</v>
      </c>
      <c r="W247" s="6">
        <v>0.68573265699999997</v>
      </c>
      <c r="X247" s="6">
        <v>9.8665923289999995</v>
      </c>
      <c r="Y247" t="s">
        <v>179</v>
      </c>
      <c r="Z247" t="s">
        <v>1236</v>
      </c>
    </row>
    <row r="248" spans="1:26">
      <c r="A248" t="s">
        <v>506</v>
      </c>
      <c r="B248" t="s">
        <v>420</v>
      </c>
      <c r="C248" t="s">
        <v>508</v>
      </c>
      <c r="D248" t="s">
        <v>173</v>
      </c>
      <c r="E248" t="s">
        <v>173</v>
      </c>
      <c r="F248" t="s">
        <v>173</v>
      </c>
      <c r="G248" t="s">
        <v>173</v>
      </c>
      <c r="H248" t="s">
        <v>173</v>
      </c>
      <c r="I248" s="6" t="s">
        <v>173</v>
      </c>
      <c r="J248" s="6" t="s">
        <v>173</v>
      </c>
      <c r="K248" t="s">
        <v>173</v>
      </c>
      <c r="L248">
        <v>1</v>
      </c>
      <c r="M248" t="s">
        <v>248</v>
      </c>
      <c r="N248" s="6" t="s">
        <v>173</v>
      </c>
      <c r="O248" t="s">
        <v>173</v>
      </c>
      <c r="P248" s="6">
        <v>8.7418078520000009</v>
      </c>
      <c r="Q248" s="6">
        <v>0.12959999999999999</v>
      </c>
      <c r="R248" s="6">
        <v>0.88290000000000002</v>
      </c>
      <c r="S248" s="6">
        <v>1.0125</v>
      </c>
      <c r="T248" s="6">
        <v>831.52492859999995</v>
      </c>
      <c r="U248" s="6">
        <v>1869.2425720000001</v>
      </c>
      <c r="V248" s="6">
        <v>0.53909967800000003</v>
      </c>
      <c r="W248" s="6">
        <v>0.45803347100000003</v>
      </c>
      <c r="X248" s="6">
        <v>9.4479620870000005</v>
      </c>
      <c r="Y248" t="s">
        <v>179</v>
      </c>
      <c r="Z248" t="s">
        <v>1237</v>
      </c>
    </row>
    <row r="249" spans="1:26">
      <c r="A249" t="s">
        <v>506</v>
      </c>
      <c r="B249" t="s">
        <v>420</v>
      </c>
      <c r="C249" t="s">
        <v>509</v>
      </c>
      <c r="D249" t="s">
        <v>173</v>
      </c>
      <c r="E249" t="s">
        <v>173</v>
      </c>
      <c r="F249" t="s">
        <v>173</v>
      </c>
      <c r="G249" t="s">
        <v>173</v>
      </c>
      <c r="H249" t="s">
        <v>173</v>
      </c>
      <c r="I249" s="6" t="s">
        <v>173</v>
      </c>
      <c r="J249" s="6" t="s">
        <v>173</v>
      </c>
      <c r="K249" t="s">
        <v>173</v>
      </c>
      <c r="L249">
        <v>1</v>
      </c>
      <c r="M249" t="s">
        <v>248</v>
      </c>
      <c r="N249" s="6" t="s">
        <v>173</v>
      </c>
      <c r="O249" t="s">
        <v>173</v>
      </c>
      <c r="P249" s="6">
        <v>8.7704860950000008</v>
      </c>
      <c r="Q249" s="6">
        <v>0.38240000000000002</v>
      </c>
      <c r="R249" s="6">
        <v>0.85850000000000004</v>
      </c>
      <c r="S249" s="6">
        <v>1.2408999999999999</v>
      </c>
      <c r="T249" s="6">
        <v>1701.428416</v>
      </c>
      <c r="U249" s="6">
        <v>2165.339113</v>
      </c>
      <c r="V249" s="6">
        <v>0.38777133000000003</v>
      </c>
      <c r="W249" s="6">
        <v>0.34200186999999999</v>
      </c>
      <c r="X249" s="6">
        <v>8.2457776050000007</v>
      </c>
      <c r="Y249" t="s">
        <v>179</v>
      </c>
      <c r="Z249" t="s">
        <v>1234</v>
      </c>
    </row>
    <row r="250" spans="1:26">
      <c r="A250" t="s">
        <v>506</v>
      </c>
      <c r="B250" t="s">
        <v>420</v>
      </c>
      <c r="C250" t="s">
        <v>510</v>
      </c>
      <c r="D250" t="s">
        <v>173</v>
      </c>
      <c r="E250" t="s">
        <v>173</v>
      </c>
      <c r="F250" t="s">
        <v>173</v>
      </c>
      <c r="G250" t="s">
        <v>173</v>
      </c>
      <c r="H250" t="s">
        <v>173</v>
      </c>
      <c r="I250" s="6" t="s">
        <v>173</v>
      </c>
      <c r="J250" s="6" t="s">
        <v>173</v>
      </c>
      <c r="K250" t="s">
        <v>173</v>
      </c>
      <c r="L250">
        <v>1</v>
      </c>
      <c r="M250" t="s">
        <v>248</v>
      </c>
      <c r="N250" s="6" t="s">
        <v>173</v>
      </c>
      <c r="O250" t="s">
        <v>173</v>
      </c>
      <c r="P250" s="6">
        <v>8.6948833440000008</v>
      </c>
      <c r="Q250" s="6">
        <v>0.126</v>
      </c>
      <c r="R250" s="6">
        <v>1.0454000000000001</v>
      </c>
      <c r="S250" s="6">
        <v>1.1715</v>
      </c>
      <c r="T250" s="6">
        <v>609.67528519999996</v>
      </c>
      <c r="U250" s="6">
        <v>2641.0400460000001</v>
      </c>
      <c r="V250" s="6">
        <v>0.46942708999999999</v>
      </c>
      <c r="W250" s="6">
        <v>0.64646680199999995</v>
      </c>
      <c r="X250" s="6">
        <v>9.5389700929999997</v>
      </c>
      <c r="Y250" t="s">
        <v>179</v>
      </c>
      <c r="Z250" t="s">
        <v>1237</v>
      </c>
    </row>
    <row r="251" spans="1:26">
      <c r="A251" t="s">
        <v>506</v>
      </c>
      <c r="B251" t="s">
        <v>420</v>
      </c>
      <c r="C251" t="s">
        <v>511</v>
      </c>
      <c r="D251" t="s">
        <v>173</v>
      </c>
      <c r="E251" t="s">
        <v>173</v>
      </c>
      <c r="F251" t="s">
        <v>173</v>
      </c>
      <c r="G251" t="s">
        <v>173</v>
      </c>
      <c r="H251" t="s">
        <v>173</v>
      </c>
      <c r="I251" s="6" t="s">
        <v>173</v>
      </c>
      <c r="J251" s="6" t="s">
        <v>173</v>
      </c>
      <c r="K251" t="s">
        <v>173</v>
      </c>
      <c r="L251">
        <v>1</v>
      </c>
      <c r="M251" t="s">
        <v>248</v>
      </c>
      <c r="N251" s="6" t="s">
        <v>173</v>
      </c>
      <c r="O251" t="s">
        <v>173</v>
      </c>
      <c r="P251" s="6">
        <v>9.257072569</v>
      </c>
      <c r="Q251" s="6">
        <v>0.15390000000000001</v>
      </c>
      <c r="R251" s="6">
        <v>0.75129999999999997</v>
      </c>
      <c r="S251" s="6">
        <v>0.9052</v>
      </c>
      <c r="T251" s="6">
        <v>1120.38267</v>
      </c>
      <c r="U251" s="6">
        <v>1998.1742449999999</v>
      </c>
      <c r="V251" s="6">
        <v>0.48646673200000001</v>
      </c>
      <c r="W251" s="6">
        <v>0.37078056399999998</v>
      </c>
      <c r="X251" s="6">
        <v>9.3331135340000007</v>
      </c>
      <c r="Y251" t="s">
        <v>179</v>
      </c>
      <c r="Z251" t="s">
        <v>1234</v>
      </c>
    </row>
    <row r="252" spans="1:26">
      <c r="A252" t="s">
        <v>506</v>
      </c>
      <c r="B252" t="s">
        <v>420</v>
      </c>
      <c r="C252" t="s">
        <v>512</v>
      </c>
      <c r="D252" t="s">
        <v>173</v>
      </c>
      <c r="E252" t="s">
        <v>173</v>
      </c>
      <c r="F252" t="s">
        <v>173</v>
      </c>
      <c r="G252" t="s">
        <v>173</v>
      </c>
      <c r="H252" t="s">
        <v>173</v>
      </c>
      <c r="I252" s="6" t="s">
        <v>173</v>
      </c>
      <c r="J252" s="6" t="s">
        <v>173</v>
      </c>
      <c r="K252" t="s">
        <v>173</v>
      </c>
      <c r="L252">
        <v>1</v>
      </c>
      <c r="M252" t="s">
        <v>248</v>
      </c>
      <c r="N252" s="6" t="s">
        <v>173</v>
      </c>
      <c r="O252" t="s">
        <v>173</v>
      </c>
      <c r="P252" s="6">
        <v>8.6275203699999992</v>
      </c>
      <c r="Q252" s="6">
        <v>4.0800000000000003E-2</v>
      </c>
      <c r="R252" s="6">
        <v>0.43330000000000002</v>
      </c>
      <c r="S252" s="6">
        <v>0.47399999999999998</v>
      </c>
      <c r="T252" s="6">
        <v>-236.36506639999999</v>
      </c>
      <c r="U252" s="6">
        <v>751.4850351</v>
      </c>
      <c r="V252" s="6">
        <v>0.77719477599999998</v>
      </c>
      <c r="W252" s="6">
        <v>0.59497840300000004</v>
      </c>
      <c r="X252" s="6">
        <v>9.6932288040000003</v>
      </c>
      <c r="Y252" t="s">
        <v>179</v>
      </c>
      <c r="Z252" t="s">
        <v>1236</v>
      </c>
    </row>
    <row r="253" spans="1:26">
      <c r="A253" t="s">
        <v>513</v>
      </c>
      <c r="B253" t="s">
        <v>420</v>
      </c>
      <c r="C253" t="s">
        <v>514</v>
      </c>
      <c r="D253" t="s">
        <v>247</v>
      </c>
      <c r="E253" t="s">
        <v>173</v>
      </c>
      <c r="F253" t="s">
        <v>173</v>
      </c>
      <c r="G253" t="s">
        <v>173</v>
      </c>
      <c r="H253" t="s">
        <v>173</v>
      </c>
      <c r="I253" s="6" t="s">
        <v>173</v>
      </c>
      <c r="J253" s="6">
        <v>10.09836</v>
      </c>
      <c r="K253" t="s">
        <v>173</v>
      </c>
      <c r="L253">
        <v>1</v>
      </c>
      <c r="M253" t="s">
        <v>173</v>
      </c>
      <c r="N253" s="6" t="s">
        <v>173</v>
      </c>
      <c r="O253" t="s">
        <v>173</v>
      </c>
      <c r="P253" s="6">
        <v>8.6123044150000005</v>
      </c>
      <c r="Q253" s="6">
        <v>0.17219999999999999</v>
      </c>
      <c r="R253" s="6">
        <v>0.45200000000000001</v>
      </c>
      <c r="S253" s="6">
        <v>0.62419999999999998</v>
      </c>
      <c r="T253" s="6">
        <v>153.95901660000001</v>
      </c>
      <c r="U253" s="6">
        <v>729.27767370000004</v>
      </c>
      <c r="V253" s="6">
        <v>0.74207472900000004</v>
      </c>
      <c r="W253" s="6">
        <v>0.65975964899999995</v>
      </c>
      <c r="X253" s="6">
        <v>9.6934195889999994</v>
      </c>
      <c r="Y253" t="s">
        <v>179</v>
      </c>
      <c r="Z253" t="s">
        <v>1235</v>
      </c>
    </row>
    <row r="254" spans="1:26">
      <c r="A254" t="s">
        <v>513</v>
      </c>
      <c r="B254" t="s">
        <v>420</v>
      </c>
      <c r="C254" t="s">
        <v>515</v>
      </c>
      <c r="D254" t="s">
        <v>247</v>
      </c>
      <c r="E254" t="s">
        <v>173</v>
      </c>
      <c r="F254" t="s">
        <v>173</v>
      </c>
      <c r="G254" t="s">
        <v>173</v>
      </c>
      <c r="H254" t="s">
        <v>173</v>
      </c>
      <c r="I254" s="6" t="s">
        <v>173</v>
      </c>
      <c r="J254" s="6">
        <v>22.491800000000001</v>
      </c>
      <c r="K254" t="s">
        <v>173</v>
      </c>
      <c r="L254">
        <v>1</v>
      </c>
      <c r="M254" t="s">
        <v>173</v>
      </c>
      <c r="N254" s="6" t="s">
        <v>173</v>
      </c>
      <c r="O254" t="s">
        <v>173</v>
      </c>
      <c r="P254" s="6">
        <v>8.7635503480000008</v>
      </c>
      <c r="Q254" s="6">
        <v>6.3799999999999996E-2</v>
      </c>
      <c r="R254" s="6">
        <v>0.75449999999999995</v>
      </c>
      <c r="S254" s="6">
        <v>0.81830000000000003</v>
      </c>
      <c r="T254" s="6">
        <v>528.88037280000003</v>
      </c>
      <c r="U254" s="6">
        <v>1604.5010649999999</v>
      </c>
      <c r="V254" s="6">
        <v>0.60729666299999996</v>
      </c>
      <c r="W254" s="6">
        <v>0.54870412400000002</v>
      </c>
      <c r="X254" s="6">
        <v>9.7384559329999991</v>
      </c>
      <c r="Y254" t="s">
        <v>179</v>
      </c>
      <c r="Z254" t="s">
        <v>1235</v>
      </c>
    </row>
    <row r="255" spans="1:26">
      <c r="A255" t="s">
        <v>513</v>
      </c>
      <c r="B255" t="s">
        <v>420</v>
      </c>
      <c r="C255" t="s">
        <v>516</v>
      </c>
      <c r="D255" t="s">
        <v>247</v>
      </c>
      <c r="E255" t="s">
        <v>173</v>
      </c>
      <c r="F255" t="s">
        <v>173</v>
      </c>
      <c r="G255" t="s">
        <v>173</v>
      </c>
      <c r="H255" t="s">
        <v>173</v>
      </c>
      <c r="I255" s="6" t="s">
        <v>173</v>
      </c>
      <c r="J255" s="6">
        <v>43.95082</v>
      </c>
      <c r="K255" t="s">
        <v>173</v>
      </c>
      <c r="L255">
        <v>1</v>
      </c>
      <c r="M255" t="s">
        <v>173</v>
      </c>
      <c r="N255" s="6" t="s">
        <v>173</v>
      </c>
      <c r="O255" t="s">
        <v>173</v>
      </c>
      <c r="P255" s="6">
        <v>9.0320689129999998</v>
      </c>
      <c r="Q255" s="6">
        <v>7.7499999999999999E-2</v>
      </c>
      <c r="R255" s="6">
        <v>0.84530000000000005</v>
      </c>
      <c r="S255" s="6">
        <v>0.92279999999999995</v>
      </c>
      <c r="T255" s="6">
        <v>1313.7730300000001</v>
      </c>
      <c r="U255" s="6">
        <v>2499.7667259999998</v>
      </c>
      <c r="V255" s="6">
        <v>0.39496130000000002</v>
      </c>
      <c r="W255" s="6">
        <v>0.376791388</v>
      </c>
      <c r="X255" s="6">
        <v>8.795551841</v>
      </c>
      <c r="Y255" t="s">
        <v>179</v>
      </c>
      <c r="Z255" t="s">
        <v>1234</v>
      </c>
    </row>
    <row r="256" spans="1:26">
      <c r="A256" t="s">
        <v>513</v>
      </c>
      <c r="B256" t="s">
        <v>420</v>
      </c>
      <c r="C256" t="s">
        <v>517</v>
      </c>
      <c r="D256" t="s">
        <v>247</v>
      </c>
      <c r="E256" t="s">
        <v>173</v>
      </c>
      <c r="F256" t="s">
        <v>173</v>
      </c>
      <c r="G256" t="s">
        <v>173</v>
      </c>
      <c r="H256" t="s">
        <v>173</v>
      </c>
      <c r="I256" s="6" t="s">
        <v>173</v>
      </c>
      <c r="J256" s="6">
        <v>7.1803280039999997</v>
      </c>
      <c r="K256" t="s">
        <v>173</v>
      </c>
      <c r="L256">
        <v>1</v>
      </c>
      <c r="M256" t="s">
        <v>173</v>
      </c>
      <c r="N256" s="6" t="s">
        <v>173</v>
      </c>
      <c r="O256" t="s">
        <v>173</v>
      </c>
      <c r="P256" s="6">
        <v>8.6087012200000004</v>
      </c>
      <c r="Q256" s="6">
        <v>8.3599999999999994E-2</v>
      </c>
      <c r="R256" s="6">
        <v>0.62749999999999995</v>
      </c>
      <c r="S256" s="6">
        <v>0.71109999999999995</v>
      </c>
      <c r="T256" s="6">
        <v>-258.24115819999997</v>
      </c>
      <c r="U256" s="6">
        <v>1103.327837</v>
      </c>
      <c r="V256" s="6">
        <v>0.74581683600000004</v>
      </c>
      <c r="W256" s="6">
        <v>0.69196089599999999</v>
      </c>
      <c r="X256" s="6">
        <v>9.9551039919999997</v>
      </c>
      <c r="Y256" t="s">
        <v>179</v>
      </c>
      <c r="Z256" t="s">
        <v>1235</v>
      </c>
    </row>
    <row r="257" spans="1:26">
      <c r="A257" t="s">
        <v>513</v>
      </c>
      <c r="B257" t="s">
        <v>420</v>
      </c>
      <c r="C257" t="s">
        <v>518</v>
      </c>
      <c r="D257" t="s">
        <v>247</v>
      </c>
      <c r="E257" t="s">
        <v>173</v>
      </c>
      <c r="F257" t="s">
        <v>173</v>
      </c>
      <c r="G257" t="s">
        <v>173</v>
      </c>
      <c r="H257" t="s">
        <v>173</v>
      </c>
      <c r="I257" s="6" t="s">
        <v>173</v>
      </c>
      <c r="J257" s="6">
        <v>26.639340000000001</v>
      </c>
      <c r="K257" t="s">
        <v>173</v>
      </c>
      <c r="L257">
        <v>1</v>
      </c>
      <c r="M257" t="s">
        <v>173</v>
      </c>
      <c r="N257" s="6" t="s">
        <v>173</v>
      </c>
      <c r="O257" t="s">
        <v>173</v>
      </c>
      <c r="P257" s="6">
        <v>8.3006989569999998</v>
      </c>
      <c r="Q257" s="6">
        <v>8.4199999999999997E-2</v>
      </c>
      <c r="R257" s="6">
        <v>0.3659</v>
      </c>
      <c r="S257" s="6">
        <v>0.45019999999999999</v>
      </c>
      <c r="T257" s="6">
        <v>-461.7350993</v>
      </c>
      <c r="U257" s="6">
        <v>269.15140179999997</v>
      </c>
      <c r="V257" s="6">
        <v>0.83825667500000001</v>
      </c>
      <c r="W257" s="6">
        <v>0.73505943500000004</v>
      </c>
      <c r="X257" s="6">
        <v>9.7838998700000008</v>
      </c>
      <c r="Y257" t="s">
        <v>179</v>
      </c>
      <c r="Z257" t="s">
        <v>1235</v>
      </c>
    </row>
    <row r="258" spans="1:26">
      <c r="A258" t="s">
        <v>513</v>
      </c>
      <c r="B258" t="s">
        <v>420</v>
      </c>
      <c r="C258" t="s">
        <v>519</v>
      </c>
      <c r="D258" t="s">
        <v>247</v>
      </c>
      <c r="E258" t="s">
        <v>173</v>
      </c>
      <c r="F258" t="s">
        <v>173</v>
      </c>
      <c r="G258" t="s">
        <v>173</v>
      </c>
      <c r="H258" t="s">
        <v>173</v>
      </c>
      <c r="I258" s="6" t="s">
        <v>173</v>
      </c>
      <c r="J258" s="6">
        <v>41.639339999999997</v>
      </c>
      <c r="K258" t="s">
        <v>173</v>
      </c>
      <c r="L258">
        <v>1</v>
      </c>
      <c r="M258" t="s">
        <v>173</v>
      </c>
      <c r="N258" s="6" t="s">
        <v>173</v>
      </c>
      <c r="O258" t="s">
        <v>173</v>
      </c>
      <c r="P258" s="6">
        <v>8.7694769850000007</v>
      </c>
      <c r="Q258" s="6">
        <v>0.1739</v>
      </c>
      <c r="R258" s="6">
        <v>0.47549999999999998</v>
      </c>
      <c r="S258" s="6">
        <v>0.64939999999999998</v>
      </c>
      <c r="T258" s="6">
        <v>168.63667699999999</v>
      </c>
      <c r="U258" s="6">
        <v>515.09414159999994</v>
      </c>
      <c r="V258" s="6">
        <v>0.76138407399999997</v>
      </c>
      <c r="W258" s="6">
        <v>0.48576491900000002</v>
      </c>
      <c r="X258" s="6">
        <v>9.2901196119999998</v>
      </c>
      <c r="Y258" t="s">
        <v>179</v>
      </c>
      <c r="Z258" t="s">
        <v>1235</v>
      </c>
    </row>
    <row r="259" spans="1:26">
      <c r="A259" t="s">
        <v>513</v>
      </c>
      <c r="B259" t="s">
        <v>420</v>
      </c>
      <c r="C259" t="s">
        <v>520</v>
      </c>
      <c r="D259" t="s">
        <v>247</v>
      </c>
      <c r="E259" t="s">
        <v>173</v>
      </c>
      <c r="F259" t="s">
        <v>173</v>
      </c>
      <c r="G259" t="s">
        <v>173</v>
      </c>
      <c r="H259" t="s">
        <v>173</v>
      </c>
      <c r="I259" s="6" t="s">
        <v>173</v>
      </c>
      <c r="J259" s="6">
        <v>9.1803279960000008</v>
      </c>
      <c r="K259" t="s">
        <v>173</v>
      </c>
      <c r="L259">
        <v>1</v>
      </c>
      <c r="M259" t="s">
        <v>173</v>
      </c>
      <c r="N259" s="6" t="s">
        <v>173</v>
      </c>
      <c r="O259" t="s">
        <v>173</v>
      </c>
      <c r="P259" s="6">
        <v>8.6003245009999993</v>
      </c>
      <c r="Q259" s="6">
        <v>0.1474</v>
      </c>
      <c r="R259" s="6">
        <v>0.4153</v>
      </c>
      <c r="S259" s="6">
        <v>0.56259999999999999</v>
      </c>
      <c r="T259" s="6">
        <v>183.7453075</v>
      </c>
      <c r="U259" s="6">
        <v>827.82917029999999</v>
      </c>
      <c r="V259" s="6">
        <v>0.729316034</v>
      </c>
      <c r="W259" s="6">
        <v>0.65198496100000003</v>
      </c>
      <c r="X259" s="6">
        <v>10.07481604</v>
      </c>
      <c r="Y259" t="s">
        <v>179</v>
      </c>
      <c r="Z259" t="s">
        <v>1235</v>
      </c>
    </row>
    <row r="260" spans="1:26">
      <c r="A260" t="s">
        <v>513</v>
      </c>
      <c r="B260" t="s">
        <v>420</v>
      </c>
      <c r="C260" t="s">
        <v>521</v>
      </c>
      <c r="D260" t="s">
        <v>247</v>
      </c>
      <c r="E260" t="s">
        <v>173</v>
      </c>
      <c r="F260" t="s">
        <v>173</v>
      </c>
      <c r="G260" t="s">
        <v>173</v>
      </c>
      <c r="H260" t="s">
        <v>173</v>
      </c>
      <c r="I260" s="6" t="s">
        <v>173</v>
      </c>
      <c r="J260" s="6">
        <v>4.3606559999999996</v>
      </c>
      <c r="K260" t="s">
        <v>173</v>
      </c>
      <c r="L260">
        <v>1</v>
      </c>
      <c r="M260" t="s">
        <v>173</v>
      </c>
      <c r="N260" s="6" t="s">
        <v>173</v>
      </c>
      <c r="O260" t="s">
        <v>173</v>
      </c>
      <c r="P260" s="6">
        <v>8.4900035690000006</v>
      </c>
      <c r="Q260" s="6">
        <v>0.1832</v>
      </c>
      <c r="R260" s="6">
        <v>0.40739999999999998</v>
      </c>
      <c r="S260" s="6">
        <v>0.59060000000000001</v>
      </c>
      <c r="T260" s="6">
        <v>119.60925640000001</v>
      </c>
      <c r="U260" s="6">
        <v>730.8074914</v>
      </c>
      <c r="V260" s="6">
        <v>0.74529541700000002</v>
      </c>
      <c r="W260" s="6">
        <v>0.519752624</v>
      </c>
      <c r="X260" s="6">
        <v>9.9136823799999991</v>
      </c>
      <c r="Y260" t="s">
        <v>179</v>
      </c>
      <c r="Z260" t="s">
        <v>1235</v>
      </c>
    </row>
    <row r="261" spans="1:26">
      <c r="A261" t="s">
        <v>513</v>
      </c>
      <c r="B261" t="s">
        <v>420</v>
      </c>
      <c r="C261" t="s">
        <v>522</v>
      </c>
      <c r="D261" t="s">
        <v>247</v>
      </c>
      <c r="E261" t="s">
        <v>173</v>
      </c>
      <c r="F261" t="s">
        <v>173</v>
      </c>
      <c r="G261" t="s">
        <v>173</v>
      </c>
      <c r="H261" t="s">
        <v>173</v>
      </c>
      <c r="I261" s="6" t="s">
        <v>173</v>
      </c>
      <c r="J261" s="6">
        <v>21.606560000000002</v>
      </c>
      <c r="K261" t="s">
        <v>173</v>
      </c>
      <c r="L261">
        <v>1</v>
      </c>
      <c r="M261" t="s">
        <v>173</v>
      </c>
      <c r="N261" s="6" t="s">
        <v>173</v>
      </c>
      <c r="O261" t="s">
        <v>173</v>
      </c>
      <c r="P261" s="6">
        <v>8.756330062</v>
      </c>
      <c r="Q261" s="6">
        <v>0.157</v>
      </c>
      <c r="R261" s="6">
        <v>0.51329999999999998</v>
      </c>
      <c r="S261" s="6">
        <v>0.6704</v>
      </c>
      <c r="T261" s="6">
        <v>12.01833106</v>
      </c>
      <c r="U261" s="6">
        <v>278.82702640000002</v>
      </c>
      <c r="V261" s="6">
        <v>0.79748573199999995</v>
      </c>
      <c r="W261" s="6">
        <v>0.50377692399999996</v>
      </c>
      <c r="X261" s="6">
        <v>9.161285415</v>
      </c>
      <c r="Y261" t="s">
        <v>179</v>
      </c>
      <c r="Z261" t="s">
        <v>1236</v>
      </c>
    </row>
    <row r="262" spans="1:26">
      <c r="A262" t="s">
        <v>523</v>
      </c>
      <c r="B262" t="s">
        <v>245</v>
      </c>
      <c r="C262" t="s">
        <v>524</v>
      </c>
      <c r="D262" t="s">
        <v>173</v>
      </c>
      <c r="E262" t="s">
        <v>173</v>
      </c>
      <c r="F262" t="s">
        <v>247</v>
      </c>
      <c r="G262" t="s">
        <v>173</v>
      </c>
      <c r="H262" t="s">
        <v>173</v>
      </c>
      <c r="I262" s="6" t="s">
        <v>173</v>
      </c>
      <c r="J262" s="6" t="s">
        <v>173</v>
      </c>
      <c r="K262" t="s">
        <v>173</v>
      </c>
      <c r="L262">
        <v>1</v>
      </c>
      <c r="M262" t="s">
        <v>426</v>
      </c>
      <c r="N262" s="6" t="s">
        <v>173</v>
      </c>
      <c r="O262" t="s">
        <v>173</v>
      </c>
      <c r="P262" s="6">
        <v>8.990926945</v>
      </c>
      <c r="Q262" s="6">
        <v>0.1168</v>
      </c>
      <c r="R262" s="6">
        <v>0.63370000000000004</v>
      </c>
      <c r="S262" s="6">
        <v>0.75049999999999994</v>
      </c>
      <c r="T262" s="6">
        <v>354.57287480000002</v>
      </c>
      <c r="U262" s="6">
        <v>1701.3172159999999</v>
      </c>
      <c r="V262" s="6">
        <v>0.61629420099999999</v>
      </c>
      <c r="W262" s="6">
        <v>0.50160623999999998</v>
      </c>
      <c r="X262" s="6">
        <v>9.6948703809999994</v>
      </c>
      <c r="Y262" t="s">
        <v>179</v>
      </c>
      <c r="Z262" t="s">
        <v>1236</v>
      </c>
    </row>
    <row r="263" spans="1:26">
      <c r="A263" t="s">
        <v>523</v>
      </c>
      <c r="B263" t="s">
        <v>245</v>
      </c>
      <c r="C263" t="s">
        <v>525</v>
      </c>
      <c r="D263" t="s">
        <v>173</v>
      </c>
      <c r="E263" t="s">
        <v>173</v>
      </c>
      <c r="F263" t="s">
        <v>247</v>
      </c>
      <c r="G263" t="s">
        <v>173</v>
      </c>
      <c r="H263" t="s">
        <v>173</v>
      </c>
      <c r="I263" s="6" t="s">
        <v>173</v>
      </c>
      <c r="J263" s="6" t="s">
        <v>173</v>
      </c>
      <c r="K263" t="s">
        <v>173</v>
      </c>
      <c r="L263">
        <v>1</v>
      </c>
      <c r="M263" t="s">
        <v>426</v>
      </c>
      <c r="N263" s="6" t="s">
        <v>173</v>
      </c>
      <c r="O263" t="s">
        <v>173</v>
      </c>
      <c r="P263" s="6">
        <v>8.9138059910000003</v>
      </c>
      <c r="Q263" s="6">
        <v>0.26129999999999998</v>
      </c>
      <c r="R263" s="6">
        <v>0.7782</v>
      </c>
      <c r="S263" s="6">
        <v>1.0395000000000001</v>
      </c>
      <c r="T263" s="6">
        <v>1449.322107</v>
      </c>
      <c r="U263" s="6">
        <v>1928.1810370000001</v>
      </c>
      <c r="V263" s="6">
        <v>0.45291378300000001</v>
      </c>
      <c r="W263" s="6">
        <v>0.27630497999999998</v>
      </c>
      <c r="X263" s="6">
        <v>8.4114165950000004</v>
      </c>
      <c r="Y263" t="s">
        <v>179</v>
      </c>
      <c r="Z263" t="s">
        <v>1234</v>
      </c>
    </row>
    <row r="264" spans="1:26">
      <c r="A264" t="s">
        <v>523</v>
      </c>
      <c r="B264" t="s">
        <v>245</v>
      </c>
      <c r="C264" t="s">
        <v>526</v>
      </c>
      <c r="D264" t="s">
        <v>173</v>
      </c>
      <c r="E264" t="s">
        <v>173</v>
      </c>
      <c r="F264" t="s">
        <v>247</v>
      </c>
      <c r="G264" t="s">
        <v>173</v>
      </c>
      <c r="H264" t="s">
        <v>173</v>
      </c>
      <c r="I264" s="6" t="s">
        <v>173</v>
      </c>
      <c r="J264" s="6" t="s">
        <v>173</v>
      </c>
      <c r="K264" t="s">
        <v>173</v>
      </c>
      <c r="L264">
        <v>1</v>
      </c>
      <c r="M264" t="s">
        <v>405</v>
      </c>
      <c r="N264" s="6" t="s">
        <v>173</v>
      </c>
      <c r="O264" t="s">
        <v>173</v>
      </c>
      <c r="P264" s="6">
        <v>8.5252180860000006</v>
      </c>
      <c r="Q264" s="6">
        <v>8.9200000000000002E-2</v>
      </c>
      <c r="R264" s="6">
        <v>0.48649999999999999</v>
      </c>
      <c r="S264" s="6">
        <v>0.5756</v>
      </c>
      <c r="T264" s="6">
        <v>-42.64384888</v>
      </c>
      <c r="U264" s="6">
        <v>972.79375270000003</v>
      </c>
      <c r="V264" s="6">
        <v>0.73744115499999996</v>
      </c>
      <c r="W264" s="6">
        <v>0.57472255400000005</v>
      </c>
      <c r="X264" s="6">
        <v>9.7791511500000006</v>
      </c>
      <c r="Y264" t="s">
        <v>179</v>
      </c>
      <c r="Z264" t="s">
        <v>1236</v>
      </c>
    </row>
    <row r="265" spans="1:26">
      <c r="A265" t="s">
        <v>523</v>
      </c>
      <c r="B265" t="s">
        <v>245</v>
      </c>
      <c r="C265" t="s">
        <v>527</v>
      </c>
      <c r="D265" t="s">
        <v>173</v>
      </c>
      <c r="E265" t="s">
        <v>173</v>
      </c>
      <c r="F265" t="s">
        <v>247</v>
      </c>
      <c r="G265" t="s">
        <v>173</v>
      </c>
      <c r="H265" t="s">
        <v>173</v>
      </c>
      <c r="I265" s="6" t="s">
        <v>173</v>
      </c>
      <c r="J265" s="6" t="s">
        <v>173</v>
      </c>
      <c r="K265" t="s">
        <v>173</v>
      </c>
      <c r="L265">
        <v>1</v>
      </c>
      <c r="M265" t="s">
        <v>405</v>
      </c>
      <c r="N265" s="6" t="s">
        <v>173</v>
      </c>
      <c r="O265" t="s">
        <v>173</v>
      </c>
      <c r="P265" s="6">
        <v>8.5828994160000001</v>
      </c>
      <c r="Q265" s="6">
        <v>8.7599999999999997E-2</v>
      </c>
      <c r="R265" s="6">
        <v>0.44969999999999999</v>
      </c>
      <c r="S265" s="6">
        <v>0.5373</v>
      </c>
      <c r="T265" s="6">
        <v>-140.6708936</v>
      </c>
      <c r="U265" s="6">
        <v>1225.220362</v>
      </c>
      <c r="V265" s="6">
        <v>0.72194550899999999</v>
      </c>
      <c r="W265" s="6">
        <v>0.52183064199999996</v>
      </c>
      <c r="X265" s="6">
        <v>9.8219322659999992</v>
      </c>
      <c r="Y265" t="s">
        <v>179</v>
      </c>
      <c r="Z265" t="s">
        <v>1236</v>
      </c>
    </row>
    <row r="266" spans="1:26">
      <c r="A266" t="s">
        <v>523</v>
      </c>
      <c r="B266" t="s">
        <v>245</v>
      </c>
      <c r="C266" t="s">
        <v>528</v>
      </c>
      <c r="D266" t="s">
        <v>173</v>
      </c>
      <c r="E266" t="s">
        <v>173</v>
      </c>
      <c r="F266" t="s">
        <v>247</v>
      </c>
      <c r="G266" t="s">
        <v>173</v>
      </c>
      <c r="H266" t="s">
        <v>173</v>
      </c>
      <c r="I266" s="6" t="s">
        <v>173</v>
      </c>
      <c r="J266" s="6" t="s">
        <v>173</v>
      </c>
      <c r="K266" t="s">
        <v>173</v>
      </c>
      <c r="L266">
        <v>1</v>
      </c>
      <c r="M266" t="s">
        <v>459</v>
      </c>
      <c r="N266" s="6" t="s">
        <v>173</v>
      </c>
      <c r="O266" t="s">
        <v>173</v>
      </c>
      <c r="P266" s="6">
        <v>8.0790349260000003</v>
      </c>
      <c r="Q266" s="6">
        <v>0.16900000000000001</v>
      </c>
      <c r="R266" s="6">
        <v>1.0821000000000001</v>
      </c>
      <c r="S266" s="6">
        <v>1.2511000000000001</v>
      </c>
      <c r="T266" s="6">
        <v>454.99157250000002</v>
      </c>
      <c r="U266" s="6">
        <v>2090.9818650000002</v>
      </c>
      <c r="V266" s="6">
        <v>0.55809627100000003</v>
      </c>
      <c r="W266" s="6">
        <v>0.69592880800000001</v>
      </c>
      <c r="X266" s="6">
        <v>8.0905423420000009</v>
      </c>
      <c r="Y266" t="s">
        <v>179</v>
      </c>
      <c r="Z266" t="s">
        <v>1237</v>
      </c>
    </row>
    <row r="267" spans="1:26">
      <c r="A267" t="s">
        <v>523</v>
      </c>
      <c r="B267" t="s">
        <v>245</v>
      </c>
      <c r="C267" t="s">
        <v>529</v>
      </c>
      <c r="D267" t="s">
        <v>173</v>
      </c>
      <c r="E267" t="s">
        <v>173</v>
      </c>
      <c r="F267" t="s">
        <v>247</v>
      </c>
      <c r="G267" t="s">
        <v>173</v>
      </c>
      <c r="H267" t="s">
        <v>173</v>
      </c>
      <c r="I267" s="6" t="s">
        <v>173</v>
      </c>
      <c r="J267" s="6" t="s">
        <v>173</v>
      </c>
      <c r="K267" t="s">
        <v>173</v>
      </c>
      <c r="L267">
        <v>1</v>
      </c>
      <c r="M267" t="s">
        <v>459</v>
      </c>
      <c r="N267" s="6" t="s">
        <v>173</v>
      </c>
      <c r="O267" t="s">
        <v>173</v>
      </c>
      <c r="P267" s="6">
        <v>8.8190816959999996</v>
      </c>
      <c r="Q267" s="6">
        <v>0.33860000000000001</v>
      </c>
      <c r="R267" s="6">
        <v>0.72889999999999999</v>
      </c>
      <c r="S267" s="6">
        <v>1.0674999999999999</v>
      </c>
      <c r="T267" s="6">
        <v>1627.4015300000001</v>
      </c>
      <c r="U267" s="6">
        <v>2612.5183179999999</v>
      </c>
      <c r="V267" s="6">
        <v>0.33672637500000002</v>
      </c>
      <c r="W267" s="6">
        <v>0.179100387</v>
      </c>
      <c r="X267" s="6">
        <v>8.3555508120000006</v>
      </c>
      <c r="Y267" t="s">
        <v>179</v>
      </c>
      <c r="Z267" t="s">
        <v>1234</v>
      </c>
    </row>
    <row r="268" spans="1:26">
      <c r="A268" t="s">
        <v>523</v>
      </c>
      <c r="B268" t="s">
        <v>245</v>
      </c>
      <c r="C268" t="s">
        <v>530</v>
      </c>
      <c r="D268" t="s">
        <v>173</v>
      </c>
      <c r="E268" t="s">
        <v>173</v>
      </c>
      <c r="F268" t="s">
        <v>247</v>
      </c>
      <c r="G268" t="s">
        <v>173</v>
      </c>
      <c r="H268" t="s">
        <v>173</v>
      </c>
      <c r="I268" s="6" t="s">
        <v>173</v>
      </c>
      <c r="J268" s="6" t="s">
        <v>173</v>
      </c>
      <c r="K268" t="s">
        <v>173</v>
      </c>
      <c r="L268">
        <v>1</v>
      </c>
      <c r="M268" t="s">
        <v>405</v>
      </c>
      <c r="N268" s="6" t="s">
        <v>173</v>
      </c>
      <c r="O268" t="s">
        <v>173</v>
      </c>
      <c r="P268" s="6">
        <v>8.6513326670000001</v>
      </c>
      <c r="Q268" s="6">
        <v>6.4100000000000004E-2</v>
      </c>
      <c r="R268" s="6">
        <v>0.4647</v>
      </c>
      <c r="S268" s="6">
        <v>0.52880000000000005</v>
      </c>
      <c r="T268" s="6">
        <v>218.4296832</v>
      </c>
      <c r="U268" s="6">
        <v>1841.4184680000001</v>
      </c>
      <c r="V268" s="6">
        <v>0.61583655199999998</v>
      </c>
      <c r="W268" s="6">
        <v>0.33568419799999999</v>
      </c>
      <c r="X268" s="6">
        <v>9.0117301360000006</v>
      </c>
      <c r="Y268" t="s">
        <v>179</v>
      </c>
      <c r="Z268" t="s">
        <v>1236</v>
      </c>
    </row>
    <row r="269" spans="1:26">
      <c r="A269" t="s">
        <v>523</v>
      </c>
      <c r="B269" t="s">
        <v>245</v>
      </c>
      <c r="C269" t="s">
        <v>531</v>
      </c>
      <c r="D269" t="s">
        <v>173</v>
      </c>
      <c r="E269" t="s">
        <v>173</v>
      </c>
      <c r="F269" t="s">
        <v>247</v>
      </c>
      <c r="G269" t="s">
        <v>173</v>
      </c>
      <c r="H269" t="s">
        <v>173</v>
      </c>
      <c r="I269" s="6" t="s">
        <v>173</v>
      </c>
      <c r="J269" s="6" t="s">
        <v>173</v>
      </c>
      <c r="K269" t="s">
        <v>173</v>
      </c>
      <c r="L269">
        <v>1</v>
      </c>
      <c r="M269" t="s">
        <v>405</v>
      </c>
      <c r="N269" s="6" t="s">
        <v>173</v>
      </c>
      <c r="O269" t="s">
        <v>173</v>
      </c>
      <c r="P269" s="6">
        <v>8.5970828800000003</v>
      </c>
      <c r="Q269" s="6">
        <v>3.0200000000000001E-2</v>
      </c>
      <c r="R269" s="6">
        <v>0.81559999999999999</v>
      </c>
      <c r="S269" s="6">
        <v>0.8458</v>
      </c>
      <c r="T269" s="6">
        <v>603.96194170000001</v>
      </c>
      <c r="U269" s="6">
        <v>2655.8018240000001</v>
      </c>
      <c r="V269" s="6">
        <v>0.46825390900000002</v>
      </c>
      <c r="W269" s="6">
        <v>0.22477359699999999</v>
      </c>
      <c r="X269" s="6">
        <v>8.2645481820000004</v>
      </c>
      <c r="Y269" t="s">
        <v>179</v>
      </c>
      <c r="Z269" t="s">
        <v>1237</v>
      </c>
    </row>
    <row r="270" spans="1:26">
      <c r="A270" t="s">
        <v>523</v>
      </c>
      <c r="B270" t="s">
        <v>245</v>
      </c>
      <c r="C270" t="s">
        <v>532</v>
      </c>
      <c r="D270" t="s">
        <v>173</v>
      </c>
      <c r="E270" t="s">
        <v>173</v>
      </c>
      <c r="F270" t="s">
        <v>247</v>
      </c>
      <c r="G270" t="s">
        <v>173</v>
      </c>
      <c r="H270" t="s">
        <v>173</v>
      </c>
      <c r="I270" s="6" t="s">
        <v>173</v>
      </c>
      <c r="J270" s="6" t="s">
        <v>173</v>
      </c>
      <c r="K270" t="s">
        <v>173</v>
      </c>
      <c r="L270">
        <v>1</v>
      </c>
      <c r="M270" t="s">
        <v>426</v>
      </c>
      <c r="N270" s="6" t="s">
        <v>173</v>
      </c>
      <c r="O270" t="s">
        <v>173</v>
      </c>
      <c r="P270" s="6">
        <v>8.9173636260000002</v>
      </c>
      <c r="Q270" s="6">
        <v>0.16259999999999999</v>
      </c>
      <c r="R270" s="6">
        <v>0.39789999999999998</v>
      </c>
      <c r="S270" s="6">
        <v>0.56040000000000001</v>
      </c>
      <c r="T270" s="6">
        <v>64.723174240000006</v>
      </c>
      <c r="U270" s="6">
        <v>584.48956080000005</v>
      </c>
      <c r="V270" s="6">
        <v>0.76465913399999996</v>
      </c>
      <c r="W270" s="6">
        <v>0.62148296999999997</v>
      </c>
      <c r="X270" s="6">
        <v>9.9138256679999994</v>
      </c>
      <c r="Y270" t="s">
        <v>179</v>
      </c>
      <c r="Z270" t="s">
        <v>1236</v>
      </c>
    </row>
    <row r="271" spans="1:26">
      <c r="A271" t="s">
        <v>523</v>
      </c>
      <c r="B271" t="s">
        <v>245</v>
      </c>
      <c r="C271" t="s">
        <v>533</v>
      </c>
      <c r="D271" t="s">
        <v>173</v>
      </c>
      <c r="E271" t="s">
        <v>173</v>
      </c>
      <c r="F271" t="s">
        <v>247</v>
      </c>
      <c r="G271" t="s">
        <v>173</v>
      </c>
      <c r="H271" t="s">
        <v>173</v>
      </c>
      <c r="I271" s="6" t="s">
        <v>173</v>
      </c>
      <c r="J271" s="6" t="s">
        <v>173</v>
      </c>
      <c r="K271" t="s">
        <v>173</v>
      </c>
      <c r="L271">
        <v>1</v>
      </c>
      <c r="M271" t="s">
        <v>426</v>
      </c>
      <c r="N271" s="6" t="s">
        <v>173</v>
      </c>
      <c r="O271" t="s">
        <v>173</v>
      </c>
      <c r="P271" s="6">
        <v>8.6452415840000008</v>
      </c>
      <c r="Q271" s="6">
        <v>0.23139999999999999</v>
      </c>
      <c r="R271" s="6">
        <v>0.93130000000000002</v>
      </c>
      <c r="S271" s="6">
        <v>1.1628000000000001</v>
      </c>
      <c r="T271" s="6">
        <v>1246.6753470000001</v>
      </c>
      <c r="U271" s="6">
        <v>1925.606857</v>
      </c>
      <c r="V271" s="6">
        <v>0.47956146700000002</v>
      </c>
      <c r="W271" s="6">
        <v>0.29999533499999997</v>
      </c>
      <c r="X271" s="6">
        <v>8.0566486039999994</v>
      </c>
      <c r="Y271" t="s">
        <v>179</v>
      </c>
      <c r="Z271" t="s">
        <v>1234</v>
      </c>
    </row>
    <row r="272" spans="1:26">
      <c r="A272" t="s">
        <v>523</v>
      </c>
      <c r="B272" t="s">
        <v>245</v>
      </c>
      <c r="C272" t="s">
        <v>534</v>
      </c>
      <c r="D272" t="s">
        <v>173</v>
      </c>
      <c r="E272" t="s">
        <v>173</v>
      </c>
      <c r="F272" t="s">
        <v>247</v>
      </c>
      <c r="G272" t="s">
        <v>173</v>
      </c>
      <c r="H272" t="s">
        <v>173</v>
      </c>
      <c r="I272" s="6" t="s">
        <v>173</v>
      </c>
      <c r="J272" s="6" t="s">
        <v>173</v>
      </c>
      <c r="K272" t="s">
        <v>173</v>
      </c>
      <c r="L272">
        <v>1</v>
      </c>
      <c r="M272" t="s">
        <v>426</v>
      </c>
      <c r="N272" s="6" t="s">
        <v>173</v>
      </c>
      <c r="O272" t="s">
        <v>173</v>
      </c>
      <c r="P272" s="6">
        <v>8.7068088150000005</v>
      </c>
      <c r="Q272" s="6">
        <v>0.15720000000000001</v>
      </c>
      <c r="R272" s="6">
        <v>0.15279999999999999</v>
      </c>
      <c r="S272" s="6">
        <v>0.31</v>
      </c>
      <c r="T272" s="6">
        <v>-303.6004375</v>
      </c>
      <c r="U272" s="6">
        <v>-734.57062510000003</v>
      </c>
      <c r="V272" s="6">
        <v>0.89931501599999997</v>
      </c>
      <c r="W272" s="6">
        <v>0.53489488900000004</v>
      </c>
      <c r="X272" s="6">
        <v>9.9807141430000001</v>
      </c>
      <c r="Y272" t="s">
        <v>179</v>
      </c>
      <c r="Z272" t="s">
        <v>1236</v>
      </c>
    </row>
    <row r="273" spans="1:26">
      <c r="A273" t="s">
        <v>523</v>
      </c>
      <c r="B273" t="s">
        <v>245</v>
      </c>
      <c r="C273" t="s">
        <v>535</v>
      </c>
      <c r="D273" t="s">
        <v>173</v>
      </c>
      <c r="E273" t="s">
        <v>173</v>
      </c>
      <c r="F273" t="s">
        <v>247</v>
      </c>
      <c r="G273" t="s">
        <v>173</v>
      </c>
      <c r="H273" t="s">
        <v>173</v>
      </c>
      <c r="I273" s="6" t="s">
        <v>173</v>
      </c>
      <c r="J273" s="6" t="s">
        <v>173</v>
      </c>
      <c r="K273" t="s">
        <v>173</v>
      </c>
      <c r="L273">
        <v>1</v>
      </c>
      <c r="M273" t="s">
        <v>426</v>
      </c>
      <c r="N273" s="6" t="s">
        <v>173</v>
      </c>
      <c r="O273" t="s">
        <v>173</v>
      </c>
      <c r="P273" s="6">
        <v>8.6496455739999991</v>
      </c>
      <c r="Q273" s="6">
        <v>7.0199999999999999E-2</v>
      </c>
      <c r="R273" s="6">
        <v>0.30430000000000001</v>
      </c>
      <c r="S273" s="6">
        <v>0.3745</v>
      </c>
      <c r="T273" s="6">
        <v>-570.54278360000001</v>
      </c>
      <c r="U273" s="6">
        <v>-195.64128600000001</v>
      </c>
      <c r="V273" s="6">
        <v>0.88114395400000001</v>
      </c>
      <c r="W273" s="6">
        <v>0.471411794</v>
      </c>
      <c r="X273" s="6">
        <v>9.2187326859999992</v>
      </c>
      <c r="Y273" t="s">
        <v>179</v>
      </c>
      <c r="Z273" t="s">
        <v>1236</v>
      </c>
    </row>
    <row r="274" spans="1:26">
      <c r="A274" t="s">
        <v>523</v>
      </c>
      <c r="B274" t="s">
        <v>245</v>
      </c>
      <c r="C274" t="s">
        <v>536</v>
      </c>
      <c r="D274" t="s">
        <v>173</v>
      </c>
      <c r="E274" t="s">
        <v>173</v>
      </c>
      <c r="F274" t="s">
        <v>247</v>
      </c>
      <c r="G274" t="s">
        <v>173</v>
      </c>
      <c r="H274" t="s">
        <v>173</v>
      </c>
      <c r="I274" s="6" t="s">
        <v>173</v>
      </c>
      <c r="J274" s="6" t="s">
        <v>173</v>
      </c>
      <c r="K274" t="s">
        <v>173</v>
      </c>
      <c r="L274">
        <v>1</v>
      </c>
      <c r="M274" t="s">
        <v>405</v>
      </c>
      <c r="N274" s="6" t="s">
        <v>173</v>
      </c>
      <c r="O274" t="s">
        <v>173</v>
      </c>
      <c r="P274" s="6">
        <v>9.0860401930000005</v>
      </c>
      <c r="Q274" s="6">
        <v>0.18640000000000001</v>
      </c>
      <c r="R274" s="6">
        <v>0.41589999999999999</v>
      </c>
      <c r="S274" s="6">
        <v>0.60229999999999995</v>
      </c>
      <c r="T274" s="6">
        <v>914.72192610000002</v>
      </c>
      <c r="U274" s="6">
        <v>957.29383210000003</v>
      </c>
      <c r="V274" s="6">
        <v>0.63732269500000005</v>
      </c>
      <c r="W274" s="6">
        <v>0.42782213899999999</v>
      </c>
      <c r="X274" s="6">
        <v>9.7832716469999994</v>
      </c>
      <c r="Y274" t="s">
        <v>179</v>
      </c>
      <c r="Z274" t="s">
        <v>1234</v>
      </c>
    </row>
    <row r="275" spans="1:26">
      <c r="A275" t="s">
        <v>523</v>
      </c>
      <c r="B275" t="s">
        <v>245</v>
      </c>
      <c r="C275" t="s">
        <v>537</v>
      </c>
      <c r="D275" t="s">
        <v>173</v>
      </c>
      <c r="E275" t="s">
        <v>173</v>
      </c>
      <c r="F275" t="s">
        <v>247</v>
      </c>
      <c r="G275" t="s">
        <v>173</v>
      </c>
      <c r="H275" t="s">
        <v>173</v>
      </c>
      <c r="I275" s="6" t="s">
        <v>173</v>
      </c>
      <c r="J275" s="6" t="s">
        <v>173</v>
      </c>
      <c r="K275" t="s">
        <v>173</v>
      </c>
      <c r="L275">
        <v>1</v>
      </c>
      <c r="M275" t="s">
        <v>405</v>
      </c>
      <c r="N275" s="6" t="s">
        <v>173</v>
      </c>
      <c r="O275" t="s">
        <v>173</v>
      </c>
      <c r="P275" s="6">
        <v>8.5229375750000003</v>
      </c>
      <c r="Q275" s="6">
        <v>4.7699999999999999E-2</v>
      </c>
      <c r="R275" s="6">
        <v>0.92520000000000002</v>
      </c>
      <c r="S275" s="6">
        <v>0.9728</v>
      </c>
      <c r="T275" s="6">
        <v>444.38666360000002</v>
      </c>
      <c r="U275" s="6">
        <v>2596.1225410000002</v>
      </c>
      <c r="V275" s="6">
        <v>0.49644412100000002</v>
      </c>
      <c r="W275" s="6">
        <v>0.38618232800000002</v>
      </c>
      <c r="X275" s="6">
        <v>8.4995858070000008</v>
      </c>
      <c r="Y275" t="s">
        <v>179</v>
      </c>
      <c r="Z275" t="s">
        <v>1237</v>
      </c>
    </row>
    <row r="276" spans="1:26">
      <c r="A276" t="s">
        <v>523</v>
      </c>
      <c r="B276" t="s">
        <v>245</v>
      </c>
      <c r="C276" t="s">
        <v>538</v>
      </c>
      <c r="D276" t="s">
        <v>173</v>
      </c>
      <c r="E276" t="s">
        <v>173</v>
      </c>
      <c r="F276" t="s">
        <v>247</v>
      </c>
      <c r="G276" t="s">
        <v>173</v>
      </c>
      <c r="H276" t="s">
        <v>173</v>
      </c>
      <c r="I276" s="6" t="s">
        <v>173</v>
      </c>
      <c r="J276" s="6" t="s">
        <v>173</v>
      </c>
      <c r="K276" t="s">
        <v>173</v>
      </c>
      <c r="L276">
        <v>1</v>
      </c>
      <c r="M276" t="s">
        <v>405</v>
      </c>
      <c r="N276" s="6" t="s">
        <v>173</v>
      </c>
      <c r="O276" t="s">
        <v>173</v>
      </c>
      <c r="P276" s="6">
        <v>9.1382504830000002</v>
      </c>
      <c r="Q276" s="6">
        <v>0.12620000000000001</v>
      </c>
      <c r="R276" s="6">
        <v>0.43430000000000002</v>
      </c>
      <c r="S276" s="6">
        <v>0.56059999999999999</v>
      </c>
      <c r="T276" s="6">
        <v>389.14178249999998</v>
      </c>
      <c r="U276" s="6">
        <v>1104.4053759999999</v>
      </c>
      <c r="V276" s="6">
        <v>0.679127798</v>
      </c>
      <c r="W276" s="6">
        <v>0.60063173599999997</v>
      </c>
      <c r="X276" s="6">
        <v>10.111221649999999</v>
      </c>
      <c r="Y276" t="s">
        <v>179</v>
      </c>
      <c r="Z276" t="s">
        <v>1235</v>
      </c>
    </row>
    <row r="277" spans="1:26">
      <c r="A277" t="s">
        <v>523</v>
      </c>
      <c r="B277" t="s">
        <v>245</v>
      </c>
      <c r="C277" t="s">
        <v>539</v>
      </c>
      <c r="D277" t="s">
        <v>173</v>
      </c>
      <c r="E277" t="s">
        <v>173</v>
      </c>
      <c r="F277" t="s">
        <v>247</v>
      </c>
      <c r="G277" t="s">
        <v>173</v>
      </c>
      <c r="H277" t="s">
        <v>173</v>
      </c>
      <c r="I277" s="6" t="s">
        <v>173</v>
      </c>
      <c r="J277" s="6" t="s">
        <v>173</v>
      </c>
      <c r="K277" t="s">
        <v>173</v>
      </c>
      <c r="L277">
        <v>1</v>
      </c>
      <c r="M277" t="s">
        <v>405</v>
      </c>
      <c r="N277" s="6" t="s">
        <v>173</v>
      </c>
      <c r="O277" t="s">
        <v>173</v>
      </c>
      <c r="P277" s="6">
        <v>9.1377261759999993</v>
      </c>
      <c r="Q277" s="6">
        <v>8.0799999999999997E-2</v>
      </c>
      <c r="R277" s="6">
        <v>0.7601</v>
      </c>
      <c r="S277" s="6">
        <v>0.84099999999999997</v>
      </c>
      <c r="T277" s="6">
        <v>669.72820030000003</v>
      </c>
      <c r="U277" s="6">
        <v>2160.0678170000001</v>
      </c>
      <c r="V277" s="6">
        <v>0.52305197199999998</v>
      </c>
      <c r="W277" s="6">
        <v>0.49982249699999998</v>
      </c>
      <c r="X277" s="6">
        <v>9.6248910139999992</v>
      </c>
      <c r="Y277" t="s">
        <v>179</v>
      </c>
      <c r="Z277" t="s">
        <v>1235</v>
      </c>
    </row>
    <row r="278" spans="1:26">
      <c r="A278" t="s">
        <v>523</v>
      </c>
      <c r="B278" t="s">
        <v>245</v>
      </c>
      <c r="C278" t="s">
        <v>540</v>
      </c>
      <c r="D278" t="s">
        <v>173</v>
      </c>
      <c r="E278" t="s">
        <v>173</v>
      </c>
      <c r="F278" t="s">
        <v>247</v>
      </c>
      <c r="G278" t="s">
        <v>173</v>
      </c>
      <c r="H278" t="s">
        <v>173</v>
      </c>
      <c r="I278" s="6" t="s">
        <v>173</v>
      </c>
      <c r="J278" s="6" t="s">
        <v>173</v>
      </c>
      <c r="K278" t="s">
        <v>173</v>
      </c>
      <c r="L278">
        <v>1</v>
      </c>
      <c r="M278" t="s">
        <v>405</v>
      </c>
      <c r="N278" s="6" t="s">
        <v>173</v>
      </c>
      <c r="O278" t="s">
        <v>173</v>
      </c>
      <c r="P278" s="6">
        <v>8.8727742200000002</v>
      </c>
      <c r="Q278" s="6">
        <v>6.3600000000000004E-2</v>
      </c>
      <c r="R278" s="6">
        <v>0.56289999999999996</v>
      </c>
      <c r="S278" s="6">
        <v>0.62660000000000005</v>
      </c>
      <c r="T278" s="6">
        <v>449.5047907</v>
      </c>
      <c r="U278" s="6">
        <v>1539.9570229999999</v>
      </c>
      <c r="V278" s="6">
        <v>0.62394377099999998</v>
      </c>
      <c r="W278" s="6">
        <v>0.36665492500000002</v>
      </c>
      <c r="X278" s="6">
        <v>9.1318861330000001</v>
      </c>
      <c r="Y278" t="s">
        <v>179</v>
      </c>
      <c r="Z278" t="s">
        <v>1236</v>
      </c>
    </row>
    <row r="279" spans="1:26">
      <c r="A279" t="s">
        <v>523</v>
      </c>
      <c r="B279" t="s">
        <v>245</v>
      </c>
      <c r="C279" t="s">
        <v>541</v>
      </c>
      <c r="D279" t="s">
        <v>173</v>
      </c>
      <c r="E279" t="s">
        <v>173</v>
      </c>
      <c r="F279" t="s">
        <v>247</v>
      </c>
      <c r="G279" t="s">
        <v>173</v>
      </c>
      <c r="H279" t="s">
        <v>173</v>
      </c>
      <c r="I279" s="6" t="s">
        <v>173</v>
      </c>
      <c r="J279" s="6" t="s">
        <v>173</v>
      </c>
      <c r="K279" t="s">
        <v>173</v>
      </c>
      <c r="L279">
        <v>1</v>
      </c>
      <c r="M279" t="s">
        <v>405</v>
      </c>
      <c r="N279" s="6" t="s">
        <v>173</v>
      </c>
      <c r="O279" t="s">
        <v>173</v>
      </c>
      <c r="P279" s="6">
        <v>8.6443028720000008</v>
      </c>
      <c r="Q279" s="6">
        <v>7.7100000000000002E-2</v>
      </c>
      <c r="R279" s="6">
        <v>0.65880000000000005</v>
      </c>
      <c r="S279" s="6">
        <v>0.7359</v>
      </c>
      <c r="T279" s="6">
        <v>99.016205470000003</v>
      </c>
      <c r="U279" s="6">
        <v>2073.1675059999998</v>
      </c>
      <c r="V279" s="6">
        <v>0.602761726</v>
      </c>
      <c r="W279" s="6">
        <v>0.324426398</v>
      </c>
      <c r="X279" s="6">
        <v>8.5954366239999995</v>
      </c>
      <c r="Y279" t="s">
        <v>179</v>
      </c>
      <c r="Z279" t="s">
        <v>1236</v>
      </c>
    </row>
    <row r="280" spans="1:26">
      <c r="A280" t="s">
        <v>523</v>
      </c>
      <c r="B280" t="s">
        <v>245</v>
      </c>
      <c r="C280" t="s">
        <v>542</v>
      </c>
      <c r="D280" t="s">
        <v>173</v>
      </c>
      <c r="E280" t="s">
        <v>173</v>
      </c>
      <c r="F280" t="s">
        <v>247</v>
      </c>
      <c r="G280" t="s">
        <v>173</v>
      </c>
      <c r="H280" t="s">
        <v>173</v>
      </c>
      <c r="I280" s="6" t="s">
        <v>173</v>
      </c>
      <c r="J280" s="6" t="s">
        <v>173</v>
      </c>
      <c r="K280" t="s">
        <v>173</v>
      </c>
      <c r="L280">
        <v>1</v>
      </c>
      <c r="M280" t="s">
        <v>459</v>
      </c>
      <c r="N280" s="6" t="s">
        <v>173</v>
      </c>
      <c r="O280" t="s">
        <v>173</v>
      </c>
      <c r="P280" s="6">
        <v>9.0029795460000006</v>
      </c>
      <c r="Q280" s="6">
        <v>0.18509999999999999</v>
      </c>
      <c r="R280" s="6">
        <v>0.17030000000000001</v>
      </c>
      <c r="S280" s="6">
        <v>0.35539999999999999</v>
      </c>
      <c r="T280" s="6">
        <v>-151.26904469999999</v>
      </c>
      <c r="U280" s="6">
        <v>-291.38963969999998</v>
      </c>
      <c r="V280" s="6">
        <v>0.857703518</v>
      </c>
      <c r="W280" s="6">
        <v>0.38877765199999997</v>
      </c>
      <c r="X280" s="6">
        <v>8.8569635140000003</v>
      </c>
      <c r="Y280" t="s">
        <v>179</v>
      </c>
      <c r="Z280" t="s">
        <v>1235</v>
      </c>
    </row>
    <row r="281" spans="1:26">
      <c r="A281" t="s">
        <v>523</v>
      </c>
      <c r="B281" t="s">
        <v>245</v>
      </c>
      <c r="C281" t="s">
        <v>543</v>
      </c>
      <c r="D281" t="s">
        <v>173</v>
      </c>
      <c r="E281" t="s">
        <v>173</v>
      </c>
      <c r="F281" t="s">
        <v>247</v>
      </c>
      <c r="G281" t="s">
        <v>173</v>
      </c>
      <c r="H281" t="s">
        <v>173</v>
      </c>
      <c r="I281" s="6" t="s">
        <v>173</v>
      </c>
      <c r="J281" s="6" t="s">
        <v>173</v>
      </c>
      <c r="K281" t="s">
        <v>173</v>
      </c>
      <c r="L281">
        <v>1</v>
      </c>
      <c r="M281" t="s">
        <v>405</v>
      </c>
      <c r="N281" s="6" t="s">
        <v>173</v>
      </c>
      <c r="O281" t="s">
        <v>173</v>
      </c>
      <c r="P281" s="6">
        <v>8.8188161300000001</v>
      </c>
      <c r="Q281" s="6">
        <v>0.12839999999999999</v>
      </c>
      <c r="R281" s="6">
        <v>0.40770000000000001</v>
      </c>
      <c r="S281" s="6">
        <v>0.53610000000000002</v>
      </c>
      <c r="T281" s="6">
        <v>57.38647813</v>
      </c>
      <c r="U281" s="6">
        <v>762.55505549999998</v>
      </c>
      <c r="V281" s="6">
        <v>0.74827052400000005</v>
      </c>
      <c r="W281" s="6">
        <v>0.52351121700000003</v>
      </c>
      <c r="X281" s="6">
        <v>9.6709807639999994</v>
      </c>
      <c r="Y281" t="s">
        <v>179</v>
      </c>
      <c r="Z281" t="s">
        <v>1236</v>
      </c>
    </row>
    <row r="282" spans="1:26">
      <c r="A282" t="s">
        <v>523</v>
      </c>
      <c r="B282" t="s">
        <v>245</v>
      </c>
      <c r="C282" t="s">
        <v>544</v>
      </c>
      <c r="D282" t="s">
        <v>173</v>
      </c>
      <c r="E282" t="s">
        <v>173</v>
      </c>
      <c r="F282" t="s">
        <v>247</v>
      </c>
      <c r="G282" t="s">
        <v>173</v>
      </c>
      <c r="H282" t="s">
        <v>173</v>
      </c>
      <c r="I282" s="6" t="s">
        <v>173</v>
      </c>
      <c r="J282" s="6" t="s">
        <v>173</v>
      </c>
      <c r="K282" t="s">
        <v>173</v>
      </c>
      <c r="L282">
        <v>1</v>
      </c>
      <c r="M282" t="s">
        <v>405</v>
      </c>
      <c r="N282" s="6" t="s">
        <v>173</v>
      </c>
      <c r="O282" t="s">
        <v>173</v>
      </c>
      <c r="P282" s="6">
        <v>8.4472373520000001</v>
      </c>
      <c r="Q282" s="6">
        <v>6.6199999999999995E-2</v>
      </c>
      <c r="R282" s="6">
        <v>1.034</v>
      </c>
      <c r="S282" s="6">
        <v>1.1002000000000001</v>
      </c>
      <c r="T282" s="6">
        <v>490.0161028</v>
      </c>
      <c r="U282" s="6">
        <v>2321.9790750000002</v>
      </c>
      <c r="V282" s="6">
        <v>0.52527720899999997</v>
      </c>
      <c r="W282" s="6">
        <v>0.62577070800000001</v>
      </c>
      <c r="X282" s="6">
        <v>10.10587627</v>
      </c>
      <c r="Y282" t="s">
        <v>179</v>
      </c>
      <c r="Z282" t="s">
        <v>1237</v>
      </c>
    </row>
    <row r="283" spans="1:26">
      <c r="A283" t="s">
        <v>545</v>
      </c>
      <c r="B283" t="s">
        <v>450</v>
      </c>
      <c r="C283" t="s">
        <v>546</v>
      </c>
      <c r="D283" t="s">
        <v>173</v>
      </c>
      <c r="E283" t="s">
        <v>173</v>
      </c>
      <c r="F283" t="s">
        <v>173</v>
      </c>
      <c r="G283" t="s">
        <v>173</v>
      </c>
      <c r="H283" t="s">
        <v>173</v>
      </c>
      <c r="I283" s="6" t="s">
        <v>173</v>
      </c>
      <c r="J283" s="6" t="s">
        <v>173</v>
      </c>
      <c r="K283" t="s">
        <v>173</v>
      </c>
      <c r="L283">
        <v>1</v>
      </c>
      <c r="M283" t="s">
        <v>454</v>
      </c>
      <c r="N283" s="6" t="s">
        <v>173</v>
      </c>
      <c r="O283" t="s">
        <v>173</v>
      </c>
      <c r="P283" s="6">
        <v>9.0876472180000007</v>
      </c>
      <c r="Q283" s="6">
        <v>0.18029999999999999</v>
      </c>
      <c r="R283" s="6">
        <v>0.2949</v>
      </c>
      <c r="S283" s="6">
        <v>0.47520000000000001</v>
      </c>
      <c r="T283" s="6">
        <v>1041.787282</v>
      </c>
      <c r="U283" s="6">
        <v>726.98955100000001</v>
      </c>
      <c r="V283" s="6">
        <v>0.64892690900000005</v>
      </c>
      <c r="W283" s="6">
        <v>0.40800621500000001</v>
      </c>
      <c r="X283" s="6">
        <v>9.9578682080000007</v>
      </c>
      <c r="Y283" t="s">
        <v>179</v>
      </c>
      <c r="Z283" t="s">
        <v>1235</v>
      </c>
    </row>
    <row r="284" spans="1:26">
      <c r="A284" t="s">
        <v>545</v>
      </c>
      <c r="B284" t="s">
        <v>450</v>
      </c>
      <c r="C284" t="s">
        <v>547</v>
      </c>
      <c r="D284" t="s">
        <v>173</v>
      </c>
      <c r="E284" t="s">
        <v>173</v>
      </c>
      <c r="F284" t="s">
        <v>173</v>
      </c>
      <c r="G284" t="s">
        <v>173</v>
      </c>
      <c r="H284" t="s">
        <v>173</v>
      </c>
      <c r="I284" s="6" t="s">
        <v>173</v>
      </c>
      <c r="J284" s="6" t="s">
        <v>173</v>
      </c>
      <c r="K284" t="s">
        <v>173</v>
      </c>
      <c r="L284">
        <v>1</v>
      </c>
      <c r="M284" t="s">
        <v>454</v>
      </c>
      <c r="N284" s="6" t="s">
        <v>173</v>
      </c>
      <c r="O284" t="s">
        <v>173</v>
      </c>
      <c r="P284" s="6">
        <v>8.8905650339999998</v>
      </c>
      <c r="Q284" s="6">
        <v>0.2223</v>
      </c>
      <c r="R284" s="6">
        <v>0.77539999999999998</v>
      </c>
      <c r="S284" s="6">
        <v>0.99770000000000003</v>
      </c>
      <c r="T284" s="6">
        <v>1457.1828250000001</v>
      </c>
      <c r="U284" s="6">
        <v>1786.5437529999999</v>
      </c>
      <c r="V284" s="6">
        <v>0.47033265499999999</v>
      </c>
      <c r="W284" s="6">
        <v>0.243725053</v>
      </c>
      <c r="X284" s="6">
        <v>9.5049366039999992</v>
      </c>
      <c r="Y284" t="s">
        <v>179</v>
      </c>
      <c r="Z284" t="s">
        <v>1234</v>
      </c>
    </row>
    <row r="285" spans="1:26">
      <c r="A285" t="s">
        <v>545</v>
      </c>
      <c r="B285" t="s">
        <v>450</v>
      </c>
      <c r="C285" t="s">
        <v>548</v>
      </c>
      <c r="D285" t="s">
        <v>173</v>
      </c>
      <c r="E285" t="s">
        <v>173</v>
      </c>
      <c r="F285" t="s">
        <v>173</v>
      </c>
      <c r="G285">
        <v>1</v>
      </c>
      <c r="H285" t="s">
        <v>173</v>
      </c>
      <c r="I285" s="6" t="s">
        <v>173</v>
      </c>
      <c r="J285" s="6" t="s">
        <v>173</v>
      </c>
      <c r="K285" t="s">
        <v>173</v>
      </c>
      <c r="L285">
        <v>1</v>
      </c>
      <c r="M285" t="s">
        <v>459</v>
      </c>
      <c r="N285" s="6" t="s">
        <v>173</v>
      </c>
      <c r="O285" t="s">
        <v>173</v>
      </c>
      <c r="P285" s="6">
        <v>8.7972974589999993</v>
      </c>
      <c r="Q285" s="6">
        <v>0.2087</v>
      </c>
      <c r="R285" s="6">
        <v>0.29360000000000003</v>
      </c>
      <c r="S285" s="6">
        <v>0.50229999999999997</v>
      </c>
      <c r="T285" s="6">
        <v>519.29359929999998</v>
      </c>
      <c r="U285" s="6">
        <v>298.05826080000003</v>
      </c>
      <c r="V285" s="6">
        <v>0.74852264899999998</v>
      </c>
      <c r="W285" s="6">
        <v>0.48711331800000002</v>
      </c>
      <c r="X285" s="6">
        <v>9.7154285999999992</v>
      </c>
      <c r="Y285" t="s">
        <v>179</v>
      </c>
      <c r="Z285" t="s">
        <v>1236</v>
      </c>
    </row>
    <row r="286" spans="1:26">
      <c r="A286" t="s">
        <v>545</v>
      </c>
      <c r="B286" t="s">
        <v>450</v>
      </c>
      <c r="C286" t="s">
        <v>549</v>
      </c>
      <c r="D286" t="s">
        <v>173</v>
      </c>
      <c r="E286" t="s">
        <v>173</v>
      </c>
      <c r="F286" t="s">
        <v>173</v>
      </c>
      <c r="G286">
        <v>1</v>
      </c>
      <c r="H286" t="s">
        <v>173</v>
      </c>
      <c r="I286" s="6" t="s">
        <v>173</v>
      </c>
      <c r="J286" s="6" t="s">
        <v>173</v>
      </c>
      <c r="K286" t="s">
        <v>173</v>
      </c>
      <c r="L286">
        <v>1</v>
      </c>
      <c r="M286" t="s">
        <v>459</v>
      </c>
      <c r="N286" s="6" t="s">
        <v>173</v>
      </c>
      <c r="O286" t="s">
        <v>173</v>
      </c>
      <c r="P286" s="6">
        <v>8.9232845180000009</v>
      </c>
      <c r="Q286" s="6">
        <v>0.17860000000000001</v>
      </c>
      <c r="R286" s="6">
        <v>0.88360000000000005</v>
      </c>
      <c r="S286" s="6">
        <v>1.0622</v>
      </c>
      <c r="T286" s="6">
        <v>1090.933538</v>
      </c>
      <c r="U286" s="6">
        <v>2533.5567080000001</v>
      </c>
      <c r="V286" s="6">
        <v>0.42030007800000002</v>
      </c>
      <c r="W286" s="6">
        <v>0.414411311</v>
      </c>
      <c r="X286" s="6">
        <v>9.6211767810000008</v>
      </c>
      <c r="Y286" t="s">
        <v>179</v>
      </c>
      <c r="Z286" t="s">
        <v>1235</v>
      </c>
    </row>
    <row r="287" spans="1:26">
      <c r="A287" t="s">
        <v>545</v>
      </c>
      <c r="B287" t="s">
        <v>450</v>
      </c>
      <c r="C287" t="s">
        <v>550</v>
      </c>
      <c r="D287" t="s">
        <v>173</v>
      </c>
      <c r="E287" t="s">
        <v>173</v>
      </c>
      <c r="F287" t="s">
        <v>173</v>
      </c>
      <c r="G287" t="s">
        <v>173</v>
      </c>
      <c r="H287" t="s">
        <v>173</v>
      </c>
      <c r="I287" s="6" t="s">
        <v>173</v>
      </c>
      <c r="J287" s="6" t="s">
        <v>173</v>
      </c>
      <c r="K287" t="s">
        <v>173</v>
      </c>
      <c r="L287">
        <v>1</v>
      </c>
      <c r="M287" t="s">
        <v>454</v>
      </c>
      <c r="N287" s="6" t="s">
        <v>173</v>
      </c>
      <c r="O287" t="s">
        <v>173</v>
      </c>
      <c r="P287" s="6">
        <v>9.6109476409999992</v>
      </c>
      <c r="Q287" s="6">
        <v>0.36399999999999999</v>
      </c>
      <c r="R287" s="6">
        <v>0.62409999999999999</v>
      </c>
      <c r="S287" s="6">
        <v>0.98809999999999998</v>
      </c>
      <c r="T287" s="6">
        <v>2225.1313599999999</v>
      </c>
      <c r="U287" s="6">
        <v>826.99432249999995</v>
      </c>
      <c r="V287" s="6">
        <v>0.49496319999999999</v>
      </c>
      <c r="W287" s="6">
        <v>3.7741362000000001E-2</v>
      </c>
      <c r="X287" s="6">
        <v>8.2074220370000006</v>
      </c>
      <c r="Y287" t="s">
        <v>179</v>
      </c>
      <c r="Z287" t="s">
        <v>1234</v>
      </c>
    </row>
    <row r="288" spans="1:26">
      <c r="A288" t="s">
        <v>545</v>
      </c>
      <c r="B288" t="s">
        <v>450</v>
      </c>
      <c r="C288" t="s">
        <v>551</v>
      </c>
      <c r="D288" t="s">
        <v>173</v>
      </c>
      <c r="E288" t="s">
        <v>173</v>
      </c>
      <c r="F288" t="s">
        <v>173</v>
      </c>
      <c r="G288">
        <v>1</v>
      </c>
      <c r="H288" t="s">
        <v>173</v>
      </c>
      <c r="I288" s="6" t="s">
        <v>173</v>
      </c>
      <c r="J288" s="6" t="s">
        <v>173</v>
      </c>
      <c r="K288" t="s">
        <v>173</v>
      </c>
      <c r="L288">
        <v>1</v>
      </c>
      <c r="M288" t="s">
        <v>459</v>
      </c>
      <c r="N288" s="6" t="s">
        <v>173</v>
      </c>
      <c r="O288" t="s">
        <v>173</v>
      </c>
      <c r="P288" s="6">
        <v>8.8994069119999999</v>
      </c>
      <c r="Q288" s="6">
        <v>5.6399999999999999E-2</v>
      </c>
      <c r="R288" s="6">
        <v>1.0725</v>
      </c>
      <c r="S288" s="6">
        <v>1.1289</v>
      </c>
      <c r="T288" s="6">
        <v>251.79188740000001</v>
      </c>
      <c r="U288" s="6">
        <v>2108.4697329999999</v>
      </c>
      <c r="V288" s="6">
        <v>0.580506097</v>
      </c>
      <c r="W288" s="6">
        <v>0.63198332199999996</v>
      </c>
      <c r="X288" s="6">
        <v>9.7920068929999999</v>
      </c>
      <c r="Y288" t="s">
        <v>179</v>
      </c>
      <c r="Z288" t="s">
        <v>1237</v>
      </c>
    </row>
    <row r="289" spans="1:26">
      <c r="A289" t="s">
        <v>545</v>
      </c>
      <c r="B289" t="s">
        <v>450</v>
      </c>
      <c r="C289" t="s">
        <v>552</v>
      </c>
      <c r="D289" t="s">
        <v>173</v>
      </c>
      <c r="E289" t="s">
        <v>173</v>
      </c>
      <c r="F289" t="s">
        <v>173</v>
      </c>
      <c r="G289">
        <v>1</v>
      </c>
      <c r="H289" t="s">
        <v>173</v>
      </c>
      <c r="I289" s="6" t="s">
        <v>173</v>
      </c>
      <c r="J289" s="6" t="s">
        <v>173</v>
      </c>
      <c r="K289" t="s">
        <v>173</v>
      </c>
      <c r="L289">
        <v>1</v>
      </c>
      <c r="M289" t="s">
        <v>459</v>
      </c>
      <c r="N289" s="6" t="s">
        <v>173</v>
      </c>
      <c r="O289" t="s">
        <v>173</v>
      </c>
      <c r="P289" s="6">
        <v>8.6109474769999999</v>
      </c>
      <c r="Q289" s="6">
        <v>0.16239999999999999</v>
      </c>
      <c r="R289" s="6">
        <v>0.3241</v>
      </c>
      <c r="S289" s="6">
        <v>0.48649999999999999</v>
      </c>
      <c r="T289" s="6">
        <v>-374.1043363</v>
      </c>
      <c r="U289" s="6">
        <v>647.41376309999998</v>
      </c>
      <c r="V289" s="6">
        <v>0.79903612199999996</v>
      </c>
      <c r="W289" s="6">
        <v>0.58552407299999998</v>
      </c>
      <c r="X289" s="6">
        <v>9.7660025309999998</v>
      </c>
      <c r="Y289" t="s">
        <v>179</v>
      </c>
      <c r="Z289" t="s">
        <v>1235</v>
      </c>
    </row>
    <row r="290" spans="1:26">
      <c r="A290" t="s">
        <v>545</v>
      </c>
      <c r="B290" t="s">
        <v>450</v>
      </c>
      <c r="C290" t="s">
        <v>553</v>
      </c>
      <c r="D290" t="s">
        <v>173</v>
      </c>
      <c r="E290" t="s">
        <v>173</v>
      </c>
      <c r="F290" t="s">
        <v>173</v>
      </c>
      <c r="G290">
        <v>1</v>
      </c>
      <c r="H290" t="s">
        <v>173</v>
      </c>
      <c r="I290" s="6" t="s">
        <v>173</v>
      </c>
      <c r="J290" s="6" t="s">
        <v>173</v>
      </c>
      <c r="K290" t="s">
        <v>173</v>
      </c>
      <c r="L290">
        <v>1</v>
      </c>
      <c r="M290" t="s">
        <v>459</v>
      </c>
      <c r="N290" s="6" t="s">
        <v>173</v>
      </c>
      <c r="O290" t="s">
        <v>173</v>
      </c>
      <c r="P290" s="6">
        <v>8.7650042419999998</v>
      </c>
      <c r="Q290" s="6">
        <v>0.1681</v>
      </c>
      <c r="R290" s="6">
        <v>0.31580000000000003</v>
      </c>
      <c r="S290" s="6">
        <v>0.4839</v>
      </c>
      <c r="T290" s="6">
        <v>188.02095109999999</v>
      </c>
      <c r="U290" s="6">
        <v>-104.49970519999999</v>
      </c>
      <c r="V290" s="6">
        <v>0.81547487200000002</v>
      </c>
      <c r="W290" s="6">
        <v>0.72540255099999995</v>
      </c>
      <c r="X290" s="6">
        <v>10.05882373</v>
      </c>
      <c r="Y290" t="s">
        <v>179</v>
      </c>
      <c r="Z290" t="s">
        <v>1236</v>
      </c>
    </row>
    <row r="291" spans="1:26">
      <c r="A291" t="s">
        <v>545</v>
      </c>
      <c r="B291" t="s">
        <v>450</v>
      </c>
      <c r="C291" t="s">
        <v>554</v>
      </c>
      <c r="D291" t="s">
        <v>173</v>
      </c>
      <c r="E291" t="s">
        <v>173</v>
      </c>
      <c r="F291" t="s">
        <v>173</v>
      </c>
      <c r="G291">
        <v>1</v>
      </c>
      <c r="H291" t="s">
        <v>173</v>
      </c>
      <c r="I291" s="6" t="s">
        <v>173</v>
      </c>
      <c r="J291" s="6" t="s">
        <v>173</v>
      </c>
      <c r="K291" t="s">
        <v>173</v>
      </c>
      <c r="L291">
        <v>1</v>
      </c>
      <c r="M291" t="s">
        <v>459</v>
      </c>
      <c r="N291" s="6" t="s">
        <v>173</v>
      </c>
      <c r="O291" t="s">
        <v>173</v>
      </c>
      <c r="P291" s="6">
        <v>8.9057915120000004</v>
      </c>
      <c r="Q291" s="6">
        <v>0.19089999999999999</v>
      </c>
      <c r="R291" s="6">
        <v>0.64529999999999998</v>
      </c>
      <c r="S291" s="6">
        <v>0.83620000000000005</v>
      </c>
      <c r="T291" s="6">
        <v>-130.7037813</v>
      </c>
      <c r="U291" s="6">
        <v>844.97562530000005</v>
      </c>
      <c r="V291" s="6">
        <v>0.75847005499999998</v>
      </c>
      <c r="W291" s="6">
        <v>0.56707402799999995</v>
      </c>
      <c r="X291" s="6">
        <v>9.4360033639999994</v>
      </c>
      <c r="Y291" t="s">
        <v>179</v>
      </c>
      <c r="Z291" t="s">
        <v>1236</v>
      </c>
    </row>
    <row r="292" spans="1:26">
      <c r="A292" t="s">
        <v>545</v>
      </c>
      <c r="B292" t="s">
        <v>450</v>
      </c>
      <c r="C292" t="s">
        <v>555</v>
      </c>
      <c r="D292" t="s">
        <v>173</v>
      </c>
      <c r="E292" t="s">
        <v>173</v>
      </c>
      <c r="F292" t="s">
        <v>173</v>
      </c>
      <c r="G292">
        <v>1</v>
      </c>
      <c r="H292" t="s">
        <v>173</v>
      </c>
      <c r="I292" s="6" t="s">
        <v>173</v>
      </c>
      <c r="J292" s="6" t="s">
        <v>173</v>
      </c>
      <c r="K292" t="s">
        <v>173</v>
      </c>
      <c r="L292">
        <v>1</v>
      </c>
      <c r="M292" t="s">
        <v>459</v>
      </c>
      <c r="N292" s="6" t="s">
        <v>173</v>
      </c>
      <c r="O292" t="s">
        <v>173</v>
      </c>
      <c r="P292" s="6">
        <v>8.9338209400000004</v>
      </c>
      <c r="Q292" s="6">
        <v>0.19869999999999999</v>
      </c>
      <c r="R292" s="6">
        <v>0.80379999999999996</v>
      </c>
      <c r="S292" s="6">
        <v>1.0024999999999999</v>
      </c>
      <c r="T292" s="6">
        <v>773.8027634</v>
      </c>
      <c r="U292" s="6">
        <v>1981.642895</v>
      </c>
      <c r="V292" s="6">
        <v>0.53232245199999995</v>
      </c>
      <c r="W292" s="6">
        <v>0.52532573599999999</v>
      </c>
      <c r="X292" s="6">
        <v>9.5779348449999997</v>
      </c>
      <c r="Y292" t="s">
        <v>179</v>
      </c>
      <c r="Z292" t="s">
        <v>1236</v>
      </c>
    </row>
    <row r="293" spans="1:26">
      <c r="A293" t="s">
        <v>545</v>
      </c>
      <c r="B293" t="s">
        <v>450</v>
      </c>
      <c r="C293" t="s">
        <v>556</v>
      </c>
      <c r="D293" t="s">
        <v>173</v>
      </c>
      <c r="E293" t="s">
        <v>173</v>
      </c>
      <c r="F293" t="s">
        <v>173</v>
      </c>
      <c r="G293" t="s">
        <v>173</v>
      </c>
      <c r="H293" t="s">
        <v>173</v>
      </c>
      <c r="I293" s="6" t="s">
        <v>173</v>
      </c>
      <c r="J293" s="6" t="s">
        <v>173</v>
      </c>
      <c r="K293" t="s">
        <v>173</v>
      </c>
      <c r="L293">
        <v>1</v>
      </c>
      <c r="M293" t="s">
        <v>426</v>
      </c>
      <c r="N293" s="6" t="s">
        <v>173</v>
      </c>
      <c r="O293" t="s">
        <v>173</v>
      </c>
      <c r="P293" s="6">
        <v>8.724526397</v>
      </c>
      <c r="Q293" s="6">
        <v>0.1148</v>
      </c>
      <c r="R293" s="6">
        <v>0.42020000000000002</v>
      </c>
      <c r="S293" s="6">
        <v>0.53500000000000003</v>
      </c>
      <c r="T293" s="6">
        <v>151.0567321</v>
      </c>
      <c r="U293" s="6">
        <v>1088.534087</v>
      </c>
      <c r="V293" s="6">
        <v>0.70601233100000005</v>
      </c>
      <c r="W293" s="6">
        <v>0.43431071500000001</v>
      </c>
      <c r="X293" s="6">
        <v>9.4654044170000002</v>
      </c>
      <c r="Y293" t="s">
        <v>179</v>
      </c>
      <c r="Z293" t="s">
        <v>1236</v>
      </c>
    </row>
    <row r="294" spans="1:26">
      <c r="A294" t="s">
        <v>545</v>
      </c>
      <c r="B294" t="s">
        <v>450</v>
      </c>
      <c r="C294" t="s">
        <v>557</v>
      </c>
      <c r="D294" t="s">
        <v>173</v>
      </c>
      <c r="E294" t="s">
        <v>173</v>
      </c>
      <c r="F294" t="s">
        <v>173</v>
      </c>
      <c r="G294" t="s">
        <v>173</v>
      </c>
      <c r="H294" t="s">
        <v>173</v>
      </c>
      <c r="I294" s="6" t="s">
        <v>173</v>
      </c>
      <c r="J294" s="6" t="s">
        <v>173</v>
      </c>
      <c r="K294" t="s">
        <v>173</v>
      </c>
      <c r="L294">
        <v>1</v>
      </c>
      <c r="M294" t="s">
        <v>426</v>
      </c>
      <c r="N294" s="6" t="s">
        <v>173</v>
      </c>
      <c r="O294" t="s">
        <v>173</v>
      </c>
      <c r="P294" s="6">
        <v>8.59217561</v>
      </c>
      <c r="Q294" s="6">
        <v>4.4200000000000003E-2</v>
      </c>
      <c r="R294" s="6">
        <v>0.64600000000000002</v>
      </c>
      <c r="S294" s="6">
        <v>0.69020000000000004</v>
      </c>
      <c r="T294" s="6">
        <v>-654.21574039999996</v>
      </c>
      <c r="U294" s="6">
        <v>1473.8186439999999</v>
      </c>
      <c r="V294" s="6">
        <v>0.74830349900000004</v>
      </c>
      <c r="W294" s="6">
        <v>0.500291916</v>
      </c>
      <c r="X294" s="6">
        <v>8.8684438379999992</v>
      </c>
      <c r="Y294" t="s">
        <v>179</v>
      </c>
      <c r="Z294" t="s">
        <v>1236</v>
      </c>
    </row>
    <row r="295" spans="1:26">
      <c r="A295" t="s">
        <v>545</v>
      </c>
      <c r="B295" t="s">
        <v>450</v>
      </c>
      <c r="C295" t="s">
        <v>558</v>
      </c>
      <c r="D295" t="s">
        <v>173</v>
      </c>
      <c r="E295" t="s">
        <v>173</v>
      </c>
      <c r="F295" t="s">
        <v>173</v>
      </c>
      <c r="G295">
        <v>1</v>
      </c>
      <c r="H295" t="s">
        <v>173</v>
      </c>
      <c r="I295" s="6" t="s">
        <v>173</v>
      </c>
      <c r="J295" s="6" t="s">
        <v>173</v>
      </c>
      <c r="K295" t="s">
        <v>173</v>
      </c>
      <c r="L295">
        <v>1</v>
      </c>
      <c r="M295" t="s">
        <v>459</v>
      </c>
      <c r="N295" s="6" t="s">
        <v>173</v>
      </c>
      <c r="O295" t="s">
        <v>173</v>
      </c>
      <c r="P295" s="6">
        <v>8.6299709940000007</v>
      </c>
      <c r="Q295" s="6">
        <v>0.16139999999999999</v>
      </c>
      <c r="R295" s="6">
        <v>0.1797</v>
      </c>
      <c r="S295" s="6">
        <v>0.34110000000000001</v>
      </c>
      <c r="T295" s="6">
        <v>91.671732460000001</v>
      </c>
      <c r="U295" s="6">
        <v>-297.1571988</v>
      </c>
      <c r="V295" s="6">
        <v>0.83928783100000004</v>
      </c>
      <c r="W295" s="6">
        <v>0.27450319699999998</v>
      </c>
      <c r="X295" s="6">
        <v>8.0906054750000003</v>
      </c>
      <c r="Y295" t="s">
        <v>179</v>
      </c>
      <c r="Z295" t="s">
        <v>1236</v>
      </c>
    </row>
    <row r="296" spans="1:26">
      <c r="A296" t="s">
        <v>545</v>
      </c>
      <c r="B296" t="s">
        <v>450</v>
      </c>
      <c r="C296" t="s">
        <v>559</v>
      </c>
      <c r="D296" t="s">
        <v>173</v>
      </c>
      <c r="E296" t="s">
        <v>173</v>
      </c>
      <c r="F296" t="s">
        <v>173</v>
      </c>
      <c r="G296" t="s">
        <v>173</v>
      </c>
      <c r="H296" t="s">
        <v>173</v>
      </c>
      <c r="I296" s="6" t="s">
        <v>173</v>
      </c>
      <c r="J296" s="6" t="s">
        <v>173</v>
      </c>
      <c r="K296" t="s">
        <v>173</v>
      </c>
      <c r="L296">
        <v>1</v>
      </c>
      <c r="M296" t="s">
        <v>426</v>
      </c>
      <c r="N296" s="6" t="s">
        <v>173</v>
      </c>
      <c r="O296" t="s">
        <v>173</v>
      </c>
      <c r="P296" s="6">
        <v>8.7611252000000004</v>
      </c>
      <c r="Q296" s="6">
        <v>0.1258</v>
      </c>
      <c r="R296" s="6">
        <v>0.35809999999999997</v>
      </c>
      <c r="S296" s="6">
        <v>0.48380000000000001</v>
      </c>
      <c r="T296" s="6">
        <v>-417.77511950000002</v>
      </c>
      <c r="U296" s="6">
        <v>606.38944400000003</v>
      </c>
      <c r="V296" s="6">
        <v>0.80644948699999996</v>
      </c>
      <c r="W296" s="6">
        <v>0.62005389899999996</v>
      </c>
      <c r="X296" s="6">
        <v>9.6974831039999998</v>
      </c>
      <c r="Y296" t="s">
        <v>179</v>
      </c>
      <c r="Z296" t="s">
        <v>1236</v>
      </c>
    </row>
    <row r="297" spans="1:26">
      <c r="A297" t="s">
        <v>545</v>
      </c>
      <c r="B297" t="s">
        <v>450</v>
      </c>
      <c r="C297" t="s">
        <v>560</v>
      </c>
      <c r="D297" t="s">
        <v>173</v>
      </c>
      <c r="E297" t="s">
        <v>173</v>
      </c>
      <c r="F297" t="s">
        <v>173</v>
      </c>
      <c r="G297">
        <v>1</v>
      </c>
      <c r="H297" t="s">
        <v>173</v>
      </c>
      <c r="I297" s="6" t="s">
        <v>173</v>
      </c>
      <c r="J297" s="6" t="s">
        <v>173</v>
      </c>
      <c r="K297" t="s">
        <v>173</v>
      </c>
      <c r="L297">
        <v>1</v>
      </c>
      <c r="M297" t="s">
        <v>459</v>
      </c>
      <c r="N297" s="6" t="s">
        <v>173</v>
      </c>
      <c r="O297" t="s">
        <v>173</v>
      </c>
      <c r="P297" s="6">
        <v>8.9058446539999991</v>
      </c>
      <c r="Q297" s="6">
        <v>0.1032</v>
      </c>
      <c r="R297" s="6">
        <v>0.43369999999999997</v>
      </c>
      <c r="S297" s="6">
        <v>0.53690000000000004</v>
      </c>
      <c r="T297" s="6">
        <v>-126.86221</v>
      </c>
      <c r="U297" s="6">
        <v>1284.862286</v>
      </c>
      <c r="V297" s="6">
        <v>0.71444329900000003</v>
      </c>
      <c r="W297" s="6">
        <v>0.42279192300000001</v>
      </c>
      <c r="X297" s="6">
        <v>9.3198118589999996</v>
      </c>
      <c r="Y297" t="s">
        <v>179</v>
      </c>
      <c r="Z297" t="s">
        <v>1235</v>
      </c>
    </row>
    <row r="298" spans="1:26">
      <c r="A298" t="s">
        <v>545</v>
      </c>
      <c r="B298" t="s">
        <v>450</v>
      </c>
      <c r="C298" t="s">
        <v>561</v>
      </c>
      <c r="D298" t="s">
        <v>173</v>
      </c>
      <c r="E298" t="s">
        <v>173</v>
      </c>
      <c r="F298" t="s">
        <v>173</v>
      </c>
      <c r="G298" t="s">
        <v>173</v>
      </c>
      <c r="H298" t="s">
        <v>173</v>
      </c>
      <c r="I298" s="6" t="s">
        <v>173</v>
      </c>
      <c r="J298" s="6" t="s">
        <v>173</v>
      </c>
      <c r="K298" t="s">
        <v>173</v>
      </c>
      <c r="L298">
        <v>1</v>
      </c>
      <c r="M298" t="s">
        <v>454</v>
      </c>
      <c r="N298" s="6" t="s">
        <v>173</v>
      </c>
      <c r="O298" t="s">
        <v>173</v>
      </c>
      <c r="P298" s="6">
        <v>9.3197897960000002</v>
      </c>
      <c r="Q298" s="6">
        <v>0.26690000000000003</v>
      </c>
      <c r="R298" s="6">
        <v>0.38500000000000001</v>
      </c>
      <c r="S298" s="6">
        <v>0.65190000000000003</v>
      </c>
      <c r="T298" s="6">
        <v>1404.86464</v>
      </c>
      <c r="U298" s="6">
        <v>389.32870009999999</v>
      </c>
      <c r="V298" s="6">
        <v>0.64608378</v>
      </c>
      <c r="W298" s="6">
        <v>0.20205025900000001</v>
      </c>
      <c r="X298" s="6">
        <v>8.2711145649999995</v>
      </c>
      <c r="Y298" t="s">
        <v>179</v>
      </c>
      <c r="Z298" t="s">
        <v>1234</v>
      </c>
    </row>
    <row r="299" spans="1:26">
      <c r="A299" t="s">
        <v>545</v>
      </c>
      <c r="B299" t="s">
        <v>450</v>
      </c>
      <c r="C299" t="s">
        <v>562</v>
      </c>
      <c r="D299" t="s">
        <v>173</v>
      </c>
      <c r="E299" t="s">
        <v>173</v>
      </c>
      <c r="F299" t="s">
        <v>173</v>
      </c>
      <c r="G299" t="s">
        <v>173</v>
      </c>
      <c r="H299" t="s">
        <v>173</v>
      </c>
      <c r="I299" s="6" t="s">
        <v>173</v>
      </c>
      <c r="J299" s="6" t="s">
        <v>173</v>
      </c>
      <c r="K299" t="s">
        <v>173</v>
      </c>
      <c r="L299">
        <v>1</v>
      </c>
      <c r="M299" t="s">
        <v>426</v>
      </c>
      <c r="N299" s="6" t="s">
        <v>173</v>
      </c>
      <c r="O299" t="s">
        <v>173</v>
      </c>
      <c r="P299" s="6">
        <v>8.4429224400000003</v>
      </c>
      <c r="Q299" s="6">
        <v>3.0800000000000001E-2</v>
      </c>
      <c r="R299" s="6">
        <v>1.1158999999999999</v>
      </c>
      <c r="S299" s="6">
        <v>1.1468</v>
      </c>
      <c r="T299" s="6">
        <v>234.84717850000001</v>
      </c>
      <c r="U299" s="6">
        <v>3112.8122659999999</v>
      </c>
      <c r="V299" s="6">
        <v>0.45681506500000002</v>
      </c>
      <c r="W299" s="6">
        <v>0.56962997599999998</v>
      </c>
      <c r="X299" s="6">
        <v>9.1527986680000009</v>
      </c>
      <c r="Y299" t="s">
        <v>179</v>
      </c>
      <c r="Z299" t="s">
        <v>1237</v>
      </c>
    </row>
    <row r="300" spans="1:26">
      <c r="A300" t="s">
        <v>545</v>
      </c>
      <c r="B300" t="s">
        <v>450</v>
      </c>
      <c r="C300" t="s">
        <v>563</v>
      </c>
      <c r="D300" t="s">
        <v>173</v>
      </c>
      <c r="E300" t="s">
        <v>173</v>
      </c>
      <c r="F300" t="s">
        <v>173</v>
      </c>
      <c r="G300">
        <v>1</v>
      </c>
      <c r="H300" t="s">
        <v>173</v>
      </c>
      <c r="I300" s="6" t="s">
        <v>173</v>
      </c>
      <c r="J300" s="6" t="s">
        <v>173</v>
      </c>
      <c r="K300" t="s">
        <v>173</v>
      </c>
      <c r="L300">
        <v>1</v>
      </c>
      <c r="M300" t="s">
        <v>459</v>
      </c>
      <c r="N300" s="6" t="s">
        <v>173</v>
      </c>
      <c r="O300" t="s">
        <v>173</v>
      </c>
      <c r="P300" s="6">
        <v>8.2317293770000006</v>
      </c>
      <c r="Q300" s="6">
        <v>5.4800000000000001E-2</v>
      </c>
      <c r="R300" s="6">
        <v>0.7732</v>
      </c>
      <c r="S300" s="6">
        <v>0.82799999999999996</v>
      </c>
      <c r="T300" s="6">
        <v>1494.6460689999999</v>
      </c>
      <c r="U300" s="6">
        <v>2564.5510709999999</v>
      </c>
      <c r="V300" s="6">
        <v>0.36158379899999998</v>
      </c>
      <c r="W300" s="6">
        <v>0.25502533500000002</v>
      </c>
      <c r="X300" s="6">
        <v>7.7498434820000002</v>
      </c>
      <c r="Y300" t="s">
        <v>179</v>
      </c>
      <c r="Z300" t="s">
        <v>1237</v>
      </c>
    </row>
    <row r="301" spans="1:26">
      <c r="A301" t="s">
        <v>545</v>
      </c>
      <c r="B301" t="s">
        <v>450</v>
      </c>
      <c r="C301" t="s">
        <v>564</v>
      </c>
      <c r="D301" t="s">
        <v>173</v>
      </c>
      <c r="E301" t="s">
        <v>173</v>
      </c>
      <c r="F301" t="s">
        <v>173</v>
      </c>
      <c r="G301">
        <v>1</v>
      </c>
      <c r="H301" t="s">
        <v>173</v>
      </c>
      <c r="I301" s="6" t="s">
        <v>173</v>
      </c>
      <c r="J301" s="6" t="s">
        <v>173</v>
      </c>
      <c r="K301" t="s">
        <v>173</v>
      </c>
      <c r="L301">
        <v>1</v>
      </c>
      <c r="M301" t="s">
        <v>459</v>
      </c>
      <c r="N301" s="6" t="s">
        <v>173</v>
      </c>
      <c r="O301" t="s">
        <v>173</v>
      </c>
      <c r="P301" s="6">
        <v>8.6935326740000001</v>
      </c>
      <c r="Q301" s="6">
        <v>9.2799999999999994E-2</v>
      </c>
      <c r="R301" s="6">
        <v>0.1789</v>
      </c>
      <c r="S301" s="6">
        <v>0.2717</v>
      </c>
      <c r="T301" s="6">
        <v>95.747340640000004</v>
      </c>
      <c r="U301" s="6">
        <v>-55.822728230000003</v>
      </c>
      <c r="V301" s="6">
        <v>0.81916211999999999</v>
      </c>
      <c r="W301" s="6">
        <v>0.32449622500000003</v>
      </c>
      <c r="X301" s="6">
        <v>9.3160629099999994</v>
      </c>
      <c r="Y301" t="s">
        <v>179</v>
      </c>
      <c r="Z301" t="s">
        <v>1235</v>
      </c>
    </row>
    <row r="302" spans="1:26">
      <c r="A302" t="s">
        <v>545</v>
      </c>
      <c r="B302" t="s">
        <v>450</v>
      </c>
      <c r="C302" t="s">
        <v>565</v>
      </c>
      <c r="D302" t="s">
        <v>173</v>
      </c>
      <c r="E302" t="s">
        <v>173</v>
      </c>
      <c r="F302" t="s">
        <v>173</v>
      </c>
      <c r="G302" t="s">
        <v>173</v>
      </c>
      <c r="H302" t="s">
        <v>173</v>
      </c>
      <c r="I302" s="6" t="s">
        <v>173</v>
      </c>
      <c r="J302" s="6" t="s">
        <v>173</v>
      </c>
      <c r="K302" t="s">
        <v>173</v>
      </c>
      <c r="L302">
        <v>1</v>
      </c>
      <c r="M302" t="s">
        <v>426</v>
      </c>
      <c r="N302" s="6" t="s">
        <v>173</v>
      </c>
      <c r="O302" t="s">
        <v>173</v>
      </c>
      <c r="P302" s="6">
        <v>8.3673643710000007</v>
      </c>
      <c r="Q302" s="6">
        <v>0.23130000000000001</v>
      </c>
      <c r="R302" s="6">
        <v>0.4163</v>
      </c>
      <c r="S302" s="6">
        <v>0.64759999999999995</v>
      </c>
      <c r="T302" s="6">
        <v>811.96971189999999</v>
      </c>
      <c r="U302" s="6">
        <v>853.56261710000001</v>
      </c>
      <c r="V302" s="6">
        <v>0.66038271299999995</v>
      </c>
      <c r="W302" s="6">
        <v>0.32154663900000002</v>
      </c>
      <c r="X302" s="6">
        <v>7.5095443739999999</v>
      </c>
      <c r="Y302" t="s">
        <v>179</v>
      </c>
      <c r="Z302" t="s">
        <v>1234</v>
      </c>
    </row>
    <row r="303" spans="1:26">
      <c r="A303" t="s">
        <v>545</v>
      </c>
      <c r="B303" t="s">
        <v>450</v>
      </c>
      <c r="C303" t="s">
        <v>566</v>
      </c>
      <c r="D303" t="s">
        <v>173</v>
      </c>
      <c r="E303" t="s">
        <v>173</v>
      </c>
      <c r="F303" t="s">
        <v>173</v>
      </c>
      <c r="G303">
        <v>1</v>
      </c>
      <c r="H303" t="s">
        <v>173</v>
      </c>
      <c r="I303" s="6" t="s">
        <v>173</v>
      </c>
      <c r="J303" s="6" t="s">
        <v>173</v>
      </c>
      <c r="K303" t="s">
        <v>173</v>
      </c>
      <c r="L303">
        <v>1</v>
      </c>
      <c r="M303" t="s">
        <v>459</v>
      </c>
      <c r="N303" s="6" t="s">
        <v>173</v>
      </c>
      <c r="O303" t="s">
        <v>173</v>
      </c>
      <c r="P303" s="6">
        <v>8.4634211389999994</v>
      </c>
      <c r="Q303" s="6">
        <v>5.7599999999999998E-2</v>
      </c>
      <c r="R303" s="6">
        <v>0.28789999999999999</v>
      </c>
      <c r="S303" s="6">
        <v>0.34549999999999997</v>
      </c>
      <c r="T303" s="6">
        <v>-802.2428261</v>
      </c>
      <c r="U303" s="6">
        <v>-101.3006038</v>
      </c>
      <c r="V303" s="6">
        <v>0.89049812900000003</v>
      </c>
      <c r="W303" s="6">
        <v>0.62221647099999999</v>
      </c>
      <c r="X303" s="6">
        <v>9.929677495</v>
      </c>
      <c r="Y303" t="s">
        <v>179</v>
      </c>
      <c r="Z303" t="s">
        <v>1236</v>
      </c>
    </row>
    <row r="304" spans="1:26">
      <c r="A304" t="s">
        <v>545</v>
      </c>
      <c r="B304" t="s">
        <v>450</v>
      </c>
      <c r="C304" t="s">
        <v>567</v>
      </c>
      <c r="D304" t="s">
        <v>173</v>
      </c>
      <c r="E304" t="s">
        <v>173</v>
      </c>
      <c r="F304" t="s">
        <v>173</v>
      </c>
      <c r="G304">
        <v>1</v>
      </c>
      <c r="H304" t="s">
        <v>173</v>
      </c>
      <c r="I304" s="6" t="s">
        <v>173</v>
      </c>
      <c r="J304" s="6" t="s">
        <v>173</v>
      </c>
      <c r="K304" t="s">
        <v>173</v>
      </c>
      <c r="L304">
        <v>1</v>
      </c>
      <c r="M304" t="s">
        <v>459</v>
      </c>
      <c r="N304" s="6" t="s">
        <v>173</v>
      </c>
      <c r="O304" t="s">
        <v>173</v>
      </c>
      <c r="P304" s="6">
        <v>8.7372091869999995</v>
      </c>
      <c r="Q304" s="6">
        <v>0.1242</v>
      </c>
      <c r="R304" s="6">
        <v>0.40429999999999999</v>
      </c>
      <c r="S304" s="6">
        <v>0.52839999999999998</v>
      </c>
      <c r="T304" s="6">
        <v>-243.14431450000001</v>
      </c>
      <c r="U304" s="6">
        <v>165.20190020000001</v>
      </c>
      <c r="V304" s="6">
        <v>0.82896251399999998</v>
      </c>
      <c r="W304" s="6">
        <v>0.63699209800000001</v>
      </c>
      <c r="X304" s="6">
        <v>9.9313734969999992</v>
      </c>
      <c r="Y304" t="s">
        <v>179</v>
      </c>
      <c r="Z304" t="s">
        <v>1236</v>
      </c>
    </row>
    <row r="305" spans="1:26">
      <c r="A305" t="s">
        <v>545</v>
      </c>
      <c r="B305" t="s">
        <v>450</v>
      </c>
      <c r="C305" t="s">
        <v>568</v>
      </c>
      <c r="D305" t="s">
        <v>173</v>
      </c>
      <c r="E305" t="s">
        <v>173</v>
      </c>
      <c r="F305" t="s">
        <v>173</v>
      </c>
      <c r="G305" t="s">
        <v>173</v>
      </c>
      <c r="H305" t="s">
        <v>173</v>
      </c>
      <c r="I305" s="6" t="s">
        <v>173</v>
      </c>
      <c r="J305" s="6" t="s">
        <v>173</v>
      </c>
      <c r="K305" t="s">
        <v>173</v>
      </c>
      <c r="L305">
        <v>1</v>
      </c>
      <c r="M305" t="s">
        <v>426</v>
      </c>
      <c r="N305" s="6" t="s">
        <v>173</v>
      </c>
      <c r="O305" t="s">
        <v>173</v>
      </c>
      <c r="P305" s="6">
        <v>9.1064242320000002</v>
      </c>
      <c r="Q305" s="6">
        <v>0.20399999999999999</v>
      </c>
      <c r="R305" s="6">
        <v>0.49070000000000003</v>
      </c>
      <c r="S305" s="6">
        <v>0.69479999999999997</v>
      </c>
      <c r="T305" s="6">
        <v>943.0774007</v>
      </c>
      <c r="U305" s="6">
        <v>995.38807810000003</v>
      </c>
      <c r="V305" s="6">
        <v>0.62977605599999997</v>
      </c>
      <c r="W305" s="6">
        <v>0.41844283900000001</v>
      </c>
      <c r="X305" s="6">
        <v>9.3531082740000002</v>
      </c>
      <c r="Y305" t="s">
        <v>179</v>
      </c>
      <c r="Z305" t="s">
        <v>1236</v>
      </c>
    </row>
    <row r="306" spans="1:26">
      <c r="A306" t="s">
        <v>545</v>
      </c>
      <c r="B306" t="s">
        <v>450</v>
      </c>
      <c r="C306" t="s">
        <v>569</v>
      </c>
      <c r="D306" t="s">
        <v>173</v>
      </c>
      <c r="E306" t="s">
        <v>173</v>
      </c>
      <c r="F306" t="s">
        <v>173</v>
      </c>
      <c r="G306">
        <v>1</v>
      </c>
      <c r="H306" t="s">
        <v>173</v>
      </c>
      <c r="I306" s="6" t="s">
        <v>173</v>
      </c>
      <c r="J306" s="6" t="s">
        <v>173</v>
      </c>
      <c r="K306" t="s">
        <v>173</v>
      </c>
      <c r="L306">
        <v>1</v>
      </c>
      <c r="M306" t="s">
        <v>459</v>
      </c>
      <c r="N306" s="6" t="s">
        <v>173</v>
      </c>
      <c r="O306" t="s">
        <v>173</v>
      </c>
      <c r="P306" s="6">
        <v>8.6745269040000004</v>
      </c>
      <c r="Q306" s="6">
        <v>0.1522</v>
      </c>
      <c r="R306" s="6">
        <v>0.2611</v>
      </c>
      <c r="S306" s="6">
        <v>0.41320000000000001</v>
      </c>
      <c r="T306" s="6">
        <v>-6.9900636460000003</v>
      </c>
      <c r="U306" s="6">
        <v>-162.3865188</v>
      </c>
      <c r="V306" s="6">
        <v>0.836394313</v>
      </c>
      <c r="W306" s="6">
        <v>0.622163876</v>
      </c>
      <c r="X306" s="6">
        <v>10.267070220000001</v>
      </c>
      <c r="Y306" t="s">
        <v>179</v>
      </c>
      <c r="Z306" t="s">
        <v>1236</v>
      </c>
    </row>
    <row r="307" spans="1:26">
      <c r="A307" t="s">
        <v>545</v>
      </c>
      <c r="B307" t="s">
        <v>450</v>
      </c>
      <c r="C307" t="s">
        <v>570</v>
      </c>
      <c r="D307" t="s">
        <v>173</v>
      </c>
      <c r="E307" t="s">
        <v>173</v>
      </c>
      <c r="F307" t="s">
        <v>173</v>
      </c>
      <c r="G307" t="s">
        <v>173</v>
      </c>
      <c r="H307" t="s">
        <v>173</v>
      </c>
      <c r="I307" s="6" t="s">
        <v>173</v>
      </c>
      <c r="J307" s="6" t="s">
        <v>173</v>
      </c>
      <c r="K307" t="s">
        <v>173</v>
      </c>
      <c r="L307">
        <v>1</v>
      </c>
      <c r="M307" t="s">
        <v>248</v>
      </c>
      <c r="N307" s="6" t="s">
        <v>173</v>
      </c>
      <c r="O307" t="s">
        <v>173</v>
      </c>
      <c r="P307" s="6">
        <v>8.8376089610000008</v>
      </c>
      <c r="Q307" s="6">
        <v>5.9499999999999997E-2</v>
      </c>
      <c r="R307" s="6">
        <v>0.38700000000000001</v>
      </c>
      <c r="S307" s="6">
        <v>0.44650000000000001</v>
      </c>
      <c r="T307" s="6">
        <v>204.81138809999999</v>
      </c>
      <c r="U307" s="6">
        <v>1108.7805800000001</v>
      </c>
      <c r="V307" s="6">
        <v>0.69827800500000003</v>
      </c>
      <c r="W307" s="6">
        <v>0.58085204700000004</v>
      </c>
      <c r="X307" s="6">
        <v>9.7648946680000002</v>
      </c>
      <c r="Y307" t="s">
        <v>179</v>
      </c>
      <c r="Z307" t="s">
        <v>1235</v>
      </c>
    </row>
    <row r="308" spans="1:26">
      <c r="A308" t="s">
        <v>545</v>
      </c>
      <c r="B308" t="s">
        <v>450</v>
      </c>
      <c r="C308" t="s">
        <v>571</v>
      </c>
      <c r="D308" t="s">
        <v>173</v>
      </c>
      <c r="E308" t="s">
        <v>173</v>
      </c>
      <c r="F308" t="s">
        <v>173</v>
      </c>
      <c r="G308" t="s">
        <v>173</v>
      </c>
      <c r="H308" t="s">
        <v>173</v>
      </c>
      <c r="I308" s="6" t="s">
        <v>173</v>
      </c>
      <c r="J308" s="6" t="s">
        <v>173</v>
      </c>
      <c r="K308" t="s">
        <v>173</v>
      </c>
      <c r="L308">
        <v>1</v>
      </c>
      <c r="M308" t="s">
        <v>426</v>
      </c>
      <c r="N308" s="6" t="s">
        <v>173</v>
      </c>
      <c r="O308" t="s">
        <v>173</v>
      </c>
      <c r="P308" s="6">
        <v>8.3258573899999995</v>
      </c>
      <c r="Q308" s="6">
        <v>6.3500000000000001E-2</v>
      </c>
      <c r="R308" s="6">
        <v>0.52880000000000005</v>
      </c>
      <c r="S308" s="6">
        <v>0.59230000000000005</v>
      </c>
      <c r="T308" s="6">
        <v>-514.87952270000005</v>
      </c>
      <c r="U308" s="6">
        <v>935.24567179999997</v>
      </c>
      <c r="V308" s="6">
        <v>0.78587154800000003</v>
      </c>
      <c r="W308" s="6">
        <v>0.46888905400000003</v>
      </c>
      <c r="X308" s="6">
        <v>9.2221959079999998</v>
      </c>
      <c r="Y308" t="s">
        <v>179</v>
      </c>
      <c r="Z308" t="s">
        <v>1236</v>
      </c>
    </row>
    <row r="309" spans="1:26">
      <c r="A309" t="s">
        <v>545</v>
      </c>
      <c r="B309" t="s">
        <v>450</v>
      </c>
      <c r="C309" t="s">
        <v>572</v>
      </c>
      <c r="D309" t="s">
        <v>173</v>
      </c>
      <c r="E309" t="s">
        <v>173</v>
      </c>
      <c r="F309" t="s">
        <v>173</v>
      </c>
      <c r="G309" t="s">
        <v>173</v>
      </c>
      <c r="H309" t="s">
        <v>173</v>
      </c>
      <c r="I309" s="6" t="s">
        <v>173</v>
      </c>
      <c r="J309" s="6" t="s">
        <v>173</v>
      </c>
      <c r="K309" t="s">
        <v>173</v>
      </c>
      <c r="L309">
        <v>1</v>
      </c>
      <c r="M309" t="s">
        <v>426</v>
      </c>
      <c r="N309" s="6" t="s">
        <v>173</v>
      </c>
      <c r="O309" t="s">
        <v>173</v>
      </c>
      <c r="P309" s="6">
        <v>8.8058274189999999</v>
      </c>
      <c r="Q309" s="6">
        <v>0.13039999999999999</v>
      </c>
      <c r="R309" s="6">
        <v>0.70509999999999995</v>
      </c>
      <c r="S309" s="6">
        <v>0.83560000000000001</v>
      </c>
      <c r="T309" s="6">
        <v>552.95311089999996</v>
      </c>
      <c r="U309" s="6">
        <v>1719.9970310000001</v>
      </c>
      <c r="V309" s="6">
        <v>0.59089389299999995</v>
      </c>
      <c r="W309" s="6">
        <v>0.26870799200000001</v>
      </c>
      <c r="X309" s="6">
        <v>7.6075407759999996</v>
      </c>
      <c r="Y309" t="s">
        <v>179</v>
      </c>
      <c r="Z309" t="s">
        <v>1234</v>
      </c>
    </row>
    <row r="310" spans="1:26">
      <c r="A310" t="s">
        <v>545</v>
      </c>
      <c r="B310" t="s">
        <v>450</v>
      </c>
      <c r="C310" t="s">
        <v>573</v>
      </c>
      <c r="D310" t="s">
        <v>173</v>
      </c>
      <c r="E310" t="s">
        <v>173</v>
      </c>
      <c r="F310" t="s">
        <v>173</v>
      </c>
      <c r="G310" t="s">
        <v>173</v>
      </c>
      <c r="H310" t="s">
        <v>173</v>
      </c>
      <c r="I310" s="6" t="s">
        <v>173</v>
      </c>
      <c r="J310" s="6" t="s">
        <v>173</v>
      </c>
      <c r="K310" t="s">
        <v>173</v>
      </c>
      <c r="L310">
        <v>1</v>
      </c>
      <c r="M310" t="s">
        <v>248</v>
      </c>
      <c r="N310" s="6" t="s">
        <v>173</v>
      </c>
      <c r="O310" t="s">
        <v>173</v>
      </c>
      <c r="P310" s="6">
        <v>8.8851518140000003</v>
      </c>
      <c r="Q310" s="6">
        <v>0.28070000000000001</v>
      </c>
      <c r="R310" s="6">
        <v>1.2258</v>
      </c>
      <c r="S310" s="6">
        <v>1.5065</v>
      </c>
      <c r="T310" s="6">
        <v>2071.696684</v>
      </c>
      <c r="U310" s="6">
        <v>2742.1273679999999</v>
      </c>
      <c r="V310" s="6">
        <v>0.25630309899999998</v>
      </c>
      <c r="W310" s="6">
        <v>0.29637586599999999</v>
      </c>
      <c r="X310" s="6">
        <v>8.5195172419999992</v>
      </c>
      <c r="Y310" t="s">
        <v>179</v>
      </c>
      <c r="Z310" t="s">
        <v>1234</v>
      </c>
    </row>
    <row r="311" spans="1:26">
      <c r="A311" t="s">
        <v>545</v>
      </c>
      <c r="B311" t="s">
        <v>450</v>
      </c>
      <c r="C311" t="s">
        <v>574</v>
      </c>
      <c r="D311" t="s">
        <v>173</v>
      </c>
      <c r="E311" t="s">
        <v>173</v>
      </c>
      <c r="F311" t="s">
        <v>173</v>
      </c>
      <c r="G311" t="s">
        <v>173</v>
      </c>
      <c r="H311" t="s">
        <v>173</v>
      </c>
      <c r="I311" s="6" t="s">
        <v>173</v>
      </c>
      <c r="J311" s="6" t="s">
        <v>173</v>
      </c>
      <c r="K311" t="s">
        <v>173</v>
      </c>
      <c r="L311">
        <v>1</v>
      </c>
      <c r="M311" t="s">
        <v>454</v>
      </c>
      <c r="N311" s="6" t="s">
        <v>173</v>
      </c>
      <c r="O311" t="s">
        <v>173</v>
      </c>
      <c r="P311" s="6">
        <v>9.0138405170000002</v>
      </c>
      <c r="Q311" s="6">
        <v>0.19409999999999999</v>
      </c>
      <c r="R311" s="6">
        <v>0.2387</v>
      </c>
      <c r="S311" s="6">
        <v>0.43280000000000002</v>
      </c>
      <c r="T311" s="6">
        <v>310.7565788</v>
      </c>
      <c r="U311" s="6">
        <v>116.56470299999999</v>
      </c>
      <c r="V311" s="6">
        <v>0.78523980400000004</v>
      </c>
      <c r="W311" s="6">
        <v>0.420222557</v>
      </c>
      <c r="X311" s="6">
        <v>9.8190627839999998</v>
      </c>
      <c r="Y311" t="s">
        <v>179</v>
      </c>
      <c r="Z311" t="s">
        <v>1236</v>
      </c>
    </row>
    <row r="312" spans="1:26">
      <c r="A312" t="s">
        <v>545</v>
      </c>
      <c r="B312" t="s">
        <v>450</v>
      </c>
      <c r="C312" t="s">
        <v>575</v>
      </c>
      <c r="D312" t="s">
        <v>173</v>
      </c>
      <c r="E312" t="s">
        <v>173</v>
      </c>
      <c r="F312" t="s">
        <v>173</v>
      </c>
      <c r="G312" t="s">
        <v>173</v>
      </c>
      <c r="H312" t="s">
        <v>173</v>
      </c>
      <c r="I312" s="6" t="s">
        <v>173</v>
      </c>
      <c r="J312" s="6" t="s">
        <v>173</v>
      </c>
      <c r="K312" t="s">
        <v>173</v>
      </c>
      <c r="L312">
        <v>1</v>
      </c>
      <c r="M312" t="s">
        <v>454</v>
      </c>
      <c r="N312" s="6" t="s">
        <v>173</v>
      </c>
      <c r="O312" t="s">
        <v>173</v>
      </c>
      <c r="P312" s="6">
        <v>8.7105484789999998</v>
      </c>
      <c r="Q312" s="6">
        <v>0.16070000000000001</v>
      </c>
      <c r="R312" s="6">
        <v>0.19500000000000001</v>
      </c>
      <c r="S312" s="6">
        <v>0.35570000000000002</v>
      </c>
      <c r="T312" s="6">
        <v>-78.376293279999999</v>
      </c>
      <c r="U312" s="6">
        <v>-166.4563584</v>
      </c>
      <c r="V312" s="6">
        <v>0.84241399500000003</v>
      </c>
      <c r="W312" s="6">
        <v>0.71424526700000002</v>
      </c>
      <c r="X312" s="6">
        <v>10.13077665</v>
      </c>
      <c r="Y312" t="s">
        <v>179</v>
      </c>
      <c r="Z312" t="s">
        <v>1235</v>
      </c>
    </row>
    <row r="313" spans="1:26">
      <c r="A313" t="s">
        <v>545</v>
      </c>
      <c r="B313" t="s">
        <v>450</v>
      </c>
      <c r="C313" t="s">
        <v>576</v>
      </c>
      <c r="D313" t="s">
        <v>173</v>
      </c>
      <c r="E313" t="s">
        <v>173</v>
      </c>
      <c r="F313" t="s">
        <v>173</v>
      </c>
      <c r="G313" t="s">
        <v>173</v>
      </c>
      <c r="H313" t="s">
        <v>173</v>
      </c>
      <c r="I313" s="6" t="s">
        <v>173</v>
      </c>
      <c r="J313" s="6" t="s">
        <v>173</v>
      </c>
      <c r="K313" t="s">
        <v>173</v>
      </c>
      <c r="L313">
        <v>1</v>
      </c>
      <c r="M313" t="s">
        <v>454</v>
      </c>
      <c r="N313" s="6" t="s">
        <v>173</v>
      </c>
      <c r="O313" t="s">
        <v>173</v>
      </c>
      <c r="P313" s="6">
        <v>8.3435321929999997</v>
      </c>
      <c r="Q313" s="6">
        <v>6.7400000000000002E-2</v>
      </c>
      <c r="R313" s="6">
        <v>1.6060000000000001</v>
      </c>
      <c r="S313" s="6">
        <v>1.6734</v>
      </c>
      <c r="T313" s="6">
        <v>1280.505725</v>
      </c>
      <c r="U313" s="6">
        <v>3453.7210799999998</v>
      </c>
      <c r="V313" s="6">
        <v>0.26757901499999998</v>
      </c>
      <c r="W313" s="6">
        <v>0.24655537</v>
      </c>
      <c r="X313" s="6">
        <v>7.9047617020000001</v>
      </c>
      <c r="Y313" t="s">
        <v>179</v>
      </c>
      <c r="Z313" t="s">
        <v>1237</v>
      </c>
    </row>
    <row r="314" spans="1:26">
      <c r="A314" t="s">
        <v>545</v>
      </c>
      <c r="B314" t="s">
        <v>450</v>
      </c>
      <c r="C314" t="s">
        <v>577</v>
      </c>
      <c r="D314" t="s">
        <v>173</v>
      </c>
      <c r="E314" t="s">
        <v>173</v>
      </c>
      <c r="F314" t="s">
        <v>173</v>
      </c>
      <c r="G314" t="s">
        <v>173</v>
      </c>
      <c r="H314" t="s">
        <v>173</v>
      </c>
      <c r="I314" s="6" t="s">
        <v>173</v>
      </c>
      <c r="J314" s="6" t="s">
        <v>173</v>
      </c>
      <c r="K314" t="s">
        <v>173</v>
      </c>
      <c r="L314">
        <v>1</v>
      </c>
      <c r="M314" t="s">
        <v>454</v>
      </c>
      <c r="N314" s="6" t="s">
        <v>173</v>
      </c>
      <c r="O314" t="s">
        <v>173</v>
      </c>
      <c r="P314" s="6">
        <v>8.7243806119999991</v>
      </c>
      <c r="Q314" s="6">
        <v>0.2888</v>
      </c>
      <c r="R314" s="6">
        <v>0.49830000000000002</v>
      </c>
      <c r="S314" s="6">
        <v>0.78700000000000003</v>
      </c>
      <c r="T314" s="6">
        <v>1024.9949360000001</v>
      </c>
      <c r="U314" s="6">
        <v>705.11445200000003</v>
      </c>
      <c r="V314" s="6">
        <v>0.65323496999999997</v>
      </c>
      <c r="W314" s="6">
        <v>0.465258122</v>
      </c>
      <c r="X314" s="6">
        <v>8.9594393330000006</v>
      </c>
      <c r="Y314" t="s">
        <v>179</v>
      </c>
      <c r="Z314" t="s">
        <v>1235</v>
      </c>
    </row>
    <row r="315" spans="1:26">
      <c r="A315" t="s">
        <v>545</v>
      </c>
      <c r="B315" t="s">
        <v>450</v>
      </c>
      <c r="C315" t="s">
        <v>578</v>
      </c>
      <c r="D315" t="s">
        <v>173</v>
      </c>
      <c r="E315" t="s">
        <v>173</v>
      </c>
      <c r="F315" t="s">
        <v>173</v>
      </c>
      <c r="G315" t="s">
        <v>173</v>
      </c>
      <c r="H315" t="s">
        <v>173</v>
      </c>
      <c r="I315" s="6" t="s">
        <v>173</v>
      </c>
      <c r="J315" s="6" t="s">
        <v>173</v>
      </c>
      <c r="K315" t="s">
        <v>173</v>
      </c>
      <c r="L315">
        <v>1</v>
      </c>
      <c r="M315" t="s">
        <v>454</v>
      </c>
      <c r="N315" s="6" t="s">
        <v>173</v>
      </c>
      <c r="O315" t="s">
        <v>173</v>
      </c>
      <c r="P315" s="6">
        <v>9.0438150440000005</v>
      </c>
      <c r="Q315" s="6">
        <v>0.16470000000000001</v>
      </c>
      <c r="R315" s="6">
        <v>0.4168</v>
      </c>
      <c r="S315" s="6">
        <v>0.58150000000000002</v>
      </c>
      <c r="T315" s="6">
        <v>896.80677279999998</v>
      </c>
      <c r="U315" s="6">
        <v>577.27137070000003</v>
      </c>
      <c r="V315" s="6">
        <v>0.68122272299999997</v>
      </c>
      <c r="W315" s="6">
        <v>0.36809556100000002</v>
      </c>
      <c r="X315" s="6">
        <v>9.1419603410000008</v>
      </c>
      <c r="Y315" t="s">
        <v>179</v>
      </c>
      <c r="Z315" t="s">
        <v>1235</v>
      </c>
    </row>
    <row r="316" spans="1:26">
      <c r="A316" t="s">
        <v>545</v>
      </c>
      <c r="B316" t="s">
        <v>450</v>
      </c>
      <c r="C316" t="s">
        <v>579</v>
      </c>
      <c r="D316" t="s">
        <v>173</v>
      </c>
      <c r="E316" t="s">
        <v>173</v>
      </c>
      <c r="F316" t="s">
        <v>173</v>
      </c>
      <c r="G316">
        <v>1</v>
      </c>
      <c r="H316" t="s">
        <v>173</v>
      </c>
      <c r="I316" s="6" t="s">
        <v>173</v>
      </c>
      <c r="J316" s="6" t="s">
        <v>173</v>
      </c>
      <c r="K316" t="s">
        <v>173</v>
      </c>
      <c r="L316">
        <v>1</v>
      </c>
      <c r="M316" t="s">
        <v>459</v>
      </c>
      <c r="N316" s="6" t="s">
        <v>173</v>
      </c>
      <c r="O316" t="s">
        <v>173</v>
      </c>
      <c r="P316" s="6">
        <v>8.4113080440000001</v>
      </c>
      <c r="Q316" s="6">
        <v>8.4900000000000003E-2</v>
      </c>
      <c r="R316" s="6">
        <v>1.3189</v>
      </c>
      <c r="S316" s="6">
        <v>1.4037999999999999</v>
      </c>
      <c r="T316" s="6">
        <v>1008.307386</v>
      </c>
      <c r="U316" s="6">
        <v>2777.5682240000001</v>
      </c>
      <c r="V316" s="6">
        <v>0.398688659</v>
      </c>
      <c r="W316" s="6">
        <v>0.68955401599999999</v>
      </c>
      <c r="X316" s="6">
        <v>9.8387739179999993</v>
      </c>
      <c r="Y316" t="s">
        <v>179</v>
      </c>
      <c r="Z316" t="s">
        <v>1237</v>
      </c>
    </row>
    <row r="317" spans="1:26">
      <c r="A317" t="s">
        <v>545</v>
      </c>
      <c r="B317" t="s">
        <v>450</v>
      </c>
      <c r="C317" t="s">
        <v>580</v>
      </c>
      <c r="D317" t="s">
        <v>173</v>
      </c>
      <c r="E317" t="s">
        <v>173</v>
      </c>
      <c r="F317" t="s">
        <v>173</v>
      </c>
      <c r="G317">
        <v>1</v>
      </c>
      <c r="H317" t="s">
        <v>173</v>
      </c>
      <c r="I317" s="6" t="s">
        <v>173</v>
      </c>
      <c r="J317" s="6" t="s">
        <v>173</v>
      </c>
      <c r="K317" t="s">
        <v>173</v>
      </c>
      <c r="L317">
        <v>1</v>
      </c>
      <c r="M317" t="s">
        <v>459</v>
      </c>
      <c r="N317" s="6" t="s">
        <v>173</v>
      </c>
      <c r="O317" t="s">
        <v>173</v>
      </c>
      <c r="P317" s="6">
        <v>9.1915075220000002</v>
      </c>
      <c r="Q317" s="6">
        <v>0.17519999999999999</v>
      </c>
      <c r="R317" s="6">
        <v>0.53569999999999995</v>
      </c>
      <c r="S317" s="6">
        <v>0.71089999999999998</v>
      </c>
      <c r="T317" s="6">
        <v>526.24672799999996</v>
      </c>
      <c r="U317" s="6">
        <v>819.79958729999998</v>
      </c>
      <c r="V317" s="6">
        <v>0.69485995199999995</v>
      </c>
      <c r="W317" s="6">
        <v>0.40616658999999999</v>
      </c>
      <c r="X317" s="6">
        <v>9.4680650889999995</v>
      </c>
      <c r="Y317" t="s">
        <v>179</v>
      </c>
      <c r="Z317" t="s">
        <v>1235</v>
      </c>
    </row>
    <row r="318" spans="1:26">
      <c r="A318" t="s">
        <v>545</v>
      </c>
      <c r="B318" t="s">
        <v>450</v>
      </c>
      <c r="C318" t="s">
        <v>581</v>
      </c>
      <c r="D318" t="s">
        <v>173</v>
      </c>
      <c r="E318" t="s">
        <v>173</v>
      </c>
      <c r="F318" t="s">
        <v>173</v>
      </c>
      <c r="G318" t="s">
        <v>173</v>
      </c>
      <c r="H318" t="s">
        <v>173</v>
      </c>
      <c r="I318" s="6" t="s">
        <v>173</v>
      </c>
      <c r="J318" s="6" t="s">
        <v>173</v>
      </c>
      <c r="K318" t="s">
        <v>173</v>
      </c>
      <c r="L318">
        <v>1</v>
      </c>
      <c r="M318" t="s">
        <v>454</v>
      </c>
      <c r="N318" s="6" t="s">
        <v>173</v>
      </c>
      <c r="O318" t="s">
        <v>173</v>
      </c>
      <c r="P318" s="6">
        <v>8.8233463679999993</v>
      </c>
      <c r="Q318" s="6">
        <v>0.1167</v>
      </c>
      <c r="R318" s="6">
        <v>0.4294</v>
      </c>
      <c r="S318" s="6">
        <v>0.54610000000000003</v>
      </c>
      <c r="T318" s="6">
        <v>638.11038880000001</v>
      </c>
      <c r="U318" s="6">
        <v>761.68881880000004</v>
      </c>
      <c r="V318" s="6">
        <v>0.68916411</v>
      </c>
      <c r="W318" s="6">
        <v>0.71136908700000001</v>
      </c>
      <c r="X318" s="6">
        <v>10.40644958</v>
      </c>
      <c r="Y318" t="s">
        <v>179</v>
      </c>
      <c r="Z318" t="s">
        <v>1235</v>
      </c>
    </row>
    <row r="319" spans="1:26">
      <c r="A319" t="s">
        <v>545</v>
      </c>
      <c r="B319" t="s">
        <v>450</v>
      </c>
      <c r="C319" t="s">
        <v>582</v>
      </c>
      <c r="D319" t="s">
        <v>173</v>
      </c>
      <c r="E319" t="s">
        <v>173</v>
      </c>
      <c r="F319" t="s">
        <v>173</v>
      </c>
      <c r="G319" t="s">
        <v>173</v>
      </c>
      <c r="H319" t="s">
        <v>173</v>
      </c>
      <c r="I319" s="6" t="s">
        <v>173</v>
      </c>
      <c r="J319" s="6" t="s">
        <v>173</v>
      </c>
      <c r="K319" t="s">
        <v>173</v>
      </c>
      <c r="L319">
        <v>1</v>
      </c>
      <c r="M319" t="s">
        <v>248</v>
      </c>
      <c r="N319" s="6" t="s">
        <v>173</v>
      </c>
      <c r="O319" t="s">
        <v>173</v>
      </c>
      <c r="P319" s="6">
        <v>8.6500838519999999</v>
      </c>
      <c r="Q319" s="6">
        <v>0.19769999999999999</v>
      </c>
      <c r="R319" s="6">
        <v>0.26140000000000002</v>
      </c>
      <c r="S319" s="6">
        <v>0.45910000000000001</v>
      </c>
      <c r="T319" s="6">
        <v>210.48744980000001</v>
      </c>
      <c r="U319" s="6">
        <v>-500.00914920000002</v>
      </c>
      <c r="V319" s="6">
        <v>0.84593048599999998</v>
      </c>
      <c r="W319" s="6">
        <v>0.49431584899999997</v>
      </c>
      <c r="X319" s="6">
        <v>8.8158018800000004</v>
      </c>
      <c r="Y319" t="s">
        <v>179</v>
      </c>
      <c r="Z319" t="s">
        <v>1236</v>
      </c>
    </row>
    <row r="320" spans="1:26">
      <c r="A320" t="s">
        <v>545</v>
      </c>
      <c r="B320" t="s">
        <v>450</v>
      </c>
      <c r="C320" t="s">
        <v>583</v>
      </c>
      <c r="D320" t="s">
        <v>173</v>
      </c>
      <c r="E320" t="s">
        <v>173</v>
      </c>
      <c r="F320" t="s">
        <v>173</v>
      </c>
      <c r="G320">
        <v>1</v>
      </c>
      <c r="H320" t="s">
        <v>173</v>
      </c>
      <c r="I320" s="6" t="s">
        <v>173</v>
      </c>
      <c r="J320" s="6" t="s">
        <v>173</v>
      </c>
      <c r="K320" t="s">
        <v>173</v>
      </c>
      <c r="L320">
        <v>1</v>
      </c>
      <c r="M320" t="s">
        <v>459</v>
      </c>
      <c r="N320" s="6" t="s">
        <v>173</v>
      </c>
      <c r="O320" t="s">
        <v>173</v>
      </c>
      <c r="P320" s="6">
        <v>8.4489123199999998</v>
      </c>
      <c r="Q320" s="6">
        <v>0.14460000000000001</v>
      </c>
      <c r="R320" s="6">
        <v>0.32150000000000001</v>
      </c>
      <c r="S320" s="6">
        <v>0.46610000000000001</v>
      </c>
      <c r="T320" s="6">
        <v>-367.97517090000002</v>
      </c>
      <c r="U320" s="6">
        <v>-271.65601989999999</v>
      </c>
      <c r="V320" s="6">
        <v>0.87220856800000002</v>
      </c>
      <c r="W320" s="6">
        <v>0.52373767400000004</v>
      </c>
      <c r="X320" s="6">
        <v>9.0046211780000007</v>
      </c>
      <c r="Y320" t="s">
        <v>179</v>
      </c>
      <c r="Z320" t="s">
        <v>1236</v>
      </c>
    </row>
    <row r="321" spans="1:26">
      <c r="A321" t="s">
        <v>545</v>
      </c>
      <c r="B321" t="s">
        <v>450</v>
      </c>
      <c r="C321" t="s">
        <v>584</v>
      </c>
      <c r="D321" t="s">
        <v>173</v>
      </c>
      <c r="E321" t="s">
        <v>173</v>
      </c>
      <c r="F321" t="s">
        <v>173</v>
      </c>
      <c r="G321">
        <v>1</v>
      </c>
      <c r="H321" t="s">
        <v>173</v>
      </c>
      <c r="I321" s="6" t="s">
        <v>173</v>
      </c>
      <c r="J321" s="6" t="s">
        <v>173</v>
      </c>
      <c r="K321" t="s">
        <v>173</v>
      </c>
      <c r="L321">
        <v>1</v>
      </c>
      <c r="M321" t="s">
        <v>459</v>
      </c>
      <c r="N321" s="6" t="s">
        <v>173</v>
      </c>
      <c r="O321" t="s">
        <v>173</v>
      </c>
      <c r="P321" s="6">
        <v>8.8293891000000002</v>
      </c>
      <c r="Q321" s="6">
        <v>0.14710000000000001</v>
      </c>
      <c r="R321" s="6">
        <v>0.58730000000000004</v>
      </c>
      <c r="S321" s="6">
        <v>0.73440000000000005</v>
      </c>
      <c r="T321" s="6">
        <v>631.28164990000005</v>
      </c>
      <c r="U321" s="6">
        <v>1658.9328109999999</v>
      </c>
      <c r="V321" s="6">
        <v>0.58884753300000003</v>
      </c>
      <c r="W321" s="6">
        <v>0.73860865399999998</v>
      </c>
      <c r="X321" s="6">
        <v>10.25542927</v>
      </c>
      <c r="Y321" t="s">
        <v>179</v>
      </c>
      <c r="Z321" t="s">
        <v>1235</v>
      </c>
    </row>
    <row r="322" spans="1:26">
      <c r="A322" t="s">
        <v>545</v>
      </c>
      <c r="B322" t="s">
        <v>450</v>
      </c>
      <c r="C322" t="s">
        <v>585</v>
      </c>
      <c r="D322" t="s">
        <v>173</v>
      </c>
      <c r="E322" t="s">
        <v>173</v>
      </c>
      <c r="F322" t="s">
        <v>173</v>
      </c>
      <c r="G322" t="s">
        <v>173</v>
      </c>
      <c r="H322" t="s">
        <v>173</v>
      </c>
      <c r="I322" s="6" t="s">
        <v>173</v>
      </c>
      <c r="J322" s="6" t="s">
        <v>173</v>
      </c>
      <c r="K322" t="s">
        <v>173</v>
      </c>
      <c r="L322">
        <v>1</v>
      </c>
      <c r="M322" t="s">
        <v>454</v>
      </c>
      <c r="N322" s="6" t="s">
        <v>173</v>
      </c>
      <c r="O322" t="s">
        <v>173</v>
      </c>
      <c r="P322" s="6">
        <v>9.6544164529999996</v>
      </c>
      <c r="Q322" s="6">
        <v>0.43180000000000002</v>
      </c>
      <c r="R322" s="6">
        <v>0.5151</v>
      </c>
      <c r="S322" s="6">
        <v>0.94679999999999997</v>
      </c>
      <c r="T322" s="6">
        <v>2210.7230570000002</v>
      </c>
      <c r="U322" s="6">
        <v>852.29910319999999</v>
      </c>
      <c r="V322" s="6">
        <v>0.49357276</v>
      </c>
      <c r="W322" s="6">
        <v>3.3267928000000002E-2</v>
      </c>
      <c r="X322" s="6">
        <v>8.3447768989999993</v>
      </c>
      <c r="Y322" t="s">
        <v>179</v>
      </c>
      <c r="Z322" t="s">
        <v>1234</v>
      </c>
    </row>
    <row r="323" spans="1:26">
      <c r="A323" t="s">
        <v>545</v>
      </c>
      <c r="B323" t="s">
        <v>450</v>
      </c>
      <c r="C323" t="s">
        <v>586</v>
      </c>
      <c r="D323" t="s">
        <v>173</v>
      </c>
      <c r="E323" t="s">
        <v>173</v>
      </c>
      <c r="F323" t="s">
        <v>173</v>
      </c>
      <c r="G323" t="s">
        <v>173</v>
      </c>
      <c r="H323" t="s">
        <v>173</v>
      </c>
      <c r="I323" s="6" t="s">
        <v>173</v>
      </c>
      <c r="J323" s="6" t="s">
        <v>173</v>
      </c>
      <c r="K323" t="s">
        <v>173</v>
      </c>
      <c r="L323">
        <v>1</v>
      </c>
      <c r="M323" t="s">
        <v>426</v>
      </c>
      <c r="N323" s="6" t="s">
        <v>173</v>
      </c>
      <c r="O323" t="s">
        <v>173</v>
      </c>
      <c r="P323" s="6">
        <v>8.8102824930000008</v>
      </c>
      <c r="Q323" s="6">
        <v>0.157</v>
      </c>
      <c r="R323" s="6">
        <v>0.97360000000000002</v>
      </c>
      <c r="S323" s="6">
        <v>1.1306</v>
      </c>
      <c r="T323" s="6">
        <v>1145.5979480000001</v>
      </c>
      <c r="U323" s="6">
        <v>2471.1518369999999</v>
      </c>
      <c r="V323" s="6">
        <v>0.42133078600000001</v>
      </c>
      <c r="W323" s="6">
        <v>0.20885019099999999</v>
      </c>
      <c r="X323" s="6">
        <v>8.7478265620000002</v>
      </c>
      <c r="Y323" t="s">
        <v>179</v>
      </c>
      <c r="Z323" t="s">
        <v>1234</v>
      </c>
    </row>
    <row r="324" spans="1:26">
      <c r="A324" t="s">
        <v>545</v>
      </c>
      <c r="B324" t="s">
        <v>450</v>
      </c>
      <c r="C324" t="s">
        <v>587</v>
      </c>
      <c r="D324" t="s">
        <v>173</v>
      </c>
      <c r="E324" t="s">
        <v>173</v>
      </c>
      <c r="F324" t="s">
        <v>173</v>
      </c>
      <c r="G324" t="s">
        <v>173</v>
      </c>
      <c r="H324" t="s">
        <v>173</v>
      </c>
      <c r="I324" s="6" t="s">
        <v>173</v>
      </c>
      <c r="J324" s="6" t="s">
        <v>173</v>
      </c>
      <c r="K324" t="s">
        <v>173</v>
      </c>
      <c r="L324">
        <v>1</v>
      </c>
      <c r="M324" t="s">
        <v>454</v>
      </c>
      <c r="N324" s="6" t="s">
        <v>173</v>
      </c>
      <c r="O324" t="s">
        <v>173</v>
      </c>
      <c r="P324" s="6">
        <v>9.0305645890000008</v>
      </c>
      <c r="Q324" s="6">
        <v>0.17649999999999999</v>
      </c>
      <c r="R324" s="6">
        <v>0.19259999999999999</v>
      </c>
      <c r="S324" s="6">
        <v>0.36909999999999998</v>
      </c>
      <c r="T324" s="6">
        <v>212.4078504</v>
      </c>
      <c r="U324" s="6">
        <v>-433.347667</v>
      </c>
      <c r="V324" s="6">
        <v>0.840519036</v>
      </c>
      <c r="W324" s="6">
        <v>0.54410862500000001</v>
      </c>
      <c r="X324" s="6">
        <v>9.7885297310000006</v>
      </c>
      <c r="Y324" t="s">
        <v>179</v>
      </c>
      <c r="Z324" t="s">
        <v>1236</v>
      </c>
    </row>
    <row r="325" spans="1:26">
      <c r="A325" t="s">
        <v>545</v>
      </c>
      <c r="B325" t="s">
        <v>450</v>
      </c>
      <c r="C325" t="s">
        <v>588</v>
      </c>
      <c r="D325" t="s">
        <v>173</v>
      </c>
      <c r="E325" t="s">
        <v>173</v>
      </c>
      <c r="F325" t="s">
        <v>173</v>
      </c>
      <c r="G325" t="s">
        <v>173</v>
      </c>
      <c r="H325" t="s">
        <v>173</v>
      </c>
      <c r="I325" s="6" t="s">
        <v>173</v>
      </c>
      <c r="J325" s="6" t="s">
        <v>173</v>
      </c>
      <c r="K325" t="s">
        <v>173</v>
      </c>
      <c r="L325">
        <v>1</v>
      </c>
      <c r="M325" t="s">
        <v>589</v>
      </c>
      <c r="N325" s="6" t="s">
        <v>173</v>
      </c>
      <c r="O325" t="s">
        <v>173</v>
      </c>
      <c r="P325" s="6">
        <v>8.8508845689999998</v>
      </c>
      <c r="Q325" s="6">
        <v>0.13289999999999999</v>
      </c>
      <c r="R325" s="6">
        <v>0.9929</v>
      </c>
      <c r="S325" s="6">
        <v>1.1257999999999999</v>
      </c>
      <c r="T325" s="6">
        <v>1364.3758560000001</v>
      </c>
      <c r="U325" s="6">
        <v>2765.5272719999998</v>
      </c>
      <c r="V325" s="6">
        <v>0.35188791400000002</v>
      </c>
      <c r="W325" s="6">
        <v>0.15071003599999999</v>
      </c>
      <c r="X325" s="6">
        <v>8.0095885570000007</v>
      </c>
      <c r="Y325" t="s">
        <v>179</v>
      </c>
      <c r="Z325" t="s">
        <v>1234</v>
      </c>
    </row>
    <row r="326" spans="1:26">
      <c r="A326" t="s">
        <v>545</v>
      </c>
      <c r="B326" t="s">
        <v>450</v>
      </c>
      <c r="C326" t="s">
        <v>590</v>
      </c>
      <c r="D326" t="s">
        <v>173</v>
      </c>
      <c r="E326" t="s">
        <v>173</v>
      </c>
      <c r="F326" t="s">
        <v>173</v>
      </c>
      <c r="G326" t="s">
        <v>173</v>
      </c>
      <c r="H326" t="s">
        <v>173</v>
      </c>
      <c r="I326" s="6" t="s">
        <v>173</v>
      </c>
      <c r="J326" s="6" t="s">
        <v>173</v>
      </c>
      <c r="K326" t="s">
        <v>173</v>
      </c>
      <c r="L326">
        <v>1</v>
      </c>
      <c r="M326" t="s">
        <v>454</v>
      </c>
      <c r="N326" s="6" t="s">
        <v>173</v>
      </c>
      <c r="O326" t="s">
        <v>173</v>
      </c>
      <c r="P326" s="6">
        <v>8.9268350729999995</v>
      </c>
      <c r="Q326" s="6">
        <v>0.153</v>
      </c>
      <c r="R326" s="6">
        <v>0.64180000000000004</v>
      </c>
      <c r="S326" s="6">
        <v>0.79479999999999995</v>
      </c>
      <c r="T326" s="6">
        <v>752.54166210000005</v>
      </c>
      <c r="U326" s="6">
        <v>1901.233277</v>
      </c>
      <c r="V326" s="6">
        <v>0.54489656099999995</v>
      </c>
      <c r="W326" s="6">
        <v>0.44366682899999998</v>
      </c>
      <c r="X326" s="6">
        <v>9.4774852700000007</v>
      </c>
      <c r="Y326" t="s">
        <v>179</v>
      </c>
      <c r="Z326" t="s">
        <v>1235</v>
      </c>
    </row>
    <row r="327" spans="1:26">
      <c r="A327" t="s">
        <v>545</v>
      </c>
      <c r="B327" t="s">
        <v>450</v>
      </c>
      <c r="C327" t="s">
        <v>591</v>
      </c>
      <c r="D327" t="s">
        <v>173</v>
      </c>
      <c r="E327" t="s">
        <v>173</v>
      </c>
      <c r="F327" t="s">
        <v>173</v>
      </c>
      <c r="G327" t="s">
        <v>173</v>
      </c>
      <c r="H327" t="s">
        <v>173</v>
      </c>
      <c r="I327" s="6" t="s">
        <v>173</v>
      </c>
      <c r="J327" s="6" t="s">
        <v>173</v>
      </c>
      <c r="K327" t="s">
        <v>173</v>
      </c>
      <c r="L327">
        <v>1</v>
      </c>
      <c r="M327" t="s">
        <v>454</v>
      </c>
      <c r="N327" s="6" t="s">
        <v>173</v>
      </c>
      <c r="O327" t="s">
        <v>173</v>
      </c>
      <c r="P327" s="6">
        <v>8.7633142730000007</v>
      </c>
      <c r="Q327" s="6">
        <v>9.1899999999999996E-2</v>
      </c>
      <c r="R327" s="6">
        <v>0.1293</v>
      </c>
      <c r="S327" s="6">
        <v>0.22120000000000001</v>
      </c>
      <c r="T327" s="6">
        <v>-557.09811030000003</v>
      </c>
      <c r="U327" s="6">
        <v>286.89358750000002</v>
      </c>
      <c r="V327" s="6">
        <v>0.84441491400000002</v>
      </c>
      <c r="W327" s="6">
        <v>0.65335733699999998</v>
      </c>
      <c r="X327" s="6">
        <v>10.02115184</v>
      </c>
      <c r="Y327" t="s">
        <v>179</v>
      </c>
      <c r="Z327" t="s">
        <v>1235</v>
      </c>
    </row>
    <row r="328" spans="1:26">
      <c r="A328" t="s">
        <v>545</v>
      </c>
      <c r="B328" t="s">
        <v>450</v>
      </c>
      <c r="C328" t="s">
        <v>592</v>
      </c>
      <c r="D328" t="s">
        <v>173</v>
      </c>
      <c r="E328" t="s">
        <v>173</v>
      </c>
      <c r="F328" t="s">
        <v>173</v>
      </c>
      <c r="G328">
        <v>1</v>
      </c>
      <c r="H328" t="s">
        <v>173</v>
      </c>
      <c r="I328" s="6" t="s">
        <v>173</v>
      </c>
      <c r="J328" s="6" t="s">
        <v>173</v>
      </c>
      <c r="K328" t="s">
        <v>173</v>
      </c>
      <c r="L328">
        <v>1</v>
      </c>
      <c r="M328" t="s">
        <v>459</v>
      </c>
      <c r="N328" s="6" t="s">
        <v>173</v>
      </c>
      <c r="O328" t="s">
        <v>173</v>
      </c>
      <c r="P328" s="6">
        <v>8.7208098310000004</v>
      </c>
      <c r="Q328" s="6">
        <v>5.7599999999999998E-2</v>
      </c>
      <c r="R328" s="6">
        <v>1.3118000000000001</v>
      </c>
      <c r="S328" s="6">
        <v>1.3694</v>
      </c>
      <c r="T328" s="6">
        <v>1001.272411</v>
      </c>
      <c r="U328" s="6">
        <v>2632.9551929999998</v>
      </c>
      <c r="V328" s="6">
        <v>0.41900269499999998</v>
      </c>
      <c r="W328" s="6">
        <v>0.566547672</v>
      </c>
      <c r="X328" s="6">
        <v>9.8225103249999997</v>
      </c>
      <c r="Y328" t="s">
        <v>179</v>
      </c>
      <c r="Z328" t="s">
        <v>1237</v>
      </c>
    </row>
    <row r="329" spans="1:26">
      <c r="A329" t="s">
        <v>545</v>
      </c>
      <c r="B329" t="s">
        <v>450</v>
      </c>
      <c r="C329" t="s">
        <v>593</v>
      </c>
      <c r="D329" t="s">
        <v>173</v>
      </c>
      <c r="E329" t="s">
        <v>173</v>
      </c>
      <c r="F329" t="s">
        <v>173</v>
      </c>
      <c r="G329" t="s">
        <v>173</v>
      </c>
      <c r="H329" t="s">
        <v>173</v>
      </c>
      <c r="I329" s="6" t="s">
        <v>173</v>
      </c>
      <c r="J329" s="6" t="s">
        <v>173</v>
      </c>
      <c r="K329" t="s">
        <v>173</v>
      </c>
      <c r="L329">
        <v>1</v>
      </c>
      <c r="M329" t="s">
        <v>248</v>
      </c>
      <c r="N329" s="6" t="s">
        <v>173</v>
      </c>
      <c r="O329" t="s">
        <v>173</v>
      </c>
      <c r="P329" s="6">
        <v>8.8258091699999994</v>
      </c>
      <c r="Q329" s="6">
        <v>9.4600000000000004E-2</v>
      </c>
      <c r="R329" s="6">
        <v>0.78580000000000005</v>
      </c>
      <c r="S329" s="6">
        <v>0.88039999999999996</v>
      </c>
      <c r="T329" s="6">
        <v>407.44017680000002</v>
      </c>
      <c r="U329" s="6">
        <v>2253.544386</v>
      </c>
      <c r="V329" s="6">
        <v>0.544008877</v>
      </c>
      <c r="W329" s="6">
        <v>0.54177265600000002</v>
      </c>
      <c r="X329" s="6">
        <v>9.3952455809999993</v>
      </c>
      <c r="Y329" t="s">
        <v>179</v>
      </c>
      <c r="Z329" t="s">
        <v>1237</v>
      </c>
    </row>
    <row r="330" spans="1:26">
      <c r="A330" t="s">
        <v>545</v>
      </c>
      <c r="B330" t="s">
        <v>450</v>
      </c>
      <c r="C330" t="s">
        <v>594</v>
      </c>
      <c r="D330" t="s">
        <v>173</v>
      </c>
      <c r="E330" t="s">
        <v>173</v>
      </c>
      <c r="F330" t="s">
        <v>173</v>
      </c>
      <c r="G330">
        <v>1</v>
      </c>
      <c r="H330" t="s">
        <v>173</v>
      </c>
      <c r="I330" s="6" t="s">
        <v>173</v>
      </c>
      <c r="J330" s="6" t="s">
        <v>173</v>
      </c>
      <c r="K330" t="s">
        <v>173</v>
      </c>
      <c r="L330">
        <v>1</v>
      </c>
      <c r="M330" t="s">
        <v>459</v>
      </c>
      <c r="N330" s="6" t="s">
        <v>173</v>
      </c>
      <c r="O330" t="s">
        <v>173</v>
      </c>
      <c r="P330" s="6">
        <v>8.1120370170000005</v>
      </c>
      <c r="Q330" s="6">
        <v>0.2172</v>
      </c>
      <c r="R330" s="6">
        <v>0.19189999999999999</v>
      </c>
      <c r="S330" s="6">
        <v>0.40899999999999997</v>
      </c>
      <c r="T330" s="6">
        <v>36.481092060000002</v>
      </c>
      <c r="U330" s="6">
        <v>-294.05574360000003</v>
      </c>
      <c r="V330" s="6">
        <v>0.84342033800000005</v>
      </c>
      <c r="W330" s="6">
        <v>0.60327330099999998</v>
      </c>
      <c r="X330" s="6">
        <v>10.29572894</v>
      </c>
      <c r="Y330" t="s">
        <v>179</v>
      </c>
      <c r="Z330" t="s">
        <v>1235</v>
      </c>
    </row>
    <row r="331" spans="1:26">
      <c r="A331" t="s">
        <v>545</v>
      </c>
      <c r="B331" t="s">
        <v>450</v>
      </c>
      <c r="C331" t="s">
        <v>595</v>
      </c>
      <c r="D331" t="s">
        <v>173</v>
      </c>
      <c r="E331" t="s">
        <v>173</v>
      </c>
      <c r="F331" t="s">
        <v>173</v>
      </c>
      <c r="G331" t="s">
        <v>173</v>
      </c>
      <c r="H331" t="s">
        <v>173</v>
      </c>
      <c r="I331" s="6" t="s">
        <v>173</v>
      </c>
      <c r="J331" s="6" t="s">
        <v>173</v>
      </c>
      <c r="K331" t="s">
        <v>173</v>
      </c>
      <c r="L331">
        <v>1</v>
      </c>
      <c r="M331" t="s">
        <v>426</v>
      </c>
      <c r="N331" s="6" t="s">
        <v>173</v>
      </c>
      <c r="O331" t="s">
        <v>173</v>
      </c>
      <c r="P331" s="6">
        <v>8.571241938</v>
      </c>
      <c r="Q331" s="6">
        <v>0.1303</v>
      </c>
      <c r="R331" s="6">
        <v>0.29089999999999999</v>
      </c>
      <c r="S331" s="6">
        <v>0.42120000000000002</v>
      </c>
      <c r="T331" s="6">
        <v>-539.82298479999997</v>
      </c>
      <c r="U331" s="6">
        <v>-107.8881576</v>
      </c>
      <c r="V331" s="6">
        <v>0.87278808900000004</v>
      </c>
      <c r="W331" s="6">
        <v>0.53627914700000001</v>
      </c>
      <c r="X331" s="6">
        <v>9.5223304720000002</v>
      </c>
      <c r="Y331" t="s">
        <v>179</v>
      </c>
      <c r="Z331" t="s">
        <v>1236</v>
      </c>
    </row>
    <row r="332" spans="1:26">
      <c r="A332" t="s">
        <v>545</v>
      </c>
      <c r="B332" t="s">
        <v>450</v>
      </c>
      <c r="C332" t="s">
        <v>596</v>
      </c>
      <c r="D332" t="s">
        <v>173</v>
      </c>
      <c r="E332" t="s">
        <v>173</v>
      </c>
      <c r="F332" t="s">
        <v>173</v>
      </c>
      <c r="G332" t="s">
        <v>173</v>
      </c>
      <c r="H332" t="s">
        <v>173</v>
      </c>
      <c r="I332" s="6" t="s">
        <v>173</v>
      </c>
      <c r="J332" s="6" t="s">
        <v>173</v>
      </c>
      <c r="K332" t="s">
        <v>173</v>
      </c>
      <c r="L332">
        <v>1</v>
      </c>
      <c r="M332" t="s">
        <v>248</v>
      </c>
      <c r="N332" s="6" t="s">
        <v>173</v>
      </c>
      <c r="O332" t="s">
        <v>173</v>
      </c>
      <c r="P332" s="6">
        <v>8.9799163219999993</v>
      </c>
      <c r="Q332" s="6">
        <v>0.2792</v>
      </c>
      <c r="R332" s="6">
        <v>1.0468</v>
      </c>
      <c r="S332" s="6">
        <v>1.3260000000000001</v>
      </c>
      <c r="T332" s="6">
        <v>1424.0738960000001</v>
      </c>
      <c r="U332" s="6">
        <v>3034.0782559999998</v>
      </c>
      <c r="V332" s="6">
        <v>0.30639550999999998</v>
      </c>
      <c r="W332" s="6">
        <v>0.26307707800000002</v>
      </c>
      <c r="X332" s="6">
        <v>8.4215889320000006</v>
      </c>
      <c r="Y332" t="s">
        <v>179</v>
      </c>
      <c r="Z332" t="s">
        <v>1234</v>
      </c>
    </row>
    <row r="333" spans="1:26">
      <c r="A333" t="s">
        <v>545</v>
      </c>
      <c r="B333" t="s">
        <v>450</v>
      </c>
      <c r="C333" t="s">
        <v>597</v>
      </c>
      <c r="D333" t="s">
        <v>173</v>
      </c>
      <c r="E333" t="s">
        <v>173</v>
      </c>
      <c r="F333" t="s">
        <v>173</v>
      </c>
      <c r="G333">
        <v>1</v>
      </c>
      <c r="H333" t="s">
        <v>173</v>
      </c>
      <c r="I333" s="6" t="s">
        <v>173</v>
      </c>
      <c r="J333" s="6" t="s">
        <v>173</v>
      </c>
      <c r="K333" t="s">
        <v>173</v>
      </c>
      <c r="L333">
        <v>1</v>
      </c>
      <c r="M333" t="s">
        <v>459</v>
      </c>
      <c r="N333" s="6" t="s">
        <v>173</v>
      </c>
      <c r="O333" t="s">
        <v>173</v>
      </c>
      <c r="P333" s="6">
        <v>8.4799111800000002</v>
      </c>
      <c r="Q333" s="6">
        <v>5.6399999999999999E-2</v>
      </c>
      <c r="R333" s="6">
        <v>1.2862</v>
      </c>
      <c r="S333" s="6">
        <v>1.3426</v>
      </c>
      <c r="T333" s="6">
        <v>657.0454426</v>
      </c>
      <c r="U333" s="6">
        <v>2570.9116779999999</v>
      </c>
      <c r="V333" s="6">
        <v>0.47237415500000002</v>
      </c>
      <c r="W333" s="6">
        <v>0.68880103299999995</v>
      </c>
      <c r="X333" s="6">
        <v>9.9633423899999993</v>
      </c>
      <c r="Y333" t="s">
        <v>179</v>
      </c>
      <c r="Z333" t="s">
        <v>1237</v>
      </c>
    </row>
    <row r="334" spans="1:26">
      <c r="A334" t="s">
        <v>545</v>
      </c>
      <c r="B334" t="s">
        <v>450</v>
      </c>
      <c r="C334" t="s">
        <v>598</v>
      </c>
      <c r="D334" t="s">
        <v>173</v>
      </c>
      <c r="E334" t="s">
        <v>173</v>
      </c>
      <c r="F334" t="s">
        <v>173</v>
      </c>
      <c r="G334" t="s">
        <v>173</v>
      </c>
      <c r="H334" t="s">
        <v>173</v>
      </c>
      <c r="I334" s="6" t="s">
        <v>173</v>
      </c>
      <c r="J334" s="6" t="s">
        <v>173</v>
      </c>
      <c r="K334" t="s">
        <v>173</v>
      </c>
      <c r="L334">
        <v>1</v>
      </c>
      <c r="M334" t="s">
        <v>248</v>
      </c>
      <c r="N334" s="6" t="s">
        <v>173</v>
      </c>
      <c r="O334" t="s">
        <v>173</v>
      </c>
      <c r="P334" s="6">
        <v>8.9633415079999992</v>
      </c>
      <c r="Q334" s="6">
        <v>4.8899999999999999E-2</v>
      </c>
      <c r="R334" s="6">
        <v>0.59409999999999996</v>
      </c>
      <c r="S334" s="6">
        <v>0.64300000000000002</v>
      </c>
      <c r="T334" s="6">
        <v>-25.555062830000001</v>
      </c>
      <c r="U334" s="6">
        <v>973.19881150000003</v>
      </c>
      <c r="V334" s="6">
        <v>0.73570434100000004</v>
      </c>
      <c r="W334" s="6">
        <v>0.53691244199999999</v>
      </c>
      <c r="X334" s="6">
        <v>9.5319310920000007</v>
      </c>
      <c r="Y334" t="s">
        <v>179</v>
      </c>
      <c r="Z334" t="s">
        <v>1236</v>
      </c>
    </row>
    <row r="335" spans="1:26">
      <c r="A335" t="s">
        <v>545</v>
      </c>
      <c r="B335" t="s">
        <v>450</v>
      </c>
      <c r="C335" t="s">
        <v>599</v>
      </c>
      <c r="D335" t="s">
        <v>173</v>
      </c>
      <c r="E335" t="s">
        <v>173</v>
      </c>
      <c r="F335" t="s">
        <v>173</v>
      </c>
      <c r="G335" t="s">
        <v>173</v>
      </c>
      <c r="H335" t="s">
        <v>173</v>
      </c>
      <c r="I335" s="6" t="s">
        <v>173</v>
      </c>
      <c r="J335" s="6" t="s">
        <v>173</v>
      </c>
      <c r="K335" t="s">
        <v>173</v>
      </c>
      <c r="L335">
        <v>1</v>
      </c>
      <c r="M335" t="s">
        <v>454</v>
      </c>
      <c r="N335" s="6" t="s">
        <v>173</v>
      </c>
      <c r="O335" t="s">
        <v>173</v>
      </c>
      <c r="P335" s="6">
        <v>9.2389145900000003</v>
      </c>
      <c r="Q335" s="6">
        <v>0.37980000000000003</v>
      </c>
      <c r="R335" s="6">
        <v>0.94079999999999997</v>
      </c>
      <c r="S335" s="6">
        <v>1.3205</v>
      </c>
      <c r="T335" s="6">
        <v>2348.4601189999998</v>
      </c>
      <c r="U335" s="6">
        <v>2529.3404519999999</v>
      </c>
      <c r="V335" s="6">
        <v>0.247214613</v>
      </c>
      <c r="W335" s="6">
        <v>4.0866003999999997E-2</v>
      </c>
      <c r="X335" s="6">
        <v>7.8979439410000003</v>
      </c>
      <c r="Y335" t="s">
        <v>179</v>
      </c>
      <c r="Z335" t="s">
        <v>1234</v>
      </c>
    </row>
    <row r="336" spans="1:26">
      <c r="A336" t="s">
        <v>545</v>
      </c>
      <c r="B336" t="s">
        <v>450</v>
      </c>
      <c r="C336" t="s">
        <v>600</v>
      </c>
      <c r="D336" t="s">
        <v>173</v>
      </c>
      <c r="E336" t="s">
        <v>173</v>
      </c>
      <c r="F336" t="s">
        <v>173</v>
      </c>
      <c r="G336" t="s">
        <v>173</v>
      </c>
      <c r="H336" t="s">
        <v>173</v>
      </c>
      <c r="I336" s="6" t="s">
        <v>173</v>
      </c>
      <c r="J336" s="6" t="s">
        <v>173</v>
      </c>
      <c r="K336" t="s">
        <v>173</v>
      </c>
      <c r="L336">
        <v>1</v>
      </c>
      <c r="M336" t="s">
        <v>248</v>
      </c>
      <c r="N336" s="6" t="s">
        <v>173</v>
      </c>
      <c r="O336" t="s">
        <v>173</v>
      </c>
      <c r="P336" s="6">
        <v>8.8820342750000005</v>
      </c>
      <c r="Q336" s="6">
        <v>0.1074</v>
      </c>
      <c r="R336" s="6">
        <v>0.35709999999999997</v>
      </c>
      <c r="S336" s="6">
        <v>0.46450000000000002</v>
      </c>
      <c r="T336" s="6">
        <v>-216.0396887</v>
      </c>
      <c r="U336" s="6">
        <v>426.88025069999998</v>
      </c>
      <c r="V336" s="6">
        <v>0.80451603999999999</v>
      </c>
      <c r="W336" s="6">
        <v>0.55620188400000004</v>
      </c>
      <c r="X336" s="6">
        <v>9.6771689680000001</v>
      </c>
      <c r="Y336" t="s">
        <v>179</v>
      </c>
      <c r="Z336" t="s">
        <v>1235</v>
      </c>
    </row>
    <row r="337" spans="1:26">
      <c r="A337" t="s">
        <v>545</v>
      </c>
      <c r="B337" t="s">
        <v>450</v>
      </c>
      <c r="C337" t="s">
        <v>601</v>
      </c>
      <c r="D337" t="s">
        <v>173</v>
      </c>
      <c r="E337" t="s">
        <v>173</v>
      </c>
      <c r="F337" t="s">
        <v>173</v>
      </c>
      <c r="G337">
        <v>1</v>
      </c>
      <c r="H337" t="s">
        <v>173</v>
      </c>
      <c r="I337" s="6" t="s">
        <v>173</v>
      </c>
      <c r="J337" s="6" t="s">
        <v>173</v>
      </c>
      <c r="K337" t="s">
        <v>173</v>
      </c>
      <c r="L337">
        <v>1</v>
      </c>
      <c r="M337" t="s">
        <v>459</v>
      </c>
      <c r="N337" s="6" t="s">
        <v>173</v>
      </c>
      <c r="O337" t="s">
        <v>173</v>
      </c>
      <c r="P337" s="6">
        <v>8.8296423040000001</v>
      </c>
      <c r="Q337" s="6">
        <v>0.18160000000000001</v>
      </c>
      <c r="R337" s="6">
        <v>0.38550000000000001</v>
      </c>
      <c r="S337" s="6">
        <v>0.56710000000000005</v>
      </c>
      <c r="T337" s="6">
        <v>388.524586</v>
      </c>
      <c r="U337" s="6">
        <v>169.23715870000001</v>
      </c>
      <c r="V337" s="6">
        <v>0.77324083799999999</v>
      </c>
      <c r="W337" s="6">
        <v>0.709050454</v>
      </c>
      <c r="X337" s="6">
        <v>10.151935180000001</v>
      </c>
      <c r="Y337" t="s">
        <v>179</v>
      </c>
      <c r="Z337" t="s">
        <v>1236</v>
      </c>
    </row>
    <row r="338" spans="1:26">
      <c r="A338" t="s">
        <v>545</v>
      </c>
      <c r="B338" t="s">
        <v>450</v>
      </c>
      <c r="C338" t="s">
        <v>602</v>
      </c>
      <c r="D338" t="s">
        <v>173</v>
      </c>
      <c r="E338" t="s">
        <v>173</v>
      </c>
      <c r="F338" t="s">
        <v>173</v>
      </c>
      <c r="G338" t="s">
        <v>173</v>
      </c>
      <c r="H338" t="s">
        <v>173</v>
      </c>
      <c r="I338" s="6" t="s">
        <v>173</v>
      </c>
      <c r="J338" s="6" t="s">
        <v>173</v>
      </c>
      <c r="K338" t="s">
        <v>173</v>
      </c>
      <c r="L338">
        <v>1</v>
      </c>
      <c r="M338" t="s">
        <v>426</v>
      </c>
      <c r="N338" s="6" t="s">
        <v>173</v>
      </c>
      <c r="O338" t="s">
        <v>173</v>
      </c>
      <c r="P338" s="6">
        <v>8.5837025669999996</v>
      </c>
      <c r="Q338" s="6">
        <v>0.12740000000000001</v>
      </c>
      <c r="R338" s="6">
        <v>0.224</v>
      </c>
      <c r="S338" s="6">
        <v>0.35139999999999999</v>
      </c>
      <c r="T338" s="6">
        <v>-336.40375469999998</v>
      </c>
      <c r="U338" s="6">
        <v>595.05994999999996</v>
      </c>
      <c r="V338" s="6">
        <v>0.80032758699999995</v>
      </c>
      <c r="W338" s="6">
        <v>0.54591359100000003</v>
      </c>
      <c r="X338" s="6">
        <v>8.9701124879999998</v>
      </c>
      <c r="Y338" t="s">
        <v>179</v>
      </c>
      <c r="Z338" t="s">
        <v>1236</v>
      </c>
    </row>
    <row r="339" spans="1:26">
      <c r="A339" t="s">
        <v>545</v>
      </c>
      <c r="B339" t="s">
        <v>450</v>
      </c>
      <c r="C339" t="s">
        <v>603</v>
      </c>
      <c r="D339" t="s">
        <v>173</v>
      </c>
      <c r="E339" t="s">
        <v>173</v>
      </c>
      <c r="F339" t="s">
        <v>173</v>
      </c>
      <c r="G339" t="s">
        <v>173</v>
      </c>
      <c r="H339" t="s">
        <v>173</v>
      </c>
      <c r="I339" s="6" t="s">
        <v>173</v>
      </c>
      <c r="J339" s="6" t="s">
        <v>173</v>
      </c>
      <c r="K339" t="s">
        <v>173</v>
      </c>
      <c r="L339">
        <v>1</v>
      </c>
      <c r="M339" t="s">
        <v>454</v>
      </c>
      <c r="N339" s="6" t="s">
        <v>173</v>
      </c>
      <c r="O339" t="s">
        <v>173</v>
      </c>
      <c r="P339" s="6">
        <v>9.1205062380000008</v>
      </c>
      <c r="Q339" s="6">
        <v>0.28539999999999999</v>
      </c>
      <c r="R339" s="6">
        <v>0.2056</v>
      </c>
      <c r="S339" s="6">
        <v>0.49099999999999999</v>
      </c>
      <c r="T339" s="6">
        <v>844.89801569999997</v>
      </c>
      <c r="U339" s="6">
        <v>661.40419440000005</v>
      </c>
      <c r="V339" s="6">
        <v>0.67775230799999997</v>
      </c>
      <c r="W339" s="6">
        <v>0.46605483800000003</v>
      </c>
      <c r="X339" s="6">
        <v>9.8949941880000001</v>
      </c>
      <c r="Y339" t="s">
        <v>179</v>
      </c>
      <c r="Z339" t="s">
        <v>1234</v>
      </c>
    </row>
    <row r="340" spans="1:26">
      <c r="A340" t="s">
        <v>545</v>
      </c>
      <c r="B340" t="s">
        <v>450</v>
      </c>
      <c r="C340" t="s">
        <v>604</v>
      </c>
      <c r="D340" t="s">
        <v>173</v>
      </c>
      <c r="E340" t="s">
        <v>173</v>
      </c>
      <c r="F340" t="s">
        <v>173</v>
      </c>
      <c r="G340" t="s">
        <v>173</v>
      </c>
      <c r="H340" t="s">
        <v>173</v>
      </c>
      <c r="I340" s="6" t="s">
        <v>173</v>
      </c>
      <c r="J340" s="6" t="s">
        <v>173</v>
      </c>
      <c r="K340" t="s">
        <v>173</v>
      </c>
      <c r="L340">
        <v>1</v>
      </c>
      <c r="M340" t="s">
        <v>248</v>
      </c>
      <c r="N340" s="6" t="s">
        <v>173</v>
      </c>
      <c r="O340" t="s">
        <v>173</v>
      </c>
      <c r="P340" s="6">
        <v>8.6655535750000006</v>
      </c>
      <c r="Q340" s="6">
        <v>7.7399999999999997E-2</v>
      </c>
      <c r="R340" s="6">
        <v>0.72789999999999999</v>
      </c>
      <c r="S340" s="6">
        <v>0.8054</v>
      </c>
      <c r="T340" s="6">
        <v>84.639707290000004</v>
      </c>
      <c r="U340" s="6">
        <v>1660.029599</v>
      </c>
      <c r="V340" s="6">
        <v>0.65161526700000005</v>
      </c>
      <c r="W340" s="6">
        <v>0.75773264500000004</v>
      </c>
      <c r="X340" s="6">
        <v>10.41226823</v>
      </c>
      <c r="Y340" t="s">
        <v>179</v>
      </c>
      <c r="Z340" t="s">
        <v>1235</v>
      </c>
    </row>
    <row r="341" spans="1:26">
      <c r="A341" t="s">
        <v>545</v>
      </c>
      <c r="B341" t="s">
        <v>450</v>
      </c>
      <c r="C341" t="s">
        <v>605</v>
      </c>
      <c r="D341" t="s">
        <v>173</v>
      </c>
      <c r="E341" t="s">
        <v>173</v>
      </c>
      <c r="F341" t="s">
        <v>173</v>
      </c>
      <c r="G341">
        <v>1</v>
      </c>
      <c r="H341" t="s">
        <v>173</v>
      </c>
      <c r="I341" s="6" t="s">
        <v>173</v>
      </c>
      <c r="J341" s="6" t="s">
        <v>173</v>
      </c>
      <c r="K341" t="s">
        <v>173</v>
      </c>
      <c r="L341">
        <v>1</v>
      </c>
      <c r="M341" t="s">
        <v>459</v>
      </c>
      <c r="N341" s="6" t="s">
        <v>173</v>
      </c>
      <c r="O341" t="s">
        <v>173</v>
      </c>
      <c r="P341" s="6">
        <v>8.5439951999999995</v>
      </c>
      <c r="Q341" s="6">
        <v>9.1399999999999995E-2</v>
      </c>
      <c r="R341" s="6">
        <v>0.28389999999999999</v>
      </c>
      <c r="S341" s="6">
        <v>0.37540000000000001</v>
      </c>
      <c r="T341" s="6">
        <v>-440.87923990000002</v>
      </c>
      <c r="U341" s="6">
        <v>540.81504110000003</v>
      </c>
      <c r="V341" s="6">
        <v>0.81407792599999995</v>
      </c>
      <c r="W341" s="6">
        <v>0.77013463199999999</v>
      </c>
      <c r="X341" s="6">
        <v>10.14748125</v>
      </c>
      <c r="Y341" t="s">
        <v>179</v>
      </c>
      <c r="Z341" t="s">
        <v>1235</v>
      </c>
    </row>
    <row r="342" spans="1:26">
      <c r="A342" t="s">
        <v>545</v>
      </c>
      <c r="B342" t="s">
        <v>450</v>
      </c>
      <c r="C342" t="s">
        <v>606</v>
      </c>
      <c r="D342" t="s">
        <v>173</v>
      </c>
      <c r="E342" t="s">
        <v>173</v>
      </c>
      <c r="F342" t="s">
        <v>173</v>
      </c>
      <c r="G342">
        <v>1</v>
      </c>
      <c r="H342" t="s">
        <v>173</v>
      </c>
      <c r="I342" s="6" t="s">
        <v>173</v>
      </c>
      <c r="J342" s="6" t="s">
        <v>173</v>
      </c>
      <c r="K342" t="s">
        <v>173</v>
      </c>
      <c r="L342">
        <v>1</v>
      </c>
      <c r="M342" t="s">
        <v>459</v>
      </c>
      <c r="N342" s="6" t="s">
        <v>173</v>
      </c>
      <c r="O342" t="s">
        <v>173</v>
      </c>
      <c r="P342" s="6">
        <v>9.2017437700000002</v>
      </c>
      <c r="Q342" s="6">
        <v>9.2600000000000002E-2</v>
      </c>
      <c r="R342" s="6">
        <v>0.59719999999999995</v>
      </c>
      <c r="S342" s="6">
        <v>0.68989999999999996</v>
      </c>
      <c r="T342" s="6">
        <v>455.93459919999998</v>
      </c>
      <c r="U342" s="6">
        <v>1686.5935979999999</v>
      </c>
      <c r="V342" s="6">
        <v>0.60622942300000005</v>
      </c>
      <c r="W342" s="6">
        <v>0.43822702200000002</v>
      </c>
      <c r="X342" s="6">
        <v>9.7752118760000002</v>
      </c>
      <c r="Y342" t="s">
        <v>179</v>
      </c>
      <c r="Z342" t="s">
        <v>1235</v>
      </c>
    </row>
    <row r="343" spans="1:26">
      <c r="A343" t="s">
        <v>545</v>
      </c>
      <c r="B343" t="s">
        <v>450</v>
      </c>
      <c r="C343" t="s">
        <v>607</v>
      </c>
      <c r="D343" t="s">
        <v>173</v>
      </c>
      <c r="E343" t="s">
        <v>173</v>
      </c>
      <c r="F343" t="s">
        <v>173</v>
      </c>
      <c r="G343">
        <v>1</v>
      </c>
      <c r="H343" t="s">
        <v>173</v>
      </c>
      <c r="I343" s="6" t="s">
        <v>173</v>
      </c>
      <c r="J343" s="6" t="s">
        <v>173</v>
      </c>
      <c r="K343" t="s">
        <v>173</v>
      </c>
      <c r="L343">
        <v>1</v>
      </c>
      <c r="M343" t="s">
        <v>459</v>
      </c>
      <c r="N343" s="6" t="s">
        <v>173</v>
      </c>
      <c r="O343" t="s">
        <v>173</v>
      </c>
      <c r="P343" s="6">
        <v>8.6267305689999993</v>
      </c>
      <c r="Q343" s="6">
        <v>9.5399999999999999E-2</v>
      </c>
      <c r="R343" s="6">
        <v>0.18940000000000001</v>
      </c>
      <c r="S343" s="6">
        <v>0.2848</v>
      </c>
      <c r="T343" s="6">
        <v>-229.18689749999999</v>
      </c>
      <c r="U343" s="6">
        <v>-682.95949870000004</v>
      </c>
      <c r="V343" s="6">
        <v>0.89107198300000001</v>
      </c>
      <c r="W343" s="6">
        <v>0.49981531299999998</v>
      </c>
      <c r="X343" s="6">
        <v>9.6571666670000003</v>
      </c>
      <c r="Y343" t="s">
        <v>179</v>
      </c>
      <c r="Z343" t="s">
        <v>1236</v>
      </c>
    </row>
    <row r="344" spans="1:26">
      <c r="A344" t="s">
        <v>545</v>
      </c>
      <c r="B344" t="s">
        <v>450</v>
      </c>
      <c r="C344" t="s">
        <v>608</v>
      </c>
      <c r="D344" t="s">
        <v>173</v>
      </c>
      <c r="E344" t="s">
        <v>173</v>
      </c>
      <c r="F344" t="s">
        <v>173</v>
      </c>
      <c r="G344" t="s">
        <v>173</v>
      </c>
      <c r="H344" t="s">
        <v>173</v>
      </c>
      <c r="I344" s="6" t="s">
        <v>173</v>
      </c>
      <c r="J344" s="6" t="s">
        <v>173</v>
      </c>
      <c r="K344" t="s">
        <v>173</v>
      </c>
      <c r="L344">
        <v>1</v>
      </c>
      <c r="M344" t="s">
        <v>454</v>
      </c>
      <c r="N344" s="6" t="s">
        <v>173</v>
      </c>
      <c r="O344" t="s">
        <v>173</v>
      </c>
      <c r="P344" s="6">
        <v>8.8586226069999991</v>
      </c>
      <c r="Q344" s="6">
        <v>0.20380000000000001</v>
      </c>
      <c r="R344" s="6">
        <v>0.28249999999999997</v>
      </c>
      <c r="S344" s="6">
        <v>0.4864</v>
      </c>
      <c r="T344" s="6">
        <v>716.00766150000004</v>
      </c>
      <c r="U344" s="6">
        <v>580.76411099999996</v>
      </c>
      <c r="V344" s="6">
        <v>0.700043258</v>
      </c>
      <c r="W344" s="6">
        <v>0.54863003300000002</v>
      </c>
      <c r="X344" s="6">
        <v>9.9990375950000008</v>
      </c>
      <c r="Y344" t="s">
        <v>179</v>
      </c>
      <c r="Z344" t="s">
        <v>1236</v>
      </c>
    </row>
    <row r="345" spans="1:26">
      <c r="A345" t="s">
        <v>545</v>
      </c>
      <c r="B345" t="s">
        <v>450</v>
      </c>
      <c r="C345" t="s">
        <v>609</v>
      </c>
      <c r="D345" t="s">
        <v>173</v>
      </c>
      <c r="E345" t="s">
        <v>173</v>
      </c>
      <c r="F345" t="s">
        <v>173</v>
      </c>
      <c r="G345">
        <v>1</v>
      </c>
      <c r="H345" t="s">
        <v>173</v>
      </c>
      <c r="I345" s="6" t="s">
        <v>173</v>
      </c>
      <c r="J345" s="6" t="s">
        <v>173</v>
      </c>
      <c r="K345" t="s">
        <v>173</v>
      </c>
      <c r="L345">
        <v>1</v>
      </c>
      <c r="M345" t="s">
        <v>459</v>
      </c>
      <c r="N345" s="6" t="s">
        <v>173</v>
      </c>
      <c r="O345" t="s">
        <v>173</v>
      </c>
      <c r="P345" s="6">
        <v>8.865748816</v>
      </c>
      <c r="Q345" s="6">
        <v>9.8299999999999998E-2</v>
      </c>
      <c r="R345" s="6">
        <v>1.0802</v>
      </c>
      <c r="S345" s="6">
        <v>1.1785000000000001</v>
      </c>
      <c r="T345" s="6">
        <v>905.23356799999999</v>
      </c>
      <c r="U345" s="6">
        <v>2241.2312919999999</v>
      </c>
      <c r="V345" s="6">
        <v>0.48288349699999999</v>
      </c>
      <c r="W345" s="6">
        <v>0.54985089700000001</v>
      </c>
      <c r="X345" s="6">
        <v>9.7790024510000002</v>
      </c>
      <c r="Y345" t="s">
        <v>179</v>
      </c>
      <c r="Z345" t="s">
        <v>1237</v>
      </c>
    </row>
    <row r="346" spans="1:26">
      <c r="A346" t="s">
        <v>545</v>
      </c>
      <c r="B346" t="s">
        <v>450</v>
      </c>
      <c r="C346" t="s">
        <v>610</v>
      </c>
      <c r="D346" t="s">
        <v>173</v>
      </c>
      <c r="E346" t="s">
        <v>173</v>
      </c>
      <c r="F346" t="s">
        <v>173</v>
      </c>
      <c r="G346">
        <v>1</v>
      </c>
      <c r="H346" t="s">
        <v>173</v>
      </c>
      <c r="I346" s="6" t="s">
        <v>173</v>
      </c>
      <c r="J346" s="6" t="s">
        <v>173</v>
      </c>
      <c r="K346" t="s">
        <v>173</v>
      </c>
      <c r="L346">
        <v>1</v>
      </c>
      <c r="M346" t="s">
        <v>459</v>
      </c>
      <c r="N346" s="6" t="s">
        <v>173</v>
      </c>
      <c r="O346" t="s">
        <v>173</v>
      </c>
      <c r="P346" s="6">
        <v>8.9698812290000003</v>
      </c>
      <c r="Q346" s="6">
        <v>0.11799999999999999</v>
      </c>
      <c r="R346" s="6">
        <v>0.9385</v>
      </c>
      <c r="S346" s="6">
        <v>1.0566</v>
      </c>
      <c r="T346" s="6">
        <v>972.39222089999998</v>
      </c>
      <c r="U346" s="6">
        <v>2227.8435690000001</v>
      </c>
      <c r="V346" s="6">
        <v>0.47595679299999999</v>
      </c>
      <c r="W346" s="6">
        <v>0.55886928800000002</v>
      </c>
      <c r="X346" s="6">
        <v>9.7428729480000005</v>
      </c>
      <c r="Y346" t="s">
        <v>179</v>
      </c>
      <c r="Z346" t="s">
        <v>1235</v>
      </c>
    </row>
    <row r="347" spans="1:26">
      <c r="A347" t="s">
        <v>545</v>
      </c>
      <c r="B347" t="s">
        <v>450</v>
      </c>
      <c r="C347" t="s">
        <v>611</v>
      </c>
      <c r="D347" t="s">
        <v>173</v>
      </c>
      <c r="E347" t="s">
        <v>173</v>
      </c>
      <c r="F347" t="s">
        <v>173</v>
      </c>
      <c r="G347">
        <v>1</v>
      </c>
      <c r="H347" t="s">
        <v>173</v>
      </c>
      <c r="I347" s="6" t="s">
        <v>173</v>
      </c>
      <c r="J347" s="6" t="s">
        <v>173</v>
      </c>
      <c r="K347" t="s">
        <v>173</v>
      </c>
      <c r="L347">
        <v>1</v>
      </c>
      <c r="M347" t="s">
        <v>459</v>
      </c>
      <c r="N347" s="6" t="s">
        <v>173</v>
      </c>
      <c r="O347" t="s">
        <v>173</v>
      </c>
      <c r="P347" s="6">
        <v>8.5896140800000005</v>
      </c>
      <c r="Q347" s="6">
        <v>9.4799999999999995E-2</v>
      </c>
      <c r="R347" s="6">
        <v>0.3644</v>
      </c>
      <c r="S347" s="6">
        <v>0.4592</v>
      </c>
      <c r="T347" s="6">
        <v>-552.82757570000001</v>
      </c>
      <c r="U347" s="6">
        <v>446.52799729999998</v>
      </c>
      <c r="V347" s="6">
        <v>0.83128343100000002</v>
      </c>
      <c r="W347" s="6">
        <v>0.73598147599999997</v>
      </c>
      <c r="X347" s="6">
        <v>10.058710209999999</v>
      </c>
      <c r="Y347" t="s">
        <v>179</v>
      </c>
      <c r="Z347" t="s">
        <v>1236</v>
      </c>
    </row>
    <row r="348" spans="1:26">
      <c r="A348" t="s">
        <v>545</v>
      </c>
      <c r="B348" t="s">
        <v>450</v>
      </c>
      <c r="C348" t="s">
        <v>612</v>
      </c>
      <c r="D348" t="s">
        <v>173</v>
      </c>
      <c r="E348" t="s">
        <v>173</v>
      </c>
      <c r="F348" t="s">
        <v>173</v>
      </c>
      <c r="G348" t="s">
        <v>173</v>
      </c>
      <c r="H348" t="s">
        <v>173</v>
      </c>
      <c r="I348" s="6" t="s">
        <v>173</v>
      </c>
      <c r="J348" s="6" t="s">
        <v>173</v>
      </c>
      <c r="K348" t="s">
        <v>173</v>
      </c>
      <c r="L348">
        <v>1</v>
      </c>
      <c r="M348" t="s">
        <v>248</v>
      </c>
      <c r="N348" s="6" t="s">
        <v>173</v>
      </c>
      <c r="O348" t="s">
        <v>173</v>
      </c>
      <c r="P348" s="6">
        <v>9.1638358639999993</v>
      </c>
      <c r="Q348" s="6">
        <v>0.16220000000000001</v>
      </c>
      <c r="R348" s="6">
        <v>0.76949999999999996</v>
      </c>
      <c r="S348" s="6">
        <v>0.93179999999999996</v>
      </c>
      <c r="T348" s="6">
        <v>1054.250818</v>
      </c>
      <c r="U348" s="6">
        <v>1553.9710729999999</v>
      </c>
      <c r="V348" s="6">
        <v>0.55049112300000003</v>
      </c>
      <c r="W348" s="6">
        <v>0.43634534000000003</v>
      </c>
      <c r="X348" s="6">
        <v>9.2930465289999997</v>
      </c>
      <c r="Y348" t="s">
        <v>179</v>
      </c>
      <c r="Z348" t="s">
        <v>1234</v>
      </c>
    </row>
    <row r="349" spans="1:26">
      <c r="A349" t="s">
        <v>545</v>
      </c>
      <c r="B349" t="s">
        <v>450</v>
      </c>
      <c r="C349" t="s">
        <v>613</v>
      </c>
      <c r="D349" t="s">
        <v>173</v>
      </c>
      <c r="E349" t="s">
        <v>173</v>
      </c>
      <c r="F349" t="s">
        <v>173</v>
      </c>
      <c r="G349" t="s">
        <v>173</v>
      </c>
      <c r="H349" t="s">
        <v>173</v>
      </c>
      <c r="I349" s="6" t="s">
        <v>173</v>
      </c>
      <c r="J349" s="6" t="s">
        <v>173</v>
      </c>
      <c r="K349" t="s">
        <v>173</v>
      </c>
      <c r="L349">
        <v>1</v>
      </c>
      <c r="M349" t="s">
        <v>454</v>
      </c>
      <c r="N349" s="6" t="s">
        <v>173</v>
      </c>
      <c r="O349" t="s">
        <v>173</v>
      </c>
      <c r="P349" s="6">
        <v>8.1542056330000001</v>
      </c>
      <c r="Q349" s="6">
        <v>6.9599999999999995E-2</v>
      </c>
      <c r="R349" s="6">
        <v>0.223</v>
      </c>
      <c r="S349" s="6">
        <v>0.29260000000000003</v>
      </c>
      <c r="T349" s="6">
        <v>-577.23281139999995</v>
      </c>
      <c r="U349" s="6">
        <v>-592.54573660000005</v>
      </c>
      <c r="V349" s="6">
        <v>0.90759466799999999</v>
      </c>
      <c r="W349" s="6">
        <v>0.58989665899999999</v>
      </c>
      <c r="X349" s="6">
        <v>9.266115289</v>
      </c>
      <c r="Y349" t="s">
        <v>179</v>
      </c>
      <c r="Z349" t="s">
        <v>1235</v>
      </c>
    </row>
    <row r="350" spans="1:26">
      <c r="A350" t="s">
        <v>545</v>
      </c>
      <c r="B350" t="s">
        <v>450</v>
      </c>
      <c r="C350" t="s">
        <v>614</v>
      </c>
      <c r="D350" t="s">
        <v>173</v>
      </c>
      <c r="E350" t="s">
        <v>173</v>
      </c>
      <c r="F350" t="s">
        <v>173</v>
      </c>
      <c r="G350" t="s">
        <v>173</v>
      </c>
      <c r="H350" t="s">
        <v>173</v>
      </c>
      <c r="I350" s="6" t="s">
        <v>173</v>
      </c>
      <c r="J350" s="6" t="s">
        <v>173</v>
      </c>
      <c r="K350" t="s">
        <v>173</v>
      </c>
      <c r="L350">
        <v>1</v>
      </c>
      <c r="M350" t="s">
        <v>454</v>
      </c>
      <c r="N350" s="6" t="s">
        <v>173</v>
      </c>
      <c r="O350" t="s">
        <v>173</v>
      </c>
      <c r="P350" s="6">
        <v>8.8047736400000005</v>
      </c>
      <c r="Q350" s="6">
        <v>0.2339</v>
      </c>
      <c r="R350" s="6">
        <v>0.28220000000000001</v>
      </c>
      <c r="S350" s="6">
        <v>0.5161</v>
      </c>
      <c r="T350" s="6">
        <v>-8.0433049820000004</v>
      </c>
      <c r="U350" s="6">
        <v>294.98854679999999</v>
      </c>
      <c r="V350" s="6">
        <v>0.79783100699999998</v>
      </c>
      <c r="W350" s="6">
        <v>0.58977595000000005</v>
      </c>
      <c r="X350" s="6">
        <v>10.191959669999999</v>
      </c>
      <c r="Y350" t="s">
        <v>179</v>
      </c>
      <c r="Z350" t="s">
        <v>1236</v>
      </c>
    </row>
    <row r="351" spans="1:26">
      <c r="A351" t="s">
        <v>545</v>
      </c>
      <c r="B351" t="s">
        <v>450</v>
      </c>
      <c r="C351" t="s">
        <v>615</v>
      </c>
      <c r="D351" t="s">
        <v>173</v>
      </c>
      <c r="E351" t="s">
        <v>173</v>
      </c>
      <c r="F351" t="s">
        <v>173</v>
      </c>
      <c r="G351" t="s">
        <v>173</v>
      </c>
      <c r="H351" t="s">
        <v>173</v>
      </c>
      <c r="I351" s="6" t="s">
        <v>173</v>
      </c>
      <c r="J351" s="6" t="s">
        <v>173</v>
      </c>
      <c r="K351" t="s">
        <v>173</v>
      </c>
      <c r="L351">
        <v>1</v>
      </c>
      <c r="M351" t="s">
        <v>248</v>
      </c>
      <c r="N351" s="6" t="s">
        <v>173</v>
      </c>
      <c r="O351" t="s">
        <v>173</v>
      </c>
      <c r="P351" s="6">
        <v>8.715592118</v>
      </c>
      <c r="Q351" s="6">
        <v>0.31440000000000001</v>
      </c>
      <c r="R351" s="6">
        <v>0.46239999999999998</v>
      </c>
      <c r="S351" s="6">
        <v>0.77680000000000005</v>
      </c>
      <c r="T351" s="6">
        <v>1397.641989</v>
      </c>
      <c r="U351" s="6">
        <v>1368.3499589999999</v>
      </c>
      <c r="V351" s="6">
        <v>0.53101130699999999</v>
      </c>
      <c r="W351" s="6">
        <v>0.156644648</v>
      </c>
      <c r="X351" s="6">
        <v>7.3839528510000001</v>
      </c>
      <c r="Y351" t="s">
        <v>179</v>
      </c>
      <c r="Z351" t="s">
        <v>1234</v>
      </c>
    </row>
    <row r="352" spans="1:26">
      <c r="A352" t="s">
        <v>545</v>
      </c>
      <c r="B352" t="s">
        <v>450</v>
      </c>
      <c r="C352" t="s">
        <v>616</v>
      </c>
      <c r="D352" t="s">
        <v>173</v>
      </c>
      <c r="E352" t="s">
        <v>173</v>
      </c>
      <c r="F352" t="s">
        <v>173</v>
      </c>
      <c r="G352" t="s">
        <v>173</v>
      </c>
      <c r="H352" t="s">
        <v>173</v>
      </c>
      <c r="I352" s="6" t="s">
        <v>173</v>
      </c>
      <c r="J352" s="6" t="s">
        <v>173</v>
      </c>
      <c r="K352" t="s">
        <v>173</v>
      </c>
      <c r="L352">
        <v>1</v>
      </c>
      <c r="M352" t="s">
        <v>426</v>
      </c>
      <c r="N352" s="6" t="s">
        <v>173</v>
      </c>
      <c r="O352" t="s">
        <v>173</v>
      </c>
      <c r="P352" s="6">
        <v>9.3244866089999991</v>
      </c>
      <c r="Q352" s="6">
        <v>0.28860000000000002</v>
      </c>
      <c r="R352" s="6">
        <v>0.50990000000000002</v>
      </c>
      <c r="S352" s="6">
        <v>0.79849999999999999</v>
      </c>
      <c r="T352" s="6">
        <v>1417.889717</v>
      </c>
      <c r="U352" s="6">
        <v>889.65542800000003</v>
      </c>
      <c r="V352" s="6">
        <v>0.58678950200000002</v>
      </c>
      <c r="W352" s="6">
        <v>0.28521187599999998</v>
      </c>
      <c r="X352" s="6">
        <v>9.0336848340000007</v>
      </c>
      <c r="Y352" t="s">
        <v>179</v>
      </c>
      <c r="Z352" t="s">
        <v>1234</v>
      </c>
    </row>
    <row r="353" spans="1:26">
      <c r="A353" t="s">
        <v>545</v>
      </c>
      <c r="B353" t="s">
        <v>450</v>
      </c>
      <c r="C353" t="s">
        <v>617</v>
      </c>
      <c r="D353" t="s">
        <v>173</v>
      </c>
      <c r="E353" t="s">
        <v>173</v>
      </c>
      <c r="F353" t="s">
        <v>173</v>
      </c>
      <c r="G353" t="s">
        <v>173</v>
      </c>
      <c r="H353" t="s">
        <v>173</v>
      </c>
      <c r="I353" s="6" t="s">
        <v>173</v>
      </c>
      <c r="J353" s="6" t="s">
        <v>173</v>
      </c>
      <c r="K353" t="s">
        <v>173</v>
      </c>
      <c r="L353">
        <v>1</v>
      </c>
      <c r="M353" t="s">
        <v>248</v>
      </c>
      <c r="N353" s="6" t="s">
        <v>173</v>
      </c>
      <c r="O353" t="s">
        <v>173</v>
      </c>
      <c r="P353" s="6">
        <v>8.2970387460000001</v>
      </c>
      <c r="Q353" s="6">
        <v>9.5999999999999992E-3</v>
      </c>
      <c r="R353" s="6">
        <v>1.4435</v>
      </c>
      <c r="S353" s="6">
        <v>1.4531000000000001</v>
      </c>
      <c r="T353" s="6">
        <v>282.65930630000003</v>
      </c>
      <c r="U353" s="6">
        <v>3423.6273299999998</v>
      </c>
      <c r="V353" s="6">
        <v>0.40937528699999998</v>
      </c>
      <c r="W353" s="6">
        <v>0.51058764199999995</v>
      </c>
      <c r="X353" s="6">
        <v>8.8048155799999996</v>
      </c>
      <c r="Y353" t="s">
        <v>179</v>
      </c>
      <c r="Z353" t="s">
        <v>1237</v>
      </c>
    </row>
    <row r="354" spans="1:26">
      <c r="A354" t="s">
        <v>545</v>
      </c>
      <c r="B354" t="s">
        <v>450</v>
      </c>
      <c r="C354" t="s">
        <v>618</v>
      </c>
      <c r="D354" t="s">
        <v>173</v>
      </c>
      <c r="E354" t="s">
        <v>173</v>
      </c>
      <c r="F354" t="s">
        <v>173</v>
      </c>
      <c r="G354">
        <v>1</v>
      </c>
      <c r="H354" t="s">
        <v>173</v>
      </c>
      <c r="I354" s="6" t="s">
        <v>173</v>
      </c>
      <c r="J354" s="6" t="s">
        <v>173</v>
      </c>
      <c r="K354" t="s">
        <v>173</v>
      </c>
      <c r="L354">
        <v>1</v>
      </c>
      <c r="M354" t="s">
        <v>459</v>
      </c>
      <c r="N354" s="6" t="s">
        <v>173</v>
      </c>
      <c r="O354" t="s">
        <v>173</v>
      </c>
      <c r="P354" s="6">
        <v>8.8434216170000006</v>
      </c>
      <c r="Q354" s="6">
        <v>5.4300000000000001E-2</v>
      </c>
      <c r="R354" s="6">
        <v>0.54890000000000005</v>
      </c>
      <c r="S354" s="6">
        <v>0.60319999999999996</v>
      </c>
      <c r="T354" s="6">
        <v>182.26043960000001</v>
      </c>
      <c r="U354" s="6">
        <v>942.6631261</v>
      </c>
      <c r="V354" s="6">
        <v>0.71783204899999997</v>
      </c>
      <c r="W354" s="6">
        <v>0.59773809</v>
      </c>
      <c r="X354" s="6">
        <v>10.01401493</v>
      </c>
      <c r="Y354" t="s">
        <v>179</v>
      </c>
      <c r="Z354" t="s">
        <v>1235</v>
      </c>
    </row>
    <row r="355" spans="1:26">
      <c r="A355" t="s">
        <v>545</v>
      </c>
      <c r="B355" t="s">
        <v>450</v>
      </c>
      <c r="C355" t="s">
        <v>619</v>
      </c>
      <c r="D355" t="s">
        <v>173</v>
      </c>
      <c r="E355" t="s">
        <v>173</v>
      </c>
      <c r="F355" t="s">
        <v>173</v>
      </c>
      <c r="G355" t="s">
        <v>173</v>
      </c>
      <c r="H355" t="s">
        <v>173</v>
      </c>
      <c r="I355" s="6" t="s">
        <v>173</v>
      </c>
      <c r="J355" s="6" t="s">
        <v>173</v>
      </c>
      <c r="K355" t="s">
        <v>173</v>
      </c>
      <c r="L355">
        <v>1</v>
      </c>
      <c r="M355" t="s">
        <v>454</v>
      </c>
      <c r="N355" s="6" t="s">
        <v>173</v>
      </c>
      <c r="O355" t="s">
        <v>173</v>
      </c>
      <c r="P355" s="6">
        <v>8.6436171510000008</v>
      </c>
      <c r="Q355" s="6">
        <v>2.41E-2</v>
      </c>
      <c r="R355" s="6">
        <v>0.57599999999999996</v>
      </c>
      <c r="S355" s="6">
        <v>0.60009999999999997</v>
      </c>
      <c r="T355" s="6">
        <v>-334.88261799999998</v>
      </c>
      <c r="U355" s="6">
        <v>1086.805648</v>
      </c>
      <c r="V355" s="6">
        <v>0.75485665800000001</v>
      </c>
      <c r="W355" s="6">
        <v>0.64498681800000002</v>
      </c>
      <c r="X355" s="6">
        <v>9.844220752</v>
      </c>
      <c r="Y355" t="s">
        <v>179</v>
      </c>
      <c r="Z355" t="s">
        <v>1235</v>
      </c>
    </row>
    <row r="356" spans="1:26">
      <c r="A356" t="s">
        <v>545</v>
      </c>
      <c r="B356" t="s">
        <v>450</v>
      </c>
      <c r="C356" t="s">
        <v>620</v>
      </c>
      <c r="D356" t="s">
        <v>173</v>
      </c>
      <c r="E356" t="s">
        <v>173</v>
      </c>
      <c r="F356" t="s">
        <v>173</v>
      </c>
      <c r="G356" t="s">
        <v>173</v>
      </c>
      <c r="H356" t="s">
        <v>173</v>
      </c>
      <c r="I356" s="6" t="s">
        <v>173</v>
      </c>
      <c r="J356" s="6" t="s">
        <v>173</v>
      </c>
      <c r="K356" t="s">
        <v>173</v>
      </c>
      <c r="L356">
        <v>1</v>
      </c>
      <c r="M356" t="s">
        <v>426</v>
      </c>
      <c r="N356" s="6" t="s">
        <v>173</v>
      </c>
      <c r="O356" t="s">
        <v>173</v>
      </c>
      <c r="P356" s="6">
        <v>8.9064407259999996</v>
      </c>
      <c r="Q356" s="6">
        <v>6.2100000000000002E-2</v>
      </c>
      <c r="R356" s="6">
        <v>0.42809999999999998</v>
      </c>
      <c r="S356" s="6">
        <v>0.49020000000000002</v>
      </c>
      <c r="T356" s="6">
        <v>33.484315090000003</v>
      </c>
      <c r="U356" s="6">
        <v>1340.647017</v>
      </c>
      <c r="V356" s="6">
        <v>0.69188934099999999</v>
      </c>
      <c r="W356" s="6">
        <v>0.58934181600000002</v>
      </c>
      <c r="X356" s="6">
        <v>10.00225672</v>
      </c>
      <c r="Y356" t="s">
        <v>179</v>
      </c>
      <c r="Z356" t="s">
        <v>1236</v>
      </c>
    </row>
    <row r="357" spans="1:26">
      <c r="A357" t="s">
        <v>621</v>
      </c>
      <c r="B357" t="s">
        <v>245</v>
      </c>
      <c r="C357" t="s">
        <v>622</v>
      </c>
      <c r="D357" t="s">
        <v>247</v>
      </c>
      <c r="E357" t="s">
        <v>247</v>
      </c>
      <c r="F357" t="s">
        <v>247</v>
      </c>
      <c r="G357" t="s">
        <v>173</v>
      </c>
      <c r="H357" t="s">
        <v>173</v>
      </c>
      <c r="I357" s="6" t="s">
        <v>173</v>
      </c>
      <c r="J357" s="6" t="s">
        <v>173</v>
      </c>
      <c r="K357" t="s">
        <v>173</v>
      </c>
      <c r="L357">
        <v>1</v>
      </c>
      <c r="M357" t="s">
        <v>173</v>
      </c>
      <c r="N357" s="6">
        <v>69</v>
      </c>
      <c r="O357">
        <v>2</v>
      </c>
      <c r="P357" s="6">
        <v>8.374199312</v>
      </c>
      <c r="Q357" s="6">
        <v>5.9200000000000003E-2</v>
      </c>
      <c r="R357" s="6">
        <v>0.46429999999999999</v>
      </c>
      <c r="S357" s="6">
        <v>0.52339999999999998</v>
      </c>
      <c r="T357" s="6">
        <v>-256.84759869999999</v>
      </c>
      <c r="U357" s="6">
        <v>-9.7931795459999993</v>
      </c>
      <c r="V357" s="6">
        <v>0.844134571</v>
      </c>
      <c r="W357" s="6">
        <v>0.40781940300000002</v>
      </c>
      <c r="X357" s="6">
        <v>8.709872185</v>
      </c>
      <c r="Y357" t="s">
        <v>179</v>
      </c>
      <c r="Z357" t="s">
        <v>1235</v>
      </c>
    </row>
    <row r="358" spans="1:26">
      <c r="A358" t="s">
        <v>244</v>
      </c>
      <c r="B358" t="s">
        <v>245</v>
      </c>
      <c r="C358" t="s">
        <v>623</v>
      </c>
      <c r="D358" t="s">
        <v>247</v>
      </c>
      <c r="E358" t="s">
        <v>247</v>
      </c>
      <c r="F358" t="s">
        <v>247</v>
      </c>
      <c r="G358" t="s">
        <v>173</v>
      </c>
      <c r="H358" t="s">
        <v>173</v>
      </c>
      <c r="I358" s="6">
        <v>69.366666670000001</v>
      </c>
      <c r="J358" s="6">
        <v>69.366666670000001</v>
      </c>
      <c r="K358">
        <v>0</v>
      </c>
      <c r="L358">
        <v>0</v>
      </c>
      <c r="M358" t="s">
        <v>248</v>
      </c>
      <c r="N358" s="6">
        <v>36.980150000000002</v>
      </c>
      <c r="O358" t="s">
        <v>173</v>
      </c>
      <c r="P358" s="6">
        <v>8.8054921490000009</v>
      </c>
      <c r="Q358" s="6">
        <v>600.52946320000001</v>
      </c>
      <c r="R358" s="6">
        <v>1968.184115</v>
      </c>
      <c r="S358" s="6">
        <v>0.55532338400000003</v>
      </c>
      <c r="T358" s="6">
        <v>7.8200000000000006E-2</v>
      </c>
      <c r="U358" s="6">
        <v>0.66390000000000005</v>
      </c>
      <c r="V358" s="6">
        <v>0.74199999999999999</v>
      </c>
      <c r="W358" s="6">
        <v>0.50037967500000002</v>
      </c>
      <c r="X358" s="6">
        <v>9.5657029040000001</v>
      </c>
      <c r="Y358" t="s">
        <v>169</v>
      </c>
      <c r="Z358" t="s">
        <v>1237</v>
      </c>
    </row>
    <row r="359" spans="1:26">
      <c r="A359" t="s">
        <v>244</v>
      </c>
      <c r="B359" t="s">
        <v>245</v>
      </c>
      <c r="C359" t="s">
        <v>624</v>
      </c>
      <c r="D359" t="s">
        <v>247</v>
      </c>
      <c r="E359" t="s">
        <v>247</v>
      </c>
      <c r="F359" t="s">
        <v>247</v>
      </c>
      <c r="G359" t="s">
        <v>173</v>
      </c>
      <c r="H359" t="s">
        <v>173</v>
      </c>
      <c r="I359" s="6">
        <v>102.33333330000001</v>
      </c>
      <c r="J359" s="6">
        <v>102.33333330000001</v>
      </c>
      <c r="K359">
        <v>0</v>
      </c>
      <c r="L359">
        <v>0</v>
      </c>
      <c r="M359" t="s">
        <v>248</v>
      </c>
      <c r="N359" s="6">
        <v>68.188910000000007</v>
      </c>
      <c r="O359" t="s">
        <v>173</v>
      </c>
      <c r="P359" s="6">
        <v>8.7313147900000008</v>
      </c>
      <c r="Q359" s="6">
        <v>1273.575568</v>
      </c>
      <c r="R359" s="6">
        <v>3484.627943</v>
      </c>
      <c r="S359" s="6">
        <v>0.26418619799999998</v>
      </c>
      <c r="T359" s="6">
        <v>6.1600000000000002E-2</v>
      </c>
      <c r="U359" s="6">
        <v>1.3731</v>
      </c>
      <c r="V359" s="6">
        <v>1.4346000000000001</v>
      </c>
      <c r="W359" s="6">
        <v>0.37327179700000002</v>
      </c>
      <c r="X359" s="6">
        <v>8.438929194</v>
      </c>
      <c r="Y359" t="s">
        <v>169</v>
      </c>
      <c r="Z359" t="s">
        <v>1237</v>
      </c>
    </row>
    <row r="360" spans="1:26">
      <c r="A360" t="s">
        <v>244</v>
      </c>
      <c r="B360" t="s">
        <v>245</v>
      </c>
      <c r="C360" t="s">
        <v>625</v>
      </c>
      <c r="D360" t="s">
        <v>247</v>
      </c>
      <c r="E360" t="s">
        <v>247</v>
      </c>
      <c r="F360" t="s">
        <v>247</v>
      </c>
      <c r="G360" t="s">
        <v>173</v>
      </c>
      <c r="H360" t="s">
        <v>173</v>
      </c>
      <c r="I360" s="6">
        <v>166.53333330000001</v>
      </c>
      <c r="J360" s="6">
        <v>166.53333330000001</v>
      </c>
      <c r="K360">
        <v>0</v>
      </c>
      <c r="L360">
        <v>0</v>
      </c>
      <c r="M360" t="s">
        <v>248</v>
      </c>
      <c r="N360" s="6">
        <v>62.031489999999998</v>
      </c>
      <c r="O360" t="s">
        <v>173</v>
      </c>
      <c r="P360" s="6">
        <v>8.3953689929999999</v>
      </c>
      <c r="Q360" s="6">
        <v>-245.48445269999999</v>
      </c>
      <c r="R360" s="6">
        <v>827.84871180000005</v>
      </c>
      <c r="S360" s="6">
        <v>0.77094578999999996</v>
      </c>
      <c r="T360" s="6">
        <v>7.2999999999999995E-2</v>
      </c>
      <c r="U360" s="6">
        <v>0.4093</v>
      </c>
      <c r="V360" s="6">
        <v>0.48230000000000001</v>
      </c>
      <c r="W360" s="6">
        <v>0.63680285700000006</v>
      </c>
      <c r="X360" s="6">
        <v>9.6217778139999997</v>
      </c>
      <c r="Y360" t="s">
        <v>169</v>
      </c>
      <c r="Z360" t="s">
        <v>1235</v>
      </c>
    </row>
    <row r="361" spans="1:26">
      <c r="A361" t="s">
        <v>244</v>
      </c>
      <c r="B361" t="s">
        <v>245</v>
      </c>
      <c r="C361" t="s">
        <v>626</v>
      </c>
      <c r="D361" t="s">
        <v>247</v>
      </c>
      <c r="E361" t="s">
        <v>247</v>
      </c>
      <c r="F361" t="s">
        <v>247</v>
      </c>
      <c r="G361" t="s">
        <v>173</v>
      </c>
      <c r="H361" t="s">
        <v>173</v>
      </c>
      <c r="I361" s="6">
        <v>36.033333329999998</v>
      </c>
      <c r="J361" s="6">
        <v>36.033333329999998</v>
      </c>
      <c r="K361">
        <v>1</v>
      </c>
      <c r="L361">
        <v>0</v>
      </c>
      <c r="M361" t="s">
        <v>248</v>
      </c>
      <c r="N361" s="6">
        <v>73.158109999999994</v>
      </c>
      <c r="O361" t="s">
        <v>173</v>
      </c>
      <c r="P361" s="6">
        <v>9.0047536239999992</v>
      </c>
      <c r="Q361" s="6">
        <v>923.44471620000002</v>
      </c>
      <c r="R361" s="6">
        <v>1340.721732</v>
      </c>
      <c r="S361" s="6">
        <v>0.59193357899999999</v>
      </c>
      <c r="T361" s="6">
        <v>0.1094</v>
      </c>
      <c r="U361" s="6">
        <v>0.60780000000000001</v>
      </c>
      <c r="V361" s="6">
        <v>0.71730000000000005</v>
      </c>
      <c r="W361" s="6">
        <v>0.40312524900000002</v>
      </c>
      <c r="X361" s="6">
        <v>9.0330376730000008</v>
      </c>
      <c r="Y361" t="s">
        <v>169</v>
      </c>
      <c r="Z361" t="s">
        <v>1236</v>
      </c>
    </row>
    <row r="362" spans="1:26">
      <c r="A362" t="s">
        <v>244</v>
      </c>
      <c r="B362" t="s">
        <v>245</v>
      </c>
      <c r="C362" t="s">
        <v>627</v>
      </c>
      <c r="D362" t="s">
        <v>247</v>
      </c>
      <c r="E362" t="s">
        <v>247</v>
      </c>
      <c r="F362" t="s">
        <v>247</v>
      </c>
      <c r="G362" t="s">
        <v>173</v>
      </c>
      <c r="H362" t="s">
        <v>173</v>
      </c>
      <c r="I362" s="6">
        <v>164.6333333</v>
      </c>
      <c r="J362" s="6">
        <v>164.6333333</v>
      </c>
      <c r="K362">
        <v>0</v>
      </c>
      <c r="L362">
        <v>0</v>
      </c>
      <c r="M362" t="s">
        <v>248</v>
      </c>
      <c r="N362" s="6">
        <v>43.04175</v>
      </c>
      <c r="O362" t="s">
        <v>173</v>
      </c>
      <c r="P362" s="6">
        <v>8.9578151679999998</v>
      </c>
      <c r="Q362" s="6">
        <v>914.9164657</v>
      </c>
      <c r="R362" s="6">
        <v>1629.1696609999999</v>
      </c>
      <c r="S362" s="6">
        <v>0.55832612699999995</v>
      </c>
      <c r="T362" s="6">
        <v>0.09</v>
      </c>
      <c r="U362" s="6">
        <v>0.61409999999999998</v>
      </c>
      <c r="V362" s="6">
        <v>0.70420000000000005</v>
      </c>
      <c r="W362" s="6">
        <v>0.33189688699999997</v>
      </c>
      <c r="X362" s="6">
        <v>9.1024049900000001</v>
      </c>
      <c r="Y362" t="s">
        <v>169</v>
      </c>
      <c r="Z362" t="s">
        <v>1235</v>
      </c>
    </row>
    <row r="363" spans="1:26">
      <c r="A363" t="s">
        <v>244</v>
      </c>
      <c r="B363" t="s">
        <v>245</v>
      </c>
      <c r="C363" t="s">
        <v>628</v>
      </c>
      <c r="D363" t="s">
        <v>247</v>
      </c>
      <c r="E363" t="s">
        <v>247</v>
      </c>
      <c r="F363" t="s">
        <v>247</v>
      </c>
      <c r="G363" t="s">
        <v>173</v>
      </c>
      <c r="H363" t="s">
        <v>173</v>
      </c>
      <c r="I363" s="6">
        <v>159.43333329999999</v>
      </c>
      <c r="J363" s="6">
        <v>159.43333329999999</v>
      </c>
      <c r="K363">
        <v>0</v>
      </c>
      <c r="L363">
        <v>0</v>
      </c>
      <c r="M363" t="s">
        <v>248</v>
      </c>
      <c r="N363" s="6">
        <v>49.839840000000002</v>
      </c>
      <c r="O363" t="s">
        <v>173</v>
      </c>
      <c r="P363" s="6">
        <v>9.2224884960000004</v>
      </c>
      <c r="Q363" s="6">
        <v>864.00710130000004</v>
      </c>
      <c r="R363" s="6">
        <v>1535.1146020000001</v>
      </c>
      <c r="S363" s="6">
        <v>0.57585199200000003</v>
      </c>
      <c r="T363" s="6">
        <v>0.18160000000000001</v>
      </c>
      <c r="U363" s="6">
        <v>0.60209999999999997</v>
      </c>
      <c r="V363" s="6">
        <v>0.78380000000000005</v>
      </c>
      <c r="W363" s="6">
        <v>0.35087070999999997</v>
      </c>
      <c r="X363" s="6">
        <v>9.2805074970000003</v>
      </c>
      <c r="Y363" t="s">
        <v>169</v>
      </c>
      <c r="Z363" t="s">
        <v>1235</v>
      </c>
    </row>
    <row r="364" spans="1:26">
      <c r="A364" t="s">
        <v>244</v>
      </c>
      <c r="B364" t="s">
        <v>245</v>
      </c>
      <c r="C364" t="s">
        <v>629</v>
      </c>
      <c r="D364" t="s">
        <v>247</v>
      </c>
      <c r="E364" t="s">
        <v>247</v>
      </c>
      <c r="F364" t="s">
        <v>247</v>
      </c>
      <c r="G364" t="s">
        <v>173</v>
      </c>
      <c r="H364" t="s">
        <v>173</v>
      </c>
      <c r="I364" s="6">
        <v>160.80000000000001</v>
      </c>
      <c r="J364" s="6">
        <v>160.80000000000001</v>
      </c>
      <c r="K364">
        <v>0</v>
      </c>
      <c r="L364">
        <v>0</v>
      </c>
      <c r="M364" t="s">
        <v>248</v>
      </c>
      <c r="N364" s="6">
        <v>54.056130000000003</v>
      </c>
      <c r="O364" t="s">
        <v>173</v>
      </c>
      <c r="P364" s="6">
        <v>8.6544916510000007</v>
      </c>
      <c r="Q364" s="6">
        <v>-140.06807230000001</v>
      </c>
      <c r="R364" s="6">
        <v>1677.796685</v>
      </c>
      <c r="S364" s="6">
        <v>0.67435319100000002</v>
      </c>
      <c r="T364" s="6">
        <v>7.3700000000000002E-2</v>
      </c>
      <c r="U364" s="6">
        <v>0.51859999999999995</v>
      </c>
      <c r="V364" s="6">
        <v>0.59230000000000005</v>
      </c>
      <c r="W364" s="6">
        <v>0.64877716399999996</v>
      </c>
      <c r="X364" s="6">
        <v>9.7086184610000004</v>
      </c>
      <c r="Y364" t="s">
        <v>169</v>
      </c>
      <c r="Z364" t="s">
        <v>1235</v>
      </c>
    </row>
    <row r="365" spans="1:26">
      <c r="A365" t="s">
        <v>244</v>
      </c>
      <c r="B365" t="s">
        <v>245</v>
      </c>
      <c r="C365" t="s">
        <v>630</v>
      </c>
      <c r="D365" t="s">
        <v>247</v>
      </c>
      <c r="E365" t="s">
        <v>247</v>
      </c>
      <c r="F365" t="s">
        <v>247</v>
      </c>
      <c r="G365" t="s">
        <v>173</v>
      </c>
      <c r="H365" t="s">
        <v>173</v>
      </c>
      <c r="I365" s="6">
        <v>152.4</v>
      </c>
      <c r="J365" s="6">
        <v>152.4</v>
      </c>
      <c r="K365">
        <v>0</v>
      </c>
      <c r="L365">
        <v>0</v>
      </c>
      <c r="M365" t="s">
        <v>248</v>
      </c>
      <c r="N365" s="6">
        <v>40.618760000000002</v>
      </c>
      <c r="O365" t="s">
        <v>173</v>
      </c>
      <c r="P365" s="6">
        <v>8.6499436060000008</v>
      </c>
      <c r="Q365" s="6">
        <v>43.722373330000003</v>
      </c>
      <c r="R365" s="6">
        <v>1098.7914490000001</v>
      </c>
      <c r="S365" s="6">
        <v>0.716031996</v>
      </c>
      <c r="T365" s="6">
        <v>4.4999999999999998E-2</v>
      </c>
      <c r="U365" s="6">
        <v>0.44169999999999998</v>
      </c>
      <c r="V365" s="6">
        <v>0.48670000000000002</v>
      </c>
      <c r="W365" s="6">
        <v>0.66784515799999999</v>
      </c>
      <c r="X365" s="6">
        <v>9.9560285440000005</v>
      </c>
      <c r="Y365" t="s">
        <v>169</v>
      </c>
      <c r="Z365" t="s">
        <v>1235</v>
      </c>
    </row>
    <row r="366" spans="1:26">
      <c r="A366" t="s">
        <v>244</v>
      </c>
      <c r="B366" t="s">
        <v>245</v>
      </c>
      <c r="C366" t="s">
        <v>631</v>
      </c>
      <c r="D366" t="s">
        <v>247</v>
      </c>
      <c r="E366" t="s">
        <v>247</v>
      </c>
      <c r="F366" t="s">
        <v>247</v>
      </c>
      <c r="G366" t="s">
        <v>173</v>
      </c>
      <c r="H366" t="s">
        <v>173</v>
      </c>
      <c r="I366" s="6">
        <v>142.33333329999999</v>
      </c>
      <c r="J366" s="6">
        <v>142.33333329999999</v>
      </c>
      <c r="K366">
        <v>0</v>
      </c>
      <c r="L366">
        <v>0</v>
      </c>
      <c r="M366" t="s">
        <v>248</v>
      </c>
      <c r="N366" s="6">
        <v>53.171799999999998</v>
      </c>
      <c r="O366" t="s">
        <v>173</v>
      </c>
      <c r="P366" s="6">
        <v>8.8259665550000008</v>
      </c>
      <c r="Q366" s="6">
        <v>363.24256739999998</v>
      </c>
      <c r="R366" s="6">
        <v>1477.138087</v>
      </c>
      <c r="S366" s="6">
        <v>0.64089420600000002</v>
      </c>
      <c r="T366" s="6">
        <v>0.14779999999999999</v>
      </c>
      <c r="U366" s="6">
        <v>0.51980000000000004</v>
      </c>
      <c r="V366" s="6">
        <v>0.66759999999999997</v>
      </c>
      <c r="W366" s="6">
        <v>0.45227367299999999</v>
      </c>
      <c r="X366" s="6">
        <v>9.6008661429999993</v>
      </c>
      <c r="Y366" t="s">
        <v>169</v>
      </c>
      <c r="Z366" t="s">
        <v>1235</v>
      </c>
    </row>
    <row r="367" spans="1:26">
      <c r="A367" t="s">
        <v>244</v>
      </c>
      <c r="B367" t="s">
        <v>245</v>
      </c>
      <c r="C367" t="s">
        <v>632</v>
      </c>
      <c r="D367" t="s">
        <v>247</v>
      </c>
      <c r="E367" t="s">
        <v>247</v>
      </c>
      <c r="F367" t="s">
        <v>247</v>
      </c>
      <c r="G367" t="s">
        <v>173</v>
      </c>
      <c r="H367" t="s">
        <v>173</v>
      </c>
      <c r="I367" s="6">
        <v>67.8</v>
      </c>
      <c r="J367" s="6">
        <v>67.8</v>
      </c>
      <c r="K367">
        <v>0</v>
      </c>
      <c r="L367">
        <v>0</v>
      </c>
      <c r="M367" t="s">
        <v>248</v>
      </c>
      <c r="N367" s="6">
        <v>29.60164</v>
      </c>
      <c r="O367" t="s">
        <v>173</v>
      </c>
      <c r="P367" s="6">
        <v>8.8044533830000002</v>
      </c>
      <c r="Q367" s="6">
        <v>139.01936939999999</v>
      </c>
      <c r="R367" s="6">
        <v>186.0396805</v>
      </c>
      <c r="S367" s="6">
        <v>0.79444561999999996</v>
      </c>
      <c r="T367" s="6">
        <v>0.1605</v>
      </c>
      <c r="U367" s="6">
        <v>0.2651</v>
      </c>
      <c r="V367" s="6">
        <v>0.42559999999999998</v>
      </c>
      <c r="W367" s="6">
        <v>0.40998969299999999</v>
      </c>
      <c r="X367" s="6">
        <v>9.2671991739999999</v>
      </c>
      <c r="Y367" t="s">
        <v>169</v>
      </c>
      <c r="Z367" t="s">
        <v>1235</v>
      </c>
    </row>
    <row r="368" spans="1:26">
      <c r="A368" t="s">
        <v>244</v>
      </c>
      <c r="B368" t="s">
        <v>245</v>
      </c>
      <c r="C368" t="s">
        <v>633</v>
      </c>
      <c r="D368" t="s">
        <v>247</v>
      </c>
      <c r="E368" t="s">
        <v>247</v>
      </c>
      <c r="F368" t="s">
        <v>247</v>
      </c>
      <c r="G368" t="s">
        <v>173</v>
      </c>
      <c r="H368" t="s">
        <v>173</v>
      </c>
      <c r="I368" s="6">
        <v>86.433333329999996</v>
      </c>
      <c r="J368" s="6">
        <v>86.433333329999996</v>
      </c>
      <c r="K368">
        <v>0</v>
      </c>
      <c r="L368">
        <v>0</v>
      </c>
      <c r="M368" t="s">
        <v>248</v>
      </c>
      <c r="N368" s="6">
        <v>61.330599999999997</v>
      </c>
      <c r="O368" t="s">
        <v>173</v>
      </c>
      <c r="P368" s="6">
        <v>8.342400219</v>
      </c>
      <c r="Q368" s="6">
        <v>-649.1851044</v>
      </c>
      <c r="R368" s="6">
        <v>157.51540209999999</v>
      </c>
      <c r="S368" s="6">
        <v>0.86138017499999997</v>
      </c>
      <c r="T368" s="6">
        <v>6.3799999999999996E-2</v>
      </c>
      <c r="U368" s="6">
        <v>0.29360000000000003</v>
      </c>
      <c r="V368" s="6">
        <v>0.3574</v>
      </c>
      <c r="W368" s="6">
        <v>0.82161212299999997</v>
      </c>
      <c r="X368" s="6">
        <v>10.11527779</v>
      </c>
      <c r="Y368" t="s">
        <v>169</v>
      </c>
      <c r="Z368" t="s">
        <v>1235</v>
      </c>
    </row>
    <row r="369" spans="1:26">
      <c r="A369" t="s">
        <v>244</v>
      </c>
      <c r="B369" t="s">
        <v>245</v>
      </c>
      <c r="C369" t="s">
        <v>634</v>
      </c>
      <c r="D369" t="s">
        <v>247</v>
      </c>
      <c r="E369" t="s">
        <v>247</v>
      </c>
      <c r="F369" t="s">
        <v>247</v>
      </c>
      <c r="G369" t="s">
        <v>173</v>
      </c>
      <c r="H369" t="s">
        <v>173</v>
      </c>
      <c r="I369" s="6">
        <v>138.2333333</v>
      </c>
      <c r="J369" s="6">
        <v>138.2333333</v>
      </c>
      <c r="K369">
        <v>0</v>
      </c>
      <c r="L369">
        <v>0</v>
      </c>
      <c r="M369" t="s">
        <v>248</v>
      </c>
      <c r="N369" s="6">
        <v>54.570839999999997</v>
      </c>
      <c r="O369" t="s">
        <v>173</v>
      </c>
      <c r="P369" s="6">
        <v>9.0057751780000004</v>
      </c>
      <c r="Q369" s="6">
        <v>264.04486350000002</v>
      </c>
      <c r="R369" s="6">
        <v>505.26326499999999</v>
      </c>
      <c r="S369" s="6">
        <v>0.75318041700000005</v>
      </c>
      <c r="T369" s="6">
        <v>4.3799999999999999E-2</v>
      </c>
      <c r="U369" s="6">
        <v>0.28320000000000001</v>
      </c>
      <c r="V369" s="6">
        <v>0.32700000000000001</v>
      </c>
      <c r="W369" s="6">
        <v>0.51935704599999999</v>
      </c>
      <c r="X369" s="6">
        <v>9.9448652909999993</v>
      </c>
      <c r="Y369" t="s">
        <v>169</v>
      </c>
      <c r="Z369" t="s">
        <v>1236</v>
      </c>
    </row>
    <row r="370" spans="1:26">
      <c r="A370" t="s">
        <v>244</v>
      </c>
      <c r="B370" t="s">
        <v>245</v>
      </c>
      <c r="C370" t="s">
        <v>635</v>
      </c>
      <c r="D370" t="s">
        <v>247</v>
      </c>
      <c r="E370" t="s">
        <v>247</v>
      </c>
      <c r="F370" t="s">
        <v>247</v>
      </c>
      <c r="G370" t="s">
        <v>173</v>
      </c>
      <c r="H370" t="s">
        <v>173</v>
      </c>
      <c r="I370" s="6">
        <v>116.4</v>
      </c>
      <c r="J370" s="6">
        <v>116.4</v>
      </c>
      <c r="K370">
        <v>0</v>
      </c>
      <c r="L370">
        <v>0</v>
      </c>
      <c r="M370" t="s">
        <v>248</v>
      </c>
      <c r="N370" s="6">
        <v>43.252569999999999</v>
      </c>
      <c r="O370" t="s">
        <v>173</v>
      </c>
      <c r="P370" s="6">
        <v>8.5129714679999999</v>
      </c>
      <c r="Q370" s="6">
        <v>527.83074450000004</v>
      </c>
      <c r="R370" s="6">
        <v>1954.833936</v>
      </c>
      <c r="S370" s="6">
        <v>0.56578316500000003</v>
      </c>
      <c r="T370" s="6">
        <v>9.2200000000000004E-2</v>
      </c>
      <c r="U370" s="6">
        <v>0.74450000000000005</v>
      </c>
      <c r="V370" s="6">
        <v>0.83679999999999999</v>
      </c>
      <c r="W370" s="6">
        <v>0.78162896400000004</v>
      </c>
      <c r="X370" s="6">
        <v>9.9900681329999994</v>
      </c>
      <c r="Y370" t="s">
        <v>169</v>
      </c>
      <c r="Z370" t="s">
        <v>1237</v>
      </c>
    </row>
    <row r="371" spans="1:26">
      <c r="A371" t="s">
        <v>244</v>
      </c>
      <c r="B371" t="s">
        <v>245</v>
      </c>
      <c r="C371" t="s">
        <v>636</v>
      </c>
      <c r="D371" t="s">
        <v>247</v>
      </c>
      <c r="E371" t="s">
        <v>247</v>
      </c>
      <c r="F371" t="s">
        <v>247</v>
      </c>
      <c r="G371" t="s">
        <v>173</v>
      </c>
      <c r="H371" t="s">
        <v>173</v>
      </c>
      <c r="I371" s="6">
        <v>120.9333333</v>
      </c>
      <c r="J371" s="6">
        <v>120.9333333</v>
      </c>
      <c r="K371">
        <v>0</v>
      </c>
      <c r="L371">
        <v>0</v>
      </c>
      <c r="M371" t="s">
        <v>248</v>
      </c>
      <c r="N371" s="6">
        <v>62.234090000000002</v>
      </c>
      <c r="O371" t="s">
        <v>173</v>
      </c>
      <c r="P371" s="6">
        <v>8.8713678369999993</v>
      </c>
      <c r="Q371" s="6">
        <v>664.93786990000001</v>
      </c>
      <c r="R371" s="6">
        <v>955.47626620000005</v>
      </c>
      <c r="S371" s="6">
        <v>0.66534146800000005</v>
      </c>
      <c r="T371" s="6">
        <v>0.14430000000000001</v>
      </c>
      <c r="U371" s="6">
        <v>0.41539999999999999</v>
      </c>
      <c r="V371" s="6">
        <v>0.55969999999999998</v>
      </c>
      <c r="W371" s="6">
        <v>0.455336729</v>
      </c>
      <c r="X371" s="6">
        <v>9.4134851029999993</v>
      </c>
      <c r="Y371" t="s">
        <v>169</v>
      </c>
      <c r="Z371" t="s">
        <v>1235</v>
      </c>
    </row>
    <row r="372" spans="1:26">
      <c r="A372" t="s">
        <v>244</v>
      </c>
      <c r="B372" t="s">
        <v>245</v>
      </c>
      <c r="C372" t="s">
        <v>637</v>
      </c>
      <c r="D372" t="s">
        <v>247</v>
      </c>
      <c r="E372" t="s">
        <v>247</v>
      </c>
      <c r="F372" t="s">
        <v>247</v>
      </c>
      <c r="G372" t="s">
        <v>173</v>
      </c>
      <c r="H372" t="s">
        <v>173</v>
      </c>
      <c r="I372" s="6">
        <v>115.7666667</v>
      </c>
      <c r="J372" s="6">
        <v>115.7666667</v>
      </c>
      <c r="K372">
        <v>0</v>
      </c>
      <c r="L372">
        <v>0</v>
      </c>
      <c r="M372" t="s">
        <v>248</v>
      </c>
      <c r="N372" s="6">
        <v>38.855580000000003</v>
      </c>
      <c r="O372" t="s">
        <v>173</v>
      </c>
      <c r="P372" s="6">
        <v>8.3581794449999993</v>
      </c>
      <c r="Q372" s="6">
        <v>-537.83678559999998</v>
      </c>
      <c r="R372" s="6">
        <v>716.53841030000001</v>
      </c>
      <c r="S372" s="6">
        <v>0.80730902000000004</v>
      </c>
      <c r="T372" s="6">
        <v>0.1041</v>
      </c>
      <c r="U372" s="6">
        <v>0.43519999999999998</v>
      </c>
      <c r="V372" s="6">
        <v>0.5393</v>
      </c>
      <c r="W372" s="6">
        <v>0.81152007900000001</v>
      </c>
      <c r="X372" s="6">
        <v>9.9979874849999995</v>
      </c>
      <c r="Y372" t="s">
        <v>169</v>
      </c>
      <c r="Z372" t="s">
        <v>1236</v>
      </c>
    </row>
    <row r="373" spans="1:26">
      <c r="A373" t="s">
        <v>244</v>
      </c>
      <c r="B373" t="s">
        <v>245</v>
      </c>
      <c r="C373" t="s">
        <v>638</v>
      </c>
      <c r="D373" t="s">
        <v>247</v>
      </c>
      <c r="E373" t="s">
        <v>247</v>
      </c>
      <c r="F373" t="s">
        <v>247</v>
      </c>
      <c r="G373" t="s">
        <v>173</v>
      </c>
      <c r="H373" t="s">
        <v>173</v>
      </c>
      <c r="I373" s="6">
        <v>2.1666666669999999</v>
      </c>
      <c r="J373" s="6">
        <v>2.1666666669999999</v>
      </c>
      <c r="K373">
        <v>0</v>
      </c>
      <c r="L373">
        <v>0</v>
      </c>
      <c r="M373" t="s">
        <v>248</v>
      </c>
      <c r="N373" s="6">
        <v>50.956879999999998</v>
      </c>
      <c r="O373" t="s">
        <v>173</v>
      </c>
      <c r="P373" s="6">
        <v>9.1877332319999994</v>
      </c>
      <c r="Q373" s="6">
        <v>1321.591512</v>
      </c>
      <c r="R373" s="6">
        <v>910.74492680000003</v>
      </c>
      <c r="S373" s="6">
        <v>0.59569289700000005</v>
      </c>
      <c r="T373" s="6">
        <v>0.40639999999999998</v>
      </c>
      <c r="U373" s="6">
        <v>0.37109999999999999</v>
      </c>
      <c r="V373" s="6">
        <v>0.77739999999999998</v>
      </c>
      <c r="W373" s="6">
        <v>0.104010431</v>
      </c>
      <c r="X373" s="6">
        <v>7.8599250600000001</v>
      </c>
      <c r="Y373" t="s">
        <v>169</v>
      </c>
      <c r="Z373" t="s">
        <v>1234</v>
      </c>
    </row>
    <row r="374" spans="1:26">
      <c r="A374" t="s">
        <v>244</v>
      </c>
      <c r="B374" t="s">
        <v>245</v>
      </c>
      <c r="C374" t="s">
        <v>639</v>
      </c>
      <c r="D374" t="s">
        <v>247</v>
      </c>
      <c r="E374" t="s">
        <v>247</v>
      </c>
      <c r="F374" t="s">
        <v>247</v>
      </c>
      <c r="G374" t="s">
        <v>173</v>
      </c>
      <c r="H374" t="s">
        <v>173</v>
      </c>
      <c r="I374" s="6">
        <v>107.3666667</v>
      </c>
      <c r="J374" s="6">
        <v>107.3666667</v>
      </c>
      <c r="K374">
        <v>0</v>
      </c>
      <c r="L374">
        <v>0</v>
      </c>
      <c r="M374" t="s">
        <v>248</v>
      </c>
      <c r="N374" s="6">
        <v>42.028750000000002</v>
      </c>
      <c r="O374" t="s">
        <v>173</v>
      </c>
      <c r="P374" s="6">
        <v>8.6630287999999993</v>
      </c>
      <c r="Q374" s="6">
        <v>-32.335980980000002</v>
      </c>
      <c r="R374" s="6">
        <v>1075.3597669999999</v>
      </c>
      <c r="S374" s="6">
        <v>0.72614984400000004</v>
      </c>
      <c r="T374" s="6">
        <v>0.12570000000000001</v>
      </c>
      <c r="U374" s="6">
        <v>0.53159999999999996</v>
      </c>
      <c r="V374" s="6">
        <v>0.6573</v>
      </c>
      <c r="W374" s="6">
        <v>0.61075950000000001</v>
      </c>
      <c r="X374" s="6">
        <v>9.8584681669999998</v>
      </c>
      <c r="Y374" t="s">
        <v>169</v>
      </c>
      <c r="Z374" t="s">
        <v>1235</v>
      </c>
    </row>
    <row r="375" spans="1:26">
      <c r="A375" t="s">
        <v>244</v>
      </c>
      <c r="B375" t="s">
        <v>245</v>
      </c>
      <c r="C375" t="s">
        <v>640</v>
      </c>
      <c r="D375" t="s">
        <v>247</v>
      </c>
      <c r="E375" t="s">
        <v>247</v>
      </c>
      <c r="F375" t="s">
        <v>247</v>
      </c>
      <c r="G375" t="s">
        <v>173</v>
      </c>
      <c r="H375" t="s">
        <v>173</v>
      </c>
      <c r="I375" s="6">
        <v>100.0333333</v>
      </c>
      <c r="J375" s="6">
        <v>100.0333333</v>
      </c>
      <c r="K375">
        <v>0</v>
      </c>
      <c r="L375">
        <v>0</v>
      </c>
      <c r="M375" t="s">
        <v>248</v>
      </c>
      <c r="N375" s="6">
        <v>57.341549999999998</v>
      </c>
      <c r="O375" t="s">
        <v>173</v>
      </c>
      <c r="P375" s="6">
        <v>8.8818044189999998</v>
      </c>
      <c r="Q375" s="6">
        <v>1058.862363</v>
      </c>
      <c r="R375" s="6">
        <v>1646.8326750000001</v>
      </c>
      <c r="S375" s="6">
        <v>0.53849033899999998</v>
      </c>
      <c r="T375" s="6">
        <v>0.18840000000000001</v>
      </c>
      <c r="U375" s="6">
        <v>0.62229999999999996</v>
      </c>
      <c r="V375" s="6">
        <v>0.81069999999999998</v>
      </c>
      <c r="W375" s="6">
        <v>0.41509742999999999</v>
      </c>
      <c r="X375" s="6">
        <v>9.7457586349999996</v>
      </c>
      <c r="Y375" t="s">
        <v>169</v>
      </c>
      <c r="Z375" t="s">
        <v>1235</v>
      </c>
    </row>
    <row r="376" spans="1:26">
      <c r="A376" t="s">
        <v>244</v>
      </c>
      <c r="B376" t="s">
        <v>245</v>
      </c>
      <c r="C376" t="s">
        <v>641</v>
      </c>
      <c r="D376" t="s">
        <v>247</v>
      </c>
      <c r="E376" t="s">
        <v>247</v>
      </c>
      <c r="F376" t="s">
        <v>247</v>
      </c>
      <c r="G376" t="s">
        <v>173</v>
      </c>
      <c r="H376" t="s">
        <v>173</v>
      </c>
      <c r="I376" s="6">
        <v>70.833333330000002</v>
      </c>
      <c r="J376" s="6">
        <v>70.833333330000002</v>
      </c>
      <c r="K376">
        <v>0</v>
      </c>
      <c r="L376">
        <v>0</v>
      </c>
      <c r="M376" t="s">
        <v>248</v>
      </c>
      <c r="N376" s="6">
        <v>57.716630000000002</v>
      </c>
      <c r="O376" t="s">
        <v>173</v>
      </c>
      <c r="P376" s="6">
        <v>8.8788282570000003</v>
      </c>
      <c r="Q376" s="6">
        <v>1166.0101299999999</v>
      </c>
      <c r="R376" s="6">
        <v>2795.707703</v>
      </c>
      <c r="S376" s="6">
        <v>0.37488701899999999</v>
      </c>
      <c r="T376" s="6">
        <v>0.15609999999999999</v>
      </c>
      <c r="U376" s="6">
        <v>1.0512999999999999</v>
      </c>
      <c r="V376" s="6">
        <v>1.2074</v>
      </c>
      <c r="W376" s="6">
        <v>0.54626208899999995</v>
      </c>
      <c r="X376" s="6">
        <v>9.4827240960000001</v>
      </c>
      <c r="Y376" t="s">
        <v>169</v>
      </c>
      <c r="Z376" t="s">
        <v>1237</v>
      </c>
    </row>
    <row r="377" spans="1:26">
      <c r="A377" t="s">
        <v>244</v>
      </c>
      <c r="B377" t="s">
        <v>245</v>
      </c>
      <c r="C377" t="s">
        <v>642</v>
      </c>
      <c r="D377" t="s">
        <v>247</v>
      </c>
      <c r="E377" t="s">
        <v>247</v>
      </c>
      <c r="F377" t="s">
        <v>247</v>
      </c>
      <c r="G377" t="s">
        <v>173</v>
      </c>
      <c r="H377" t="s">
        <v>173</v>
      </c>
      <c r="I377" s="6">
        <v>5.4333333330000002</v>
      </c>
      <c r="J377" s="6">
        <v>5.4333333330000002</v>
      </c>
      <c r="K377">
        <v>1</v>
      </c>
      <c r="L377">
        <v>0</v>
      </c>
      <c r="M377" t="s">
        <v>248</v>
      </c>
      <c r="N377" s="6">
        <v>76.993840000000006</v>
      </c>
      <c r="O377" t="s">
        <v>173</v>
      </c>
      <c r="P377" s="6">
        <v>9.1942207549999999</v>
      </c>
      <c r="Q377" s="6">
        <v>1480.6735940000001</v>
      </c>
      <c r="R377" s="6">
        <v>1649.5782830000001</v>
      </c>
      <c r="S377" s="6">
        <v>0.48496614999999998</v>
      </c>
      <c r="T377" s="6">
        <v>0.43440000000000001</v>
      </c>
      <c r="U377" s="6">
        <v>0.51949999999999996</v>
      </c>
      <c r="V377" s="6">
        <v>0.95389999999999997</v>
      </c>
      <c r="W377" s="6">
        <v>8.1343651000000003E-2</v>
      </c>
      <c r="X377" s="6">
        <v>8.0496155159999994</v>
      </c>
      <c r="Y377" t="s">
        <v>169</v>
      </c>
      <c r="Z377" t="s">
        <v>1234</v>
      </c>
    </row>
    <row r="378" spans="1:26">
      <c r="A378" t="s">
        <v>244</v>
      </c>
      <c r="B378" t="s">
        <v>245</v>
      </c>
      <c r="C378" t="s">
        <v>643</v>
      </c>
      <c r="D378" t="s">
        <v>247</v>
      </c>
      <c r="E378" t="s">
        <v>247</v>
      </c>
      <c r="F378" t="s">
        <v>247</v>
      </c>
      <c r="G378" t="s">
        <v>173</v>
      </c>
      <c r="H378" t="s">
        <v>173</v>
      </c>
      <c r="I378" s="6">
        <v>96.233333329999994</v>
      </c>
      <c r="J378" s="6">
        <v>96.233333329999994</v>
      </c>
      <c r="K378">
        <v>0</v>
      </c>
      <c r="L378">
        <v>0</v>
      </c>
      <c r="M378" t="s">
        <v>248</v>
      </c>
      <c r="N378" s="6">
        <v>40.969200000000001</v>
      </c>
      <c r="O378" t="s">
        <v>173</v>
      </c>
      <c r="P378" s="6">
        <v>8.4462382330000008</v>
      </c>
      <c r="Q378" s="6">
        <v>-882.15298489999998</v>
      </c>
      <c r="R378" s="6">
        <v>367.78377990000001</v>
      </c>
      <c r="S378" s="6">
        <v>0.86306792700000001</v>
      </c>
      <c r="T378" s="6">
        <v>6.8199999999999997E-2</v>
      </c>
      <c r="U378" s="6">
        <v>0.27400000000000002</v>
      </c>
      <c r="V378" s="6">
        <v>0.3422</v>
      </c>
      <c r="W378" s="6">
        <v>0.84597013099999996</v>
      </c>
      <c r="X378" s="6">
        <v>9.8139174160000007</v>
      </c>
      <c r="Y378" t="s">
        <v>169</v>
      </c>
      <c r="Z378" t="s">
        <v>1235</v>
      </c>
    </row>
    <row r="379" spans="1:26">
      <c r="A379" t="s">
        <v>244</v>
      </c>
      <c r="B379" t="s">
        <v>245</v>
      </c>
      <c r="C379" t="s">
        <v>644</v>
      </c>
      <c r="D379" t="s">
        <v>247</v>
      </c>
      <c r="E379" t="s">
        <v>247</v>
      </c>
      <c r="F379" t="s">
        <v>247</v>
      </c>
      <c r="G379" t="s">
        <v>173</v>
      </c>
      <c r="H379" t="s">
        <v>173</v>
      </c>
      <c r="I379" s="6">
        <v>0.66666666699999999</v>
      </c>
      <c r="J379" s="6">
        <v>0.66666666699999999</v>
      </c>
      <c r="K379">
        <v>0</v>
      </c>
      <c r="L379">
        <v>0</v>
      </c>
      <c r="M379" t="s">
        <v>248</v>
      </c>
      <c r="N379" s="6">
        <v>80.21902</v>
      </c>
      <c r="O379" t="s">
        <v>173</v>
      </c>
      <c r="P379" s="6">
        <v>8.8264456399999993</v>
      </c>
      <c r="Q379" s="6">
        <v>138.24813140000001</v>
      </c>
      <c r="R379" s="6">
        <v>110.93916369999999</v>
      </c>
      <c r="S379" s="6">
        <v>0.80116016099999998</v>
      </c>
      <c r="T379" s="6">
        <v>0.2208</v>
      </c>
      <c r="U379" s="6">
        <v>0.24299999999999999</v>
      </c>
      <c r="V379" s="6">
        <v>0.46379999999999999</v>
      </c>
      <c r="W379" s="6">
        <v>0.41146426800000002</v>
      </c>
      <c r="X379" s="6">
        <v>9.6077982689999999</v>
      </c>
      <c r="Y379" t="s">
        <v>169</v>
      </c>
      <c r="Z379" t="s">
        <v>1235</v>
      </c>
    </row>
    <row r="380" spans="1:26">
      <c r="A380" t="s">
        <v>244</v>
      </c>
      <c r="B380" t="s">
        <v>245</v>
      </c>
      <c r="C380" t="s">
        <v>645</v>
      </c>
      <c r="D380" t="s">
        <v>247</v>
      </c>
      <c r="E380" t="s">
        <v>247</v>
      </c>
      <c r="F380" t="s">
        <v>247</v>
      </c>
      <c r="G380" t="s">
        <v>173</v>
      </c>
      <c r="H380" t="s">
        <v>173</v>
      </c>
      <c r="I380" s="6">
        <v>89.066666670000004</v>
      </c>
      <c r="J380" s="6">
        <v>89.066666670000004</v>
      </c>
      <c r="K380">
        <v>0</v>
      </c>
      <c r="L380">
        <v>0</v>
      </c>
      <c r="M380" t="s">
        <v>248</v>
      </c>
      <c r="N380" s="6">
        <v>55.964410000000001</v>
      </c>
      <c r="O380" t="s">
        <v>173</v>
      </c>
      <c r="P380" s="6">
        <v>8.5127565199999999</v>
      </c>
      <c r="Q380" s="6">
        <v>950.69309859999998</v>
      </c>
      <c r="R380" s="6">
        <v>3466.23864</v>
      </c>
      <c r="S380" s="6">
        <v>0.31214953299999998</v>
      </c>
      <c r="T380" s="6">
        <v>4.3700000000000003E-2</v>
      </c>
      <c r="U380" s="6">
        <v>1.3492</v>
      </c>
      <c r="V380" s="6">
        <v>1.3929</v>
      </c>
      <c r="W380" s="6">
        <v>0.47641586299999999</v>
      </c>
      <c r="X380" s="6">
        <v>8.847028517</v>
      </c>
      <c r="Y380" t="s">
        <v>169</v>
      </c>
      <c r="Z380" t="s">
        <v>1237</v>
      </c>
    </row>
    <row r="381" spans="1:26">
      <c r="A381" t="s">
        <v>244</v>
      </c>
      <c r="B381" t="s">
        <v>245</v>
      </c>
      <c r="C381" t="s">
        <v>646</v>
      </c>
      <c r="D381" t="s">
        <v>247</v>
      </c>
      <c r="E381" t="s">
        <v>247</v>
      </c>
      <c r="F381" t="s">
        <v>247</v>
      </c>
      <c r="G381" t="s">
        <v>173</v>
      </c>
      <c r="H381" t="s">
        <v>173</v>
      </c>
      <c r="I381" s="6">
        <v>85.633333329999999</v>
      </c>
      <c r="J381" s="6">
        <v>85.633333329999999</v>
      </c>
      <c r="K381">
        <v>0</v>
      </c>
      <c r="L381">
        <v>0</v>
      </c>
      <c r="M381" t="s">
        <v>248</v>
      </c>
      <c r="N381" s="6">
        <v>65.503079999999997</v>
      </c>
      <c r="O381" t="s">
        <v>173</v>
      </c>
      <c r="P381" s="6">
        <v>8.6919377460000007</v>
      </c>
      <c r="Q381" s="6">
        <v>745.27454609999995</v>
      </c>
      <c r="R381" s="6">
        <v>2153.1119749999998</v>
      </c>
      <c r="S381" s="6">
        <v>0.51444439500000005</v>
      </c>
      <c r="T381" s="6">
        <v>8.9200000000000002E-2</v>
      </c>
      <c r="U381" s="6">
        <v>0.70909999999999995</v>
      </c>
      <c r="V381" s="6">
        <v>0.79830000000000001</v>
      </c>
      <c r="W381" s="6">
        <v>0.44000461800000001</v>
      </c>
      <c r="X381" s="6">
        <v>9.1962831509999994</v>
      </c>
      <c r="Y381" t="s">
        <v>169</v>
      </c>
      <c r="Z381" t="s">
        <v>1237</v>
      </c>
    </row>
    <row r="382" spans="1:26">
      <c r="A382" t="s">
        <v>244</v>
      </c>
      <c r="B382" t="s">
        <v>245</v>
      </c>
      <c r="C382" t="s">
        <v>647</v>
      </c>
      <c r="D382" t="s">
        <v>247</v>
      </c>
      <c r="E382" t="s">
        <v>247</v>
      </c>
      <c r="F382" t="s">
        <v>247</v>
      </c>
      <c r="G382" t="s">
        <v>173</v>
      </c>
      <c r="H382" t="s">
        <v>173</v>
      </c>
      <c r="I382" s="6">
        <v>69.533333330000005</v>
      </c>
      <c r="J382" s="6">
        <v>69.533333330000005</v>
      </c>
      <c r="K382">
        <v>0</v>
      </c>
      <c r="L382">
        <v>0</v>
      </c>
      <c r="M382" t="s">
        <v>248</v>
      </c>
      <c r="N382" s="6">
        <v>49.14716</v>
      </c>
      <c r="O382" t="s">
        <v>173</v>
      </c>
      <c r="P382" s="6">
        <v>9.3734582629999998</v>
      </c>
      <c r="Q382" s="6">
        <v>603.65594980000003</v>
      </c>
      <c r="R382" s="6">
        <v>474.99797960000001</v>
      </c>
      <c r="S382" s="6">
        <v>0.72254404999999999</v>
      </c>
      <c r="T382" s="6">
        <v>7.4800000000000005E-2</v>
      </c>
      <c r="U382" s="6">
        <v>0.22989999999999999</v>
      </c>
      <c r="V382" s="6">
        <v>0.30470000000000003</v>
      </c>
      <c r="W382" s="6">
        <v>0.255419277</v>
      </c>
      <c r="X382" s="6">
        <v>9.2006123150000008</v>
      </c>
      <c r="Y382" t="s">
        <v>169</v>
      </c>
      <c r="Z382" t="s">
        <v>1236</v>
      </c>
    </row>
    <row r="383" spans="1:26">
      <c r="A383" t="s">
        <v>244</v>
      </c>
      <c r="B383" t="s">
        <v>245</v>
      </c>
      <c r="C383" t="s">
        <v>648</v>
      </c>
      <c r="D383" t="s">
        <v>247</v>
      </c>
      <c r="E383" t="s">
        <v>247</v>
      </c>
      <c r="F383" t="s">
        <v>247</v>
      </c>
      <c r="G383" t="s">
        <v>173</v>
      </c>
      <c r="H383" t="s">
        <v>173</v>
      </c>
      <c r="I383" s="6">
        <v>84.233333329999994</v>
      </c>
      <c r="J383" s="6">
        <v>84.233333329999994</v>
      </c>
      <c r="K383">
        <v>0</v>
      </c>
      <c r="L383">
        <v>0</v>
      </c>
      <c r="M383" t="s">
        <v>248</v>
      </c>
      <c r="N383" s="6">
        <v>56.10951</v>
      </c>
      <c r="O383" t="s">
        <v>173</v>
      </c>
      <c r="P383" s="6">
        <v>8.7257029199999998</v>
      </c>
      <c r="Q383" s="6">
        <v>1109.064961</v>
      </c>
      <c r="R383" s="6">
        <v>2957.2644329999998</v>
      </c>
      <c r="S383" s="6">
        <v>0.36060750499999999</v>
      </c>
      <c r="T383" s="6">
        <v>0.1017</v>
      </c>
      <c r="U383" s="6">
        <v>1.0660000000000001</v>
      </c>
      <c r="V383" s="6">
        <v>1.1677999999999999</v>
      </c>
      <c r="W383" s="6">
        <v>0.46051944700000003</v>
      </c>
      <c r="X383" s="6">
        <v>9.1985386590000005</v>
      </c>
      <c r="Y383" t="s">
        <v>169</v>
      </c>
      <c r="Z383" t="s">
        <v>1237</v>
      </c>
    </row>
    <row r="384" spans="1:26">
      <c r="A384" t="s">
        <v>244</v>
      </c>
      <c r="B384" t="s">
        <v>245</v>
      </c>
      <c r="C384" t="s">
        <v>649</v>
      </c>
      <c r="D384" t="s">
        <v>247</v>
      </c>
      <c r="E384" t="s">
        <v>247</v>
      </c>
      <c r="F384" t="s">
        <v>247</v>
      </c>
      <c r="G384" t="s">
        <v>173</v>
      </c>
      <c r="H384" t="s">
        <v>173</v>
      </c>
      <c r="I384" s="6">
        <v>27.033333330000001</v>
      </c>
      <c r="J384" s="6">
        <v>27.033333330000001</v>
      </c>
      <c r="K384">
        <v>1</v>
      </c>
      <c r="L384">
        <v>0</v>
      </c>
      <c r="M384" t="s">
        <v>248</v>
      </c>
      <c r="N384" s="6">
        <v>82.669399999999996</v>
      </c>
      <c r="O384" t="s">
        <v>173</v>
      </c>
      <c r="P384" s="6">
        <v>8.3723416390000001</v>
      </c>
      <c r="Q384" s="6">
        <v>-292.61354369999998</v>
      </c>
      <c r="R384" s="6">
        <v>259.88632669999998</v>
      </c>
      <c r="S384" s="6">
        <v>0.825232144</v>
      </c>
      <c r="T384" s="6">
        <v>0.127</v>
      </c>
      <c r="U384" s="6">
        <v>0.2117</v>
      </c>
      <c r="V384" s="6">
        <v>0.33879999999999999</v>
      </c>
      <c r="W384" s="6">
        <v>0.66375821800000001</v>
      </c>
      <c r="X384" s="6">
        <v>9.7175507020000005</v>
      </c>
      <c r="Y384" t="s">
        <v>169</v>
      </c>
      <c r="Z384" t="s">
        <v>1235</v>
      </c>
    </row>
    <row r="385" spans="1:26">
      <c r="A385" t="s">
        <v>244</v>
      </c>
      <c r="B385" t="s">
        <v>245</v>
      </c>
      <c r="C385" t="s">
        <v>650</v>
      </c>
      <c r="D385" t="s">
        <v>247</v>
      </c>
      <c r="E385" t="s">
        <v>247</v>
      </c>
      <c r="F385" t="s">
        <v>247</v>
      </c>
      <c r="G385" t="s">
        <v>173</v>
      </c>
      <c r="H385" t="s">
        <v>173</v>
      </c>
      <c r="I385" s="6">
        <v>80.599999999999994</v>
      </c>
      <c r="J385" s="6">
        <v>80.599999999999994</v>
      </c>
      <c r="K385">
        <v>0</v>
      </c>
      <c r="L385">
        <v>0</v>
      </c>
      <c r="M385" t="s">
        <v>248</v>
      </c>
      <c r="N385" s="6">
        <v>57.330599999999997</v>
      </c>
      <c r="O385" t="s">
        <v>173</v>
      </c>
      <c r="P385" s="6">
        <v>8.1317333069999993</v>
      </c>
      <c r="Q385" s="6">
        <v>-367.25332300000002</v>
      </c>
      <c r="R385" s="6">
        <v>502.55468730000001</v>
      </c>
      <c r="S385" s="6">
        <v>0.81105211899999996</v>
      </c>
      <c r="T385" s="6">
        <v>0.12920000000000001</v>
      </c>
      <c r="U385" s="6">
        <v>0.1779</v>
      </c>
      <c r="V385" s="6">
        <v>0.30719999999999997</v>
      </c>
      <c r="W385" s="6">
        <v>0.50445562300000002</v>
      </c>
      <c r="X385" s="6">
        <v>9.7574638490000005</v>
      </c>
      <c r="Y385" t="s">
        <v>169</v>
      </c>
      <c r="Z385" t="s">
        <v>1235</v>
      </c>
    </row>
    <row r="386" spans="1:26">
      <c r="A386" t="s">
        <v>244</v>
      </c>
      <c r="B386" t="s">
        <v>245</v>
      </c>
      <c r="C386" t="s">
        <v>651</v>
      </c>
      <c r="D386" t="s">
        <v>247</v>
      </c>
      <c r="E386" t="s">
        <v>247</v>
      </c>
      <c r="F386" t="s">
        <v>247</v>
      </c>
      <c r="G386" t="s">
        <v>173</v>
      </c>
      <c r="H386" t="s">
        <v>173</v>
      </c>
      <c r="I386" s="6">
        <v>65</v>
      </c>
      <c r="J386" s="6">
        <v>65</v>
      </c>
      <c r="K386">
        <v>0</v>
      </c>
      <c r="L386">
        <v>0</v>
      </c>
      <c r="M386" t="s">
        <v>248</v>
      </c>
      <c r="N386" s="6">
        <v>54.502400000000002</v>
      </c>
      <c r="O386" t="s">
        <v>173</v>
      </c>
      <c r="P386" s="6">
        <v>8.9022769279999991</v>
      </c>
      <c r="Q386" s="6">
        <v>885.34414530000004</v>
      </c>
      <c r="R386" s="6">
        <v>2769.6107179999999</v>
      </c>
      <c r="S386" s="6">
        <v>0.416238196</v>
      </c>
      <c r="T386" s="6">
        <v>8.0500000000000002E-2</v>
      </c>
      <c r="U386" s="6">
        <v>0.96209999999999996</v>
      </c>
      <c r="V386" s="6">
        <v>1.0425</v>
      </c>
      <c r="W386" s="6">
        <v>0.55224808999999997</v>
      </c>
      <c r="X386" s="6">
        <v>9.5179515349999999</v>
      </c>
      <c r="Y386" t="s">
        <v>169</v>
      </c>
      <c r="Z386" t="s">
        <v>1237</v>
      </c>
    </row>
    <row r="387" spans="1:26">
      <c r="A387" t="s">
        <v>244</v>
      </c>
      <c r="B387" t="s">
        <v>245</v>
      </c>
      <c r="C387" t="s">
        <v>652</v>
      </c>
      <c r="D387" t="s">
        <v>247</v>
      </c>
      <c r="E387" t="s">
        <v>247</v>
      </c>
      <c r="F387" t="s">
        <v>247</v>
      </c>
      <c r="G387" t="s">
        <v>173</v>
      </c>
      <c r="H387" t="s">
        <v>173</v>
      </c>
      <c r="I387" s="6">
        <v>77.166666669999998</v>
      </c>
      <c r="J387" s="6">
        <v>77.166666669999998</v>
      </c>
      <c r="K387">
        <v>0</v>
      </c>
      <c r="L387">
        <v>0</v>
      </c>
      <c r="M387" t="s">
        <v>248</v>
      </c>
      <c r="N387" s="6">
        <v>43.10472</v>
      </c>
      <c r="O387" t="s">
        <v>173</v>
      </c>
      <c r="P387" s="6">
        <v>8.5758763929999997</v>
      </c>
      <c r="Q387" s="6">
        <v>486.63139719999998</v>
      </c>
      <c r="R387" s="6">
        <v>2728.8006919999998</v>
      </c>
      <c r="S387" s="6">
        <v>0.473993832</v>
      </c>
      <c r="T387" s="6">
        <v>8.5800000000000001E-2</v>
      </c>
      <c r="U387" s="6">
        <v>1.0051000000000001</v>
      </c>
      <c r="V387" s="6">
        <v>1.0908</v>
      </c>
      <c r="W387" s="6">
        <v>0.697454507</v>
      </c>
      <c r="X387" s="6">
        <v>9.5267305449999995</v>
      </c>
      <c r="Y387" t="s">
        <v>169</v>
      </c>
      <c r="Z387" t="s">
        <v>1237</v>
      </c>
    </row>
    <row r="388" spans="1:26">
      <c r="A388" t="s">
        <v>244</v>
      </c>
      <c r="B388" t="s">
        <v>245</v>
      </c>
      <c r="C388" t="s">
        <v>653</v>
      </c>
      <c r="D388" t="s">
        <v>247</v>
      </c>
      <c r="E388" t="s">
        <v>247</v>
      </c>
      <c r="F388" t="s">
        <v>247</v>
      </c>
      <c r="G388" t="s">
        <v>173</v>
      </c>
      <c r="H388" t="s">
        <v>173</v>
      </c>
      <c r="I388" s="6">
        <v>69.333333330000002</v>
      </c>
      <c r="J388" s="6">
        <v>69.333333330000002</v>
      </c>
      <c r="K388">
        <v>0</v>
      </c>
      <c r="L388">
        <v>0</v>
      </c>
      <c r="M388" t="s">
        <v>248</v>
      </c>
      <c r="N388" s="6">
        <v>50.121830000000003</v>
      </c>
      <c r="O388" t="s">
        <v>173</v>
      </c>
      <c r="P388" s="6">
        <v>8.5321332519999995</v>
      </c>
      <c r="Q388" s="6">
        <v>281.59573399999999</v>
      </c>
      <c r="R388" s="6">
        <v>-526.61680590000003</v>
      </c>
      <c r="S388" s="6">
        <v>0.84242889799999998</v>
      </c>
      <c r="T388" s="6">
        <v>0.1812</v>
      </c>
      <c r="U388" s="6">
        <v>0.20250000000000001</v>
      </c>
      <c r="V388" s="6">
        <v>0.38369999999999999</v>
      </c>
      <c r="W388" s="6">
        <v>0.26632423599999999</v>
      </c>
      <c r="X388" s="6">
        <v>7.7967227189999999</v>
      </c>
      <c r="Y388" t="s">
        <v>169</v>
      </c>
      <c r="Z388" t="s">
        <v>1234</v>
      </c>
    </row>
    <row r="389" spans="1:26">
      <c r="A389" t="s">
        <v>244</v>
      </c>
      <c r="B389" t="s">
        <v>245</v>
      </c>
      <c r="C389" t="s">
        <v>654</v>
      </c>
      <c r="D389" t="s">
        <v>247</v>
      </c>
      <c r="E389" t="s">
        <v>247</v>
      </c>
      <c r="F389" t="s">
        <v>247</v>
      </c>
      <c r="G389" t="s">
        <v>173</v>
      </c>
      <c r="H389" t="s">
        <v>173</v>
      </c>
      <c r="I389" s="6">
        <v>68.766666670000006</v>
      </c>
      <c r="J389" s="6">
        <v>68.766666670000006</v>
      </c>
      <c r="K389">
        <v>0</v>
      </c>
      <c r="L389">
        <v>0</v>
      </c>
      <c r="M389" t="s">
        <v>248</v>
      </c>
      <c r="N389" s="6">
        <v>59.214239999999997</v>
      </c>
      <c r="O389" t="s">
        <v>173</v>
      </c>
      <c r="P389" s="6">
        <v>9.1196750869999992</v>
      </c>
      <c r="Q389" s="6">
        <v>1258.882822</v>
      </c>
      <c r="R389" s="6">
        <v>1308.194164</v>
      </c>
      <c r="S389" s="6">
        <v>0.55552315299999999</v>
      </c>
      <c r="T389" s="6">
        <v>0.19</v>
      </c>
      <c r="U389" s="6">
        <v>0.50770000000000004</v>
      </c>
      <c r="V389" s="6">
        <v>0.6976</v>
      </c>
      <c r="W389" s="6">
        <v>0.15461686499999999</v>
      </c>
      <c r="X389" s="6">
        <v>9.0593866310000006</v>
      </c>
      <c r="Y389" t="s">
        <v>169</v>
      </c>
      <c r="Z389" t="s">
        <v>1234</v>
      </c>
    </row>
    <row r="390" spans="1:26">
      <c r="A390" t="s">
        <v>244</v>
      </c>
      <c r="B390" t="s">
        <v>245</v>
      </c>
      <c r="C390" t="s">
        <v>655</v>
      </c>
      <c r="D390" t="s">
        <v>247</v>
      </c>
      <c r="E390" t="s">
        <v>247</v>
      </c>
      <c r="F390" t="s">
        <v>247</v>
      </c>
      <c r="G390" t="s">
        <v>173</v>
      </c>
      <c r="H390" t="s">
        <v>173</v>
      </c>
      <c r="I390" s="6">
        <v>76.3</v>
      </c>
      <c r="J390" s="6">
        <v>76.3</v>
      </c>
      <c r="K390">
        <v>0</v>
      </c>
      <c r="L390">
        <v>0</v>
      </c>
      <c r="M390" t="s">
        <v>248</v>
      </c>
      <c r="N390" s="6">
        <v>62.633809999999997</v>
      </c>
      <c r="O390" t="s">
        <v>173</v>
      </c>
      <c r="P390" s="6">
        <v>8.8313820580000009</v>
      </c>
      <c r="Q390" s="6">
        <v>833.20873470000004</v>
      </c>
      <c r="R390" s="6">
        <v>1790.5565999999999</v>
      </c>
      <c r="S390" s="6">
        <v>0.548584921</v>
      </c>
      <c r="T390" s="6">
        <v>9.8799999999999999E-2</v>
      </c>
      <c r="U390" s="6">
        <v>0.69469999999999998</v>
      </c>
      <c r="V390" s="6">
        <v>0.79349999999999998</v>
      </c>
      <c r="W390" s="6">
        <v>0.45837080600000002</v>
      </c>
      <c r="X390" s="6">
        <v>9.0122523290000007</v>
      </c>
      <c r="Y390" t="s">
        <v>169</v>
      </c>
      <c r="Z390" t="s">
        <v>1236</v>
      </c>
    </row>
    <row r="391" spans="1:26">
      <c r="A391" t="s">
        <v>244</v>
      </c>
      <c r="B391" t="s">
        <v>245</v>
      </c>
      <c r="C391" t="s">
        <v>656</v>
      </c>
      <c r="D391" t="s">
        <v>247</v>
      </c>
      <c r="E391" t="s">
        <v>247</v>
      </c>
      <c r="F391" t="s">
        <v>247</v>
      </c>
      <c r="G391" t="s">
        <v>173</v>
      </c>
      <c r="H391" t="s">
        <v>173</v>
      </c>
      <c r="I391" s="6">
        <v>52</v>
      </c>
      <c r="J391" s="6">
        <v>52</v>
      </c>
      <c r="K391">
        <v>0</v>
      </c>
      <c r="L391">
        <v>0</v>
      </c>
      <c r="M391" t="s">
        <v>248</v>
      </c>
      <c r="N391" s="6">
        <v>67.75085</v>
      </c>
      <c r="O391" t="s">
        <v>173</v>
      </c>
      <c r="P391" s="6">
        <v>8.1940396</v>
      </c>
      <c r="Q391" s="6">
        <v>-830.0894164</v>
      </c>
      <c r="R391" s="6">
        <v>1093.75207</v>
      </c>
      <c r="S391" s="6">
        <v>0.79988675799999998</v>
      </c>
      <c r="T391" s="6">
        <v>3.8199999999999998E-2</v>
      </c>
      <c r="U391" s="6">
        <v>0.50049999999999994</v>
      </c>
      <c r="V391" s="6">
        <v>0.53869999999999996</v>
      </c>
      <c r="W391" s="6">
        <v>0.93116253500000001</v>
      </c>
      <c r="X391" s="6">
        <v>10.13704061</v>
      </c>
      <c r="Y391" t="s">
        <v>169</v>
      </c>
      <c r="Z391" t="s">
        <v>1237</v>
      </c>
    </row>
    <row r="392" spans="1:26">
      <c r="A392" t="s">
        <v>244</v>
      </c>
      <c r="B392" t="s">
        <v>245</v>
      </c>
      <c r="C392" t="s">
        <v>657</v>
      </c>
      <c r="D392" t="s">
        <v>247</v>
      </c>
      <c r="E392" t="s">
        <v>247</v>
      </c>
      <c r="F392" t="s">
        <v>247</v>
      </c>
      <c r="G392" t="s">
        <v>173</v>
      </c>
      <c r="H392" t="s">
        <v>173</v>
      </c>
      <c r="I392" s="6">
        <v>111.7</v>
      </c>
      <c r="J392" s="6">
        <v>111.7</v>
      </c>
      <c r="K392">
        <v>0</v>
      </c>
      <c r="L392">
        <v>0</v>
      </c>
      <c r="M392" t="s">
        <v>248</v>
      </c>
      <c r="N392" s="6">
        <v>37.850790000000003</v>
      </c>
      <c r="O392" t="s">
        <v>173</v>
      </c>
      <c r="P392" s="6">
        <v>8.9078520920000006</v>
      </c>
      <c r="Q392" s="6">
        <v>702.51059950000001</v>
      </c>
      <c r="R392" s="6">
        <v>1823.5918770000001</v>
      </c>
      <c r="S392" s="6">
        <v>0.56051420699999999</v>
      </c>
      <c r="T392" s="6">
        <v>0.17219999999999999</v>
      </c>
      <c r="U392" s="6">
        <v>0.62519999999999998</v>
      </c>
      <c r="V392" s="6">
        <v>0.7974</v>
      </c>
      <c r="W392" s="6">
        <v>0.41039750600000002</v>
      </c>
      <c r="X392" s="6">
        <v>9.3712228440000001</v>
      </c>
      <c r="Y392" t="s">
        <v>169</v>
      </c>
      <c r="Z392" t="s">
        <v>1234</v>
      </c>
    </row>
    <row r="393" spans="1:26">
      <c r="A393" t="s">
        <v>244</v>
      </c>
      <c r="B393" t="s">
        <v>245</v>
      </c>
      <c r="C393" t="s">
        <v>658</v>
      </c>
      <c r="D393" t="s">
        <v>247</v>
      </c>
      <c r="E393" t="s">
        <v>247</v>
      </c>
      <c r="F393" t="s">
        <v>247</v>
      </c>
      <c r="G393" t="s">
        <v>173</v>
      </c>
      <c r="H393" t="s">
        <v>173</v>
      </c>
      <c r="I393" s="6">
        <v>84.133333329999999</v>
      </c>
      <c r="J393" s="6">
        <v>84.133333329999999</v>
      </c>
      <c r="K393">
        <v>0</v>
      </c>
      <c r="L393">
        <v>0</v>
      </c>
      <c r="M393" t="s">
        <v>248</v>
      </c>
      <c r="N393" s="6">
        <v>45.371659999999999</v>
      </c>
      <c r="O393" t="s">
        <v>173</v>
      </c>
      <c r="P393" s="6">
        <v>8.3560655930000003</v>
      </c>
      <c r="Q393" s="6">
        <v>-392.6922285</v>
      </c>
      <c r="R393" s="6">
        <v>1235.0840889999999</v>
      </c>
      <c r="S393" s="6">
        <v>0.74608028599999998</v>
      </c>
      <c r="T393" s="6">
        <v>3.4000000000000002E-2</v>
      </c>
      <c r="U393" s="6">
        <v>0.45600000000000002</v>
      </c>
      <c r="V393" s="6">
        <v>0.49</v>
      </c>
      <c r="W393" s="6">
        <v>0.80753936699999995</v>
      </c>
      <c r="X393" s="6">
        <v>10.064544509999999</v>
      </c>
      <c r="Y393" t="s">
        <v>169</v>
      </c>
      <c r="Z393" t="s">
        <v>1235</v>
      </c>
    </row>
    <row r="394" spans="1:26">
      <c r="A394" t="s">
        <v>244</v>
      </c>
      <c r="B394" t="s">
        <v>245</v>
      </c>
      <c r="C394" t="s">
        <v>659</v>
      </c>
      <c r="D394" t="s">
        <v>247</v>
      </c>
      <c r="E394" t="s">
        <v>247</v>
      </c>
      <c r="F394" t="s">
        <v>247</v>
      </c>
      <c r="G394" t="s">
        <v>173</v>
      </c>
      <c r="H394" t="s">
        <v>173</v>
      </c>
      <c r="I394" s="6">
        <v>101.7666667</v>
      </c>
      <c r="J394" s="6">
        <v>101.7666667</v>
      </c>
      <c r="K394">
        <v>0</v>
      </c>
      <c r="L394">
        <v>0</v>
      </c>
      <c r="M394" t="s">
        <v>248</v>
      </c>
      <c r="N394" s="6">
        <v>30.146470000000001</v>
      </c>
      <c r="O394" t="s">
        <v>173</v>
      </c>
      <c r="P394" s="6">
        <v>8.9371469900000005</v>
      </c>
      <c r="Q394" s="6">
        <v>631.66114389999996</v>
      </c>
      <c r="R394" s="6">
        <v>626.37548919999995</v>
      </c>
      <c r="S394" s="6">
        <v>0.704092202</v>
      </c>
      <c r="T394" s="6">
        <v>0.2762</v>
      </c>
      <c r="U394" s="6">
        <v>0.371</v>
      </c>
      <c r="V394" s="6">
        <v>0.6472</v>
      </c>
      <c r="W394" s="6">
        <v>0.52543081000000003</v>
      </c>
      <c r="X394" s="6">
        <v>9.8620776400000008</v>
      </c>
      <c r="Y394" t="s">
        <v>169</v>
      </c>
      <c r="Z394" t="s">
        <v>1235</v>
      </c>
    </row>
    <row r="395" spans="1:26">
      <c r="A395" t="s">
        <v>244</v>
      </c>
      <c r="B395" t="s">
        <v>245</v>
      </c>
      <c r="C395" t="s">
        <v>660</v>
      </c>
      <c r="D395" t="s">
        <v>247</v>
      </c>
      <c r="E395" t="s">
        <v>247</v>
      </c>
      <c r="F395" t="s">
        <v>247</v>
      </c>
      <c r="G395" t="s">
        <v>173</v>
      </c>
      <c r="H395" t="s">
        <v>173</v>
      </c>
      <c r="I395" s="6">
        <v>47.4</v>
      </c>
      <c r="J395" s="6">
        <v>47.4</v>
      </c>
      <c r="K395">
        <v>0</v>
      </c>
      <c r="L395">
        <v>0</v>
      </c>
      <c r="M395" t="s">
        <v>248</v>
      </c>
      <c r="N395" s="6">
        <v>58.283369999999998</v>
      </c>
      <c r="O395" t="s">
        <v>173</v>
      </c>
      <c r="P395" s="6">
        <v>9.0998754109999993</v>
      </c>
      <c r="Q395" s="6">
        <v>596.06937289999996</v>
      </c>
      <c r="R395" s="6">
        <v>1003.876497</v>
      </c>
      <c r="S395" s="6">
        <v>0.66758144200000002</v>
      </c>
      <c r="T395" s="6">
        <v>0.21779999999999999</v>
      </c>
      <c r="U395" s="6">
        <v>0.55300000000000005</v>
      </c>
      <c r="V395" s="6">
        <v>0.77080000000000004</v>
      </c>
      <c r="W395" s="6">
        <v>0.38930024200000002</v>
      </c>
      <c r="X395" s="6">
        <v>8.8687070200000004</v>
      </c>
      <c r="Y395" t="s">
        <v>169</v>
      </c>
      <c r="Z395" t="s">
        <v>1236</v>
      </c>
    </row>
    <row r="396" spans="1:26">
      <c r="A396" t="s">
        <v>244</v>
      </c>
      <c r="B396" t="s">
        <v>245</v>
      </c>
      <c r="C396" t="s">
        <v>661</v>
      </c>
      <c r="D396" t="s">
        <v>247</v>
      </c>
      <c r="E396" t="s">
        <v>247</v>
      </c>
      <c r="F396" t="s">
        <v>247</v>
      </c>
      <c r="G396" t="s">
        <v>173</v>
      </c>
      <c r="H396" t="s">
        <v>173</v>
      </c>
      <c r="I396" s="6">
        <v>88.266666670000006</v>
      </c>
      <c r="J396" s="6">
        <v>88.266666670000006</v>
      </c>
      <c r="K396">
        <v>0</v>
      </c>
      <c r="L396">
        <v>0</v>
      </c>
      <c r="M396" t="s">
        <v>248</v>
      </c>
      <c r="N396" s="6">
        <v>53.752220000000001</v>
      </c>
      <c r="O396" t="s">
        <v>173</v>
      </c>
      <c r="P396" s="6">
        <v>8.68627897</v>
      </c>
      <c r="Q396" s="6">
        <v>279.66963190000001</v>
      </c>
      <c r="R396" s="6">
        <v>414.93706409999999</v>
      </c>
      <c r="S396" s="6">
        <v>0.76034812299999999</v>
      </c>
      <c r="T396" s="6">
        <v>0.23960000000000001</v>
      </c>
      <c r="U396" s="6">
        <v>0.28039999999999998</v>
      </c>
      <c r="V396" s="6">
        <v>0.52</v>
      </c>
      <c r="W396" s="6">
        <v>0.51309380999999998</v>
      </c>
      <c r="X396" s="6">
        <v>9.8203281429999993</v>
      </c>
      <c r="Y396" t="s">
        <v>169</v>
      </c>
      <c r="Z396" t="s">
        <v>1235</v>
      </c>
    </row>
    <row r="397" spans="1:26">
      <c r="A397" t="s">
        <v>244</v>
      </c>
      <c r="B397" t="s">
        <v>245</v>
      </c>
      <c r="C397" t="s">
        <v>662</v>
      </c>
      <c r="D397" t="s">
        <v>247</v>
      </c>
      <c r="E397" t="s">
        <v>247</v>
      </c>
      <c r="F397" t="s">
        <v>247</v>
      </c>
      <c r="G397" t="s">
        <v>173</v>
      </c>
      <c r="H397" t="s">
        <v>173</v>
      </c>
      <c r="I397" s="6">
        <v>90.566666670000004</v>
      </c>
      <c r="J397" s="6">
        <v>90.566666670000004</v>
      </c>
      <c r="K397">
        <v>0</v>
      </c>
      <c r="L397">
        <v>0</v>
      </c>
      <c r="M397" t="s">
        <v>248</v>
      </c>
      <c r="N397" s="6">
        <v>29.0486</v>
      </c>
      <c r="O397" t="s">
        <v>173</v>
      </c>
      <c r="P397" s="6">
        <v>8.3203639079999991</v>
      </c>
      <c r="Q397" s="6">
        <v>1061.8802009999999</v>
      </c>
      <c r="R397" s="6">
        <v>3104.3456609999998</v>
      </c>
      <c r="S397" s="6">
        <v>0.34689218799999999</v>
      </c>
      <c r="T397" s="6">
        <v>0.18379999999999999</v>
      </c>
      <c r="U397" s="6">
        <v>1.1556999999999999</v>
      </c>
      <c r="V397" s="6">
        <v>1.3394999999999999</v>
      </c>
      <c r="W397" s="6">
        <v>0.71508900900000005</v>
      </c>
      <c r="X397" s="6">
        <v>9.5685085450000003</v>
      </c>
      <c r="Y397" t="s">
        <v>169</v>
      </c>
      <c r="Z397" t="s">
        <v>1237</v>
      </c>
    </row>
    <row r="398" spans="1:26">
      <c r="A398" t="s">
        <v>244</v>
      </c>
      <c r="B398" t="s">
        <v>245</v>
      </c>
      <c r="C398" t="s">
        <v>663</v>
      </c>
      <c r="D398" t="s">
        <v>247</v>
      </c>
      <c r="E398" t="s">
        <v>247</v>
      </c>
      <c r="F398" t="s">
        <v>247</v>
      </c>
      <c r="G398" t="s">
        <v>173</v>
      </c>
      <c r="H398" t="s">
        <v>173</v>
      </c>
      <c r="I398" s="6">
        <v>54.4</v>
      </c>
      <c r="J398" s="6">
        <v>54.4</v>
      </c>
      <c r="K398">
        <v>0</v>
      </c>
      <c r="L398">
        <v>0</v>
      </c>
      <c r="M398" t="s">
        <v>248</v>
      </c>
      <c r="N398" s="6">
        <v>67.405879999999996</v>
      </c>
      <c r="O398" t="s">
        <v>173</v>
      </c>
      <c r="P398" s="6">
        <v>8.7094084279999997</v>
      </c>
      <c r="Q398" s="6">
        <v>912.49151640000002</v>
      </c>
      <c r="R398" s="6">
        <v>2412.54657</v>
      </c>
      <c r="S398" s="6">
        <v>0.45976637799999998</v>
      </c>
      <c r="T398" s="6">
        <v>0.14360000000000001</v>
      </c>
      <c r="U398" s="6">
        <v>0.83220000000000005</v>
      </c>
      <c r="V398" s="6">
        <v>0.97570000000000001</v>
      </c>
      <c r="W398" s="6">
        <v>0.50677185400000002</v>
      </c>
      <c r="X398" s="6">
        <v>9.7521555440000007</v>
      </c>
      <c r="Y398" t="s">
        <v>169</v>
      </c>
      <c r="Z398" t="s">
        <v>1237</v>
      </c>
    </row>
    <row r="399" spans="1:26">
      <c r="A399" t="s">
        <v>244</v>
      </c>
      <c r="B399" t="s">
        <v>245</v>
      </c>
      <c r="C399" t="s">
        <v>664</v>
      </c>
      <c r="D399" t="s">
        <v>247</v>
      </c>
      <c r="E399" t="s">
        <v>247</v>
      </c>
      <c r="F399" t="s">
        <v>247</v>
      </c>
      <c r="G399" t="s">
        <v>173</v>
      </c>
      <c r="H399" t="s">
        <v>173</v>
      </c>
      <c r="I399" s="6">
        <v>73.966666669999995</v>
      </c>
      <c r="J399" s="6">
        <v>73.966666669999995</v>
      </c>
      <c r="K399">
        <v>0</v>
      </c>
      <c r="L399">
        <v>0</v>
      </c>
      <c r="M399" t="s">
        <v>248</v>
      </c>
      <c r="N399" s="6">
        <v>52.005470000000003</v>
      </c>
      <c r="O399" t="s">
        <v>173</v>
      </c>
      <c r="P399" s="6">
        <v>9.0826702170000004</v>
      </c>
      <c r="Q399" s="6">
        <v>958.37696459999995</v>
      </c>
      <c r="R399" s="6">
        <v>1965.5389809999999</v>
      </c>
      <c r="S399" s="6">
        <v>0.511227286</v>
      </c>
      <c r="T399" s="6">
        <v>0.158</v>
      </c>
      <c r="U399" s="6">
        <v>0.6583</v>
      </c>
      <c r="V399" s="6">
        <v>0.81630000000000003</v>
      </c>
      <c r="W399" s="6">
        <v>0.44768374</v>
      </c>
      <c r="X399" s="6">
        <v>9.5000525309999997</v>
      </c>
      <c r="Y399" t="s">
        <v>169</v>
      </c>
      <c r="Z399" t="s">
        <v>1236</v>
      </c>
    </row>
    <row r="400" spans="1:26">
      <c r="A400" t="s">
        <v>244</v>
      </c>
      <c r="B400" t="s">
        <v>245</v>
      </c>
      <c r="C400" t="s">
        <v>665</v>
      </c>
      <c r="D400" t="s">
        <v>247</v>
      </c>
      <c r="E400" t="s">
        <v>247</v>
      </c>
      <c r="F400" t="s">
        <v>247</v>
      </c>
      <c r="G400" t="s">
        <v>173</v>
      </c>
      <c r="H400" t="s">
        <v>173</v>
      </c>
      <c r="I400" s="6">
        <v>63.066666669999996</v>
      </c>
      <c r="J400" s="6">
        <v>63.066666669999996</v>
      </c>
      <c r="K400">
        <v>0</v>
      </c>
      <c r="L400">
        <v>0</v>
      </c>
      <c r="M400" t="s">
        <v>248</v>
      </c>
      <c r="N400" s="6">
        <v>55.003419999999998</v>
      </c>
      <c r="O400" t="s">
        <v>173</v>
      </c>
      <c r="P400" s="6">
        <v>8.2245054940000006</v>
      </c>
      <c r="Q400" s="6">
        <v>-664.1576599</v>
      </c>
      <c r="R400" s="6">
        <v>1035.697639</v>
      </c>
      <c r="S400" s="6">
        <v>0.79028339700000005</v>
      </c>
      <c r="T400" s="6">
        <v>3.5200000000000002E-2</v>
      </c>
      <c r="U400" s="6">
        <v>0.44030000000000002</v>
      </c>
      <c r="V400" s="6">
        <v>0.47549999999999998</v>
      </c>
      <c r="W400" s="6">
        <v>0.79846603199999999</v>
      </c>
      <c r="X400" s="6">
        <v>10.164874989999999</v>
      </c>
      <c r="Y400" t="s">
        <v>169</v>
      </c>
      <c r="Z400" t="s">
        <v>1235</v>
      </c>
    </row>
    <row r="401" spans="1:26">
      <c r="A401" t="s">
        <v>244</v>
      </c>
      <c r="B401" t="s">
        <v>245</v>
      </c>
      <c r="C401" t="s">
        <v>666</v>
      </c>
      <c r="D401" t="s">
        <v>247</v>
      </c>
      <c r="E401" t="s">
        <v>247</v>
      </c>
      <c r="F401" t="s">
        <v>247</v>
      </c>
      <c r="G401" t="s">
        <v>173</v>
      </c>
      <c r="H401" t="s">
        <v>173</v>
      </c>
      <c r="I401" s="6">
        <v>66.966666669999995</v>
      </c>
      <c r="J401" s="6">
        <v>66.966666669999995</v>
      </c>
      <c r="K401">
        <v>0</v>
      </c>
      <c r="L401">
        <v>0</v>
      </c>
      <c r="M401" t="s">
        <v>248</v>
      </c>
      <c r="N401" s="6">
        <v>28.481860000000001</v>
      </c>
      <c r="O401" t="s">
        <v>173</v>
      </c>
      <c r="P401" s="6">
        <v>8.3682951239999994</v>
      </c>
      <c r="Q401" s="6">
        <v>69.687839699999998</v>
      </c>
      <c r="R401" s="6">
        <v>2670.1204250000001</v>
      </c>
      <c r="S401" s="6">
        <v>0.53426419000000003</v>
      </c>
      <c r="T401" s="6">
        <v>5.1900000000000002E-2</v>
      </c>
      <c r="U401" s="6">
        <v>0.92030000000000001</v>
      </c>
      <c r="V401" s="6">
        <v>0.97219999999999995</v>
      </c>
      <c r="W401" s="6">
        <v>0.69150621899999998</v>
      </c>
      <c r="X401" s="6">
        <v>9.6753796100000002</v>
      </c>
      <c r="Y401" t="s">
        <v>169</v>
      </c>
      <c r="Z401" t="s">
        <v>1237</v>
      </c>
    </row>
    <row r="402" spans="1:26">
      <c r="A402" t="s">
        <v>244</v>
      </c>
      <c r="B402" t="s">
        <v>245</v>
      </c>
      <c r="C402" t="s">
        <v>667</v>
      </c>
      <c r="D402" t="s">
        <v>247</v>
      </c>
      <c r="E402" t="s">
        <v>247</v>
      </c>
      <c r="F402" t="s">
        <v>247</v>
      </c>
      <c r="G402" t="s">
        <v>173</v>
      </c>
      <c r="H402" t="s">
        <v>173</v>
      </c>
      <c r="I402" s="6">
        <v>67.5</v>
      </c>
      <c r="J402" s="6">
        <v>67.5</v>
      </c>
      <c r="K402">
        <v>0</v>
      </c>
      <c r="L402">
        <v>0</v>
      </c>
      <c r="M402" t="s">
        <v>248</v>
      </c>
      <c r="N402" s="6">
        <v>58.239559999999997</v>
      </c>
      <c r="O402" t="s">
        <v>173</v>
      </c>
      <c r="P402" s="6">
        <v>9.0399034240000002</v>
      </c>
      <c r="Q402" s="6">
        <v>918.2344842</v>
      </c>
      <c r="R402" s="6">
        <v>2750.7555990000001</v>
      </c>
      <c r="S402" s="6">
        <v>0.41436405900000001</v>
      </c>
      <c r="T402" s="6">
        <v>0.1993</v>
      </c>
      <c r="U402" s="6">
        <v>0.93930000000000002</v>
      </c>
      <c r="V402" s="6">
        <v>1.1386000000000001</v>
      </c>
      <c r="W402" s="6">
        <v>0.24555928399999999</v>
      </c>
      <c r="X402" s="6">
        <v>8.2436058729999999</v>
      </c>
      <c r="Y402" t="s">
        <v>169</v>
      </c>
      <c r="Z402" t="s">
        <v>1234</v>
      </c>
    </row>
    <row r="403" spans="1:26">
      <c r="A403" t="s">
        <v>244</v>
      </c>
      <c r="B403" t="s">
        <v>245</v>
      </c>
      <c r="C403" t="s">
        <v>668</v>
      </c>
      <c r="D403" t="s">
        <v>247</v>
      </c>
      <c r="E403" t="s">
        <v>247</v>
      </c>
      <c r="F403" t="s">
        <v>247</v>
      </c>
      <c r="G403" t="s">
        <v>173</v>
      </c>
      <c r="H403" t="s">
        <v>173</v>
      </c>
      <c r="I403" s="6">
        <v>55.466666670000002</v>
      </c>
      <c r="J403" s="6">
        <v>55.466666670000002</v>
      </c>
      <c r="K403">
        <v>0</v>
      </c>
      <c r="L403">
        <v>0</v>
      </c>
      <c r="M403" t="s">
        <v>248</v>
      </c>
      <c r="N403" s="6">
        <v>54.740589999999997</v>
      </c>
      <c r="O403" t="s">
        <v>173</v>
      </c>
      <c r="P403" s="6">
        <v>8.5368696859999993</v>
      </c>
      <c r="Q403" s="6">
        <v>251.5498446</v>
      </c>
      <c r="R403" s="6">
        <v>1214.9656990000001</v>
      </c>
      <c r="S403" s="6">
        <v>0.68203498299999998</v>
      </c>
      <c r="T403" s="6">
        <v>0.2082</v>
      </c>
      <c r="U403" s="6">
        <v>0.55700000000000005</v>
      </c>
      <c r="V403" s="6">
        <v>0.76519999999999999</v>
      </c>
      <c r="W403" s="6">
        <v>0.8226618</v>
      </c>
      <c r="X403" s="6">
        <v>10.26162564</v>
      </c>
      <c r="Y403" t="s">
        <v>169</v>
      </c>
      <c r="Z403" t="s">
        <v>1237</v>
      </c>
    </row>
    <row r="404" spans="1:26">
      <c r="A404" t="s">
        <v>244</v>
      </c>
      <c r="B404" t="s">
        <v>245</v>
      </c>
      <c r="C404" t="s">
        <v>669</v>
      </c>
      <c r="D404" t="s">
        <v>247</v>
      </c>
      <c r="E404" t="s">
        <v>247</v>
      </c>
      <c r="F404" t="s">
        <v>247</v>
      </c>
      <c r="G404" t="s">
        <v>173</v>
      </c>
      <c r="H404" t="s">
        <v>173</v>
      </c>
      <c r="I404" s="6">
        <v>54.433333330000004</v>
      </c>
      <c r="J404" s="6">
        <v>54.433333330000004</v>
      </c>
      <c r="K404">
        <v>0</v>
      </c>
      <c r="L404">
        <v>0</v>
      </c>
      <c r="M404" t="s">
        <v>248</v>
      </c>
      <c r="N404" s="6">
        <v>69.869950000000003</v>
      </c>
      <c r="O404" t="s">
        <v>173</v>
      </c>
      <c r="P404" s="6">
        <v>8.5200990670000003</v>
      </c>
      <c r="Q404" s="6">
        <v>-583.06983379999997</v>
      </c>
      <c r="R404" s="6">
        <v>-156.635918</v>
      </c>
      <c r="S404" s="6">
        <v>0.87929948000000002</v>
      </c>
      <c r="T404" s="6">
        <v>0.12939999999999999</v>
      </c>
      <c r="U404" s="6">
        <v>0.24229999999999999</v>
      </c>
      <c r="V404" s="6">
        <v>0.37180000000000002</v>
      </c>
      <c r="W404" s="6">
        <v>0.36324011699999997</v>
      </c>
      <c r="X404" s="6">
        <v>9.1368311339999995</v>
      </c>
      <c r="Y404" t="s">
        <v>169</v>
      </c>
      <c r="Z404" t="s">
        <v>1235</v>
      </c>
    </row>
    <row r="405" spans="1:26">
      <c r="A405" t="s">
        <v>244</v>
      </c>
      <c r="B405" t="s">
        <v>245</v>
      </c>
      <c r="C405" t="s">
        <v>670</v>
      </c>
      <c r="D405" t="s">
        <v>247</v>
      </c>
      <c r="E405" t="s">
        <v>247</v>
      </c>
      <c r="F405" t="s">
        <v>247</v>
      </c>
      <c r="G405" t="s">
        <v>173</v>
      </c>
      <c r="H405" t="s">
        <v>173</v>
      </c>
      <c r="I405" s="6">
        <v>59.333333330000002</v>
      </c>
      <c r="J405" s="6">
        <v>59.333333330000002</v>
      </c>
      <c r="K405">
        <v>0</v>
      </c>
      <c r="L405">
        <v>0</v>
      </c>
      <c r="M405" t="s">
        <v>248</v>
      </c>
      <c r="N405" s="6">
        <v>69.511290000000002</v>
      </c>
      <c r="O405" t="s">
        <v>173</v>
      </c>
      <c r="P405" s="6">
        <v>9.1694621059999992</v>
      </c>
      <c r="Q405" s="6">
        <v>1076.505474</v>
      </c>
      <c r="R405" s="6">
        <v>1721.3289010000001</v>
      </c>
      <c r="S405" s="6">
        <v>0.52704485400000001</v>
      </c>
      <c r="T405" s="6">
        <v>0.17130000000000001</v>
      </c>
      <c r="U405" s="6">
        <v>0.66010000000000002</v>
      </c>
      <c r="V405" s="6">
        <v>0.83140000000000003</v>
      </c>
      <c r="W405" s="6">
        <v>0.15768000500000001</v>
      </c>
      <c r="X405" s="6">
        <v>8.7675556369999992</v>
      </c>
      <c r="Y405" t="s">
        <v>169</v>
      </c>
      <c r="Z405" t="s">
        <v>1234</v>
      </c>
    </row>
    <row r="406" spans="1:26">
      <c r="A406" t="s">
        <v>244</v>
      </c>
      <c r="B406" t="s">
        <v>245</v>
      </c>
      <c r="C406" t="s">
        <v>671</v>
      </c>
      <c r="D406" t="s">
        <v>247</v>
      </c>
      <c r="E406" t="s">
        <v>247</v>
      </c>
      <c r="F406" t="s">
        <v>247</v>
      </c>
      <c r="G406" t="s">
        <v>173</v>
      </c>
      <c r="H406" t="s">
        <v>173</v>
      </c>
      <c r="I406" s="6">
        <v>54.633333329999999</v>
      </c>
      <c r="J406" s="6">
        <v>54.633333329999999</v>
      </c>
      <c r="K406">
        <v>0</v>
      </c>
      <c r="L406">
        <v>0</v>
      </c>
      <c r="M406" t="s">
        <v>248</v>
      </c>
      <c r="N406" s="6">
        <v>44.83231</v>
      </c>
      <c r="O406" t="s">
        <v>173</v>
      </c>
      <c r="P406" s="6">
        <v>8.7465588049999994</v>
      </c>
      <c r="Q406" s="6">
        <v>561.52322630000003</v>
      </c>
      <c r="R406" s="6">
        <v>898.1917856</v>
      </c>
      <c r="S406" s="6">
        <v>0.68276467500000004</v>
      </c>
      <c r="T406" s="6">
        <v>0.2427</v>
      </c>
      <c r="U406" s="6">
        <v>0.32290000000000002</v>
      </c>
      <c r="V406" s="6">
        <v>0.56559999999999999</v>
      </c>
      <c r="W406" s="6">
        <v>0.59761204800000001</v>
      </c>
      <c r="X406" s="6">
        <v>9.64415318</v>
      </c>
      <c r="Y406" t="s">
        <v>169</v>
      </c>
      <c r="Z406" t="s">
        <v>1234</v>
      </c>
    </row>
    <row r="407" spans="1:26">
      <c r="A407" t="s">
        <v>244</v>
      </c>
      <c r="B407" t="s">
        <v>245</v>
      </c>
      <c r="C407" t="s">
        <v>672</v>
      </c>
      <c r="D407" t="s">
        <v>247</v>
      </c>
      <c r="E407" t="s">
        <v>247</v>
      </c>
      <c r="F407" t="s">
        <v>247</v>
      </c>
      <c r="G407" t="s">
        <v>173</v>
      </c>
      <c r="H407" t="s">
        <v>173</v>
      </c>
      <c r="I407" s="6">
        <v>54.9</v>
      </c>
      <c r="J407" s="6">
        <v>54.9</v>
      </c>
      <c r="K407">
        <v>0</v>
      </c>
      <c r="L407">
        <v>0</v>
      </c>
      <c r="M407" t="s">
        <v>248</v>
      </c>
      <c r="N407" s="6">
        <v>49.793289999999999</v>
      </c>
      <c r="O407" t="s">
        <v>173</v>
      </c>
      <c r="P407" s="6">
        <v>8.9248806690000002</v>
      </c>
      <c r="Q407" s="6">
        <v>974.95754850000003</v>
      </c>
      <c r="R407" s="6">
        <v>2191.4714269999999</v>
      </c>
      <c r="S407" s="6">
        <v>0.48031523300000001</v>
      </c>
      <c r="T407" s="6">
        <v>0.2263</v>
      </c>
      <c r="U407" s="6">
        <v>0.76429999999999998</v>
      </c>
      <c r="V407" s="6">
        <v>0.99060000000000004</v>
      </c>
      <c r="W407" s="6">
        <v>0.40832256700000003</v>
      </c>
      <c r="X407" s="6">
        <v>8.9966017239999996</v>
      </c>
      <c r="Y407" t="s">
        <v>169</v>
      </c>
      <c r="Z407" t="s">
        <v>1234</v>
      </c>
    </row>
    <row r="408" spans="1:26">
      <c r="A408" t="s">
        <v>244</v>
      </c>
      <c r="B408" t="s">
        <v>245</v>
      </c>
      <c r="C408" t="s">
        <v>673</v>
      </c>
      <c r="D408" t="s">
        <v>247</v>
      </c>
      <c r="E408" t="s">
        <v>247</v>
      </c>
      <c r="F408" t="s">
        <v>247</v>
      </c>
      <c r="G408" t="s">
        <v>173</v>
      </c>
      <c r="H408" t="s">
        <v>173</v>
      </c>
      <c r="I408" s="6">
        <v>51.566666669999996</v>
      </c>
      <c r="J408" s="6">
        <v>51.566666669999996</v>
      </c>
      <c r="K408">
        <v>0</v>
      </c>
      <c r="L408">
        <v>0</v>
      </c>
      <c r="M408" t="s">
        <v>248</v>
      </c>
      <c r="N408" s="6">
        <v>53.14716</v>
      </c>
      <c r="O408" t="s">
        <v>173</v>
      </c>
      <c r="P408" s="6">
        <v>8.5038880750000008</v>
      </c>
      <c r="Q408" s="6">
        <v>9.283590276</v>
      </c>
      <c r="R408" s="6">
        <v>1753.8209159999999</v>
      </c>
      <c r="S408" s="6">
        <v>0.64956019200000004</v>
      </c>
      <c r="T408" s="6">
        <v>7.6799999999999993E-2</v>
      </c>
      <c r="U408" s="6">
        <v>0.67479999999999996</v>
      </c>
      <c r="V408" s="6">
        <v>0.75149999999999995</v>
      </c>
      <c r="W408" s="6">
        <v>0.77611741599999995</v>
      </c>
      <c r="X408" s="6">
        <v>9.9035198950000005</v>
      </c>
      <c r="Y408" t="s">
        <v>169</v>
      </c>
      <c r="Z408" t="s">
        <v>1237</v>
      </c>
    </row>
    <row r="409" spans="1:26">
      <c r="A409" t="s">
        <v>244</v>
      </c>
      <c r="B409" t="s">
        <v>245</v>
      </c>
      <c r="C409" t="s">
        <v>674</v>
      </c>
      <c r="D409" t="s">
        <v>247</v>
      </c>
      <c r="E409" t="s">
        <v>247</v>
      </c>
      <c r="F409" t="s">
        <v>247</v>
      </c>
      <c r="G409" t="s">
        <v>173</v>
      </c>
      <c r="H409" t="s">
        <v>173</v>
      </c>
      <c r="I409" s="6">
        <v>42.066666669999996</v>
      </c>
      <c r="J409" s="6">
        <v>42.066666669999996</v>
      </c>
      <c r="K409">
        <v>0</v>
      </c>
      <c r="L409">
        <v>0</v>
      </c>
      <c r="M409" t="s">
        <v>248</v>
      </c>
      <c r="N409" s="6">
        <v>66.308009999999996</v>
      </c>
      <c r="O409" t="s">
        <v>173</v>
      </c>
      <c r="P409" s="6">
        <v>8.6523946639999991</v>
      </c>
      <c r="Q409" s="6">
        <v>1807.19172</v>
      </c>
      <c r="R409" s="6">
        <v>2905.7285670000001</v>
      </c>
      <c r="S409" s="6">
        <v>0.27059120800000003</v>
      </c>
      <c r="T409" s="6">
        <v>0.3866</v>
      </c>
      <c r="U409" s="6">
        <v>1.0217000000000001</v>
      </c>
      <c r="V409" s="6">
        <v>1.4083000000000001</v>
      </c>
      <c r="W409" s="6">
        <v>0.21307156999999999</v>
      </c>
      <c r="X409" s="6">
        <v>8.3167936509999993</v>
      </c>
      <c r="Y409" t="s">
        <v>169</v>
      </c>
      <c r="Z409" t="s">
        <v>1234</v>
      </c>
    </row>
    <row r="410" spans="1:26">
      <c r="A410" t="s">
        <v>244</v>
      </c>
      <c r="B410" t="s">
        <v>245</v>
      </c>
      <c r="C410" t="s">
        <v>675</v>
      </c>
      <c r="D410" t="s">
        <v>247</v>
      </c>
      <c r="E410" t="s">
        <v>247</v>
      </c>
      <c r="F410" t="s">
        <v>247</v>
      </c>
      <c r="G410" t="s">
        <v>173</v>
      </c>
      <c r="H410" t="s">
        <v>173</v>
      </c>
      <c r="I410" s="6">
        <v>47.666666669999998</v>
      </c>
      <c r="J410" s="6">
        <v>47.666666669999998</v>
      </c>
      <c r="K410">
        <v>0</v>
      </c>
      <c r="L410">
        <v>0</v>
      </c>
      <c r="M410" t="s">
        <v>248</v>
      </c>
      <c r="N410" s="6">
        <v>43.482550000000003</v>
      </c>
      <c r="O410" t="s">
        <v>173</v>
      </c>
      <c r="P410" s="6">
        <v>8.7714194570000004</v>
      </c>
      <c r="Q410" s="6">
        <v>1713.643804</v>
      </c>
      <c r="R410" s="6">
        <v>2745.2047950000001</v>
      </c>
      <c r="S410" s="6">
        <v>0.306298195</v>
      </c>
      <c r="T410" s="6">
        <v>6.6799999999999998E-2</v>
      </c>
      <c r="U410" s="6">
        <v>1.0508</v>
      </c>
      <c r="V410" s="6">
        <v>1.1175999999999999</v>
      </c>
      <c r="W410" s="6">
        <v>0.31372773799999998</v>
      </c>
      <c r="X410" s="6">
        <v>9.1587280819999997</v>
      </c>
      <c r="Y410" t="s">
        <v>169</v>
      </c>
      <c r="Z410" t="s">
        <v>1237</v>
      </c>
    </row>
    <row r="411" spans="1:26">
      <c r="A411" t="s">
        <v>676</v>
      </c>
      <c r="B411" t="s">
        <v>245</v>
      </c>
      <c r="C411" t="s">
        <v>677</v>
      </c>
      <c r="D411" t="s">
        <v>173</v>
      </c>
      <c r="E411" t="s">
        <v>173</v>
      </c>
      <c r="F411" t="s">
        <v>173</v>
      </c>
      <c r="G411">
        <v>0</v>
      </c>
      <c r="H411" t="s">
        <v>173</v>
      </c>
      <c r="I411" s="6" t="s">
        <v>173</v>
      </c>
      <c r="J411" s="6" t="s">
        <v>173</v>
      </c>
      <c r="K411">
        <v>0</v>
      </c>
      <c r="L411">
        <v>0</v>
      </c>
      <c r="M411" t="s">
        <v>248</v>
      </c>
      <c r="N411" s="6" t="s">
        <v>173</v>
      </c>
      <c r="O411" t="s">
        <v>173</v>
      </c>
      <c r="P411" s="6">
        <v>8.6388236789999997</v>
      </c>
      <c r="Q411" s="6">
        <v>0.14549999999999999</v>
      </c>
      <c r="R411" s="6">
        <v>0.93479999999999996</v>
      </c>
      <c r="S411" s="6">
        <v>1.0803</v>
      </c>
      <c r="T411" s="6">
        <v>1078.768963</v>
      </c>
      <c r="U411" s="6">
        <v>2622.8243990000001</v>
      </c>
      <c r="V411" s="6">
        <v>0.41000373600000001</v>
      </c>
      <c r="W411" s="6">
        <v>0.32757432399999997</v>
      </c>
      <c r="X411" s="6">
        <v>8.9864046399999999</v>
      </c>
      <c r="Y411" t="s">
        <v>169</v>
      </c>
      <c r="Z411" t="s">
        <v>1234</v>
      </c>
    </row>
    <row r="412" spans="1:26">
      <c r="A412" t="s">
        <v>676</v>
      </c>
      <c r="B412" t="s">
        <v>245</v>
      </c>
      <c r="C412" t="s">
        <v>678</v>
      </c>
      <c r="D412" t="s">
        <v>173</v>
      </c>
      <c r="E412" t="s">
        <v>173</v>
      </c>
      <c r="F412" t="s">
        <v>173</v>
      </c>
      <c r="G412">
        <v>0</v>
      </c>
      <c r="H412" t="s">
        <v>173</v>
      </c>
      <c r="I412" s="6" t="s">
        <v>173</v>
      </c>
      <c r="J412" s="6" t="s">
        <v>173</v>
      </c>
      <c r="K412">
        <v>0</v>
      </c>
      <c r="L412">
        <v>0</v>
      </c>
      <c r="M412" t="s">
        <v>401</v>
      </c>
      <c r="N412" s="6" t="s">
        <v>173</v>
      </c>
      <c r="O412" t="s">
        <v>173</v>
      </c>
      <c r="P412" s="6">
        <v>8.9810019749999999</v>
      </c>
      <c r="Q412" s="6">
        <v>8.5900000000000004E-2</v>
      </c>
      <c r="R412" s="6">
        <v>0.67669999999999997</v>
      </c>
      <c r="S412" s="6">
        <v>0.76259999999999994</v>
      </c>
      <c r="T412" s="6">
        <v>-39.085768989999998</v>
      </c>
      <c r="U412" s="6">
        <v>1527.5123530000001</v>
      </c>
      <c r="V412" s="6">
        <v>0.67967932600000003</v>
      </c>
      <c r="W412" s="6">
        <v>0.51316875699999998</v>
      </c>
      <c r="X412" s="6">
        <v>9.9668394169999992</v>
      </c>
      <c r="Y412" t="s">
        <v>169</v>
      </c>
      <c r="Z412" t="s">
        <v>1235</v>
      </c>
    </row>
    <row r="413" spans="1:26">
      <c r="A413" t="s">
        <v>676</v>
      </c>
      <c r="B413" t="s">
        <v>245</v>
      </c>
      <c r="C413" t="s">
        <v>679</v>
      </c>
      <c r="D413" t="s">
        <v>173</v>
      </c>
      <c r="E413" t="s">
        <v>173</v>
      </c>
      <c r="F413" t="s">
        <v>173</v>
      </c>
      <c r="G413">
        <v>0</v>
      </c>
      <c r="H413" t="s">
        <v>173</v>
      </c>
      <c r="I413" s="6" t="s">
        <v>173</v>
      </c>
      <c r="J413" s="6" t="s">
        <v>173</v>
      </c>
      <c r="K413">
        <v>0</v>
      </c>
      <c r="L413">
        <v>0</v>
      </c>
      <c r="M413" t="s">
        <v>248</v>
      </c>
      <c r="N413" s="6" t="s">
        <v>173</v>
      </c>
      <c r="O413" t="s">
        <v>173</v>
      </c>
      <c r="P413" s="6">
        <v>9.0578440570000005</v>
      </c>
      <c r="Q413" s="6">
        <v>0.19400000000000001</v>
      </c>
      <c r="R413" s="6">
        <v>0.61639999999999995</v>
      </c>
      <c r="S413" s="6">
        <v>0.81030000000000002</v>
      </c>
      <c r="T413" s="6">
        <v>1216.313652</v>
      </c>
      <c r="U413" s="6">
        <v>1385.644697</v>
      </c>
      <c r="V413" s="6">
        <v>0.55125845500000004</v>
      </c>
      <c r="W413" s="6">
        <v>5.5072952000000001E-2</v>
      </c>
      <c r="X413" s="6">
        <v>8.0424294859999996</v>
      </c>
      <c r="Y413" t="s">
        <v>169</v>
      </c>
      <c r="Z413" t="s">
        <v>1234</v>
      </c>
    </row>
    <row r="414" spans="1:26">
      <c r="A414" t="s">
        <v>676</v>
      </c>
      <c r="B414" t="s">
        <v>245</v>
      </c>
      <c r="C414" t="s">
        <v>680</v>
      </c>
      <c r="D414" t="s">
        <v>173</v>
      </c>
      <c r="E414" t="s">
        <v>173</v>
      </c>
      <c r="F414" t="s">
        <v>173</v>
      </c>
      <c r="G414">
        <v>0</v>
      </c>
      <c r="H414" t="s">
        <v>173</v>
      </c>
      <c r="I414" s="6" t="s">
        <v>173</v>
      </c>
      <c r="J414" s="6" t="s">
        <v>173</v>
      </c>
      <c r="K414">
        <v>0</v>
      </c>
      <c r="L414">
        <v>0</v>
      </c>
      <c r="M414" t="s">
        <v>248</v>
      </c>
      <c r="N414" s="6" t="s">
        <v>173</v>
      </c>
      <c r="O414" t="s">
        <v>173</v>
      </c>
      <c r="P414" s="6">
        <v>9.1609196629999996</v>
      </c>
      <c r="Q414" s="6">
        <v>0.34179999999999999</v>
      </c>
      <c r="R414" s="6">
        <v>0.56440000000000001</v>
      </c>
      <c r="S414" s="6">
        <v>0.90620000000000001</v>
      </c>
      <c r="T414" s="6">
        <v>1503.5333889999999</v>
      </c>
      <c r="U414" s="6">
        <v>1678.6731560000001</v>
      </c>
      <c r="V414" s="6">
        <v>0.47828262399999999</v>
      </c>
      <c r="W414" s="6">
        <v>0.12724709100000001</v>
      </c>
      <c r="X414" s="6">
        <v>8.0682911530000005</v>
      </c>
      <c r="Y414" t="s">
        <v>169</v>
      </c>
      <c r="Z414" t="s">
        <v>1234</v>
      </c>
    </row>
    <row r="415" spans="1:26">
      <c r="A415" t="s">
        <v>676</v>
      </c>
      <c r="B415" t="s">
        <v>245</v>
      </c>
      <c r="C415" t="s">
        <v>681</v>
      </c>
      <c r="D415" t="s">
        <v>173</v>
      </c>
      <c r="E415" t="s">
        <v>173</v>
      </c>
      <c r="F415" t="s">
        <v>173</v>
      </c>
      <c r="G415">
        <v>0</v>
      </c>
      <c r="H415" t="s">
        <v>173</v>
      </c>
      <c r="I415" s="6" t="s">
        <v>173</v>
      </c>
      <c r="J415" s="6" t="s">
        <v>173</v>
      </c>
      <c r="K415">
        <v>0</v>
      </c>
      <c r="L415">
        <v>0</v>
      </c>
      <c r="M415" t="s">
        <v>248</v>
      </c>
      <c r="N415" s="6" t="s">
        <v>173</v>
      </c>
      <c r="O415" t="s">
        <v>173</v>
      </c>
      <c r="P415" s="6">
        <v>8.5998759220000007</v>
      </c>
      <c r="Q415" s="6">
        <v>0.11409999999999999</v>
      </c>
      <c r="R415" s="6">
        <v>0.74750000000000005</v>
      </c>
      <c r="S415" s="6">
        <v>0.86160000000000003</v>
      </c>
      <c r="T415" s="6">
        <v>400.1536835</v>
      </c>
      <c r="U415" s="6">
        <v>1940.5070350000001</v>
      </c>
      <c r="V415" s="6">
        <v>0.58284645599999996</v>
      </c>
      <c r="W415" s="6">
        <v>0.52480655600000004</v>
      </c>
      <c r="X415" s="6">
        <v>9.7158747450000007</v>
      </c>
      <c r="Y415" t="s">
        <v>169</v>
      </c>
      <c r="Z415" t="s">
        <v>1235</v>
      </c>
    </row>
    <row r="416" spans="1:26">
      <c r="A416" t="s">
        <v>676</v>
      </c>
      <c r="B416" t="s">
        <v>245</v>
      </c>
      <c r="C416" t="s">
        <v>682</v>
      </c>
      <c r="D416" t="s">
        <v>173</v>
      </c>
      <c r="E416" t="s">
        <v>173</v>
      </c>
      <c r="F416" t="s">
        <v>173</v>
      </c>
      <c r="G416">
        <v>0</v>
      </c>
      <c r="H416" t="s">
        <v>173</v>
      </c>
      <c r="I416" s="6" t="s">
        <v>173</v>
      </c>
      <c r="J416" s="6" t="s">
        <v>173</v>
      </c>
      <c r="K416">
        <v>0</v>
      </c>
      <c r="L416">
        <v>0</v>
      </c>
      <c r="M416" t="s">
        <v>248</v>
      </c>
      <c r="N416" s="6" t="s">
        <v>173</v>
      </c>
      <c r="O416" t="s">
        <v>173</v>
      </c>
      <c r="P416" s="6">
        <v>8.9479654489999998</v>
      </c>
      <c r="Q416" s="6">
        <v>0.15579999999999999</v>
      </c>
      <c r="R416" s="6">
        <v>0.96450000000000002</v>
      </c>
      <c r="S416" s="6">
        <v>1.1202000000000001</v>
      </c>
      <c r="T416" s="6">
        <v>1880.971094</v>
      </c>
      <c r="U416" s="6">
        <v>2777.9380679999999</v>
      </c>
      <c r="V416" s="6">
        <v>0.27821506400000001</v>
      </c>
      <c r="W416" s="6">
        <v>0.232249021</v>
      </c>
      <c r="X416" s="6">
        <v>8.4807358920000002</v>
      </c>
      <c r="Y416" t="s">
        <v>169</v>
      </c>
      <c r="Z416" t="s">
        <v>1234</v>
      </c>
    </row>
    <row r="417" spans="1:26">
      <c r="A417" t="s">
        <v>676</v>
      </c>
      <c r="B417" t="s">
        <v>245</v>
      </c>
      <c r="C417" t="s">
        <v>683</v>
      </c>
      <c r="D417" t="s">
        <v>173</v>
      </c>
      <c r="E417" t="s">
        <v>173</v>
      </c>
      <c r="F417" t="s">
        <v>173</v>
      </c>
      <c r="G417">
        <v>0</v>
      </c>
      <c r="H417" t="s">
        <v>173</v>
      </c>
      <c r="I417" s="6" t="s">
        <v>173</v>
      </c>
      <c r="J417" s="6" t="s">
        <v>173</v>
      </c>
      <c r="K417">
        <v>0</v>
      </c>
      <c r="L417">
        <v>0</v>
      </c>
      <c r="M417" t="s">
        <v>401</v>
      </c>
      <c r="N417" s="6" t="s">
        <v>173</v>
      </c>
      <c r="O417" t="s">
        <v>173</v>
      </c>
      <c r="P417" s="6">
        <v>8.5046322849999996</v>
      </c>
      <c r="Q417" s="6">
        <v>7.9600000000000004E-2</v>
      </c>
      <c r="R417" s="6">
        <v>0.25979999999999998</v>
      </c>
      <c r="S417" s="6">
        <v>0.33939999999999998</v>
      </c>
      <c r="T417" s="6">
        <v>-508.39724589999997</v>
      </c>
      <c r="U417" s="6">
        <v>92.594819810000004</v>
      </c>
      <c r="V417" s="6">
        <v>0.85567000500000001</v>
      </c>
      <c r="W417" s="6">
        <v>0.68489616200000003</v>
      </c>
      <c r="X417" s="6">
        <v>9.6454353370000003</v>
      </c>
      <c r="Y417" t="s">
        <v>169</v>
      </c>
      <c r="Z417" t="s">
        <v>1235</v>
      </c>
    </row>
    <row r="418" spans="1:26">
      <c r="A418" t="s">
        <v>676</v>
      </c>
      <c r="B418" t="s">
        <v>245</v>
      </c>
      <c r="C418" t="s">
        <v>684</v>
      </c>
      <c r="D418" t="s">
        <v>173</v>
      </c>
      <c r="E418" t="s">
        <v>173</v>
      </c>
      <c r="F418" t="s">
        <v>173</v>
      </c>
      <c r="G418">
        <v>0</v>
      </c>
      <c r="H418" t="s">
        <v>173</v>
      </c>
      <c r="I418" s="6" t="s">
        <v>173</v>
      </c>
      <c r="J418" s="6" t="s">
        <v>173</v>
      </c>
      <c r="K418">
        <v>0</v>
      </c>
      <c r="L418">
        <v>0</v>
      </c>
      <c r="M418" t="s">
        <v>401</v>
      </c>
      <c r="N418" s="6" t="s">
        <v>173</v>
      </c>
      <c r="O418" t="s">
        <v>173</v>
      </c>
      <c r="P418" s="6">
        <v>8.9031018960000008</v>
      </c>
      <c r="Q418" s="6">
        <v>0.18</v>
      </c>
      <c r="R418" s="6">
        <v>0.4733</v>
      </c>
      <c r="S418" s="6">
        <v>0.65339999999999998</v>
      </c>
      <c r="T418" s="6">
        <v>794.35482449999995</v>
      </c>
      <c r="U418" s="6">
        <v>1014.972523</v>
      </c>
      <c r="V418" s="6">
        <v>0.64438659300000001</v>
      </c>
      <c r="W418" s="6">
        <v>0.522597337</v>
      </c>
      <c r="X418" s="6">
        <v>9.6476719670000008</v>
      </c>
      <c r="Y418" t="s">
        <v>169</v>
      </c>
      <c r="Z418" t="s">
        <v>1235</v>
      </c>
    </row>
    <row r="419" spans="1:26">
      <c r="A419" t="s">
        <v>676</v>
      </c>
      <c r="B419" t="s">
        <v>245</v>
      </c>
      <c r="C419" t="s">
        <v>685</v>
      </c>
      <c r="D419" t="s">
        <v>173</v>
      </c>
      <c r="E419" t="s">
        <v>173</v>
      </c>
      <c r="F419" t="s">
        <v>173</v>
      </c>
      <c r="G419">
        <v>0</v>
      </c>
      <c r="H419" t="s">
        <v>173</v>
      </c>
      <c r="I419" s="6" t="s">
        <v>173</v>
      </c>
      <c r="J419" s="6" t="s">
        <v>173</v>
      </c>
      <c r="K419">
        <v>0</v>
      </c>
      <c r="L419">
        <v>0</v>
      </c>
      <c r="M419" t="s">
        <v>401</v>
      </c>
      <c r="N419" s="6" t="s">
        <v>173</v>
      </c>
      <c r="O419" t="s">
        <v>173</v>
      </c>
      <c r="P419" s="6">
        <v>8.7602147620000004</v>
      </c>
      <c r="Q419" s="6">
        <v>0.15390000000000001</v>
      </c>
      <c r="R419" s="6">
        <v>0.51370000000000005</v>
      </c>
      <c r="S419" s="6">
        <v>0.66759999999999997</v>
      </c>
      <c r="T419" s="6">
        <v>-17.595763269999999</v>
      </c>
      <c r="U419" s="6">
        <v>718.60747890000005</v>
      </c>
      <c r="V419" s="6">
        <v>0.75973712299999996</v>
      </c>
      <c r="W419" s="6">
        <v>0.53734758599999999</v>
      </c>
      <c r="X419" s="6">
        <v>9.2548527949999997</v>
      </c>
      <c r="Y419" t="s">
        <v>169</v>
      </c>
      <c r="Z419" t="s">
        <v>1236</v>
      </c>
    </row>
    <row r="420" spans="1:26">
      <c r="A420" t="s">
        <v>676</v>
      </c>
      <c r="B420" t="s">
        <v>245</v>
      </c>
      <c r="C420" t="s">
        <v>686</v>
      </c>
      <c r="D420" t="s">
        <v>173</v>
      </c>
      <c r="E420" t="s">
        <v>173</v>
      </c>
      <c r="F420" t="s">
        <v>173</v>
      </c>
      <c r="G420">
        <v>0</v>
      </c>
      <c r="H420" t="s">
        <v>173</v>
      </c>
      <c r="I420" s="6" t="s">
        <v>173</v>
      </c>
      <c r="J420" s="6" t="s">
        <v>173</v>
      </c>
      <c r="K420">
        <v>0</v>
      </c>
      <c r="L420">
        <v>0</v>
      </c>
      <c r="M420" t="s">
        <v>401</v>
      </c>
      <c r="N420" s="6" t="s">
        <v>173</v>
      </c>
      <c r="O420" t="s">
        <v>173</v>
      </c>
      <c r="P420" s="6">
        <v>8.8695876949999999</v>
      </c>
      <c r="Q420" s="6">
        <v>7.2599999999999998E-2</v>
      </c>
      <c r="R420" s="6">
        <v>0.64829999999999999</v>
      </c>
      <c r="S420" s="6">
        <v>0.7208</v>
      </c>
      <c r="T420" s="6">
        <v>457.38058890000002</v>
      </c>
      <c r="U420" s="6">
        <v>1440.060162</v>
      </c>
      <c r="V420" s="6">
        <v>0.63444232300000003</v>
      </c>
      <c r="W420" s="6">
        <v>0.79446789699999998</v>
      </c>
      <c r="X420" s="6">
        <v>10.44406476</v>
      </c>
      <c r="Y420" t="s">
        <v>169</v>
      </c>
      <c r="Z420" t="s">
        <v>1235</v>
      </c>
    </row>
    <row r="421" spans="1:26">
      <c r="A421" t="s">
        <v>676</v>
      </c>
      <c r="B421" t="s">
        <v>245</v>
      </c>
      <c r="C421" t="s">
        <v>687</v>
      </c>
      <c r="D421" t="s">
        <v>173</v>
      </c>
      <c r="E421" t="s">
        <v>173</v>
      </c>
      <c r="F421" t="s">
        <v>173</v>
      </c>
      <c r="G421">
        <v>0</v>
      </c>
      <c r="H421" t="s">
        <v>173</v>
      </c>
      <c r="I421" s="6" t="s">
        <v>173</v>
      </c>
      <c r="J421" s="6" t="s">
        <v>173</v>
      </c>
      <c r="K421">
        <v>0</v>
      </c>
      <c r="L421">
        <v>0</v>
      </c>
      <c r="M421" t="s">
        <v>248</v>
      </c>
      <c r="N421" s="6" t="s">
        <v>173</v>
      </c>
      <c r="O421" t="s">
        <v>173</v>
      </c>
      <c r="P421" s="6">
        <v>8.4688396150000003</v>
      </c>
      <c r="Q421" s="6">
        <v>0.1198</v>
      </c>
      <c r="R421" s="6">
        <v>0.35720000000000002</v>
      </c>
      <c r="S421" s="6">
        <v>0.47699999999999998</v>
      </c>
      <c r="T421" s="6">
        <v>59.40910804</v>
      </c>
      <c r="U421" s="6">
        <v>13.023401570000001</v>
      </c>
      <c r="V421" s="6">
        <v>0.816415891</v>
      </c>
      <c r="W421" s="6">
        <v>0.77103566199999996</v>
      </c>
      <c r="X421" s="6">
        <v>9.9859759629999996</v>
      </c>
      <c r="Y421" t="s">
        <v>169</v>
      </c>
      <c r="Z421" t="s">
        <v>1235</v>
      </c>
    </row>
    <row r="422" spans="1:26">
      <c r="A422" t="s">
        <v>676</v>
      </c>
      <c r="B422" t="s">
        <v>245</v>
      </c>
      <c r="C422" t="s">
        <v>688</v>
      </c>
      <c r="D422" t="s">
        <v>173</v>
      </c>
      <c r="E422" t="s">
        <v>173</v>
      </c>
      <c r="F422" t="s">
        <v>173</v>
      </c>
      <c r="G422">
        <v>0</v>
      </c>
      <c r="H422" t="s">
        <v>173</v>
      </c>
      <c r="I422" s="6" t="s">
        <v>173</v>
      </c>
      <c r="J422" s="6" t="s">
        <v>173</v>
      </c>
      <c r="K422">
        <v>0</v>
      </c>
      <c r="L422">
        <v>0</v>
      </c>
      <c r="M422" t="s">
        <v>248</v>
      </c>
      <c r="N422" s="6" t="s">
        <v>173</v>
      </c>
      <c r="O422" t="s">
        <v>173</v>
      </c>
      <c r="P422" s="6">
        <v>8.8477716750000006</v>
      </c>
      <c r="Q422" s="6">
        <v>0.20419999999999999</v>
      </c>
      <c r="R422" s="6">
        <v>0.48949999999999999</v>
      </c>
      <c r="S422" s="6">
        <v>0.69379999999999997</v>
      </c>
      <c r="T422" s="6">
        <v>470.1082806</v>
      </c>
      <c r="U422" s="6">
        <v>908.3286488</v>
      </c>
      <c r="V422" s="6">
        <v>0.69143288800000002</v>
      </c>
      <c r="W422" s="6">
        <v>0.39925620899999997</v>
      </c>
      <c r="X422" s="6">
        <v>8.2344776339999992</v>
      </c>
      <c r="Y422" t="s">
        <v>169</v>
      </c>
      <c r="Z422" t="s">
        <v>1236</v>
      </c>
    </row>
    <row r="423" spans="1:26">
      <c r="A423" t="s">
        <v>676</v>
      </c>
      <c r="B423" t="s">
        <v>245</v>
      </c>
      <c r="C423" t="s">
        <v>689</v>
      </c>
      <c r="D423" t="s">
        <v>173</v>
      </c>
      <c r="E423" t="s">
        <v>173</v>
      </c>
      <c r="F423" t="s">
        <v>173</v>
      </c>
      <c r="G423">
        <v>0</v>
      </c>
      <c r="H423" t="s">
        <v>173</v>
      </c>
      <c r="I423" s="6" t="s">
        <v>173</v>
      </c>
      <c r="J423" s="6" t="s">
        <v>173</v>
      </c>
      <c r="K423">
        <v>0</v>
      </c>
      <c r="L423">
        <v>0</v>
      </c>
      <c r="M423" t="s">
        <v>248</v>
      </c>
      <c r="N423" s="6" t="s">
        <v>173</v>
      </c>
      <c r="O423" t="s">
        <v>173</v>
      </c>
      <c r="P423" s="6">
        <v>8.9850649310000001</v>
      </c>
      <c r="Q423" s="6">
        <v>0.21940000000000001</v>
      </c>
      <c r="R423" s="6">
        <v>0.35959999999999998</v>
      </c>
      <c r="S423" s="6">
        <v>0.57899999999999996</v>
      </c>
      <c r="T423" s="6">
        <v>717.4212268</v>
      </c>
      <c r="U423" s="6">
        <v>734.14573989999997</v>
      </c>
      <c r="V423" s="6">
        <v>0.68363805799999999</v>
      </c>
      <c r="W423" s="6">
        <v>0.39487338300000002</v>
      </c>
      <c r="X423" s="6">
        <v>9.1904847590000003</v>
      </c>
      <c r="Y423" t="s">
        <v>169</v>
      </c>
      <c r="Z423" t="s">
        <v>1236</v>
      </c>
    </row>
    <row r="424" spans="1:26">
      <c r="A424" t="s">
        <v>676</v>
      </c>
      <c r="B424" t="s">
        <v>245</v>
      </c>
      <c r="C424" t="s">
        <v>690</v>
      </c>
      <c r="D424" t="s">
        <v>173</v>
      </c>
      <c r="E424" t="s">
        <v>173</v>
      </c>
      <c r="F424" t="s">
        <v>173</v>
      </c>
      <c r="G424">
        <v>0</v>
      </c>
      <c r="H424" t="s">
        <v>173</v>
      </c>
      <c r="I424" s="6" t="s">
        <v>173</v>
      </c>
      <c r="J424" s="6" t="s">
        <v>173</v>
      </c>
      <c r="K424">
        <v>0</v>
      </c>
      <c r="L424">
        <v>0</v>
      </c>
      <c r="M424" t="s">
        <v>248</v>
      </c>
      <c r="N424" s="6" t="s">
        <v>173</v>
      </c>
      <c r="O424" t="s">
        <v>173</v>
      </c>
      <c r="P424" s="6">
        <v>8.5751609789999996</v>
      </c>
      <c r="Q424" s="6">
        <v>0.13159999999999999</v>
      </c>
      <c r="R424" s="6">
        <v>0.3075</v>
      </c>
      <c r="S424" s="6">
        <v>0.43919999999999998</v>
      </c>
      <c r="T424" s="6">
        <v>-152.1592478</v>
      </c>
      <c r="U424" s="6">
        <v>153.95803799999999</v>
      </c>
      <c r="V424" s="6">
        <v>0.82235917400000003</v>
      </c>
      <c r="W424" s="6">
        <v>0.62168824499999997</v>
      </c>
      <c r="X424" s="6">
        <v>9.5745227600000007</v>
      </c>
      <c r="Y424" t="s">
        <v>169</v>
      </c>
      <c r="Z424" t="s">
        <v>1236</v>
      </c>
    </row>
    <row r="425" spans="1:26">
      <c r="A425" t="s">
        <v>269</v>
      </c>
      <c r="B425" t="s">
        <v>245</v>
      </c>
      <c r="C425" t="s">
        <v>691</v>
      </c>
      <c r="D425" t="s">
        <v>173</v>
      </c>
      <c r="E425" t="s">
        <v>173</v>
      </c>
      <c r="F425" t="s">
        <v>173</v>
      </c>
      <c r="G425" t="s">
        <v>173</v>
      </c>
      <c r="H425">
        <v>0</v>
      </c>
      <c r="I425" s="6" t="s">
        <v>173</v>
      </c>
      <c r="J425" s="6">
        <v>37</v>
      </c>
      <c r="K425" t="s">
        <v>173</v>
      </c>
      <c r="L425">
        <v>0</v>
      </c>
      <c r="M425" t="s">
        <v>248</v>
      </c>
      <c r="N425" s="6" t="s">
        <v>173</v>
      </c>
      <c r="O425" t="s">
        <v>173</v>
      </c>
      <c r="P425" s="6">
        <v>7.9808170580000004</v>
      </c>
      <c r="Q425" s="6">
        <v>-605.92256020000002</v>
      </c>
      <c r="R425" s="6">
        <v>1384.089796</v>
      </c>
      <c r="S425" s="6">
        <v>0.752324349</v>
      </c>
      <c r="T425" s="6">
        <v>4.4200000000000003E-2</v>
      </c>
      <c r="U425" s="6">
        <v>0.70540000000000003</v>
      </c>
      <c r="V425" s="6">
        <v>0.74960000000000004</v>
      </c>
      <c r="W425" s="6">
        <v>0.95791899700000005</v>
      </c>
      <c r="X425" s="6">
        <v>10.263918869999999</v>
      </c>
      <c r="Y425" t="s">
        <v>169</v>
      </c>
      <c r="Z425" t="s">
        <v>1236</v>
      </c>
    </row>
    <row r="426" spans="1:26">
      <c r="A426" t="s">
        <v>269</v>
      </c>
      <c r="B426" t="s">
        <v>245</v>
      </c>
      <c r="C426" t="s">
        <v>692</v>
      </c>
      <c r="D426" t="s">
        <v>173</v>
      </c>
      <c r="E426" t="s">
        <v>173</v>
      </c>
      <c r="F426" t="s">
        <v>173</v>
      </c>
      <c r="G426" t="s">
        <v>173</v>
      </c>
      <c r="H426">
        <v>0</v>
      </c>
      <c r="I426" s="6" t="s">
        <v>173</v>
      </c>
      <c r="J426" s="6">
        <v>29</v>
      </c>
      <c r="K426" t="s">
        <v>173</v>
      </c>
      <c r="L426">
        <v>0</v>
      </c>
      <c r="M426" t="s">
        <v>248</v>
      </c>
      <c r="N426" s="6" t="s">
        <v>173</v>
      </c>
      <c r="O426" t="s">
        <v>173</v>
      </c>
      <c r="P426" s="6">
        <v>8.7070623610000002</v>
      </c>
      <c r="Q426" s="6">
        <v>693.08600539999998</v>
      </c>
      <c r="R426" s="6">
        <v>801.74323549999997</v>
      </c>
      <c r="S426" s="6">
        <v>0.67898964799999995</v>
      </c>
      <c r="T426" s="6">
        <v>9.6500000000000002E-2</v>
      </c>
      <c r="U426" s="6">
        <v>0.39050000000000001</v>
      </c>
      <c r="V426" s="6">
        <v>0.48699999999999999</v>
      </c>
      <c r="W426" s="6">
        <v>0.53401356499999997</v>
      </c>
      <c r="X426" s="6">
        <v>9.9188529869999993</v>
      </c>
      <c r="Y426" t="s">
        <v>169</v>
      </c>
      <c r="Z426" t="s">
        <v>1235</v>
      </c>
    </row>
    <row r="427" spans="1:26">
      <c r="A427" t="s">
        <v>269</v>
      </c>
      <c r="B427" t="s">
        <v>245</v>
      </c>
      <c r="C427" t="s">
        <v>693</v>
      </c>
      <c r="D427" t="s">
        <v>173</v>
      </c>
      <c r="E427" t="s">
        <v>173</v>
      </c>
      <c r="F427" t="s">
        <v>173</v>
      </c>
      <c r="G427" t="s">
        <v>173</v>
      </c>
      <c r="H427">
        <v>0</v>
      </c>
      <c r="I427" s="6" t="s">
        <v>173</v>
      </c>
      <c r="J427" s="6">
        <v>29</v>
      </c>
      <c r="K427" t="s">
        <v>173</v>
      </c>
      <c r="L427">
        <v>0</v>
      </c>
      <c r="M427" t="s">
        <v>248</v>
      </c>
      <c r="N427" s="6" t="s">
        <v>173</v>
      </c>
      <c r="O427" t="s">
        <v>173</v>
      </c>
      <c r="P427" s="6">
        <v>8.8971928150000004</v>
      </c>
      <c r="Q427" s="6">
        <v>1111.7469060000001</v>
      </c>
      <c r="R427" s="6">
        <v>2513.7290979999998</v>
      </c>
      <c r="S427" s="6">
        <v>0.42016877699999999</v>
      </c>
      <c r="T427" s="6">
        <v>0.1676</v>
      </c>
      <c r="U427" s="6">
        <v>0.87749999999999995</v>
      </c>
      <c r="V427" s="6">
        <v>1.0450999999999999</v>
      </c>
      <c r="W427" s="6">
        <v>0.48940043999999999</v>
      </c>
      <c r="X427" s="6">
        <v>9.5870453900000001</v>
      </c>
      <c r="Y427" t="s">
        <v>169</v>
      </c>
      <c r="Z427" t="s">
        <v>1235</v>
      </c>
    </row>
    <row r="428" spans="1:26">
      <c r="A428" t="s">
        <v>269</v>
      </c>
      <c r="B428" t="s">
        <v>245</v>
      </c>
      <c r="C428" t="s">
        <v>694</v>
      </c>
      <c r="D428" t="s">
        <v>173</v>
      </c>
      <c r="E428" t="s">
        <v>173</v>
      </c>
      <c r="F428" t="s">
        <v>173</v>
      </c>
      <c r="G428" t="s">
        <v>173</v>
      </c>
      <c r="H428">
        <v>0</v>
      </c>
      <c r="I428" s="6" t="s">
        <v>173</v>
      </c>
      <c r="J428" s="6">
        <v>32</v>
      </c>
      <c r="K428" t="s">
        <v>173</v>
      </c>
      <c r="L428">
        <v>0</v>
      </c>
      <c r="M428" t="s">
        <v>248</v>
      </c>
      <c r="N428" s="6" t="s">
        <v>173</v>
      </c>
      <c r="O428" t="s">
        <v>173</v>
      </c>
      <c r="P428" s="6">
        <v>8.6841446280000003</v>
      </c>
      <c r="Q428" s="6">
        <v>564.51994100000002</v>
      </c>
      <c r="R428" s="6">
        <v>1788.291698</v>
      </c>
      <c r="S428" s="6">
        <v>0.58139619600000003</v>
      </c>
      <c r="T428" s="6">
        <v>0.20069999999999999</v>
      </c>
      <c r="U428" s="6">
        <v>0.6956</v>
      </c>
      <c r="V428" s="6">
        <v>0.89629999999999999</v>
      </c>
      <c r="W428" s="6">
        <v>0.51628140899999997</v>
      </c>
      <c r="X428" s="6">
        <v>9.6618698500000004</v>
      </c>
      <c r="Y428" t="s">
        <v>169</v>
      </c>
      <c r="Z428" t="s">
        <v>1234</v>
      </c>
    </row>
    <row r="429" spans="1:26">
      <c r="A429" t="s">
        <v>269</v>
      </c>
      <c r="B429" t="s">
        <v>245</v>
      </c>
      <c r="C429" t="s">
        <v>695</v>
      </c>
      <c r="D429" t="s">
        <v>173</v>
      </c>
      <c r="E429" t="s">
        <v>173</v>
      </c>
      <c r="F429" t="s">
        <v>173</v>
      </c>
      <c r="G429" t="s">
        <v>173</v>
      </c>
      <c r="H429">
        <v>0</v>
      </c>
      <c r="I429" s="6" t="s">
        <v>173</v>
      </c>
      <c r="J429" s="6">
        <v>15</v>
      </c>
      <c r="K429" t="s">
        <v>173</v>
      </c>
      <c r="L429">
        <v>0</v>
      </c>
      <c r="M429" t="s">
        <v>248</v>
      </c>
      <c r="N429" s="6" t="s">
        <v>173</v>
      </c>
      <c r="O429" t="s">
        <v>173</v>
      </c>
      <c r="P429" s="6">
        <v>8.5377260199999991</v>
      </c>
      <c r="Q429" s="6">
        <v>-302.2321058</v>
      </c>
      <c r="R429" s="6">
        <v>459.64765649999998</v>
      </c>
      <c r="S429" s="6">
        <v>0.80914896199999997</v>
      </c>
      <c r="T429" s="6">
        <v>0.14019999999999999</v>
      </c>
      <c r="U429" s="6">
        <v>0.25969999999999999</v>
      </c>
      <c r="V429" s="6">
        <v>0.39989999999999998</v>
      </c>
      <c r="W429" s="6">
        <v>0.67462261599999995</v>
      </c>
      <c r="X429" s="6">
        <v>9.9945874809999999</v>
      </c>
      <c r="Y429" t="s">
        <v>169</v>
      </c>
      <c r="Z429" t="s">
        <v>1235</v>
      </c>
    </row>
    <row r="430" spans="1:26">
      <c r="A430" t="s">
        <v>269</v>
      </c>
      <c r="B430" t="s">
        <v>245</v>
      </c>
      <c r="C430" t="s">
        <v>696</v>
      </c>
      <c r="D430" t="s">
        <v>173</v>
      </c>
      <c r="E430" t="s">
        <v>173</v>
      </c>
      <c r="F430" t="s">
        <v>173</v>
      </c>
      <c r="G430" t="s">
        <v>173</v>
      </c>
      <c r="H430">
        <v>0</v>
      </c>
      <c r="I430" s="6" t="s">
        <v>173</v>
      </c>
      <c r="J430" s="6">
        <v>36</v>
      </c>
      <c r="K430" t="s">
        <v>173</v>
      </c>
      <c r="L430">
        <v>0</v>
      </c>
      <c r="M430" t="s">
        <v>248</v>
      </c>
      <c r="N430" s="6" t="s">
        <v>173</v>
      </c>
      <c r="O430" t="s">
        <v>173</v>
      </c>
      <c r="P430" s="6">
        <v>8.6256072190000008</v>
      </c>
      <c r="Q430" s="6">
        <v>133.76618250000001</v>
      </c>
      <c r="R430" s="6">
        <v>1514.33203</v>
      </c>
      <c r="S430" s="6">
        <v>0.66230227100000005</v>
      </c>
      <c r="T430" s="6">
        <v>0.13639999999999999</v>
      </c>
      <c r="U430" s="6">
        <v>0.62090000000000001</v>
      </c>
      <c r="V430" s="6">
        <v>0.75729999999999997</v>
      </c>
      <c r="W430" s="6">
        <v>0.668660908</v>
      </c>
      <c r="X430" s="6">
        <v>10.263020770000001</v>
      </c>
      <c r="Y430" t="s">
        <v>169</v>
      </c>
      <c r="Z430" t="s">
        <v>1236</v>
      </c>
    </row>
    <row r="431" spans="1:26">
      <c r="A431" t="s">
        <v>269</v>
      </c>
      <c r="B431" t="s">
        <v>245</v>
      </c>
      <c r="C431" t="s">
        <v>697</v>
      </c>
      <c r="D431" t="s">
        <v>173</v>
      </c>
      <c r="E431" t="s">
        <v>173</v>
      </c>
      <c r="F431" t="s">
        <v>173</v>
      </c>
      <c r="G431" t="s">
        <v>173</v>
      </c>
      <c r="H431">
        <v>0</v>
      </c>
      <c r="I431" s="6" t="s">
        <v>173</v>
      </c>
      <c r="J431" s="6">
        <v>115</v>
      </c>
      <c r="K431" t="s">
        <v>173</v>
      </c>
      <c r="L431">
        <v>0</v>
      </c>
      <c r="M431" t="s">
        <v>248</v>
      </c>
      <c r="N431" s="6" t="s">
        <v>173</v>
      </c>
      <c r="O431" t="s">
        <v>173</v>
      </c>
      <c r="P431" s="6">
        <v>8.4144065280000007</v>
      </c>
      <c r="Q431" s="6">
        <v>-567.32915249999996</v>
      </c>
      <c r="R431" s="6">
        <v>1262.3335589999999</v>
      </c>
      <c r="S431" s="6">
        <v>0.76031020299999996</v>
      </c>
      <c r="T431" s="6">
        <v>0</v>
      </c>
      <c r="U431" s="6">
        <v>0.33979999999999999</v>
      </c>
      <c r="V431" s="6">
        <v>0.33979999999999999</v>
      </c>
      <c r="W431" s="6">
        <v>0.86618803499999997</v>
      </c>
      <c r="X431" s="6">
        <v>10.43956208</v>
      </c>
      <c r="Y431" t="s">
        <v>169</v>
      </c>
      <c r="Z431" t="s">
        <v>1235</v>
      </c>
    </row>
    <row r="432" spans="1:26">
      <c r="A432" t="s">
        <v>269</v>
      </c>
      <c r="B432" t="s">
        <v>245</v>
      </c>
      <c r="C432" t="s">
        <v>698</v>
      </c>
      <c r="D432" t="s">
        <v>173</v>
      </c>
      <c r="E432" t="s">
        <v>173</v>
      </c>
      <c r="F432" t="s">
        <v>173</v>
      </c>
      <c r="G432" t="s">
        <v>173</v>
      </c>
      <c r="H432">
        <v>0</v>
      </c>
      <c r="I432" s="6" t="s">
        <v>173</v>
      </c>
      <c r="J432" s="6">
        <v>73</v>
      </c>
      <c r="K432" t="s">
        <v>173</v>
      </c>
      <c r="L432">
        <v>0</v>
      </c>
      <c r="M432" t="s">
        <v>248</v>
      </c>
      <c r="N432" s="6" t="s">
        <v>173</v>
      </c>
      <c r="O432" t="s">
        <v>173</v>
      </c>
      <c r="P432" s="6">
        <v>8.4148280910000004</v>
      </c>
      <c r="Q432" s="6">
        <v>-809.13580530000002</v>
      </c>
      <c r="R432" s="6">
        <v>625.56329310000001</v>
      </c>
      <c r="S432" s="6">
        <v>0.83753468499999995</v>
      </c>
      <c r="T432" s="6">
        <v>1.67E-2</v>
      </c>
      <c r="U432" s="6">
        <v>0.39510000000000001</v>
      </c>
      <c r="V432" s="6">
        <v>0.4118</v>
      </c>
      <c r="W432" s="6">
        <v>0.68161139400000004</v>
      </c>
      <c r="X432" s="6">
        <v>9.0653893459999999</v>
      </c>
      <c r="Y432" t="s">
        <v>169</v>
      </c>
      <c r="Z432" t="s">
        <v>1236</v>
      </c>
    </row>
    <row r="433" spans="1:26">
      <c r="A433" t="s">
        <v>269</v>
      </c>
      <c r="B433" t="s">
        <v>245</v>
      </c>
      <c r="C433" t="s">
        <v>699</v>
      </c>
      <c r="D433" t="s">
        <v>173</v>
      </c>
      <c r="E433" t="s">
        <v>173</v>
      </c>
      <c r="F433" t="s">
        <v>173</v>
      </c>
      <c r="G433" t="s">
        <v>173</v>
      </c>
      <c r="H433">
        <v>0</v>
      </c>
      <c r="I433" s="6" t="s">
        <v>173</v>
      </c>
      <c r="J433" s="6">
        <v>39</v>
      </c>
      <c r="K433" t="s">
        <v>173</v>
      </c>
      <c r="L433">
        <v>0</v>
      </c>
      <c r="M433" t="s">
        <v>248</v>
      </c>
      <c r="N433" s="6" t="s">
        <v>173</v>
      </c>
      <c r="O433" t="s">
        <v>173</v>
      </c>
      <c r="P433" s="6">
        <v>8.5135373740000002</v>
      </c>
      <c r="Q433" s="6">
        <v>-689.93462179999995</v>
      </c>
      <c r="R433" s="6">
        <v>-479.3802278</v>
      </c>
      <c r="S433" s="6">
        <v>0.90756608900000002</v>
      </c>
      <c r="T433" s="6">
        <v>0.2092</v>
      </c>
      <c r="U433" s="6">
        <v>0.1555</v>
      </c>
      <c r="V433" s="6">
        <v>0.36459999999999998</v>
      </c>
      <c r="W433" s="6">
        <v>0.464505942</v>
      </c>
      <c r="X433" s="6">
        <v>9.0412352980000001</v>
      </c>
      <c r="Y433" t="s">
        <v>169</v>
      </c>
      <c r="Z433" t="s">
        <v>1236</v>
      </c>
    </row>
    <row r="434" spans="1:26">
      <c r="A434" t="s">
        <v>269</v>
      </c>
      <c r="B434" t="s">
        <v>245</v>
      </c>
      <c r="C434" t="s">
        <v>700</v>
      </c>
      <c r="D434" t="s">
        <v>173</v>
      </c>
      <c r="E434" t="s">
        <v>173</v>
      </c>
      <c r="F434" t="s">
        <v>173</v>
      </c>
      <c r="G434" t="s">
        <v>173</v>
      </c>
      <c r="H434">
        <v>0</v>
      </c>
      <c r="I434" s="6" t="s">
        <v>173</v>
      </c>
      <c r="J434" s="6">
        <v>17</v>
      </c>
      <c r="K434" t="s">
        <v>173</v>
      </c>
      <c r="L434">
        <v>0</v>
      </c>
      <c r="M434" t="s">
        <v>248</v>
      </c>
      <c r="N434" s="6" t="s">
        <v>173</v>
      </c>
      <c r="O434" t="s">
        <v>173</v>
      </c>
      <c r="P434" s="6">
        <v>8.6497124280000008</v>
      </c>
      <c r="Q434" s="6">
        <v>610.28879789999996</v>
      </c>
      <c r="R434" s="6">
        <v>2059.7234239999998</v>
      </c>
      <c r="S434" s="6">
        <v>0.54289648800000001</v>
      </c>
      <c r="T434" s="6">
        <v>0.157</v>
      </c>
      <c r="U434" s="6">
        <v>0.71819999999999995</v>
      </c>
      <c r="V434" s="6">
        <v>0.87519999999999998</v>
      </c>
      <c r="W434" s="6">
        <v>0.80771052399999999</v>
      </c>
      <c r="X434" s="6">
        <v>10.1101554</v>
      </c>
      <c r="Y434" t="s">
        <v>169</v>
      </c>
      <c r="Z434" t="s">
        <v>1235</v>
      </c>
    </row>
    <row r="435" spans="1:26">
      <c r="A435" t="s">
        <v>269</v>
      </c>
      <c r="B435" t="s">
        <v>245</v>
      </c>
      <c r="C435" t="s">
        <v>701</v>
      </c>
      <c r="D435" t="s">
        <v>173</v>
      </c>
      <c r="E435" t="s">
        <v>173</v>
      </c>
      <c r="F435" t="s">
        <v>173</v>
      </c>
      <c r="G435" t="s">
        <v>173</v>
      </c>
      <c r="H435">
        <v>0</v>
      </c>
      <c r="I435" s="6" t="s">
        <v>173</v>
      </c>
      <c r="J435" s="6">
        <v>30</v>
      </c>
      <c r="K435" t="s">
        <v>173</v>
      </c>
      <c r="L435">
        <v>0</v>
      </c>
      <c r="M435" t="s">
        <v>248</v>
      </c>
      <c r="N435" s="6" t="s">
        <v>173</v>
      </c>
      <c r="O435" t="s">
        <v>173</v>
      </c>
      <c r="P435" s="6">
        <v>8.6461322999999997</v>
      </c>
      <c r="Q435" s="6">
        <v>361.61128309999998</v>
      </c>
      <c r="R435" s="6">
        <v>1638.7290559999999</v>
      </c>
      <c r="S435" s="6">
        <v>0.622695094</v>
      </c>
      <c r="T435" s="6">
        <v>8.3199999999999996E-2</v>
      </c>
      <c r="U435" s="6">
        <v>0.68389999999999995</v>
      </c>
      <c r="V435" s="6">
        <v>0.7671</v>
      </c>
      <c r="W435" s="6">
        <v>0.47404827799999999</v>
      </c>
      <c r="X435" s="6">
        <v>8.9578230839999993</v>
      </c>
      <c r="Y435" t="s">
        <v>169</v>
      </c>
      <c r="Z435" t="s">
        <v>1236</v>
      </c>
    </row>
    <row r="436" spans="1:26">
      <c r="A436" t="s">
        <v>269</v>
      </c>
      <c r="B436" t="s">
        <v>245</v>
      </c>
      <c r="C436" t="s">
        <v>702</v>
      </c>
      <c r="D436" t="s">
        <v>173</v>
      </c>
      <c r="E436" t="s">
        <v>173</v>
      </c>
      <c r="F436" t="s">
        <v>173</v>
      </c>
      <c r="G436" t="s">
        <v>173</v>
      </c>
      <c r="H436">
        <v>0</v>
      </c>
      <c r="I436" s="6" t="s">
        <v>173</v>
      </c>
      <c r="J436" s="6">
        <v>64</v>
      </c>
      <c r="K436" t="s">
        <v>173</v>
      </c>
      <c r="L436">
        <v>0</v>
      </c>
      <c r="M436" t="s">
        <v>248</v>
      </c>
      <c r="N436" s="6" t="s">
        <v>173</v>
      </c>
      <c r="O436" t="s">
        <v>173</v>
      </c>
      <c r="P436" s="6">
        <v>9.0226854089999993</v>
      </c>
      <c r="Q436" s="6">
        <v>759.42674409999995</v>
      </c>
      <c r="R436" s="6">
        <v>955.98560250000003</v>
      </c>
      <c r="S436" s="6">
        <v>0.65486690199999997</v>
      </c>
      <c r="T436" s="6">
        <v>0.129</v>
      </c>
      <c r="U436" s="6">
        <v>0.35649999999999998</v>
      </c>
      <c r="V436" s="6">
        <v>0.4854</v>
      </c>
      <c r="W436" s="6">
        <v>0.34147464599999999</v>
      </c>
      <c r="X436" s="6">
        <v>9.1614049679999994</v>
      </c>
      <c r="Y436" t="s">
        <v>169</v>
      </c>
      <c r="Z436" t="s">
        <v>1236</v>
      </c>
    </row>
    <row r="437" spans="1:26">
      <c r="A437" t="s">
        <v>269</v>
      </c>
      <c r="B437" t="s">
        <v>245</v>
      </c>
      <c r="C437" t="s">
        <v>703</v>
      </c>
      <c r="D437" t="s">
        <v>173</v>
      </c>
      <c r="E437" t="s">
        <v>173</v>
      </c>
      <c r="F437" t="s">
        <v>173</v>
      </c>
      <c r="G437" t="s">
        <v>173</v>
      </c>
      <c r="H437">
        <v>0</v>
      </c>
      <c r="I437" s="6" t="s">
        <v>173</v>
      </c>
      <c r="J437" s="6">
        <v>16</v>
      </c>
      <c r="K437" t="s">
        <v>173</v>
      </c>
      <c r="L437">
        <v>0</v>
      </c>
      <c r="M437" t="s">
        <v>248</v>
      </c>
      <c r="N437" s="6" t="s">
        <v>173</v>
      </c>
      <c r="O437" t="s">
        <v>173</v>
      </c>
      <c r="P437" s="6">
        <v>8.9334370570000008</v>
      </c>
      <c r="Q437" s="6">
        <v>686.92817649999995</v>
      </c>
      <c r="R437" s="6">
        <v>1992.85654</v>
      </c>
      <c r="S437" s="6">
        <v>0.54169124700000004</v>
      </c>
      <c r="T437" s="6">
        <v>9.4600000000000004E-2</v>
      </c>
      <c r="U437" s="6">
        <v>0.66979999999999995</v>
      </c>
      <c r="V437" s="6">
        <v>0.76439999999999997</v>
      </c>
      <c r="W437" s="6">
        <v>0.49194143499999998</v>
      </c>
      <c r="X437" s="6">
        <v>9.7383637840000006</v>
      </c>
      <c r="Y437" t="s">
        <v>169</v>
      </c>
      <c r="Z437" t="s">
        <v>1235</v>
      </c>
    </row>
    <row r="438" spans="1:26">
      <c r="A438" t="s">
        <v>269</v>
      </c>
      <c r="B438" t="s">
        <v>245</v>
      </c>
      <c r="C438" t="s">
        <v>704</v>
      </c>
      <c r="D438" t="s">
        <v>173</v>
      </c>
      <c r="E438" t="s">
        <v>173</v>
      </c>
      <c r="F438" t="s">
        <v>173</v>
      </c>
      <c r="G438" t="s">
        <v>173</v>
      </c>
      <c r="H438">
        <v>0</v>
      </c>
      <c r="I438" s="6" t="s">
        <v>173</v>
      </c>
      <c r="J438" s="6">
        <v>7</v>
      </c>
      <c r="K438" t="s">
        <v>173</v>
      </c>
      <c r="L438">
        <v>0</v>
      </c>
      <c r="M438" t="s">
        <v>248</v>
      </c>
      <c r="N438" s="6" t="s">
        <v>173</v>
      </c>
      <c r="O438" t="s">
        <v>173</v>
      </c>
      <c r="P438" s="6">
        <v>9.0213182869999997</v>
      </c>
      <c r="Q438" s="6">
        <v>1029.8730270000001</v>
      </c>
      <c r="R438" s="6">
        <v>1527.5810309999999</v>
      </c>
      <c r="S438" s="6">
        <v>0.55669712299999996</v>
      </c>
      <c r="T438" s="6">
        <v>0.2402</v>
      </c>
      <c r="U438" s="6">
        <v>0.49280000000000002</v>
      </c>
      <c r="V438" s="6">
        <v>0.73299999999999998</v>
      </c>
      <c r="W438" s="6">
        <v>0.41244702300000002</v>
      </c>
      <c r="X438" s="6">
        <v>9.711632238</v>
      </c>
      <c r="Y438" t="s">
        <v>169</v>
      </c>
      <c r="Z438" t="s">
        <v>1235</v>
      </c>
    </row>
    <row r="439" spans="1:26">
      <c r="A439" t="s">
        <v>269</v>
      </c>
      <c r="B439" t="s">
        <v>245</v>
      </c>
      <c r="C439" t="s">
        <v>705</v>
      </c>
      <c r="D439" t="s">
        <v>173</v>
      </c>
      <c r="E439" t="s">
        <v>173</v>
      </c>
      <c r="F439" t="s">
        <v>173</v>
      </c>
      <c r="G439" t="s">
        <v>173</v>
      </c>
      <c r="H439">
        <v>0</v>
      </c>
      <c r="I439" s="6" t="s">
        <v>173</v>
      </c>
      <c r="J439" s="6">
        <v>17</v>
      </c>
      <c r="K439" t="s">
        <v>173</v>
      </c>
      <c r="L439">
        <v>0</v>
      </c>
      <c r="M439" t="s">
        <v>248</v>
      </c>
      <c r="N439" s="6" t="s">
        <v>173</v>
      </c>
      <c r="O439" t="s">
        <v>173</v>
      </c>
      <c r="P439" s="6">
        <v>8.8445791069999995</v>
      </c>
      <c r="Q439" s="6">
        <v>865.35224040000003</v>
      </c>
      <c r="R439" s="6">
        <v>1665.442847</v>
      </c>
      <c r="S439" s="6">
        <v>0.559943631</v>
      </c>
      <c r="T439" s="6">
        <v>7.8200000000000006E-2</v>
      </c>
      <c r="U439" s="6">
        <v>0.63990000000000002</v>
      </c>
      <c r="V439" s="6">
        <v>0.71809999999999996</v>
      </c>
      <c r="W439" s="6">
        <v>0.49331080700000002</v>
      </c>
      <c r="X439" s="6">
        <v>9.7366001450000006</v>
      </c>
      <c r="Y439" t="s">
        <v>169</v>
      </c>
      <c r="Z439" t="s">
        <v>1235</v>
      </c>
    </row>
    <row r="440" spans="1:26">
      <c r="A440" t="s">
        <v>269</v>
      </c>
      <c r="B440" t="s">
        <v>245</v>
      </c>
      <c r="C440" t="s">
        <v>706</v>
      </c>
      <c r="D440" t="s">
        <v>173</v>
      </c>
      <c r="E440" t="s">
        <v>173</v>
      </c>
      <c r="F440" t="s">
        <v>173</v>
      </c>
      <c r="G440" t="s">
        <v>173</v>
      </c>
      <c r="H440">
        <v>0</v>
      </c>
      <c r="I440" s="6" t="s">
        <v>173</v>
      </c>
      <c r="J440" s="6">
        <v>0</v>
      </c>
      <c r="K440" t="s">
        <v>173</v>
      </c>
      <c r="L440">
        <v>0</v>
      </c>
      <c r="M440" t="s">
        <v>248</v>
      </c>
      <c r="N440" s="6" t="s">
        <v>173</v>
      </c>
      <c r="O440" t="s">
        <v>173</v>
      </c>
      <c r="P440" s="6">
        <v>9.2260092819999997</v>
      </c>
      <c r="Q440" s="6">
        <v>832.16962130000002</v>
      </c>
      <c r="R440" s="6">
        <v>1293.184602</v>
      </c>
      <c r="S440" s="6">
        <v>0.60823237299999999</v>
      </c>
      <c r="T440" s="6">
        <v>0.35720000000000002</v>
      </c>
      <c r="U440" s="6">
        <v>0.40150000000000002</v>
      </c>
      <c r="V440" s="6">
        <v>0.75870000000000004</v>
      </c>
      <c r="W440" s="6">
        <v>0.168336181</v>
      </c>
      <c r="X440" s="6">
        <v>7.6995619059999996</v>
      </c>
      <c r="Y440" t="s">
        <v>169</v>
      </c>
      <c r="Z440" t="s">
        <v>1234</v>
      </c>
    </row>
    <row r="441" spans="1:26">
      <c r="A441" t="s">
        <v>707</v>
      </c>
      <c r="B441" t="s">
        <v>420</v>
      </c>
      <c r="C441" t="s">
        <v>708</v>
      </c>
      <c r="D441" t="s">
        <v>709</v>
      </c>
      <c r="E441" t="s">
        <v>173</v>
      </c>
      <c r="F441" t="s">
        <v>173</v>
      </c>
      <c r="G441">
        <v>0</v>
      </c>
      <c r="H441">
        <v>1</v>
      </c>
      <c r="I441" s="6" t="s">
        <v>173</v>
      </c>
      <c r="J441" s="6">
        <v>50</v>
      </c>
      <c r="K441">
        <v>0</v>
      </c>
      <c r="L441">
        <v>0</v>
      </c>
      <c r="M441" t="s">
        <v>248</v>
      </c>
      <c r="N441" s="6" t="s">
        <v>173</v>
      </c>
      <c r="O441" t="s">
        <v>173</v>
      </c>
      <c r="P441" s="6">
        <v>8.6731703660000008</v>
      </c>
      <c r="Q441" s="6">
        <v>3.4700000000000002E-2</v>
      </c>
      <c r="R441" s="6">
        <v>0.67649999999999999</v>
      </c>
      <c r="S441" s="6">
        <v>0.71120000000000005</v>
      </c>
      <c r="T441" s="6">
        <v>166.13945649999999</v>
      </c>
      <c r="U441" s="6">
        <v>622.22771660000001</v>
      </c>
      <c r="V441" s="6">
        <v>0.75133713999999996</v>
      </c>
      <c r="W441" s="6">
        <v>0.65115187100000005</v>
      </c>
      <c r="X441" s="6">
        <v>9.8235111120000003</v>
      </c>
      <c r="Y441" t="s">
        <v>169</v>
      </c>
      <c r="Z441" t="s">
        <v>1236</v>
      </c>
    </row>
    <row r="442" spans="1:26">
      <c r="A442" t="s">
        <v>707</v>
      </c>
      <c r="B442" t="s">
        <v>420</v>
      </c>
      <c r="C442" t="s">
        <v>710</v>
      </c>
      <c r="D442" t="s">
        <v>709</v>
      </c>
      <c r="E442" t="s">
        <v>173</v>
      </c>
      <c r="F442" t="s">
        <v>173</v>
      </c>
      <c r="G442">
        <v>0</v>
      </c>
      <c r="H442">
        <v>1</v>
      </c>
      <c r="I442" s="6" t="s">
        <v>173</v>
      </c>
      <c r="J442" s="6">
        <v>57</v>
      </c>
      <c r="K442">
        <v>0</v>
      </c>
      <c r="L442">
        <v>0</v>
      </c>
      <c r="M442" t="s">
        <v>248</v>
      </c>
      <c r="N442" s="6" t="s">
        <v>173</v>
      </c>
      <c r="O442" t="s">
        <v>173</v>
      </c>
      <c r="P442" s="6">
        <v>9.1086039710000009</v>
      </c>
      <c r="Q442" s="6">
        <v>0.19</v>
      </c>
      <c r="R442" s="6">
        <v>0.6915</v>
      </c>
      <c r="S442" s="6">
        <v>0.88149999999999995</v>
      </c>
      <c r="T442" s="6">
        <v>700.23657160000005</v>
      </c>
      <c r="U442" s="6">
        <v>1510.0683429999999</v>
      </c>
      <c r="V442" s="6">
        <v>0.59828734400000005</v>
      </c>
      <c r="W442" s="6">
        <v>0.41159073499999999</v>
      </c>
      <c r="X442" s="6">
        <v>9.1201407079999992</v>
      </c>
      <c r="Y442" t="s">
        <v>169</v>
      </c>
      <c r="Z442" t="s">
        <v>1236</v>
      </c>
    </row>
    <row r="443" spans="1:26">
      <c r="A443" t="s">
        <v>707</v>
      </c>
      <c r="B443" t="s">
        <v>420</v>
      </c>
      <c r="C443" t="s">
        <v>711</v>
      </c>
      <c r="D443" t="s">
        <v>709</v>
      </c>
      <c r="E443" t="s">
        <v>173</v>
      </c>
      <c r="F443" t="s">
        <v>173</v>
      </c>
      <c r="G443">
        <v>0</v>
      </c>
      <c r="H443">
        <v>1</v>
      </c>
      <c r="I443" s="6" t="s">
        <v>173</v>
      </c>
      <c r="J443" s="6">
        <v>51</v>
      </c>
      <c r="K443">
        <v>0</v>
      </c>
      <c r="L443">
        <v>0</v>
      </c>
      <c r="M443" t="s">
        <v>248</v>
      </c>
      <c r="N443" s="6" t="s">
        <v>173</v>
      </c>
      <c r="O443" t="s">
        <v>173</v>
      </c>
      <c r="P443" s="6">
        <v>8.7589095409999995</v>
      </c>
      <c r="Q443" s="6">
        <v>4.4600000000000001E-2</v>
      </c>
      <c r="R443" s="6">
        <v>0.52390000000000003</v>
      </c>
      <c r="S443" s="6">
        <v>0.56850000000000001</v>
      </c>
      <c r="T443" s="6">
        <v>328.25542610000002</v>
      </c>
      <c r="U443" s="6">
        <v>949.71853720000001</v>
      </c>
      <c r="V443" s="6">
        <v>0.70201100800000005</v>
      </c>
      <c r="W443" s="6">
        <v>0.36183832500000002</v>
      </c>
      <c r="X443" s="6">
        <v>9.1427436289999999</v>
      </c>
      <c r="Y443" t="s">
        <v>169</v>
      </c>
      <c r="Z443" t="s">
        <v>1236</v>
      </c>
    </row>
    <row r="444" spans="1:26">
      <c r="A444" t="s">
        <v>707</v>
      </c>
      <c r="B444" t="s">
        <v>420</v>
      </c>
      <c r="C444" t="s">
        <v>712</v>
      </c>
      <c r="D444" t="s">
        <v>709</v>
      </c>
      <c r="E444" t="s">
        <v>173</v>
      </c>
      <c r="F444" t="s">
        <v>173</v>
      </c>
      <c r="G444">
        <v>0</v>
      </c>
      <c r="H444">
        <v>1</v>
      </c>
      <c r="I444" s="6" t="s">
        <v>173</v>
      </c>
      <c r="J444" s="6">
        <v>71</v>
      </c>
      <c r="K444">
        <v>0</v>
      </c>
      <c r="L444">
        <v>0</v>
      </c>
      <c r="M444" t="s">
        <v>248</v>
      </c>
      <c r="N444" s="6" t="s">
        <v>173</v>
      </c>
      <c r="O444" t="s">
        <v>173</v>
      </c>
      <c r="P444" s="6">
        <v>8.382875963</v>
      </c>
      <c r="Q444" s="6">
        <v>2.9700000000000001E-2</v>
      </c>
      <c r="R444" s="6">
        <v>0.65669999999999995</v>
      </c>
      <c r="S444" s="6">
        <v>0.68640000000000001</v>
      </c>
      <c r="T444" s="6">
        <v>-416.09575339999998</v>
      </c>
      <c r="U444" s="6">
        <v>593.90806129999999</v>
      </c>
      <c r="V444" s="6">
        <v>0.80738604899999999</v>
      </c>
      <c r="W444" s="6">
        <v>0.63990774100000003</v>
      </c>
      <c r="X444" s="6">
        <v>9.6292290999999999</v>
      </c>
      <c r="Y444" t="s">
        <v>169</v>
      </c>
      <c r="Z444" t="s">
        <v>1236</v>
      </c>
    </row>
    <row r="445" spans="1:26">
      <c r="A445" t="s">
        <v>707</v>
      </c>
      <c r="B445" t="s">
        <v>420</v>
      </c>
      <c r="C445" t="s">
        <v>713</v>
      </c>
      <c r="D445" t="s">
        <v>247</v>
      </c>
      <c r="E445" t="s">
        <v>173</v>
      </c>
      <c r="F445" t="s">
        <v>173</v>
      </c>
      <c r="G445">
        <v>0</v>
      </c>
      <c r="H445">
        <v>1</v>
      </c>
      <c r="I445" s="6" t="s">
        <v>173</v>
      </c>
      <c r="J445" s="6">
        <v>9</v>
      </c>
      <c r="K445">
        <v>0</v>
      </c>
      <c r="L445">
        <v>0</v>
      </c>
      <c r="M445" t="s">
        <v>248</v>
      </c>
      <c r="N445" s="6" t="s">
        <v>173</v>
      </c>
      <c r="O445" t="s">
        <v>173</v>
      </c>
      <c r="P445" s="6">
        <v>8.6365349259999995</v>
      </c>
      <c r="Q445" s="6">
        <v>9.5299999999999996E-2</v>
      </c>
      <c r="R445" s="6">
        <v>0.52490000000000003</v>
      </c>
      <c r="S445" s="6">
        <v>0.62019999999999997</v>
      </c>
      <c r="T445" s="6">
        <v>262.51000570000002</v>
      </c>
      <c r="U445" s="6">
        <v>1112.5653239999999</v>
      </c>
      <c r="V445" s="6">
        <v>0.69178928799999995</v>
      </c>
      <c r="W445" s="6">
        <v>0.66997484799999996</v>
      </c>
      <c r="X445" s="6">
        <v>10.45732546</v>
      </c>
      <c r="Y445" t="s">
        <v>169</v>
      </c>
      <c r="Z445" t="s">
        <v>1235</v>
      </c>
    </row>
    <row r="446" spans="1:26">
      <c r="A446" t="s">
        <v>707</v>
      </c>
      <c r="B446" t="s">
        <v>420</v>
      </c>
      <c r="C446" t="s">
        <v>714</v>
      </c>
      <c r="D446" t="s">
        <v>247</v>
      </c>
      <c r="E446" t="s">
        <v>173</v>
      </c>
      <c r="F446" t="s">
        <v>173</v>
      </c>
      <c r="G446">
        <v>0</v>
      </c>
      <c r="H446">
        <v>1</v>
      </c>
      <c r="I446" s="6" t="s">
        <v>173</v>
      </c>
      <c r="J446" s="6">
        <v>37</v>
      </c>
      <c r="K446">
        <v>0</v>
      </c>
      <c r="L446">
        <v>0</v>
      </c>
      <c r="M446" t="s">
        <v>248</v>
      </c>
      <c r="N446" s="6" t="s">
        <v>173</v>
      </c>
      <c r="O446" t="s">
        <v>173</v>
      </c>
      <c r="P446" s="6">
        <v>8.3515689759999994</v>
      </c>
      <c r="Q446" s="6">
        <v>4.7399999999999998E-2</v>
      </c>
      <c r="R446" s="6">
        <v>0.52980000000000005</v>
      </c>
      <c r="S446" s="6">
        <v>0.57720000000000005</v>
      </c>
      <c r="T446" s="6">
        <v>-504.26315030000001</v>
      </c>
      <c r="U446" s="6">
        <v>646.49722880000002</v>
      </c>
      <c r="V446" s="6">
        <v>0.81045640600000002</v>
      </c>
      <c r="W446" s="6">
        <v>0.53871182900000003</v>
      </c>
      <c r="X446" s="6">
        <v>9.3743183959999996</v>
      </c>
      <c r="Y446" t="s">
        <v>169</v>
      </c>
      <c r="Z446" t="s">
        <v>1236</v>
      </c>
    </row>
    <row r="447" spans="1:26">
      <c r="A447" t="s">
        <v>707</v>
      </c>
      <c r="B447" t="s">
        <v>420</v>
      </c>
      <c r="C447" t="s">
        <v>715</v>
      </c>
      <c r="D447" t="s">
        <v>709</v>
      </c>
      <c r="E447" t="s">
        <v>173</v>
      </c>
      <c r="F447" t="s">
        <v>173</v>
      </c>
      <c r="G447">
        <v>0</v>
      </c>
      <c r="H447">
        <v>1</v>
      </c>
      <c r="I447" s="6" t="s">
        <v>173</v>
      </c>
      <c r="J447" s="6">
        <v>62</v>
      </c>
      <c r="K447">
        <v>0</v>
      </c>
      <c r="L447">
        <v>0</v>
      </c>
      <c r="M447" t="s">
        <v>248</v>
      </c>
      <c r="N447" s="6" t="s">
        <v>173</v>
      </c>
      <c r="O447" t="s">
        <v>173</v>
      </c>
      <c r="P447" s="6">
        <v>9.0641508930000008</v>
      </c>
      <c r="Q447" s="6">
        <v>7.6399999999999996E-2</v>
      </c>
      <c r="R447" s="6">
        <v>0.83630000000000004</v>
      </c>
      <c r="S447" s="6">
        <v>0.91269999999999996</v>
      </c>
      <c r="T447" s="6">
        <v>1575.5640719999999</v>
      </c>
      <c r="U447" s="6">
        <v>1935.9678879999999</v>
      </c>
      <c r="V447" s="6">
        <v>0.43528693600000001</v>
      </c>
      <c r="W447" s="6">
        <v>0.34560606399999999</v>
      </c>
      <c r="X447" s="6">
        <v>8.6223024200000005</v>
      </c>
      <c r="Y447" t="s">
        <v>169</v>
      </c>
      <c r="Z447" t="s">
        <v>1234</v>
      </c>
    </row>
    <row r="448" spans="1:26">
      <c r="A448" t="s">
        <v>707</v>
      </c>
      <c r="B448" t="s">
        <v>420</v>
      </c>
      <c r="C448" t="s">
        <v>716</v>
      </c>
      <c r="D448" t="s">
        <v>709</v>
      </c>
      <c r="E448" t="s">
        <v>173</v>
      </c>
      <c r="F448" t="s">
        <v>173</v>
      </c>
      <c r="G448">
        <v>0</v>
      </c>
      <c r="H448">
        <v>1</v>
      </c>
      <c r="I448" s="6" t="s">
        <v>173</v>
      </c>
      <c r="J448" s="6">
        <v>49</v>
      </c>
      <c r="K448">
        <v>0</v>
      </c>
      <c r="L448">
        <v>0</v>
      </c>
      <c r="M448" t="s">
        <v>248</v>
      </c>
      <c r="N448" s="6" t="s">
        <v>173</v>
      </c>
      <c r="O448" t="s">
        <v>173</v>
      </c>
      <c r="P448" s="6">
        <v>8.8933363270000001</v>
      </c>
      <c r="Q448" s="6">
        <v>0.1366</v>
      </c>
      <c r="R448" s="6">
        <v>0.76270000000000004</v>
      </c>
      <c r="S448" s="6">
        <v>0.89929999999999999</v>
      </c>
      <c r="T448" s="6">
        <v>816.57899780000002</v>
      </c>
      <c r="U448" s="6">
        <v>1181.5205370000001</v>
      </c>
      <c r="V448" s="6">
        <v>0.62295243099999997</v>
      </c>
      <c r="W448" s="6">
        <v>0.60245722800000001</v>
      </c>
      <c r="X448" s="6">
        <v>9.5304863080000004</v>
      </c>
      <c r="Y448" t="s">
        <v>169</v>
      </c>
      <c r="Z448" t="s">
        <v>1236</v>
      </c>
    </row>
    <row r="449" spans="1:26">
      <c r="A449" t="s">
        <v>707</v>
      </c>
      <c r="B449" t="s">
        <v>420</v>
      </c>
      <c r="C449" t="s">
        <v>717</v>
      </c>
      <c r="D449" t="s">
        <v>709</v>
      </c>
      <c r="E449" t="s">
        <v>173</v>
      </c>
      <c r="F449" t="s">
        <v>173</v>
      </c>
      <c r="G449">
        <v>0</v>
      </c>
      <c r="H449">
        <v>1</v>
      </c>
      <c r="I449" s="6" t="s">
        <v>173</v>
      </c>
      <c r="J449" s="6">
        <v>62</v>
      </c>
      <c r="K449">
        <v>0</v>
      </c>
      <c r="L449">
        <v>0</v>
      </c>
      <c r="M449" t="s">
        <v>248</v>
      </c>
      <c r="N449" s="6" t="s">
        <v>173</v>
      </c>
      <c r="O449" t="s">
        <v>173</v>
      </c>
      <c r="P449" s="6">
        <v>9.0374696449999998</v>
      </c>
      <c r="Q449" s="6">
        <v>0.19040000000000001</v>
      </c>
      <c r="R449" s="6">
        <v>0.55869999999999997</v>
      </c>
      <c r="S449" s="6">
        <v>0.74909999999999999</v>
      </c>
      <c r="T449" s="6">
        <v>1352.1465169999999</v>
      </c>
      <c r="U449" s="6">
        <v>1179.8932689999999</v>
      </c>
      <c r="V449" s="6">
        <v>0.55979224299999997</v>
      </c>
      <c r="W449" s="6">
        <v>0.199044368</v>
      </c>
      <c r="X449" s="6">
        <v>9.1094252830000002</v>
      </c>
      <c r="Y449" t="s">
        <v>169</v>
      </c>
      <c r="Z449" t="s">
        <v>1234</v>
      </c>
    </row>
    <row r="450" spans="1:26">
      <c r="A450" t="s">
        <v>707</v>
      </c>
      <c r="B450" t="s">
        <v>420</v>
      </c>
      <c r="C450" t="s">
        <v>718</v>
      </c>
      <c r="D450" t="s">
        <v>709</v>
      </c>
      <c r="E450" t="s">
        <v>173</v>
      </c>
      <c r="F450" t="s">
        <v>173</v>
      </c>
      <c r="G450">
        <v>0</v>
      </c>
      <c r="H450">
        <v>1</v>
      </c>
      <c r="I450" s="6" t="s">
        <v>173</v>
      </c>
      <c r="J450" s="6">
        <v>58</v>
      </c>
      <c r="K450">
        <v>0</v>
      </c>
      <c r="L450">
        <v>0</v>
      </c>
      <c r="M450" t="s">
        <v>248</v>
      </c>
      <c r="N450" s="6" t="s">
        <v>173</v>
      </c>
      <c r="O450" t="s">
        <v>173</v>
      </c>
      <c r="P450" s="6">
        <v>9.1990239030000005</v>
      </c>
      <c r="Q450" s="6">
        <v>0.22539999999999999</v>
      </c>
      <c r="R450" s="6">
        <v>0.78359999999999996</v>
      </c>
      <c r="S450" s="6">
        <v>1.0089999999999999</v>
      </c>
      <c r="T450" s="6">
        <v>1276.690192</v>
      </c>
      <c r="U450" s="6">
        <v>2073.2017030000002</v>
      </c>
      <c r="V450" s="6">
        <v>0.45652353299999998</v>
      </c>
      <c r="W450" s="6">
        <v>0.27498994900000001</v>
      </c>
      <c r="X450" s="6">
        <v>9.1980003279999991</v>
      </c>
      <c r="Y450" t="s">
        <v>169</v>
      </c>
      <c r="Z450" t="s">
        <v>1234</v>
      </c>
    </row>
    <row r="451" spans="1:26">
      <c r="A451" t="s">
        <v>707</v>
      </c>
      <c r="B451" t="s">
        <v>420</v>
      </c>
      <c r="C451" t="s">
        <v>719</v>
      </c>
      <c r="D451" t="s">
        <v>247</v>
      </c>
      <c r="E451" t="s">
        <v>173</v>
      </c>
      <c r="F451" t="s">
        <v>173</v>
      </c>
      <c r="G451">
        <v>0</v>
      </c>
      <c r="H451">
        <v>1</v>
      </c>
      <c r="I451" s="6" t="s">
        <v>173</v>
      </c>
      <c r="J451" s="6">
        <v>14</v>
      </c>
      <c r="K451">
        <v>0</v>
      </c>
      <c r="L451">
        <v>0</v>
      </c>
      <c r="M451" t="s">
        <v>248</v>
      </c>
      <c r="N451" s="6" t="s">
        <v>173</v>
      </c>
      <c r="O451" t="s">
        <v>173</v>
      </c>
      <c r="P451" s="6">
        <v>8.5130121729999999</v>
      </c>
      <c r="Q451" s="6">
        <v>0.17349999999999999</v>
      </c>
      <c r="R451" s="6">
        <v>0.72460000000000002</v>
      </c>
      <c r="S451" s="6">
        <v>0.89810000000000001</v>
      </c>
      <c r="T451" s="6">
        <v>286.76548910000002</v>
      </c>
      <c r="U451" s="6">
        <v>1206.314433</v>
      </c>
      <c r="V451" s="6">
        <v>0.67917813900000001</v>
      </c>
      <c r="W451" s="6">
        <v>0.64386933199999996</v>
      </c>
      <c r="X451" s="6">
        <v>9.8933146189999999</v>
      </c>
      <c r="Y451" t="s">
        <v>169</v>
      </c>
      <c r="Z451" t="s">
        <v>1235</v>
      </c>
    </row>
    <row r="452" spans="1:26">
      <c r="A452" t="s">
        <v>707</v>
      </c>
      <c r="B452" t="s">
        <v>420</v>
      </c>
      <c r="C452" t="s">
        <v>720</v>
      </c>
      <c r="D452" t="s">
        <v>709</v>
      </c>
      <c r="E452" t="s">
        <v>173</v>
      </c>
      <c r="F452" t="s">
        <v>173</v>
      </c>
      <c r="G452">
        <v>0</v>
      </c>
      <c r="H452">
        <v>1</v>
      </c>
      <c r="I452" s="6" t="s">
        <v>173</v>
      </c>
      <c r="J452" s="6">
        <v>34</v>
      </c>
      <c r="K452">
        <v>0</v>
      </c>
      <c r="L452">
        <v>0</v>
      </c>
      <c r="M452" t="s">
        <v>248</v>
      </c>
      <c r="N452" s="6" t="s">
        <v>173</v>
      </c>
      <c r="O452" t="s">
        <v>173</v>
      </c>
      <c r="P452" s="6">
        <v>8.4945015020000003</v>
      </c>
      <c r="Q452" s="6">
        <v>4.3200000000000002E-2</v>
      </c>
      <c r="R452" s="6">
        <v>0.48249999999999998</v>
      </c>
      <c r="S452" s="6">
        <v>0.52580000000000005</v>
      </c>
      <c r="T452" s="6">
        <v>-337.33633620000001</v>
      </c>
      <c r="U452" s="6">
        <v>-225.44743769999999</v>
      </c>
      <c r="V452" s="6">
        <v>0.86663560900000003</v>
      </c>
      <c r="W452" s="6">
        <v>0.61856692000000002</v>
      </c>
      <c r="X452" s="6">
        <v>9.6416082670000005</v>
      </c>
      <c r="Y452" t="s">
        <v>169</v>
      </c>
      <c r="Z452" t="s">
        <v>1236</v>
      </c>
    </row>
    <row r="453" spans="1:26">
      <c r="A453" t="s">
        <v>707</v>
      </c>
      <c r="B453" t="s">
        <v>420</v>
      </c>
      <c r="C453" t="s">
        <v>721</v>
      </c>
      <c r="D453" t="s">
        <v>709</v>
      </c>
      <c r="E453" t="s">
        <v>173</v>
      </c>
      <c r="F453" t="s">
        <v>173</v>
      </c>
      <c r="G453">
        <v>0</v>
      </c>
      <c r="H453">
        <v>1</v>
      </c>
      <c r="I453" s="6" t="s">
        <v>173</v>
      </c>
      <c r="J453" s="6">
        <v>32</v>
      </c>
      <c r="K453">
        <v>0</v>
      </c>
      <c r="L453">
        <v>0</v>
      </c>
      <c r="M453" t="s">
        <v>248</v>
      </c>
      <c r="N453" s="6" t="s">
        <v>173</v>
      </c>
      <c r="O453" t="s">
        <v>173</v>
      </c>
      <c r="P453" s="6">
        <v>8.6928862000000002</v>
      </c>
      <c r="Q453" s="6">
        <v>0.1158</v>
      </c>
      <c r="R453" s="6">
        <v>0.4209</v>
      </c>
      <c r="S453" s="6">
        <v>0.53680000000000005</v>
      </c>
      <c r="T453" s="6">
        <v>-250.3197232</v>
      </c>
      <c r="U453" s="6">
        <v>126.5162761</v>
      </c>
      <c r="V453" s="6">
        <v>0.83270886300000002</v>
      </c>
      <c r="W453" s="6">
        <v>0.35930520999999999</v>
      </c>
      <c r="X453" s="6">
        <v>8.2186154200000008</v>
      </c>
      <c r="Y453" t="s">
        <v>169</v>
      </c>
      <c r="Z453" t="s">
        <v>1236</v>
      </c>
    </row>
    <row r="454" spans="1:26">
      <c r="A454" t="s">
        <v>707</v>
      </c>
      <c r="B454" t="s">
        <v>420</v>
      </c>
      <c r="C454" t="s">
        <v>722</v>
      </c>
      <c r="D454" t="s">
        <v>247</v>
      </c>
      <c r="E454" t="s">
        <v>173</v>
      </c>
      <c r="F454" t="s">
        <v>173</v>
      </c>
      <c r="G454">
        <v>0</v>
      </c>
      <c r="H454">
        <v>1</v>
      </c>
      <c r="I454" s="6" t="s">
        <v>173</v>
      </c>
      <c r="J454" s="6">
        <v>25</v>
      </c>
      <c r="K454">
        <v>0</v>
      </c>
      <c r="L454">
        <v>0</v>
      </c>
      <c r="M454" t="s">
        <v>248</v>
      </c>
      <c r="N454" s="6" t="s">
        <v>173</v>
      </c>
      <c r="O454" t="s">
        <v>173</v>
      </c>
      <c r="P454" s="6">
        <v>8.903089306</v>
      </c>
      <c r="Q454" s="6">
        <v>0.13100000000000001</v>
      </c>
      <c r="R454" s="6">
        <v>0.54630000000000001</v>
      </c>
      <c r="S454" s="6">
        <v>0.67720000000000002</v>
      </c>
      <c r="T454" s="6">
        <v>814.71884880000005</v>
      </c>
      <c r="U454" s="6">
        <v>1573.8996480000001</v>
      </c>
      <c r="V454" s="6">
        <v>0.57711177000000002</v>
      </c>
      <c r="W454" s="6">
        <v>0.47149998500000001</v>
      </c>
      <c r="X454" s="6">
        <v>10.065061740000001</v>
      </c>
      <c r="Y454" t="s">
        <v>169</v>
      </c>
      <c r="Z454" t="s">
        <v>1235</v>
      </c>
    </row>
    <row r="455" spans="1:26">
      <c r="A455" t="s">
        <v>707</v>
      </c>
      <c r="B455" t="s">
        <v>420</v>
      </c>
      <c r="C455" t="s">
        <v>723</v>
      </c>
      <c r="D455" t="s">
        <v>709</v>
      </c>
      <c r="E455" t="s">
        <v>173</v>
      </c>
      <c r="F455" t="s">
        <v>173</v>
      </c>
      <c r="G455">
        <v>0</v>
      </c>
      <c r="H455">
        <v>1</v>
      </c>
      <c r="I455" s="6" t="s">
        <v>173</v>
      </c>
      <c r="J455" s="6">
        <v>30</v>
      </c>
      <c r="K455">
        <v>0</v>
      </c>
      <c r="L455">
        <v>0</v>
      </c>
      <c r="M455" t="s">
        <v>248</v>
      </c>
      <c r="N455" s="6" t="s">
        <v>173</v>
      </c>
      <c r="O455" t="s">
        <v>173</v>
      </c>
      <c r="P455" s="6">
        <v>8.8112590340000008</v>
      </c>
      <c r="Q455" s="6">
        <v>3.9800000000000002E-2</v>
      </c>
      <c r="R455" s="6">
        <v>0.6956</v>
      </c>
      <c r="S455" s="6">
        <v>0.73550000000000004</v>
      </c>
      <c r="T455" s="6">
        <v>93.738962920000006</v>
      </c>
      <c r="U455" s="6">
        <v>1875.057155</v>
      </c>
      <c r="V455" s="6">
        <v>0.62631147099999995</v>
      </c>
      <c r="W455" s="6">
        <v>0.52797996599999997</v>
      </c>
      <c r="X455" s="6">
        <v>9.4945805389999993</v>
      </c>
      <c r="Y455" t="s">
        <v>169</v>
      </c>
      <c r="Z455" t="s">
        <v>1236</v>
      </c>
    </row>
    <row r="456" spans="1:26">
      <c r="A456" t="s">
        <v>707</v>
      </c>
      <c r="B456" t="s">
        <v>420</v>
      </c>
      <c r="C456" t="s">
        <v>724</v>
      </c>
      <c r="D456" t="s">
        <v>247</v>
      </c>
      <c r="E456" t="s">
        <v>173</v>
      </c>
      <c r="F456" t="s">
        <v>173</v>
      </c>
      <c r="G456">
        <v>0</v>
      </c>
      <c r="H456">
        <v>1</v>
      </c>
      <c r="I456" s="6" t="s">
        <v>173</v>
      </c>
      <c r="J456" s="6">
        <v>7</v>
      </c>
      <c r="K456">
        <v>0</v>
      </c>
      <c r="L456">
        <v>0</v>
      </c>
      <c r="M456" t="s">
        <v>248</v>
      </c>
      <c r="N456" s="6" t="s">
        <v>173</v>
      </c>
      <c r="O456" t="s">
        <v>173</v>
      </c>
      <c r="P456" s="6">
        <v>8.2964474540000008</v>
      </c>
      <c r="Q456" s="6">
        <v>1.24E-2</v>
      </c>
      <c r="R456" s="6">
        <v>0.56710000000000005</v>
      </c>
      <c r="S456" s="6">
        <v>0.57950000000000002</v>
      </c>
      <c r="T456" s="6">
        <v>-67.041663850000006</v>
      </c>
      <c r="U456" s="6">
        <v>998.66093069999999</v>
      </c>
      <c r="V456" s="6">
        <v>0.73729546199999996</v>
      </c>
      <c r="W456" s="6">
        <v>0.83439534299999996</v>
      </c>
      <c r="X456" s="6">
        <v>10.60341322</v>
      </c>
      <c r="Y456" t="s">
        <v>169</v>
      </c>
      <c r="Z456" t="s">
        <v>1235</v>
      </c>
    </row>
    <row r="457" spans="1:26">
      <c r="A457" t="s">
        <v>707</v>
      </c>
      <c r="B457" t="s">
        <v>420</v>
      </c>
      <c r="C457" t="s">
        <v>725</v>
      </c>
      <c r="D457" t="s">
        <v>709</v>
      </c>
      <c r="E457" t="s">
        <v>173</v>
      </c>
      <c r="F457" t="s">
        <v>173</v>
      </c>
      <c r="G457">
        <v>0</v>
      </c>
      <c r="H457">
        <v>1</v>
      </c>
      <c r="I457" s="6" t="s">
        <v>173</v>
      </c>
      <c r="J457" s="6">
        <v>43</v>
      </c>
      <c r="K457">
        <v>0</v>
      </c>
      <c r="L457">
        <v>0</v>
      </c>
      <c r="M457" t="s">
        <v>248</v>
      </c>
      <c r="N457" s="6" t="s">
        <v>173</v>
      </c>
      <c r="O457" t="s">
        <v>173</v>
      </c>
      <c r="P457" s="6">
        <v>8.7545247509999999</v>
      </c>
      <c r="Q457" s="6">
        <v>2.0400000000000001E-2</v>
      </c>
      <c r="R457" s="6">
        <v>1.0204</v>
      </c>
      <c r="S457" s="6">
        <v>1.0407999999999999</v>
      </c>
      <c r="T457" s="6">
        <v>357.32568049999998</v>
      </c>
      <c r="U457" s="6">
        <v>2642.066417</v>
      </c>
      <c r="V457" s="6">
        <v>0.50167428800000002</v>
      </c>
      <c r="W457" s="6">
        <v>0.63230168399999997</v>
      </c>
      <c r="X457" s="6">
        <v>9.6519940309999992</v>
      </c>
      <c r="Y457" t="s">
        <v>169</v>
      </c>
      <c r="Z457" t="s">
        <v>1237</v>
      </c>
    </row>
    <row r="458" spans="1:26">
      <c r="A458" t="s">
        <v>707</v>
      </c>
      <c r="B458" t="s">
        <v>420</v>
      </c>
      <c r="C458" t="s">
        <v>726</v>
      </c>
      <c r="D458" t="s">
        <v>709</v>
      </c>
      <c r="E458" t="s">
        <v>173</v>
      </c>
      <c r="F458" t="s">
        <v>173</v>
      </c>
      <c r="G458">
        <v>0</v>
      </c>
      <c r="H458">
        <v>1</v>
      </c>
      <c r="I458" s="6" t="s">
        <v>173</v>
      </c>
      <c r="J458" s="6">
        <v>11</v>
      </c>
      <c r="K458">
        <v>0</v>
      </c>
      <c r="L458">
        <v>0</v>
      </c>
      <c r="M458" t="s">
        <v>248</v>
      </c>
      <c r="N458" s="6" t="s">
        <v>173</v>
      </c>
      <c r="O458" t="s">
        <v>173</v>
      </c>
      <c r="P458" s="6">
        <v>8.7442271209999998</v>
      </c>
      <c r="Q458" s="6">
        <v>0.2276</v>
      </c>
      <c r="R458" s="6">
        <v>0.48070000000000002</v>
      </c>
      <c r="S458" s="6">
        <v>0.70830000000000004</v>
      </c>
      <c r="T458" s="6">
        <v>452.24606499999999</v>
      </c>
      <c r="U458" s="6">
        <v>199.60878919999999</v>
      </c>
      <c r="V458" s="6">
        <v>0.76440914400000004</v>
      </c>
      <c r="W458" s="6">
        <v>0.50418257499999997</v>
      </c>
      <c r="X458" s="6">
        <v>9.5537529330000002</v>
      </c>
      <c r="Y458" t="s">
        <v>169</v>
      </c>
      <c r="Z458" t="s">
        <v>1236</v>
      </c>
    </row>
    <row r="459" spans="1:26">
      <c r="A459" t="s">
        <v>707</v>
      </c>
      <c r="B459" t="s">
        <v>420</v>
      </c>
      <c r="C459" t="s">
        <v>727</v>
      </c>
      <c r="D459" t="s">
        <v>709</v>
      </c>
      <c r="E459" t="s">
        <v>173</v>
      </c>
      <c r="F459" t="s">
        <v>173</v>
      </c>
      <c r="G459">
        <v>0</v>
      </c>
      <c r="H459">
        <v>1</v>
      </c>
      <c r="I459" s="6" t="s">
        <v>173</v>
      </c>
      <c r="J459" s="6">
        <v>40</v>
      </c>
      <c r="K459">
        <v>0</v>
      </c>
      <c r="L459">
        <v>0</v>
      </c>
      <c r="M459" t="s">
        <v>248</v>
      </c>
      <c r="N459" s="6" t="s">
        <v>173</v>
      </c>
      <c r="O459" t="s">
        <v>173</v>
      </c>
      <c r="P459" s="6">
        <v>9.1438805730000006</v>
      </c>
      <c r="Q459" s="6">
        <v>0.27</v>
      </c>
      <c r="R459" s="6">
        <v>0.50780000000000003</v>
      </c>
      <c r="S459" s="6">
        <v>0.77780000000000005</v>
      </c>
      <c r="T459" s="6">
        <v>1082.2856200000001</v>
      </c>
      <c r="U459" s="6">
        <v>1183.1365940000001</v>
      </c>
      <c r="V459" s="6">
        <v>0.59178500000000001</v>
      </c>
      <c r="W459" s="6">
        <v>0.225493729</v>
      </c>
      <c r="X459" s="6">
        <v>8.3919432460000003</v>
      </c>
      <c r="Y459" t="s">
        <v>169</v>
      </c>
      <c r="Z459" t="s">
        <v>1234</v>
      </c>
    </row>
    <row r="460" spans="1:26">
      <c r="A460" t="s">
        <v>707</v>
      </c>
      <c r="B460" t="s">
        <v>420</v>
      </c>
      <c r="C460" t="s">
        <v>728</v>
      </c>
      <c r="D460" t="s">
        <v>709</v>
      </c>
      <c r="E460" t="s">
        <v>173</v>
      </c>
      <c r="F460" t="s">
        <v>173</v>
      </c>
      <c r="G460">
        <v>0</v>
      </c>
      <c r="H460">
        <v>1</v>
      </c>
      <c r="I460" s="6" t="s">
        <v>173</v>
      </c>
      <c r="J460" s="6">
        <v>28</v>
      </c>
      <c r="K460">
        <v>0</v>
      </c>
      <c r="L460">
        <v>0</v>
      </c>
      <c r="M460" t="s">
        <v>248</v>
      </c>
      <c r="N460" s="6" t="s">
        <v>173</v>
      </c>
      <c r="O460" t="s">
        <v>173</v>
      </c>
      <c r="P460" s="6">
        <v>8.9244868769999997</v>
      </c>
      <c r="Q460" s="6">
        <v>0.18840000000000001</v>
      </c>
      <c r="R460" s="6">
        <v>0.81510000000000005</v>
      </c>
      <c r="S460" s="6">
        <v>1.0035000000000001</v>
      </c>
      <c r="T460" s="6">
        <v>674.87546759999998</v>
      </c>
      <c r="U460" s="6">
        <v>2121.7909909999998</v>
      </c>
      <c r="V460" s="6">
        <v>0.52719053999999999</v>
      </c>
      <c r="W460" s="6">
        <v>0.527382554</v>
      </c>
      <c r="X460" s="6">
        <v>9.5259113790000001</v>
      </c>
      <c r="Y460" t="s">
        <v>169</v>
      </c>
      <c r="Z460" t="s">
        <v>1237</v>
      </c>
    </row>
    <row r="461" spans="1:26">
      <c r="A461" t="s">
        <v>707</v>
      </c>
      <c r="B461" t="s">
        <v>420</v>
      </c>
      <c r="C461" t="s">
        <v>729</v>
      </c>
      <c r="D461" t="s">
        <v>709</v>
      </c>
      <c r="E461" t="s">
        <v>173</v>
      </c>
      <c r="F461" t="s">
        <v>173</v>
      </c>
      <c r="G461">
        <v>0</v>
      </c>
      <c r="H461">
        <v>1</v>
      </c>
      <c r="I461" s="6" t="s">
        <v>173</v>
      </c>
      <c r="J461" s="6">
        <v>25</v>
      </c>
      <c r="K461">
        <v>0</v>
      </c>
      <c r="L461">
        <v>0</v>
      </c>
      <c r="M461" t="s">
        <v>248</v>
      </c>
      <c r="N461" s="6" t="s">
        <v>173</v>
      </c>
      <c r="O461" t="s">
        <v>173</v>
      </c>
      <c r="P461" s="6">
        <v>8.8577869919999994</v>
      </c>
      <c r="Q461" s="6">
        <v>0.1507</v>
      </c>
      <c r="R461" s="6">
        <v>0.48670000000000002</v>
      </c>
      <c r="S461" s="6">
        <v>0.63739999999999997</v>
      </c>
      <c r="T461" s="6">
        <v>502.67866379999998</v>
      </c>
      <c r="U461" s="6">
        <v>601.31509979999998</v>
      </c>
      <c r="V461" s="6">
        <v>0.71996760999999998</v>
      </c>
      <c r="W461" s="6">
        <v>0.53505353899999997</v>
      </c>
      <c r="X461" s="6">
        <v>9.2446874510000008</v>
      </c>
      <c r="Y461" t="s">
        <v>169</v>
      </c>
      <c r="Z461" t="s">
        <v>1234</v>
      </c>
    </row>
    <row r="462" spans="1:26">
      <c r="A462" t="s">
        <v>707</v>
      </c>
      <c r="B462" t="s">
        <v>420</v>
      </c>
      <c r="C462" t="s">
        <v>730</v>
      </c>
      <c r="D462" t="s">
        <v>709</v>
      </c>
      <c r="E462" t="s">
        <v>173</v>
      </c>
      <c r="F462" t="s">
        <v>173</v>
      </c>
      <c r="G462">
        <v>0</v>
      </c>
      <c r="H462">
        <v>1</v>
      </c>
      <c r="I462" s="6" t="s">
        <v>173</v>
      </c>
      <c r="J462" s="6">
        <v>7</v>
      </c>
      <c r="K462">
        <v>0</v>
      </c>
      <c r="L462">
        <v>0</v>
      </c>
      <c r="M462" t="s">
        <v>248</v>
      </c>
      <c r="N462" s="6" t="s">
        <v>173</v>
      </c>
      <c r="O462" t="s">
        <v>173</v>
      </c>
      <c r="P462" s="6">
        <v>9.0731904140000008</v>
      </c>
      <c r="Q462" s="6">
        <v>0.16120000000000001</v>
      </c>
      <c r="R462" s="6">
        <v>0.37319999999999998</v>
      </c>
      <c r="S462" s="6">
        <v>0.53439999999999999</v>
      </c>
      <c r="T462" s="6">
        <v>524.56537719999994</v>
      </c>
      <c r="U462" s="6">
        <v>394.44165099999998</v>
      </c>
      <c r="V462" s="6">
        <v>0.738544902</v>
      </c>
      <c r="W462" s="6">
        <v>0.37407047300000001</v>
      </c>
      <c r="X462" s="6">
        <v>9.5444193449999997</v>
      </c>
      <c r="Y462" t="s">
        <v>169</v>
      </c>
      <c r="Z462" t="s">
        <v>1234</v>
      </c>
    </row>
    <row r="463" spans="1:26">
      <c r="A463" t="s">
        <v>707</v>
      </c>
      <c r="B463" t="s">
        <v>420</v>
      </c>
      <c r="C463" t="s">
        <v>731</v>
      </c>
      <c r="D463" t="s">
        <v>709</v>
      </c>
      <c r="E463" t="s">
        <v>173</v>
      </c>
      <c r="F463" t="s">
        <v>173</v>
      </c>
      <c r="G463">
        <v>0</v>
      </c>
      <c r="H463">
        <v>1</v>
      </c>
      <c r="I463" s="6" t="s">
        <v>173</v>
      </c>
      <c r="J463" s="6">
        <v>28</v>
      </c>
      <c r="K463">
        <v>0</v>
      </c>
      <c r="L463">
        <v>0</v>
      </c>
      <c r="M463" t="s">
        <v>248</v>
      </c>
      <c r="N463" s="6" t="s">
        <v>173</v>
      </c>
      <c r="O463" t="s">
        <v>173</v>
      </c>
      <c r="P463" s="6">
        <v>9.0130828039999997</v>
      </c>
      <c r="Q463" s="6">
        <v>0.19639999999999999</v>
      </c>
      <c r="R463" s="6">
        <v>0.95150000000000001</v>
      </c>
      <c r="S463" s="6">
        <v>1.1477999999999999</v>
      </c>
      <c r="T463" s="6">
        <v>1381.076534</v>
      </c>
      <c r="U463" s="6">
        <v>2812.7437749999999</v>
      </c>
      <c r="V463" s="6">
        <v>0.343090326</v>
      </c>
      <c r="W463" s="6">
        <v>0.404602766</v>
      </c>
      <c r="X463" s="6">
        <v>8.8286867359999999</v>
      </c>
      <c r="Y463" t="s">
        <v>169</v>
      </c>
      <c r="Z463" t="s">
        <v>1234</v>
      </c>
    </row>
    <row r="464" spans="1:26">
      <c r="A464" t="s">
        <v>707</v>
      </c>
      <c r="B464" t="s">
        <v>420</v>
      </c>
      <c r="C464" t="s">
        <v>732</v>
      </c>
      <c r="D464" t="s">
        <v>709</v>
      </c>
      <c r="E464" t="s">
        <v>173</v>
      </c>
      <c r="F464" t="s">
        <v>173</v>
      </c>
      <c r="G464">
        <v>0</v>
      </c>
      <c r="H464">
        <v>1</v>
      </c>
      <c r="I464" s="6" t="s">
        <v>173</v>
      </c>
      <c r="J464" s="6">
        <v>8</v>
      </c>
      <c r="K464">
        <v>0</v>
      </c>
      <c r="L464">
        <v>0</v>
      </c>
      <c r="M464" t="s">
        <v>248</v>
      </c>
      <c r="N464" s="6" t="s">
        <v>173</v>
      </c>
      <c r="O464" t="s">
        <v>173</v>
      </c>
      <c r="P464" s="6">
        <v>8.9264079209999991</v>
      </c>
      <c r="Q464" s="6">
        <v>0.17019999999999999</v>
      </c>
      <c r="R464" s="6">
        <v>0.88129999999999997</v>
      </c>
      <c r="S464" s="6">
        <v>1.0515000000000001</v>
      </c>
      <c r="T464" s="6">
        <v>1311.818536</v>
      </c>
      <c r="U464" s="6">
        <v>2019.430417</v>
      </c>
      <c r="V464" s="6">
        <v>0.458956576</v>
      </c>
      <c r="W464" s="6">
        <v>0.460013703</v>
      </c>
      <c r="X464" s="6">
        <v>9.4559465120000006</v>
      </c>
      <c r="Y464" t="s">
        <v>169</v>
      </c>
      <c r="Z464" t="s">
        <v>1234</v>
      </c>
    </row>
    <row r="465" spans="1:26">
      <c r="A465" t="s">
        <v>707</v>
      </c>
      <c r="B465" t="s">
        <v>420</v>
      </c>
      <c r="C465" t="s">
        <v>733</v>
      </c>
      <c r="D465" t="s">
        <v>247</v>
      </c>
      <c r="E465" t="s">
        <v>173</v>
      </c>
      <c r="F465" t="s">
        <v>173</v>
      </c>
      <c r="G465">
        <v>0</v>
      </c>
      <c r="H465">
        <v>1</v>
      </c>
      <c r="I465" s="6" t="s">
        <v>173</v>
      </c>
      <c r="J465" s="6">
        <v>17</v>
      </c>
      <c r="K465">
        <v>0</v>
      </c>
      <c r="L465">
        <v>0</v>
      </c>
      <c r="M465" t="s">
        <v>248</v>
      </c>
      <c r="N465" s="6" t="s">
        <v>173</v>
      </c>
      <c r="O465" t="s">
        <v>173</v>
      </c>
      <c r="P465" s="6">
        <v>7.9137805290000003</v>
      </c>
      <c r="Q465" s="6">
        <v>8.4500000000000006E-2</v>
      </c>
      <c r="R465" s="6">
        <v>1.5649999999999999</v>
      </c>
      <c r="S465" s="6">
        <v>1.6495</v>
      </c>
      <c r="T465" s="6">
        <v>390.9924704</v>
      </c>
      <c r="U465" s="6">
        <v>3526.162421</v>
      </c>
      <c r="V465" s="6">
        <v>0.380943223</v>
      </c>
      <c r="W465" s="6">
        <v>0.68858100700000002</v>
      </c>
      <c r="X465" s="6">
        <v>8.8125725310000007</v>
      </c>
      <c r="Y465" t="s">
        <v>169</v>
      </c>
      <c r="Z465" t="s">
        <v>1237</v>
      </c>
    </row>
    <row r="466" spans="1:26">
      <c r="A466" t="s">
        <v>707</v>
      </c>
      <c r="B466" t="s">
        <v>420</v>
      </c>
      <c r="C466" t="s">
        <v>734</v>
      </c>
      <c r="D466" t="s">
        <v>709</v>
      </c>
      <c r="E466" t="s">
        <v>173</v>
      </c>
      <c r="F466" t="s">
        <v>173</v>
      </c>
      <c r="G466">
        <v>0</v>
      </c>
      <c r="H466">
        <v>1</v>
      </c>
      <c r="I466" s="6" t="s">
        <v>173</v>
      </c>
      <c r="J466" s="6">
        <v>15</v>
      </c>
      <c r="K466">
        <v>0</v>
      </c>
      <c r="L466">
        <v>0</v>
      </c>
      <c r="M466" t="s">
        <v>248</v>
      </c>
      <c r="N466" s="6" t="s">
        <v>173</v>
      </c>
      <c r="O466" t="s">
        <v>173</v>
      </c>
      <c r="P466" s="6">
        <v>8.5410921040000005</v>
      </c>
      <c r="Q466" s="6">
        <v>7.8200000000000006E-2</v>
      </c>
      <c r="R466" s="6">
        <v>0.58289999999999997</v>
      </c>
      <c r="S466" s="6">
        <v>0.66100000000000003</v>
      </c>
      <c r="T466" s="6">
        <v>297.45180640000001</v>
      </c>
      <c r="U466" s="6">
        <v>1896.4636760000001</v>
      </c>
      <c r="V466" s="6">
        <v>0.60021331700000002</v>
      </c>
      <c r="W466" s="6">
        <v>0.61395557099999998</v>
      </c>
      <c r="X466" s="6">
        <v>9.6048540019999997</v>
      </c>
      <c r="Y466" t="s">
        <v>169</v>
      </c>
      <c r="Z466" t="s">
        <v>1236</v>
      </c>
    </row>
    <row r="467" spans="1:26">
      <c r="A467" t="s">
        <v>707</v>
      </c>
      <c r="B467" t="s">
        <v>420</v>
      </c>
      <c r="C467" t="s">
        <v>735</v>
      </c>
      <c r="D467" t="s">
        <v>709</v>
      </c>
      <c r="E467" t="s">
        <v>173</v>
      </c>
      <c r="F467" t="s">
        <v>173</v>
      </c>
      <c r="G467">
        <v>0</v>
      </c>
      <c r="H467">
        <v>1</v>
      </c>
      <c r="I467" s="6" t="s">
        <v>173</v>
      </c>
      <c r="J467" s="6">
        <v>80</v>
      </c>
      <c r="K467">
        <v>0</v>
      </c>
      <c r="L467">
        <v>0</v>
      </c>
      <c r="M467" t="s">
        <v>248</v>
      </c>
      <c r="N467" s="6" t="s">
        <v>173</v>
      </c>
      <c r="O467" t="s">
        <v>173</v>
      </c>
      <c r="P467" s="6">
        <v>8.6217553989999995</v>
      </c>
      <c r="Q467" s="6">
        <v>0.10639999999999999</v>
      </c>
      <c r="R467" s="6">
        <v>0.64290000000000003</v>
      </c>
      <c r="S467" s="6">
        <v>0.74939999999999996</v>
      </c>
      <c r="T467" s="6">
        <v>208.20423779999999</v>
      </c>
      <c r="U467" s="6">
        <v>1248.8440430000001</v>
      </c>
      <c r="V467" s="6">
        <v>0.68305062699999997</v>
      </c>
      <c r="W467" s="6">
        <v>0.45437020299999997</v>
      </c>
      <c r="X467" s="6">
        <v>8.9093320780000003</v>
      </c>
      <c r="Y467" t="s">
        <v>169</v>
      </c>
      <c r="Z467" t="s">
        <v>1236</v>
      </c>
    </row>
    <row r="468" spans="1:26">
      <c r="A468" t="s">
        <v>707</v>
      </c>
      <c r="B468" t="s">
        <v>420</v>
      </c>
      <c r="C468" t="s">
        <v>736</v>
      </c>
      <c r="D468" t="s">
        <v>247</v>
      </c>
      <c r="E468" t="s">
        <v>173</v>
      </c>
      <c r="F468" t="s">
        <v>173</v>
      </c>
      <c r="G468">
        <v>0</v>
      </c>
      <c r="H468">
        <v>1</v>
      </c>
      <c r="I468" s="6" t="s">
        <v>173</v>
      </c>
      <c r="J468" s="6">
        <v>11</v>
      </c>
      <c r="K468">
        <v>0</v>
      </c>
      <c r="L468">
        <v>0</v>
      </c>
      <c r="M468" t="s">
        <v>248</v>
      </c>
      <c r="N468" s="6" t="s">
        <v>173</v>
      </c>
      <c r="O468" t="s">
        <v>173</v>
      </c>
      <c r="P468" s="6">
        <v>8.8917368929999991</v>
      </c>
      <c r="Q468" s="6">
        <v>0.16520000000000001</v>
      </c>
      <c r="R468" s="6">
        <v>0.58030000000000004</v>
      </c>
      <c r="S468" s="6">
        <v>0.74539999999999995</v>
      </c>
      <c r="T468" s="6">
        <v>650.40338459999998</v>
      </c>
      <c r="U468" s="6">
        <v>1435.8559190000001</v>
      </c>
      <c r="V468" s="6">
        <v>0.61277746200000005</v>
      </c>
      <c r="W468" s="6">
        <v>0.50902379399999997</v>
      </c>
      <c r="X468" s="6">
        <v>9.4650980409999992</v>
      </c>
      <c r="Y468" t="s">
        <v>169</v>
      </c>
      <c r="Z468" t="s">
        <v>1235</v>
      </c>
    </row>
    <row r="469" spans="1:26">
      <c r="A469" t="s">
        <v>707</v>
      </c>
      <c r="B469" t="s">
        <v>420</v>
      </c>
      <c r="C469" t="s">
        <v>737</v>
      </c>
      <c r="D469" t="s">
        <v>247</v>
      </c>
      <c r="E469" t="s">
        <v>173</v>
      </c>
      <c r="F469" t="s">
        <v>173</v>
      </c>
      <c r="G469">
        <v>0</v>
      </c>
      <c r="H469">
        <v>1</v>
      </c>
      <c r="I469" s="6" t="s">
        <v>173</v>
      </c>
      <c r="J469" s="6">
        <v>23</v>
      </c>
      <c r="K469">
        <v>0</v>
      </c>
      <c r="L469">
        <v>0</v>
      </c>
      <c r="M469" t="s">
        <v>248</v>
      </c>
      <c r="N469" s="6" t="s">
        <v>173</v>
      </c>
      <c r="O469" t="s">
        <v>173</v>
      </c>
      <c r="P469" s="6">
        <v>8.8430753719999995</v>
      </c>
      <c r="Q469" s="6">
        <v>0.17610000000000001</v>
      </c>
      <c r="R469" s="6">
        <v>0.2918</v>
      </c>
      <c r="S469" s="6">
        <v>0.46789999999999998</v>
      </c>
      <c r="T469" s="6">
        <v>473.02559239999999</v>
      </c>
      <c r="U469" s="6">
        <v>250.54346749999999</v>
      </c>
      <c r="V469" s="6">
        <v>0.75757994799999995</v>
      </c>
      <c r="W469" s="6">
        <v>0.42490119300000001</v>
      </c>
      <c r="X469" s="6">
        <v>9.742946324</v>
      </c>
      <c r="Y469" t="s">
        <v>169</v>
      </c>
      <c r="Z469" t="s">
        <v>1235</v>
      </c>
    </row>
    <row r="470" spans="1:26">
      <c r="A470" t="s">
        <v>707</v>
      </c>
      <c r="B470" t="s">
        <v>420</v>
      </c>
      <c r="C470" t="s">
        <v>738</v>
      </c>
      <c r="D470" t="s">
        <v>709</v>
      </c>
      <c r="E470" t="s">
        <v>173</v>
      </c>
      <c r="F470" t="s">
        <v>173</v>
      </c>
      <c r="G470">
        <v>0</v>
      </c>
      <c r="H470">
        <v>1</v>
      </c>
      <c r="I470" s="6" t="s">
        <v>173</v>
      </c>
      <c r="J470" s="6">
        <v>29</v>
      </c>
      <c r="K470">
        <v>0</v>
      </c>
      <c r="L470">
        <v>0</v>
      </c>
      <c r="M470" t="s">
        <v>248</v>
      </c>
      <c r="N470" s="6" t="s">
        <v>173</v>
      </c>
      <c r="O470" t="s">
        <v>173</v>
      </c>
      <c r="P470" s="6">
        <v>8.3463835599999996</v>
      </c>
      <c r="Q470" s="6">
        <v>0.1376</v>
      </c>
      <c r="R470" s="6">
        <v>0.34489999999999998</v>
      </c>
      <c r="S470" s="6">
        <v>0.4824</v>
      </c>
      <c r="T470" s="6">
        <v>-301.86855809999997</v>
      </c>
      <c r="U470" s="6">
        <v>-138.94549240000001</v>
      </c>
      <c r="V470" s="6">
        <v>0.85756427199999996</v>
      </c>
      <c r="W470" s="6">
        <v>0.61256637999999997</v>
      </c>
      <c r="X470" s="6">
        <v>9.7747614400000007</v>
      </c>
      <c r="Y470" t="s">
        <v>169</v>
      </c>
      <c r="Z470" t="s">
        <v>1236</v>
      </c>
    </row>
    <row r="471" spans="1:26">
      <c r="A471" t="s">
        <v>707</v>
      </c>
      <c r="B471" t="s">
        <v>420</v>
      </c>
      <c r="C471" t="s">
        <v>739</v>
      </c>
      <c r="D471" t="s">
        <v>709</v>
      </c>
      <c r="E471" t="s">
        <v>173</v>
      </c>
      <c r="F471" t="s">
        <v>173</v>
      </c>
      <c r="G471">
        <v>0</v>
      </c>
      <c r="H471">
        <v>1</v>
      </c>
      <c r="I471" s="6" t="s">
        <v>173</v>
      </c>
      <c r="J471" s="6">
        <v>8</v>
      </c>
      <c r="K471">
        <v>0</v>
      </c>
      <c r="L471">
        <v>0</v>
      </c>
      <c r="M471" t="s">
        <v>248</v>
      </c>
      <c r="N471" s="6" t="s">
        <v>173</v>
      </c>
      <c r="O471" t="s">
        <v>173</v>
      </c>
      <c r="P471" s="6">
        <v>8.3385114779999991</v>
      </c>
      <c r="Q471" s="6">
        <v>1.2999999999999999E-3</v>
      </c>
      <c r="R471" s="6">
        <v>0.61140000000000005</v>
      </c>
      <c r="S471" s="6">
        <v>0.61270000000000002</v>
      </c>
      <c r="T471" s="6">
        <v>-187.0589597</v>
      </c>
      <c r="U471" s="6">
        <v>1854.934628</v>
      </c>
      <c r="V471" s="6">
        <v>0.66012437300000004</v>
      </c>
      <c r="W471" s="6">
        <v>0.75203673800000004</v>
      </c>
      <c r="X471" s="6">
        <v>10.184337449999999</v>
      </c>
      <c r="Y471" t="s">
        <v>169</v>
      </c>
      <c r="Z471" t="s">
        <v>1235</v>
      </c>
    </row>
    <row r="472" spans="1:26">
      <c r="A472" t="s">
        <v>707</v>
      </c>
      <c r="B472" t="s">
        <v>420</v>
      </c>
      <c r="C472" t="s">
        <v>740</v>
      </c>
      <c r="D472" t="s">
        <v>709</v>
      </c>
      <c r="E472" t="s">
        <v>173</v>
      </c>
      <c r="F472" t="s">
        <v>173</v>
      </c>
      <c r="G472">
        <v>0</v>
      </c>
      <c r="H472">
        <v>1</v>
      </c>
      <c r="I472" s="6" t="s">
        <v>173</v>
      </c>
      <c r="J472" s="6">
        <v>23</v>
      </c>
      <c r="K472">
        <v>0</v>
      </c>
      <c r="L472">
        <v>0</v>
      </c>
      <c r="M472" t="s">
        <v>248</v>
      </c>
      <c r="N472" s="6" t="s">
        <v>173</v>
      </c>
      <c r="O472" t="s">
        <v>173</v>
      </c>
      <c r="P472" s="6">
        <v>8.6928006270000004</v>
      </c>
      <c r="Q472" s="6">
        <v>0.1358</v>
      </c>
      <c r="R472" s="6">
        <v>0.45789999999999997</v>
      </c>
      <c r="S472" s="6">
        <v>0.59370000000000001</v>
      </c>
      <c r="T472" s="6">
        <v>209.4851701</v>
      </c>
      <c r="U472" s="6">
        <v>958.89161999999999</v>
      </c>
      <c r="V472" s="6">
        <v>0.71337671000000002</v>
      </c>
      <c r="W472" s="6">
        <v>0.53366028200000004</v>
      </c>
      <c r="X472" s="6">
        <v>8.4965763190000008</v>
      </c>
      <c r="Y472" t="s">
        <v>169</v>
      </c>
      <c r="Z472" t="s">
        <v>1236</v>
      </c>
    </row>
    <row r="473" spans="1:26">
      <c r="A473" t="s">
        <v>707</v>
      </c>
      <c r="B473" t="s">
        <v>420</v>
      </c>
      <c r="C473" t="s">
        <v>741</v>
      </c>
      <c r="D473" t="s">
        <v>709</v>
      </c>
      <c r="E473" t="s">
        <v>173</v>
      </c>
      <c r="F473" t="s">
        <v>173</v>
      </c>
      <c r="G473">
        <v>0</v>
      </c>
      <c r="H473">
        <v>1</v>
      </c>
      <c r="I473" s="6" t="s">
        <v>173</v>
      </c>
      <c r="J473" s="6">
        <v>37</v>
      </c>
      <c r="K473">
        <v>0</v>
      </c>
      <c r="L473">
        <v>0</v>
      </c>
      <c r="M473" t="s">
        <v>248</v>
      </c>
      <c r="N473" s="6" t="s">
        <v>173</v>
      </c>
      <c r="O473" t="s">
        <v>173</v>
      </c>
      <c r="P473" s="6">
        <v>9.0283990890000005</v>
      </c>
      <c r="Q473" s="6">
        <v>9.7600000000000006E-2</v>
      </c>
      <c r="R473" s="6">
        <v>0.53439999999999999</v>
      </c>
      <c r="S473" s="6">
        <v>0.63200000000000001</v>
      </c>
      <c r="T473" s="6">
        <v>772.92373640000005</v>
      </c>
      <c r="U473" s="6">
        <v>1728.8585029999999</v>
      </c>
      <c r="V473" s="6">
        <v>0.56346704700000005</v>
      </c>
      <c r="W473" s="6">
        <v>0.43640952500000002</v>
      </c>
      <c r="X473" s="6">
        <v>9.6137442869999994</v>
      </c>
      <c r="Y473" t="s">
        <v>169</v>
      </c>
      <c r="Z473" t="s">
        <v>1235</v>
      </c>
    </row>
    <row r="474" spans="1:26">
      <c r="A474" t="s">
        <v>707</v>
      </c>
      <c r="B474" t="s">
        <v>420</v>
      </c>
      <c r="C474" t="s">
        <v>742</v>
      </c>
      <c r="D474" t="s">
        <v>247</v>
      </c>
      <c r="E474" t="s">
        <v>173</v>
      </c>
      <c r="F474" t="s">
        <v>173</v>
      </c>
      <c r="G474">
        <v>0</v>
      </c>
      <c r="H474">
        <v>1</v>
      </c>
      <c r="I474" s="6" t="s">
        <v>173</v>
      </c>
      <c r="J474" s="6">
        <v>11</v>
      </c>
      <c r="K474">
        <v>0</v>
      </c>
      <c r="L474">
        <v>0</v>
      </c>
      <c r="M474" t="s">
        <v>248</v>
      </c>
      <c r="N474" s="6" t="s">
        <v>173</v>
      </c>
      <c r="O474" t="s">
        <v>173</v>
      </c>
      <c r="P474" s="6">
        <v>8.6721057819999992</v>
      </c>
      <c r="Q474" s="6">
        <v>0.1167</v>
      </c>
      <c r="R474" s="6">
        <v>0.58889999999999998</v>
      </c>
      <c r="S474" s="6">
        <v>0.7056</v>
      </c>
      <c r="T474" s="6">
        <v>225.5620495</v>
      </c>
      <c r="U474" s="6">
        <v>1171.5314579999999</v>
      </c>
      <c r="V474" s="6">
        <v>0.68945184400000004</v>
      </c>
      <c r="W474" s="6">
        <v>0.63458016100000003</v>
      </c>
      <c r="X474" s="6">
        <v>10.13133985</v>
      </c>
      <c r="Y474" t="s">
        <v>169</v>
      </c>
      <c r="Z474" t="s">
        <v>1235</v>
      </c>
    </row>
    <row r="475" spans="1:26">
      <c r="A475" t="s">
        <v>707</v>
      </c>
      <c r="B475" t="s">
        <v>420</v>
      </c>
      <c r="C475" t="s">
        <v>743</v>
      </c>
      <c r="D475" t="s">
        <v>709</v>
      </c>
      <c r="E475" t="s">
        <v>173</v>
      </c>
      <c r="F475" t="s">
        <v>173</v>
      </c>
      <c r="G475">
        <v>0</v>
      </c>
      <c r="H475">
        <v>1</v>
      </c>
      <c r="I475" s="6" t="s">
        <v>173</v>
      </c>
      <c r="J475" s="6">
        <v>14</v>
      </c>
      <c r="K475">
        <v>0</v>
      </c>
      <c r="L475">
        <v>0</v>
      </c>
      <c r="M475" t="s">
        <v>248</v>
      </c>
      <c r="N475" s="6" t="s">
        <v>173</v>
      </c>
      <c r="O475" t="s">
        <v>173</v>
      </c>
      <c r="P475" s="6">
        <v>8.6078309849999997</v>
      </c>
      <c r="Q475" s="6">
        <v>3.1600000000000003E-2</v>
      </c>
      <c r="R475" s="6">
        <v>0.41920000000000002</v>
      </c>
      <c r="S475" s="6">
        <v>0.45079999999999998</v>
      </c>
      <c r="T475" s="6">
        <v>-56.891204979999998</v>
      </c>
      <c r="U475" s="6">
        <v>655.36770490000004</v>
      </c>
      <c r="V475" s="6">
        <v>0.76943730700000001</v>
      </c>
      <c r="W475" s="6">
        <v>0.69924056499999998</v>
      </c>
      <c r="X475" s="6">
        <v>10.26551383</v>
      </c>
      <c r="Y475" t="s">
        <v>169</v>
      </c>
      <c r="Z475" t="s">
        <v>1236</v>
      </c>
    </row>
    <row r="476" spans="1:26">
      <c r="A476" t="s">
        <v>707</v>
      </c>
      <c r="B476" t="s">
        <v>420</v>
      </c>
      <c r="C476" t="s">
        <v>744</v>
      </c>
      <c r="D476" t="s">
        <v>247</v>
      </c>
      <c r="E476" t="s">
        <v>173</v>
      </c>
      <c r="F476" t="s">
        <v>173</v>
      </c>
      <c r="G476">
        <v>0</v>
      </c>
      <c r="H476">
        <v>1</v>
      </c>
      <c r="I476" s="6" t="s">
        <v>173</v>
      </c>
      <c r="J476" s="6">
        <v>9</v>
      </c>
      <c r="K476">
        <v>0</v>
      </c>
      <c r="L476">
        <v>0</v>
      </c>
      <c r="M476" t="s">
        <v>248</v>
      </c>
      <c r="N476" s="6" t="s">
        <v>173</v>
      </c>
      <c r="O476" t="s">
        <v>173</v>
      </c>
      <c r="P476" s="6">
        <v>8.2980398130000008</v>
      </c>
      <c r="Q476" s="6">
        <v>7.1099999999999997E-2</v>
      </c>
      <c r="R476" s="6">
        <v>0.69699999999999995</v>
      </c>
      <c r="S476" s="6">
        <v>0.7681</v>
      </c>
      <c r="T476" s="6">
        <v>-191.2988512</v>
      </c>
      <c r="U476" s="6">
        <v>1409.9685529999999</v>
      </c>
      <c r="V476" s="6">
        <v>0.70818386300000002</v>
      </c>
      <c r="W476" s="6">
        <v>0.92328775500000004</v>
      </c>
      <c r="X476" s="6">
        <v>10.56027712</v>
      </c>
      <c r="Y476" t="s">
        <v>169</v>
      </c>
      <c r="Z476" t="s">
        <v>1235</v>
      </c>
    </row>
    <row r="477" spans="1:26">
      <c r="A477" t="s">
        <v>707</v>
      </c>
      <c r="B477" t="s">
        <v>420</v>
      </c>
      <c r="C477" t="s">
        <v>745</v>
      </c>
      <c r="D477" t="s">
        <v>709</v>
      </c>
      <c r="E477" t="s">
        <v>173</v>
      </c>
      <c r="F477" t="s">
        <v>173</v>
      </c>
      <c r="G477">
        <v>0</v>
      </c>
      <c r="H477">
        <v>1</v>
      </c>
      <c r="I477" s="6" t="s">
        <v>173</v>
      </c>
      <c r="J477" s="6">
        <v>19</v>
      </c>
      <c r="K477">
        <v>0</v>
      </c>
      <c r="L477">
        <v>0</v>
      </c>
      <c r="M477" t="s">
        <v>248</v>
      </c>
      <c r="N477" s="6" t="s">
        <v>173</v>
      </c>
      <c r="O477" t="s">
        <v>173</v>
      </c>
      <c r="P477" s="6">
        <v>8.9753557550000007</v>
      </c>
      <c r="Q477" s="6">
        <v>0.15479999999999999</v>
      </c>
      <c r="R477" s="6">
        <v>0.5292</v>
      </c>
      <c r="S477" s="6">
        <v>0.68410000000000004</v>
      </c>
      <c r="T477" s="6">
        <v>484.17699879999998</v>
      </c>
      <c r="U477" s="6">
        <v>963.31876460000001</v>
      </c>
      <c r="V477" s="6">
        <v>0.684074081</v>
      </c>
      <c r="W477" s="6">
        <v>0.42876898800000002</v>
      </c>
      <c r="X477" s="6">
        <v>9.1352955609999995</v>
      </c>
      <c r="Y477" t="s">
        <v>169</v>
      </c>
      <c r="Z477" t="s">
        <v>1236</v>
      </c>
    </row>
    <row r="478" spans="1:26">
      <c r="A478" t="s">
        <v>707</v>
      </c>
      <c r="B478" t="s">
        <v>420</v>
      </c>
      <c r="C478" t="s">
        <v>746</v>
      </c>
      <c r="D478" t="s">
        <v>709</v>
      </c>
      <c r="E478" t="s">
        <v>173</v>
      </c>
      <c r="F478" t="s">
        <v>173</v>
      </c>
      <c r="G478">
        <v>0</v>
      </c>
      <c r="H478">
        <v>1</v>
      </c>
      <c r="I478" s="6" t="s">
        <v>173</v>
      </c>
      <c r="J478" s="6">
        <v>26</v>
      </c>
      <c r="K478">
        <v>0</v>
      </c>
      <c r="L478">
        <v>0</v>
      </c>
      <c r="M478" t="s">
        <v>248</v>
      </c>
      <c r="N478" s="6" t="s">
        <v>173</v>
      </c>
      <c r="O478" t="s">
        <v>173</v>
      </c>
      <c r="P478" s="6">
        <v>8.8886815899999991</v>
      </c>
      <c r="Q478" s="6">
        <v>0.10929999999999999</v>
      </c>
      <c r="R478" s="6">
        <v>0.54669999999999996</v>
      </c>
      <c r="S478" s="6">
        <v>0.65600000000000003</v>
      </c>
      <c r="T478" s="6">
        <v>550.20780709999997</v>
      </c>
      <c r="U478" s="6">
        <v>1166.555024</v>
      </c>
      <c r="V478" s="6">
        <v>0.65471707300000004</v>
      </c>
      <c r="W478" s="6">
        <v>0.50415957199999994</v>
      </c>
      <c r="X478" s="6">
        <v>9.4904537090000005</v>
      </c>
      <c r="Y478" t="s">
        <v>169</v>
      </c>
      <c r="Z478" t="s">
        <v>1236</v>
      </c>
    </row>
    <row r="479" spans="1:26">
      <c r="A479" t="s">
        <v>707</v>
      </c>
      <c r="B479" t="s">
        <v>420</v>
      </c>
      <c r="C479" t="s">
        <v>747</v>
      </c>
      <c r="D479" t="s">
        <v>709</v>
      </c>
      <c r="E479" t="s">
        <v>173</v>
      </c>
      <c r="F479" t="s">
        <v>173</v>
      </c>
      <c r="G479">
        <v>0</v>
      </c>
      <c r="H479">
        <v>1</v>
      </c>
      <c r="I479" s="6" t="s">
        <v>173</v>
      </c>
      <c r="J479" s="6">
        <v>16</v>
      </c>
      <c r="K479">
        <v>0</v>
      </c>
      <c r="L479">
        <v>0</v>
      </c>
      <c r="M479" t="s">
        <v>248</v>
      </c>
      <c r="N479" s="6" t="s">
        <v>173</v>
      </c>
      <c r="O479" t="s">
        <v>173</v>
      </c>
      <c r="P479" s="6">
        <v>8.2034910320000005</v>
      </c>
      <c r="Q479" s="6">
        <v>7.1400000000000005E-2</v>
      </c>
      <c r="R479" s="6">
        <v>0.37219999999999998</v>
      </c>
      <c r="S479" s="6">
        <v>0.44359999999999999</v>
      </c>
      <c r="T479" s="6">
        <v>-783.00089479999997</v>
      </c>
      <c r="U479" s="6">
        <v>62.655132690000002</v>
      </c>
      <c r="V479" s="6">
        <v>0.87794245900000001</v>
      </c>
      <c r="W479" s="6">
        <v>0.77792107700000002</v>
      </c>
      <c r="X479" s="6">
        <v>10.441271260000001</v>
      </c>
      <c r="Y479" t="s">
        <v>169</v>
      </c>
      <c r="Z479" t="s">
        <v>1236</v>
      </c>
    </row>
    <row r="480" spans="1:26">
      <c r="A480" t="s">
        <v>707</v>
      </c>
      <c r="B480" t="s">
        <v>420</v>
      </c>
      <c r="C480" t="s">
        <v>748</v>
      </c>
      <c r="D480" t="s">
        <v>247</v>
      </c>
      <c r="E480" t="s">
        <v>173</v>
      </c>
      <c r="F480" t="s">
        <v>173</v>
      </c>
      <c r="G480">
        <v>0</v>
      </c>
      <c r="H480">
        <v>1</v>
      </c>
      <c r="I480" s="6" t="s">
        <v>173</v>
      </c>
      <c r="J480" s="6">
        <v>6</v>
      </c>
      <c r="K480">
        <v>0</v>
      </c>
      <c r="L480">
        <v>0</v>
      </c>
      <c r="M480" t="s">
        <v>248</v>
      </c>
      <c r="N480" s="6" t="s">
        <v>173</v>
      </c>
      <c r="O480" t="s">
        <v>173</v>
      </c>
      <c r="P480" s="6">
        <v>8.4396778430000001</v>
      </c>
      <c r="Q480" s="6">
        <v>9.35E-2</v>
      </c>
      <c r="R480" s="6">
        <v>0.81200000000000006</v>
      </c>
      <c r="S480" s="6">
        <v>0.90549999999999997</v>
      </c>
      <c r="T480" s="6">
        <v>194.6312101</v>
      </c>
      <c r="U480" s="6">
        <v>2173.3611129999999</v>
      </c>
      <c r="V480" s="6">
        <v>0.57958172399999996</v>
      </c>
      <c r="W480" s="6">
        <v>0.83418608599999999</v>
      </c>
      <c r="X480" s="6">
        <v>10.41866156</v>
      </c>
      <c r="Y480" t="s">
        <v>169</v>
      </c>
      <c r="Z480" t="s">
        <v>1235</v>
      </c>
    </row>
    <row r="481" spans="1:26">
      <c r="A481" t="s">
        <v>707</v>
      </c>
      <c r="B481" t="s">
        <v>420</v>
      </c>
      <c r="C481" t="s">
        <v>749</v>
      </c>
      <c r="D481" t="s">
        <v>709</v>
      </c>
      <c r="E481" t="s">
        <v>173</v>
      </c>
      <c r="F481" t="s">
        <v>173</v>
      </c>
      <c r="G481">
        <v>0</v>
      </c>
      <c r="H481">
        <v>1</v>
      </c>
      <c r="I481" s="6" t="s">
        <v>173</v>
      </c>
      <c r="J481" s="6">
        <v>28</v>
      </c>
      <c r="K481">
        <v>0</v>
      </c>
      <c r="L481">
        <v>0</v>
      </c>
      <c r="M481" t="s">
        <v>248</v>
      </c>
      <c r="N481" s="6" t="s">
        <v>173</v>
      </c>
      <c r="O481" t="s">
        <v>173</v>
      </c>
      <c r="P481" s="6">
        <v>8.6727566469999999</v>
      </c>
      <c r="Q481" s="6">
        <v>0.20979999999999999</v>
      </c>
      <c r="R481" s="6">
        <v>0.45240000000000002</v>
      </c>
      <c r="S481" s="6">
        <v>0.66220000000000001</v>
      </c>
      <c r="T481" s="6">
        <v>328.99940070000002</v>
      </c>
      <c r="U481" s="6">
        <v>610.77913799999999</v>
      </c>
      <c r="V481" s="6">
        <v>0.73648581199999996</v>
      </c>
      <c r="W481" s="6">
        <v>0.39967513900000001</v>
      </c>
      <c r="X481" s="6">
        <v>8.9512319569999992</v>
      </c>
      <c r="Y481" t="s">
        <v>169</v>
      </c>
      <c r="Z481" t="s">
        <v>1236</v>
      </c>
    </row>
    <row r="482" spans="1:26">
      <c r="A482" t="s">
        <v>707</v>
      </c>
      <c r="B482" t="s">
        <v>420</v>
      </c>
      <c r="C482" t="s">
        <v>750</v>
      </c>
      <c r="D482" t="s">
        <v>247</v>
      </c>
      <c r="E482" t="s">
        <v>173</v>
      </c>
      <c r="F482" t="s">
        <v>173</v>
      </c>
      <c r="G482">
        <v>0</v>
      </c>
      <c r="H482">
        <v>1</v>
      </c>
      <c r="I482" s="6" t="s">
        <v>173</v>
      </c>
      <c r="J482" s="6">
        <v>13</v>
      </c>
      <c r="K482">
        <v>0</v>
      </c>
      <c r="L482">
        <v>0</v>
      </c>
      <c r="M482" t="s">
        <v>248</v>
      </c>
      <c r="N482" s="6" t="s">
        <v>173</v>
      </c>
      <c r="O482" t="s">
        <v>173</v>
      </c>
      <c r="P482" s="6">
        <v>8.9543461499999992</v>
      </c>
      <c r="Q482" s="6">
        <v>0.105</v>
      </c>
      <c r="R482" s="6">
        <v>0.6179</v>
      </c>
      <c r="S482" s="6">
        <v>0.7228</v>
      </c>
      <c r="T482" s="6">
        <v>821.5198729</v>
      </c>
      <c r="U482" s="6">
        <v>1116.916927</v>
      </c>
      <c r="V482" s="6">
        <v>0.62977932599999997</v>
      </c>
      <c r="W482" s="6">
        <v>0.44305805100000001</v>
      </c>
      <c r="X482" s="6">
        <v>9.4507078369999995</v>
      </c>
      <c r="Y482" t="s">
        <v>169</v>
      </c>
      <c r="Z482" t="s">
        <v>1235</v>
      </c>
    </row>
    <row r="483" spans="1:26">
      <c r="A483" t="s">
        <v>707</v>
      </c>
      <c r="B483" t="s">
        <v>420</v>
      </c>
      <c r="C483" t="s">
        <v>751</v>
      </c>
      <c r="D483" t="s">
        <v>709</v>
      </c>
      <c r="E483" t="s">
        <v>173</v>
      </c>
      <c r="F483" t="s">
        <v>173</v>
      </c>
      <c r="G483">
        <v>0</v>
      </c>
      <c r="H483">
        <v>1</v>
      </c>
      <c r="I483" s="6" t="s">
        <v>173</v>
      </c>
      <c r="J483" s="6">
        <v>19</v>
      </c>
      <c r="K483">
        <v>0</v>
      </c>
      <c r="L483">
        <v>0</v>
      </c>
      <c r="M483" t="s">
        <v>248</v>
      </c>
      <c r="N483" s="6" t="s">
        <v>173</v>
      </c>
      <c r="O483" t="s">
        <v>173</v>
      </c>
      <c r="P483" s="6">
        <v>8.1528747070000005</v>
      </c>
      <c r="Q483" s="6">
        <v>8.2900000000000001E-2</v>
      </c>
      <c r="R483" s="6">
        <v>0.30399999999999999</v>
      </c>
      <c r="S483" s="6">
        <v>0.38690000000000002</v>
      </c>
      <c r="T483" s="6">
        <v>-1202.993328</v>
      </c>
      <c r="U483" s="6">
        <v>-627.66045029999998</v>
      </c>
      <c r="V483" s="6">
        <v>0.94399251900000003</v>
      </c>
      <c r="W483" s="6">
        <v>0.79388749300000006</v>
      </c>
      <c r="X483" s="6">
        <v>10.21466062</v>
      </c>
      <c r="Y483" t="s">
        <v>169</v>
      </c>
      <c r="Z483" t="s">
        <v>1236</v>
      </c>
    </row>
    <row r="484" spans="1:26">
      <c r="A484" t="s">
        <v>707</v>
      </c>
      <c r="B484" t="s">
        <v>420</v>
      </c>
      <c r="C484" t="s">
        <v>752</v>
      </c>
      <c r="D484" t="s">
        <v>247</v>
      </c>
      <c r="E484" t="s">
        <v>173</v>
      </c>
      <c r="F484" t="s">
        <v>173</v>
      </c>
      <c r="G484">
        <v>0</v>
      </c>
      <c r="H484">
        <v>1</v>
      </c>
      <c r="I484" s="6" t="s">
        <v>173</v>
      </c>
      <c r="J484" s="6">
        <v>25</v>
      </c>
      <c r="K484">
        <v>0</v>
      </c>
      <c r="L484">
        <v>0</v>
      </c>
      <c r="M484" t="s">
        <v>248</v>
      </c>
      <c r="N484" s="6" t="s">
        <v>173</v>
      </c>
      <c r="O484" t="s">
        <v>173</v>
      </c>
      <c r="P484" s="6">
        <v>9.0518809910000009</v>
      </c>
      <c r="Q484" s="6">
        <v>0.1598</v>
      </c>
      <c r="R484" s="6">
        <v>0.93489999999999995</v>
      </c>
      <c r="S484" s="6">
        <v>1.0947</v>
      </c>
      <c r="T484" s="6">
        <v>1210.92129</v>
      </c>
      <c r="U484" s="6">
        <v>2616.3580360000001</v>
      </c>
      <c r="V484" s="6">
        <v>0.39310766000000003</v>
      </c>
      <c r="W484" s="6">
        <v>0.54763075000000005</v>
      </c>
      <c r="X484" s="6">
        <v>9.3930545619999997</v>
      </c>
      <c r="Y484" t="s">
        <v>169</v>
      </c>
      <c r="Z484" t="s">
        <v>1237</v>
      </c>
    </row>
    <row r="485" spans="1:26">
      <c r="A485" t="s">
        <v>707</v>
      </c>
      <c r="B485" t="s">
        <v>420</v>
      </c>
      <c r="C485" t="s">
        <v>753</v>
      </c>
      <c r="D485" t="s">
        <v>709</v>
      </c>
      <c r="E485" t="s">
        <v>173</v>
      </c>
      <c r="F485" t="s">
        <v>173</v>
      </c>
      <c r="G485">
        <v>0</v>
      </c>
      <c r="H485">
        <v>1</v>
      </c>
      <c r="I485" s="6" t="s">
        <v>173</v>
      </c>
      <c r="J485" s="6">
        <v>32</v>
      </c>
      <c r="K485">
        <v>0</v>
      </c>
      <c r="L485">
        <v>0</v>
      </c>
      <c r="M485" t="s">
        <v>248</v>
      </c>
      <c r="N485" s="6" t="s">
        <v>173</v>
      </c>
      <c r="O485" t="s">
        <v>173</v>
      </c>
      <c r="P485" s="6">
        <v>8.9442186110000002</v>
      </c>
      <c r="Q485" s="6">
        <v>0.18629999999999999</v>
      </c>
      <c r="R485" s="6">
        <v>0.45789999999999997</v>
      </c>
      <c r="S485" s="6">
        <v>0.64419999999999999</v>
      </c>
      <c r="T485" s="6">
        <v>761.08584740000003</v>
      </c>
      <c r="U485" s="6">
        <v>794.60814159999995</v>
      </c>
      <c r="V485" s="6">
        <v>0.672403584</v>
      </c>
      <c r="W485" s="6">
        <v>0.448934685</v>
      </c>
      <c r="X485" s="6">
        <v>9.2758557400000008</v>
      </c>
      <c r="Y485" t="s">
        <v>169</v>
      </c>
      <c r="Z485" t="s">
        <v>1236</v>
      </c>
    </row>
    <row r="486" spans="1:26">
      <c r="A486" t="s">
        <v>707</v>
      </c>
      <c r="B486" t="s">
        <v>420</v>
      </c>
      <c r="C486" t="s">
        <v>754</v>
      </c>
      <c r="D486" t="s">
        <v>709</v>
      </c>
      <c r="E486" t="s">
        <v>173</v>
      </c>
      <c r="F486" t="s">
        <v>173</v>
      </c>
      <c r="G486">
        <v>0</v>
      </c>
      <c r="H486">
        <v>1</v>
      </c>
      <c r="I486" s="6" t="s">
        <v>173</v>
      </c>
      <c r="J486" s="6">
        <v>47</v>
      </c>
      <c r="K486">
        <v>0</v>
      </c>
      <c r="L486">
        <v>0</v>
      </c>
      <c r="M486" t="s">
        <v>248</v>
      </c>
      <c r="N486" s="6" t="s">
        <v>173</v>
      </c>
      <c r="O486" t="s">
        <v>173</v>
      </c>
      <c r="P486" s="6">
        <v>8.9003723420000007</v>
      </c>
      <c r="Q486" s="6">
        <v>0.25840000000000002</v>
      </c>
      <c r="R486" s="6">
        <v>0.45650000000000002</v>
      </c>
      <c r="S486" s="6">
        <v>0.71489999999999998</v>
      </c>
      <c r="T486" s="6">
        <v>492.59723969999999</v>
      </c>
      <c r="U486" s="6">
        <v>389.14279099999999</v>
      </c>
      <c r="V486" s="6">
        <v>0.74222197499999998</v>
      </c>
      <c r="W486" s="6">
        <v>0.34598080599999997</v>
      </c>
      <c r="X486" s="6">
        <v>8.5545154219999997</v>
      </c>
      <c r="Y486" t="s">
        <v>169</v>
      </c>
      <c r="Z486" t="s">
        <v>1234</v>
      </c>
    </row>
    <row r="487" spans="1:26">
      <c r="A487" t="s">
        <v>707</v>
      </c>
      <c r="B487" t="s">
        <v>420</v>
      </c>
      <c r="C487" t="s">
        <v>755</v>
      </c>
      <c r="D487" t="s">
        <v>709</v>
      </c>
      <c r="E487" t="s">
        <v>173</v>
      </c>
      <c r="F487" t="s">
        <v>173</v>
      </c>
      <c r="G487">
        <v>0</v>
      </c>
      <c r="H487">
        <v>1</v>
      </c>
      <c r="I487" s="6" t="s">
        <v>173</v>
      </c>
      <c r="J487" s="6">
        <v>51</v>
      </c>
      <c r="K487">
        <v>0</v>
      </c>
      <c r="L487">
        <v>0</v>
      </c>
      <c r="M487" t="s">
        <v>248</v>
      </c>
      <c r="N487" s="6" t="s">
        <v>173</v>
      </c>
      <c r="O487" t="s">
        <v>173</v>
      </c>
      <c r="P487" s="6">
        <v>8.4098364429999997</v>
      </c>
      <c r="Q487" s="6">
        <v>0.1096</v>
      </c>
      <c r="R487" s="6">
        <v>0.38700000000000001</v>
      </c>
      <c r="S487" s="6">
        <v>0.49659999999999999</v>
      </c>
      <c r="T487" s="6">
        <v>-250.2482479</v>
      </c>
      <c r="U487" s="6">
        <v>503.64060760000001</v>
      </c>
      <c r="V487" s="6">
        <v>0.80079061299999998</v>
      </c>
      <c r="W487" s="6">
        <v>0.52272236400000005</v>
      </c>
      <c r="X487" s="6">
        <v>10.0904098</v>
      </c>
      <c r="Y487" t="s">
        <v>169</v>
      </c>
      <c r="Z487" t="s">
        <v>1235</v>
      </c>
    </row>
    <row r="488" spans="1:26">
      <c r="A488" t="s">
        <v>707</v>
      </c>
      <c r="B488" t="s">
        <v>420</v>
      </c>
      <c r="C488" t="s">
        <v>756</v>
      </c>
      <c r="D488" t="s">
        <v>709</v>
      </c>
      <c r="E488" t="s">
        <v>173</v>
      </c>
      <c r="F488" t="s">
        <v>173</v>
      </c>
      <c r="G488">
        <v>0</v>
      </c>
      <c r="H488">
        <v>1</v>
      </c>
      <c r="I488" s="6" t="s">
        <v>173</v>
      </c>
      <c r="J488" s="6">
        <v>15</v>
      </c>
      <c r="K488">
        <v>0</v>
      </c>
      <c r="L488">
        <v>0</v>
      </c>
      <c r="M488" t="s">
        <v>248</v>
      </c>
      <c r="N488" s="6" t="s">
        <v>173</v>
      </c>
      <c r="O488" t="s">
        <v>173</v>
      </c>
      <c r="P488" s="6">
        <v>9.2178604289999999</v>
      </c>
      <c r="Q488" s="6">
        <v>0.17119999999999999</v>
      </c>
      <c r="R488" s="6">
        <v>0.69289999999999996</v>
      </c>
      <c r="S488" s="6">
        <v>0.86399999999999999</v>
      </c>
      <c r="T488" s="6">
        <v>1107.623034</v>
      </c>
      <c r="U488" s="6">
        <v>2070.7588350000001</v>
      </c>
      <c r="V488" s="6">
        <v>0.478775589</v>
      </c>
      <c r="W488" s="6">
        <v>0.33448863400000001</v>
      </c>
      <c r="X488" s="6">
        <v>8.9878108680000004</v>
      </c>
      <c r="Y488" t="s">
        <v>169</v>
      </c>
      <c r="Z488" t="s">
        <v>1234</v>
      </c>
    </row>
    <row r="489" spans="1:26">
      <c r="A489" t="s">
        <v>707</v>
      </c>
      <c r="B489" t="s">
        <v>420</v>
      </c>
      <c r="C489" t="s">
        <v>757</v>
      </c>
      <c r="D489" t="s">
        <v>247</v>
      </c>
      <c r="E489" t="s">
        <v>173</v>
      </c>
      <c r="F489" t="s">
        <v>173</v>
      </c>
      <c r="G489">
        <v>0</v>
      </c>
      <c r="H489">
        <v>1</v>
      </c>
      <c r="I489" s="6" t="s">
        <v>173</v>
      </c>
      <c r="J489" s="6">
        <v>32</v>
      </c>
      <c r="K489">
        <v>0</v>
      </c>
      <c r="L489">
        <v>0</v>
      </c>
      <c r="M489" t="s">
        <v>248</v>
      </c>
      <c r="N489" s="6" t="s">
        <v>173</v>
      </c>
      <c r="O489" t="s">
        <v>173</v>
      </c>
      <c r="P489" s="6">
        <v>8.5618439500000001</v>
      </c>
      <c r="Q489" s="6">
        <v>7.8399999999999997E-2</v>
      </c>
      <c r="R489" s="6">
        <v>0.64359999999999995</v>
      </c>
      <c r="S489" s="6">
        <v>0.72199999999999998</v>
      </c>
      <c r="T489" s="6">
        <v>-46.570611229999997</v>
      </c>
      <c r="U489" s="6">
        <v>1713.6661099999999</v>
      </c>
      <c r="V489" s="6">
        <v>0.66021039100000001</v>
      </c>
      <c r="W489" s="6">
        <v>0.77185950599999997</v>
      </c>
      <c r="X489" s="6">
        <v>10.34312761</v>
      </c>
      <c r="Y489" t="s">
        <v>169</v>
      </c>
      <c r="Z489" t="s">
        <v>1235</v>
      </c>
    </row>
    <row r="490" spans="1:26">
      <c r="A490" t="s">
        <v>707</v>
      </c>
      <c r="B490" t="s">
        <v>420</v>
      </c>
      <c r="C490" t="s">
        <v>758</v>
      </c>
      <c r="D490" t="s">
        <v>709</v>
      </c>
      <c r="E490" t="s">
        <v>173</v>
      </c>
      <c r="F490" t="s">
        <v>173</v>
      </c>
      <c r="G490">
        <v>0</v>
      </c>
      <c r="H490">
        <v>1</v>
      </c>
      <c r="I490" s="6" t="s">
        <v>173</v>
      </c>
      <c r="J490" s="6">
        <v>19</v>
      </c>
      <c r="K490">
        <v>0</v>
      </c>
      <c r="L490">
        <v>0</v>
      </c>
      <c r="M490" t="s">
        <v>248</v>
      </c>
      <c r="N490" s="6" t="s">
        <v>173</v>
      </c>
      <c r="O490" t="s">
        <v>173</v>
      </c>
      <c r="P490" s="6">
        <v>8.8054369799999996</v>
      </c>
      <c r="Q490" s="6">
        <v>0.14910000000000001</v>
      </c>
      <c r="R490" s="6">
        <v>0.46339999999999998</v>
      </c>
      <c r="S490" s="6">
        <v>0.61250000000000004</v>
      </c>
      <c r="T490" s="6">
        <v>667.65237639999998</v>
      </c>
      <c r="U490" s="6">
        <v>780.28692230000001</v>
      </c>
      <c r="V490" s="6">
        <v>0.68402658999999999</v>
      </c>
      <c r="W490" s="6">
        <v>0.49817439899999999</v>
      </c>
      <c r="X490" s="6">
        <v>9.1360523499999999</v>
      </c>
      <c r="Y490" t="s">
        <v>169</v>
      </c>
      <c r="Z490" t="s">
        <v>1236</v>
      </c>
    </row>
    <row r="491" spans="1:26">
      <c r="A491" t="s">
        <v>707</v>
      </c>
      <c r="B491" t="s">
        <v>420</v>
      </c>
      <c r="C491" t="s">
        <v>759</v>
      </c>
      <c r="D491" t="s">
        <v>709</v>
      </c>
      <c r="E491" t="s">
        <v>173</v>
      </c>
      <c r="F491" t="s">
        <v>173</v>
      </c>
      <c r="G491">
        <v>0</v>
      </c>
      <c r="H491">
        <v>1</v>
      </c>
      <c r="I491" s="6" t="s">
        <v>173</v>
      </c>
      <c r="J491" s="6">
        <v>37</v>
      </c>
      <c r="K491">
        <v>0</v>
      </c>
      <c r="L491">
        <v>0</v>
      </c>
      <c r="M491" t="s">
        <v>248</v>
      </c>
      <c r="N491" s="6" t="s">
        <v>173</v>
      </c>
      <c r="O491" t="s">
        <v>173</v>
      </c>
      <c r="P491" s="6">
        <v>9.0321685800000004</v>
      </c>
      <c r="Q491" s="6">
        <v>0.12959999999999999</v>
      </c>
      <c r="R491" s="6">
        <v>0.56789999999999996</v>
      </c>
      <c r="S491" s="6">
        <v>0.69750000000000001</v>
      </c>
      <c r="T491" s="6">
        <v>994.89476920000004</v>
      </c>
      <c r="U491" s="6">
        <v>1205.514549</v>
      </c>
      <c r="V491" s="6">
        <v>0.59945062100000002</v>
      </c>
      <c r="W491" s="6">
        <v>0.37560549999999998</v>
      </c>
      <c r="X491" s="6">
        <v>9.0336726929999998</v>
      </c>
      <c r="Y491" t="s">
        <v>169</v>
      </c>
      <c r="Z491" t="s">
        <v>1236</v>
      </c>
    </row>
    <row r="492" spans="1:26">
      <c r="A492" t="s">
        <v>707</v>
      </c>
      <c r="B492" t="s">
        <v>420</v>
      </c>
      <c r="C492" t="s">
        <v>760</v>
      </c>
      <c r="D492" t="s">
        <v>709</v>
      </c>
      <c r="E492" t="s">
        <v>173</v>
      </c>
      <c r="F492" t="s">
        <v>173</v>
      </c>
      <c r="G492">
        <v>0</v>
      </c>
      <c r="H492">
        <v>1</v>
      </c>
      <c r="I492" s="6" t="s">
        <v>173</v>
      </c>
      <c r="J492" s="6">
        <v>25</v>
      </c>
      <c r="K492">
        <v>0</v>
      </c>
      <c r="L492">
        <v>0</v>
      </c>
      <c r="M492" t="s">
        <v>248</v>
      </c>
      <c r="N492" s="6" t="s">
        <v>173</v>
      </c>
      <c r="O492" t="s">
        <v>173</v>
      </c>
      <c r="P492" s="6">
        <v>8.5447088390000001</v>
      </c>
      <c r="Q492" s="6">
        <v>9.2200000000000004E-2</v>
      </c>
      <c r="R492" s="6">
        <v>0.64470000000000005</v>
      </c>
      <c r="S492" s="6">
        <v>0.7369</v>
      </c>
      <c r="T492" s="6">
        <v>-112.91688360000001</v>
      </c>
      <c r="U492" s="6">
        <v>1003.8815070000001</v>
      </c>
      <c r="V492" s="6">
        <v>0.74131386399999999</v>
      </c>
      <c r="W492" s="6">
        <v>0.52651597400000005</v>
      </c>
      <c r="X492" s="6">
        <v>9.0170996540000008</v>
      </c>
      <c r="Y492" t="s">
        <v>169</v>
      </c>
      <c r="Z492" t="s">
        <v>1236</v>
      </c>
    </row>
    <row r="493" spans="1:26">
      <c r="A493" t="s">
        <v>707</v>
      </c>
      <c r="B493" t="s">
        <v>420</v>
      </c>
      <c r="C493" t="s">
        <v>761</v>
      </c>
      <c r="D493" t="s">
        <v>709</v>
      </c>
      <c r="E493" t="s">
        <v>173</v>
      </c>
      <c r="F493" t="s">
        <v>173</v>
      </c>
      <c r="G493">
        <v>0</v>
      </c>
      <c r="H493">
        <v>1</v>
      </c>
      <c r="I493" s="6" t="s">
        <v>173</v>
      </c>
      <c r="J493" s="6">
        <v>23</v>
      </c>
      <c r="K493">
        <v>0</v>
      </c>
      <c r="L493">
        <v>0</v>
      </c>
      <c r="M493" t="s">
        <v>248</v>
      </c>
      <c r="N493" s="6" t="s">
        <v>173</v>
      </c>
      <c r="O493" t="s">
        <v>173</v>
      </c>
      <c r="P493" s="6">
        <v>7.9289158500000001</v>
      </c>
      <c r="Q493" s="6">
        <v>2.6800000000000001E-2</v>
      </c>
      <c r="R493" s="6">
        <v>0.4118</v>
      </c>
      <c r="S493" s="6">
        <v>0.43859999999999999</v>
      </c>
      <c r="T493" s="6">
        <v>-1438.4286870000001</v>
      </c>
      <c r="U493" s="6">
        <v>-87.810553189999993</v>
      </c>
      <c r="V493" s="6">
        <v>0.92831073200000003</v>
      </c>
      <c r="W493" s="6">
        <v>0.79006075399999998</v>
      </c>
      <c r="X493" s="6">
        <v>10.29937849</v>
      </c>
      <c r="Y493" t="s">
        <v>169</v>
      </c>
      <c r="Z493" t="s">
        <v>1236</v>
      </c>
    </row>
    <row r="494" spans="1:26">
      <c r="A494" t="s">
        <v>707</v>
      </c>
      <c r="B494" t="s">
        <v>420</v>
      </c>
      <c r="C494" t="s">
        <v>762</v>
      </c>
      <c r="D494" t="s">
        <v>709</v>
      </c>
      <c r="E494" t="s">
        <v>173</v>
      </c>
      <c r="F494" t="s">
        <v>173</v>
      </c>
      <c r="G494">
        <v>0</v>
      </c>
      <c r="H494">
        <v>1</v>
      </c>
      <c r="I494" s="6" t="s">
        <v>173</v>
      </c>
      <c r="J494" s="6">
        <v>38</v>
      </c>
      <c r="K494">
        <v>0</v>
      </c>
      <c r="L494">
        <v>0</v>
      </c>
      <c r="M494" t="s">
        <v>248</v>
      </c>
      <c r="N494" s="6" t="s">
        <v>173</v>
      </c>
      <c r="O494" t="s">
        <v>173</v>
      </c>
      <c r="P494" s="6">
        <v>8.9325059450000008</v>
      </c>
      <c r="Q494" s="6">
        <v>0.1832</v>
      </c>
      <c r="R494" s="6">
        <v>0.48430000000000001</v>
      </c>
      <c r="S494" s="6">
        <v>0.66739999999999999</v>
      </c>
      <c r="T494" s="6">
        <v>480.99834970000001</v>
      </c>
      <c r="U494" s="6">
        <v>896.10453910000001</v>
      </c>
      <c r="V494" s="6">
        <v>0.69157434399999995</v>
      </c>
      <c r="W494" s="6">
        <v>0.503098767</v>
      </c>
      <c r="X494" s="6">
        <v>9.4736255420000006</v>
      </c>
      <c r="Y494" t="s">
        <v>169</v>
      </c>
      <c r="Z494" t="s">
        <v>1234</v>
      </c>
    </row>
    <row r="495" spans="1:26">
      <c r="A495" t="s">
        <v>707</v>
      </c>
      <c r="B495" t="s">
        <v>420</v>
      </c>
      <c r="C495" t="s">
        <v>763</v>
      </c>
      <c r="D495" t="s">
        <v>709</v>
      </c>
      <c r="E495" t="s">
        <v>173</v>
      </c>
      <c r="F495" t="s">
        <v>173</v>
      </c>
      <c r="G495">
        <v>0</v>
      </c>
      <c r="H495">
        <v>1</v>
      </c>
      <c r="I495" s="6" t="s">
        <v>173</v>
      </c>
      <c r="J495" s="6">
        <v>75</v>
      </c>
      <c r="K495">
        <v>0</v>
      </c>
      <c r="L495">
        <v>0</v>
      </c>
      <c r="M495" t="s">
        <v>248</v>
      </c>
      <c r="N495" s="6" t="s">
        <v>173</v>
      </c>
      <c r="O495" t="s">
        <v>173</v>
      </c>
      <c r="P495" s="6">
        <v>9.2309791840000006</v>
      </c>
      <c r="Q495" s="6">
        <v>0.17680000000000001</v>
      </c>
      <c r="R495" s="6">
        <v>0.61439999999999995</v>
      </c>
      <c r="S495" s="6">
        <v>0.79120000000000001</v>
      </c>
      <c r="T495" s="6">
        <v>1131.6210080000001</v>
      </c>
      <c r="U495" s="6">
        <v>1738.4354109999999</v>
      </c>
      <c r="V495" s="6">
        <v>0.51800597500000001</v>
      </c>
      <c r="W495" s="6">
        <v>0.22126854400000001</v>
      </c>
      <c r="X495" s="6">
        <v>8.6584661280000006</v>
      </c>
      <c r="Y495" t="s">
        <v>169</v>
      </c>
      <c r="Z495" t="s">
        <v>1234</v>
      </c>
    </row>
    <row r="496" spans="1:26">
      <c r="A496" t="s">
        <v>707</v>
      </c>
      <c r="B496" t="s">
        <v>420</v>
      </c>
      <c r="C496" t="s">
        <v>764</v>
      </c>
      <c r="D496" t="s">
        <v>709</v>
      </c>
      <c r="E496" t="s">
        <v>173</v>
      </c>
      <c r="F496" t="s">
        <v>173</v>
      </c>
      <c r="G496">
        <v>0</v>
      </c>
      <c r="H496">
        <v>1</v>
      </c>
      <c r="I496" s="6" t="s">
        <v>173</v>
      </c>
      <c r="J496" s="6">
        <v>55</v>
      </c>
      <c r="K496">
        <v>0</v>
      </c>
      <c r="L496">
        <v>0</v>
      </c>
      <c r="M496" t="s">
        <v>248</v>
      </c>
      <c r="N496" s="6" t="s">
        <v>173</v>
      </c>
      <c r="O496" t="s">
        <v>173</v>
      </c>
      <c r="P496" s="6">
        <v>8.5984291670000008</v>
      </c>
      <c r="Q496" s="6">
        <v>4.3200000000000002E-2</v>
      </c>
      <c r="R496" s="6">
        <v>0.69099999999999995</v>
      </c>
      <c r="S496" s="6">
        <v>0.73419999999999996</v>
      </c>
      <c r="T496" s="6">
        <v>7.4691771620000003</v>
      </c>
      <c r="U496" s="6">
        <v>1478.973176</v>
      </c>
      <c r="V496" s="6">
        <v>0.67989294099999997</v>
      </c>
      <c r="W496" s="6">
        <v>0.67655482600000005</v>
      </c>
      <c r="X496" s="6">
        <v>9.8310049629999998</v>
      </c>
      <c r="Y496" t="s">
        <v>169</v>
      </c>
      <c r="Z496" t="s">
        <v>1236</v>
      </c>
    </row>
    <row r="497" spans="1:26">
      <c r="A497" t="s">
        <v>707</v>
      </c>
      <c r="B497" t="s">
        <v>420</v>
      </c>
      <c r="C497" t="s">
        <v>765</v>
      </c>
      <c r="D497" t="s">
        <v>709</v>
      </c>
      <c r="E497" t="s">
        <v>173</v>
      </c>
      <c r="F497" t="s">
        <v>173</v>
      </c>
      <c r="G497">
        <v>0</v>
      </c>
      <c r="H497">
        <v>1</v>
      </c>
      <c r="I497" s="6" t="s">
        <v>173</v>
      </c>
      <c r="J497" s="6">
        <v>77</v>
      </c>
      <c r="K497">
        <v>0</v>
      </c>
      <c r="L497">
        <v>0</v>
      </c>
      <c r="M497" t="s">
        <v>248</v>
      </c>
      <c r="N497" s="6" t="s">
        <v>173</v>
      </c>
      <c r="O497" t="s">
        <v>173</v>
      </c>
      <c r="P497" s="6">
        <v>8.8322803860000008</v>
      </c>
      <c r="Q497" s="6">
        <v>8.8999999999999996E-2</v>
      </c>
      <c r="R497" s="6">
        <v>0.74309999999999998</v>
      </c>
      <c r="S497" s="6">
        <v>0.83209999999999995</v>
      </c>
      <c r="T497" s="6">
        <v>503.3388109</v>
      </c>
      <c r="U497" s="6">
        <v>1239.0303550000001</v>
      </c>
      <c r="V497" s="6">
        <v>0.65187134199999996</v>
      </c>
      <c r="W497" s="6">
        <v>0.47521324399999998</v>
      </c>
      <c r="X497" s="6">
        <v>8.7602968630000007</v>
      </c>
      <c r="Y497" t="s">
        <v>169</v>
      </c>
      <c r="Z497" t="s">
        <v>1236</v>
      </c>
    </row>
    <row r="498" spans="1:26">
      <c r="A498" t="s">
        <v>707</v>
      </c>
      <c r="B498" t="s">
        <v>420</v>
      </c>
      <c r="C498" t="s">
        <v>766</v>
      </c>
      <c r="D498" t="s">
        <v>709</v>
      </c>
      <c r="E498" t="s">
        <v>173</v>
      </c>
      <c r="F498" t="s">
        <v>173</v>
      </c>
      <c r="G498">
        <v>0</v>
      </c>
      <c r="H498">
        <v>1</v>
      </c>
      <c r="I498" s="6" t="s">
        <v>173</v>
      </c>
      <c r="J498" s="6">
        <v>11</v>
      </c>
      <c r="K498">
        <v>0</v>
      </c>
      <c r="L498">
        <v>0</v>
      </c>
      <c r="M498" t="s">
        <v>248</v>
      </c>
      <c r="N498" s="6" t="s">
        <v>173</v>
      </c>
      <c r="O498" t="s">
        <v>173</v>
      </c>
      <c r="P498" s="6">
        <v>8.7895307549999995</v>
      </c>
      <c r="Q498" s="6">
        <v>0.18579999999999999</v>
      </c>
      <c r="R498" s="6">
        <v>0.37730000000000002</v>
      </c>
      <c r="S498" s="6">
        <v>0.56299999999999994</v>
      </c>
      <c r="T498" s="6">
        <v>640.1850518</v>
      </c>
      <c r="U498" s="6">
        <v>648.51119289999997</v>
      </c>
      <c r="V498" s="6">
        <v>0.70088925599999996</v>
      </c>
      <c r="W498" s="6">
        <v>0.49416141200000002</v>
      </c>
      <c r="X498" s="6">
        <v>9.5377062469999991</v>
      </c>
      <c r="Y498" t="s">
        <v>169</v>
      </c>
      <c r="Z498" t="s">
        <v>1236</v>
      </c>
    </row>
    <row r="499" spans="1:26">
      <c r="A499" t="s">
        <v>707</v>
      </c>
      <c r="B499" t="s">
        <v>420</v>
      </c>
      <c r="C499" t="s">
        <v>767</v>
      </c>
      <c r="D499" t="s">
        <v>709</v>
      </c>
      <c r="E499" t="s">
        <v>173</v>
      </c>
      <c r="F499" t="s">
        <v>173</v>
      </c>
      <c r="G499">
        <v>0</v>
      </c>
      <c r="H499">
        <v>1</v>
      </c>
      <c r="I499" s="6" t="s">
        <v>173</v>
      </c>
      <c r="J499" s="6">
        <v>2</v>
      </c>
      <c r="K499">
        <v>0</v>
      </c>
      <c r="L499">
        <v>0</v>
      </c>
      <c r="M499" t="s">
        <v>248</v>
      </c>
      <c r="N499" s="6" t="s">
        <v>173</v>
      </c>
      <c r="O499" t="s">
        <v>173</v>
      </c>
      <c r="P499" s="6">
        <v>9.0194931819999997</v>
      </c>
      <c r="Q499" s="6">
        <v>0.2596</v>
      </c>
      <c r="R499" s="6">
        <v>0.55489999999999995</v>
      </c>
      <c r="S499" s="6">
        <v>0.8145</v>
      </c>
      <c r="T499" s="6">
        <v>1022.737615</v>
      </c>
      <c r="U499" s="6">
        <v>1304.3665109999999</v>
      </c>
      <c r="V499" s="6">
        <v>0.58446229900000002</v>
      </c>
      <c r="W499" s="6">
        <v>0.242549189</v>
      </c>
      <c r="X499" s="6">
        <v>8.4994344759999993</v>
      </c>
      <c r="Y499" t="s">
        <v>169</v>
      </c>
      <c r="Z499" t="s">
        <v>1234</v>
      </c>
    </row>
    <row r="500" spans="1:26">
      <c r="A500" t="s">
        <v>707</v>
      </c>
      <c r="B500" t="s">
        <v>420</v>
      </c>
      <c r="C500" t="s">
        <v>768</v>
      </c>
      <c r="D500" t="s">
        <v>709</v>
      </c>
      <c r="E500" t="s">
        <v>173</v>
      </c>
      <c r="F500" t="s">
        <v>173</v>
      </c>
      <c r="G500">
        <v>0</v>
      </c>
      <c r="H500">
        <v>1</v>
      </c>
      <c r="I500" s="6" t="s">
        <v>173</v>
      </c>
      <c r="J500" s="6">
        <v>44</v>
      </c>
      <c r="K500">
        <v>0</v>
      </c>
      <c r="L500">
        <v>0</v>
      </c>
      <c r="M500" t="s">
        <v>248</v>
      </c>
      <c r="N500" s="6" t="s">
        <v>173</v>
      </c>
      <c r="O500" t="s">
        <v>173</v>
      </c>
      <c r="P500" s="6">
        <v>8.5598009959999999</v>
      </c>
      <c r="Q500" s="6">
        <v>0.109</v>
      </c>
      <c r="R500" s="6">
        <v>0.54269999999999996</v>
      </c>
      <c r="S500" s="6">
        <v>0.65169999999999995</v>
      </c>
      <c r="T500" s="6">
        <v>314.72666479999998</v>
      </c>
      <c r="U500" s="6">
        <v>648.6006357</v>
      </c>
      <c r="V500" s="6">
        <v>0.73414313099999995</v>
      </c>
      <c r="W500" s="6">
        <v>0.66112805100000005</v>
      </c>
      <c r="X500" s="6">
        <v>10.01555263</v>
      </c>
      <c r="Y500" t="s">
        <v>169</v>
      </c>
      <c r="Z500" t="s">
        <v>1236</v>
      </c>
    </row>
    <row r="501" spans="1:26">
      <c r="A501" t="s">
        <v>707</v>
      </c>
      <c r="B501" t="s">
        <v>420</v>
      </c>
      <c r="C501" t="s">
        <v>769</v>
      </c>
      <c r="D501" t="s">
        <v>709</v>
      </c>
      <c r="E501" t="s">
        <v>173</v>
      </c>
      <c r="F501" t="s">
        <v>173</v>
      </c>
      <c r="G501">
        <v>0</v>
      </c>
      <c r="H501">
        <v>1</v>
      </c>
      <c r="I501" s="6" t="s">
        <v>173</v>
      </c>
      <c r="J501" s="6">
        <v>5</v>
      </c>
      <c r="K501">
        <v>0</v>
      </c>
      <c r="L501">
        <v>0</v>
      </c>
      <c r="M501" t="s">
        <v>248</v>
      </c>
      <c r="N501" s="6" t="s">
        <v>173</v>
      </c>
      <c r="O501" t="s">
        <v>173</v>
      </c>
      <c r="P501" s="6">
        <v>8.8809146850000005</v>
      </c>
      <c r="Q501" s="6">
        <v>0.18240000000000001</v>
      </c>
      <c r="R501" s="6">
        <v>0.51629999999999998</v>
      </c>
      <c r="S501" s="6">
        <v>0.69869999999999999</v>
      </c>
      <c r="T501" s="6">
        <v>644.18149249999999</v>
      </c>
      <c r="U501" s="6">
        <v>846.58947450000005</v>
      </c>
      <c r="V501" s="6">
        <v>0.67942686399999996</v>
      </c>
      <c r="W501" s="6">
        <v>0.340609842</v>
      </c>
      <c r="X501" s="6">
        <v>8.636475441</v>
      </c>
      <c r="Y501" t="s">
        <v>169</v>
      </c>
      <c r="Z501" t="s">
        <v>1236</v>
      </c>
    </row>
    <row r="502" spans="1:26">
      <c r="A502" t="s">
        <v>707</v>
      </c>
      <c r="B502" t="s">
        <v>420</v>
      </c>
      <c r="C502" t="s">
        <v>770</v>
      </c>
      <c r="D502" t="s">
        <v>709</v>
      </c>
      <c r="E502" t="s">
        <v>173</v>
      </c>
      <c r="F502" t="s">
        <v>173</v>
      </c>
      <c r="G502">
        <v>0</v>
      </c>
      <c r="H502">
        <v>1</v>
      </c>
      <c r="I502" s="6" t="s">
        <v>173</v>
      </c>
      <c r="J502" s="6">
        <v>37</v>
      </c>
      <c r="K502">
        <v>0</v>
      </c>
      <c r="L502">
        <v>0</v>
      </c>
      <c r="M502" t="s">
        <v>248</v>
      </c>
      <c r="N502" s="6" t="s">
        <v>173</v>
      </c>
      <c r="O502" t="s">
        <v>173</v>
      </c>
      <c r="P502" s="6">
        <v>8.6843806010000009</v>
      </c>
      <c r="Q502" s="6">
        <v>0.17299999999999999</v>
      </c>
      <c r="R502" s="6">
        <v>0.51349999999999996</v>
      </c>
      <c r="S502" s="6">
        <v>0.6865</v>
      </c>
      <c r="T502" s="6">
        <v>199.63040100000001</v>
      </c>
      <c r="U502" s="6">
        <v>463.23903960000001</v>
      </c>
      <c r="V502" s="6">
        <v>0.76336573399999996</v>
      </c>
      <c r="W502" s="6">
        <v>0.430615419</v>
      </c>
      <c r="X502" s="6">
        <v>8.7437758050000003</v>
      </c>
      <c r="Y502" t="s">
        <v>169</v>
      </c>
      <c r="Z502" t="s">
        <v>1236</v>
      </c>
    </row>
    <row r="503" spans="1:26">
      <c r="A503" t="s">
        <v>707</v>
      </c>
      <c r="B503" t="s">
        <v>420</v>
      </c>
      <c r="C503" t="s">
        <v>771</v>
      </c>
      <c r="D503" t="s">
        <v>247</v>
      </c>
      <c r="E503" t="s">
        <v>173</v>
      </c>
      <c r="F503" t="s">
        <v>173</v>
      </c>
      <c r="G503">
        <v>0</v>
      </c>
      <c r="H503">
        <v>1</v>
      </c>
      <c r="I503" s="6" t="s">
        <v>173</v>
      </c>
      <c r="J503" s="6">
        <v>16</v>
      </c>
      <c r="K503">
        <v>0</v>
      </c>
      <c r="L503">
        <v>0</v>
      </c>
      <c r="M503" t="s">
        <v>248</v>
      </c>
      <c r="N503" s="6" t="s">
        <v>173</v>
      </c>
      <c r="O503" t="s">
        <v>173</v>
      </c>
      <c r="P503" s="6">
        <v>8.6349247340000002</v>
      </c>
      <c r="Q503" s="6">
        <v>6.6600000000000006E-2</v>
      </c>
      <c r="R503" s="6">
        <v>0.59330000000000005</v>
      </c>
      <c r="S503" s="6">
        <v>0.65990000000000004</v>
      </c>
      <c r="T503" s="6">
        <v>-189.7077668</v>
      </c>
      <c r="U503" s="6">
        <v>1226.0585739999999</v>
      </c>
      <c r="V503" s="6">
        <v>0.72682294800000002</v>
      </c>
      <c r="W503" s="6">
        <v>0.67458479199999999</v>
      </c>
      <c r="X503" s="6">
        <v>10.277067629999999</v>
      </c>
      <c r="Y503" t="s">
        <v>169</v>
      </c>
      <c r="Z503" t="s">
        <v>1235</v>
      </c>
    </row>
    <row r="504" spans="1:26">
      <c r="A504" t="s">
        <v>707</v>
      </c>
      <c r="B504" t="s">
        <v>420</v>
      </c>
      <c r="C504" t="s">
        <v>772</v>
      </c>
      <c r="D504" t="s">
        <v>709</v>
      </c>
      <c r="E504" t="s">
        <v>173</v>
      </c>
      <c r="F504" t="s">
        <v>173</v>
      </c>
      <c r="G504">
        <v>0</v>
      </c>
      <c r="H504">
        <v>1</v>
      </c>
      <c r="I504" s="6" t="s">
        <v>173</v>
      </c>
      <c r="J504" s="6">
        <v>19</v>
      </c>
      <c r="K504">
        <v>0</v>
      </c>
      <c r="L504">
        <v>0</v>
      </c>
      <c r="M504" t="s">
        <v>248</v>
      </c>
      <c r="N504" s="6" t="s">
        <v>173</v>
      </c>
      <c r="O504" t="s">
        <v>173</v>
      </c>
      <c r="P504" s="6">
        <v>8.4973670650000006</v>
      </c>
      <c r="Q504" s="6">
        <v>6.4699999999999994E-2</v>
      </c>
      <c r="R504" s="6">
        <v>0.4325</v>
      </c>
      <c r="S504" s="6">
        <v>0.49719999999999998</v>
      </c>
      <c r="T504" s="6">
        <v>283.32279490000002</v>
      </c>
      <c r="U504" s="6">
        <v>661.36500999999998</v>
      </c>
      <c r="V504" s="6">
        <v>0.73599815300000004</v>
      </c>
      <c r="W504" s="6">
        <v>0.74690268199999998</v>
      </c>
      <c r="X504" s="6">
        <v>10.38586113</v>
      </c>
      <c r="Y504" t="s">
        <v>169</v>
      </c>
      <c r="Z504" t="s">
        <v>1236</v>
      </c>
    </row>
    <row r="505" spans="1:26">
      <c r="A505" t="s">
        <v>707</v>
      </c>
      <c r="B505" t="s">
        <v>420</v>
      </c>
      <c r="C505" t="s">
        <v>773</v>
      </c>
      <c r="D505" t="s">
        <v>709</v>
      </c>
      <c r="E505" t="s">
        <v>173</v>
      </c>
      <c r="F505" t="s">
        <v>173</v>
      </c>
      <c r="G505">
        <v>0</v>
      </c>
      <c r="H505">
        <v>1</v>
      </c>
      <c r="I505" s="6" t="s">
        <v>173</v>
      </c>
      <c r="J505" s="6">
        <v>35</v>
      </c>
      <c r="K505">
        <v>0</v>
      </c>
      <c r="L505">
        <v>0</v>
      </c>
      <c r="M505" t="s">
        <v>248</v>
      </c>
      <c r="N505" s="6" t="s">
        <v>173</v>
      </c>
      <c r="O505" t="s">
        <v>173</v>
      </c>
      <c r="P505" s="6">
        <v>8.2274566</v>
      </c>
      <c r="Q505" s="6">
        <v>1.84E-2</v>
      </c>
      <c r="R505" s="6">
        <v>0.47549999999999998</v>
      </c>
      <c r="S505" s="6">
        <v>0.49390000000000001</v>
      </c>
      <c r="T505" s="6">
        <v>-733.60482869999998</v>
      </c>
      <c r="U505" s="6">
        <v>450.06063929999999</v>
      </c>
      <c r="V505" s="6">
        <v>0.84546223300000001</v>
      </c>
      <c r="W505" s="6">
        <v>0.60676922799999999</v>
      </c>
      <c r="X505" s="6">
        <v>9.1906286880000003</v>
      </c>
      <c r="Y505" t="s">
        <v>169</v>
      </c>
      <c r="Z505" t="s">
        <v>1236</v>
      </c>
    </row>
    <row r="506" spans="1:26">
      <c r="A506" t="s">
        <v>707</v>
      </c>
      <c r="B506" t="s">
        <v>420</v>
      </c>
      <c r="C506" t="s">
        <v>774</v>
      </c>
      <c r="D506" t="s">
        <v>709</v>
      </c>
      <c r="E506" t="s">
        <v>173</v>
      </c>
      <c r="F506" t="s">
        <v>173</v>
      </c>
      <c r="G506">
        <v>0</v>
      </c>
      <c r="H506">
        <v>1</v>
      </c>
      <c r="I506" s="6" t="s">
        <v>173</v>
      </c>
      <c r="J506" s="6">
        <v>71</v>
      </c>
      <c r="K506">
        <v>0</v>
      </c>
      <c r="L506">
        <v>0</v>
      </c>
      <c r="M506" t="s">
        <v>248</v>
      </c>
      <c r="N506" s="6" t="s">
        <v>173</v>
      </c>
      <c r="O506" t="s">
        <v>173</v>
      </c>
      <c r="P506" s="6">
        <v>8.7239264300000006</v>
      </c>
      <c r="Q506" s="6">
        <v>6.3200000000000006E-2</v>
      </c>
      <c r="R506" s="6">
        <v>0.64119999999999999</v>
      </c>
      <c r="S506" s="6">
        <v>0.70440000000000003</v>
      </c>
      <c r="T506" s="6">
        <v>501.7602109</v>
      </c>
      <c r="U506" s="6">
        <v>1172.682961</v>
      </c>
      <c r="V506" s="6">
        <v>0.65939992700000005</v>
      </c>
      <c r="W506" s="6">
        <v>0.59638922299999997</v>
      </c>
      <c r="X506" s="6">
        <v>9.7750165169999992</v>
      </c>
      <c r="Y506" t="s">
        <v>169</v>
      </c>
      <c r="Z506" t="s">
        <v>1236</v>
      </c>
    </row>
    <row r="507" spans="1:26">
      <c r="A507" t="s">
        <v>707</v>
      </c>
      <c r="B507" t="s">
        <v>420</v>
      </c>
      <c r="C507" t="s">
        <v>775</v>
      </c>
      <c r="D507" t="s">
        <v>709</v>
      </c>
      <c r="E507" t="s">
        <v>173</v>
      </c>
      <c r="F507" t="s">
        <v>173</v>
      </c>
      <c r="G507">
        <v>0</v>
      </c>
      <c r="H507">
        <v>1</v>
      </c>
      <c r="I507" s="6" t="s">
        <v>173</v>
      </c>
      <c r="J507" s="6">
        <v>59</v>
      </c>
      <c r="K507">
        <v>0</v>
      </c>
      <c r="L507">
        <v>0</v>
      </c>
      <c r="M507" t="s">
        <v>248</v>
      </c>
      <c r="N507" s="6" t="s">
        <v>173</v>
      </c>
      <c r="O507" t="s">
        <v>173</v>
      </c>
      <c r="P507" s="6">
        <v>8.6654226380000008</v>
      </c>
      <c r="Q507" s="6">
        <v>7.7399999999999997E-2</v>
      </c>
      <c r="R507" s="6">
        <v>0.59850000000000003</v>
      </c>
      <c r="S507" s="6">
        <v>0.67589999999999995</v>
      </c>
      <c r="T507" s="6">
        <v>236.7420965</v>
      </c>
      <c r="U507" s="6">
        <v>1602.646841</v>
      </c>
      <c r="V507" s="6">
        <v>0.64100594499999997</v>
      </c>
      <c r="W507" s="6">
        <v>0.61828269899999999</v>
      </c>
      <c r="X507" s="6">
        <v>9.9207366869999998</v>
      </c>
      <c r="Y507" t="s">
        <v>169</v>
      </c>
      <c r="Z507" t="s">
        <v>1236</v>
      </c>
    </row>
    <row r="508" spans="1:26">
      <c r="A508" t="s">
        <v>707</v>
      </c>
      <c r="B508" t="s">
        <v>420</v>
      </c>
      <c r="C508" t="s">
        <v>776</v>
      </c>
      <c r="D508" t="s">
        <v>709</v>
      </c>
      <c r="E508" t="s">
        <v>173</v>
      </c>
      <c r="F508" t="s">
        <v>173</v>
      </c>
      <c r="G508">
        <v>0</v>
      </c>
      <c r="H508">
        <v>1</v>
      </c>
      <c r="I508" s="6" t="s">
        <v>173</v>
      </c>
      <c r="J508" s="6">
        <v>70</v>
      </c>
      <c r="K508">
        <v>0</v>
      </c>
      <c r="L508">
        <v>0</v>
      </c>
      <c r="M508" t="s">
        <v>248</v>
      </c>
      <c r="N508" s="6" t="s">
        <v>173</v>
      </c>
      <c r="O508" t="s">
        <v>173</v>
      </c>
      <c r="P508" s="6">
        <v>9.1453614200000004</v>
      </c>
      <c r="Q508" s="6">
        <v>0.39119999999999999</v>
      </c>
      <c r="R508" s="6">
        <v>0.66169999999999995</v>
      </c>
      <c r="S508" s="6">
        <v>1.0528999999999999</v>
      </c>
      <c r="T508" s="6">
        <v>1460.9744679999999</v>
      </c>
      <c r="U508" s="6">
        <v>1386.5370439999999</v>
      </c>
      <c r="V508" s="6">
        <v>0.52083385900000001</v>
      </c>
      <c r="W508" s="6">
        <v>0.29985326099999998</v>
      </c>
      <c r="X508" s="6">
        <v>8.9783583399999998</v>
      </c>
      <c r="Y508" t="s">
        <v>169</v>
      </c>
      <c r="Z508" t="s">
        <v>1234</v>
      </c>
    </row>
    <row r="509" spans="1:26">
      <c r="A509" t="s">
        <v>707</v>
      </c>
      <c r="B509" t="s">
        <v>420</v>
      </c>
      <c r="C509" t="s">
        <v>777</v>
      </c>
      <c r="D509" t="s">
        <v>709</v>
      </c>
      <c r="E509" t="s">
        <v>173</v>
      </c>
      <c r="F509" t="s">
        <v>173</v>
      </c>
      <c r="G509">
        <v>0</v>
      </c>
      <c r="H509">
        <v>1</v>
      </c>
      <c r="I509" s="6" t="s">
        <v>173</v>
      </c>
      <c r="J509" s="6">
        <v>60</v>
      </c>
      <c r="K509">
        <v>0</v>
      </c>
      <c r="L509">
        <v>0</v>
      </c>
      <c r="M509" t="s">
        <v>248</v>
      </c>
      <c r="N509" s="6" t="s">
        <v>173</v>
      </c>
      <c r="O509" t="s">
        <v>173</v>
      </c>
      <c r="P509" s="6">
        <v>8.7649610120000006</v>
      </c>
      <c r="Q509" s="6">
        <v>0.13439999999999999</v>
      </c>
      <c r="R509" s="6">
        <v>0.4506</v>
      </c>
      <c r="S509" s="6">
        <v>0.58509999999999995</v>
      </c>
      <c r="T509" s="6">
        <v>229.58296340000001</v>
      </c>
      <c r="U509" s="6">
        <v>573.12225269999999</v>
      </c>
      <c r="V509" s="6">
        <v>0.74994657399999998</v>
      </c>
      <c r="W509" s="6">
        <v>0.36634388699999998</v>
      </c>
      <c r="X509" s="6">
        <v>9.0979025650000001</v>
      </c>
      <c r="Y509" t="s">
        <v>169</v>
      </c>
      <c r="Z509" t="s">
        <v>1236</v>
      </c>
    </row>
    <row r="510" spans="1:26">
      <c r="A510" t="s">
        <v>707</v>
      </c>
      <c r="B510" t="s">
        <v>420</v>
      </c>
      <c r="C510" t="s">
        <v>778</v>
      </c>
      <c r="D510" t="s">
        <v>709</v>
      </c>
      <c r="E510" t="s">
        <v>173</v>
      </c>
      <c r="F510" t="s">
        <v>173</v>
      </c>
      <c r="G510">
        <v>0</v>
      </c>
      <c r="H510">
        <v>1</v>
      </c>
      <c r="I510" s="6" t="s">
        <v>173</v>
      </c>
      <c r="J510" s="6">
        <v>66</v>
      </c>
      <c r="K510">
        <v>0</v>
      </c>
      <c r="L510">
        <v>0</v>
      </c>
      <c r="M510" t="s">
        <v>248</v>
      </c>
      <c r="N510" s="6" t="s">
        <v>173</v>
      </c>
      <c r="O510" t="s">
        <v>173</v>
      </c>
      <c r="P510" s="6">
        <v>9.1417905479999995</v>
      </c>
      <c r="Q510" s="6">
        <v>0.16850000000000001</v>
      </c>
      <c r="R510" s="6">
        <v>0.57220000000000004</v>
      </c>
      <c r="S510" s="6">
        <v>0.74070000000000003</v>
      </c>
      <c r="T510" s="6">
        <v>847.36551410000004</v>
      </c>
      <c r="U510" s="6">
        <v>989.04883389999998</v>
      </c>
      <c r="V510" s="6">
        <v>0.64134101700000001</v>
      </c>
      <c r="W510" s="6">
        <v>0.32940587399999999</v>
      </c>
      <c r="X510" s="6">
        <v>8.8018105799999997</v>
      </c>
      <c r="Y510" t="s">
        <v>169</v>
      </c>
      <c r="Z510" t="s">
        <v>1236</v>
      </c>
    </row>
    <row r="511" spans="1:26">
      <c r="A511" t="s">
        <v>707</v>
      </c>
      <c r="B511" t="s">
        <v>420</v>
      </c>
      <c r="C511" t="s">
        <v>779</v>
      </c>
      <c r="D511" t="s">
        <v>709</v>
      </c>
      <c r="E511" t="s">
        <v>173</v>
      </c>
      <c r="F511" t="s">
        <v>173</v>
      </c>
      <c r="G511">
        <v>0</v>
      </c>
      <c r="H511">
        <v>1</v>
      </c>
      <c r="I511" s="6" t="s">
        <v>173</v>
      </c>
      <c r="J511" s="6">
        <v>20</v>
      </c>
      <c r="K511">
        <v>0</v>
      </c>
      <c r="L511">
        <v>0</v>
      </c>
      <c r="M511" t="s">
        <v>248</v>
      </c>
      <c r="N511" s="6" t="s">
        <v>173</v>
      </c>
      <c r="O511" t="s">
        <v>173</v>
      </c>
      <c r="P511" s="6">
        <v>9.0613021230000008</v>
      </c>
      <c r="Q511" s="6">
        <v>0.27079999999999999</v>
      </c>
      <c r="R511" s="6">
        <v>0.44990000000000002</v>
      </c>
      <c r="S511" s="6">
        <v>0.72070000000000001</v>
      </c>
      <c r="T511" s="6">
        <v>638.62499830000002</v>
      </c>
      <c r="U511" s="6">
        <v>1112.506646</v>
      </c>
      <c r="V511" s="6">
        <v>0.650895416</v>
      </c>
      <c r="W511" s="6">
        <v>0.47928309200000002</v>
      </c>
      <c r="X511" s="6">
        <v>9.9233281099999999</v>
      </c>
      <c r="Y511" t="s">
        <v>169</v>
      </c>
      <c r="Z511" t="s">
        <v>1236</v>
      </c>
    </row>
    <row r="512" spans="1:26">
      <c r="A512" t="s">
        <v>707</v>
      </c>
      <c r="B512" t="s">
        <v>420</v>
      </c>
      <c r="C512" t="s">
        <v>780</v>
      </c>
      <c r="D512" t="s">
        <v>247</v>
      </c>
      <c r="E512" t="s">
        <v>173</v>
      </c>
      <c r="F512" t="s">
        <v>173</v>
      </c>
      <c r="G512">
        <v>0</v>
      </c>
      <c r="H512">
        <v>1</v>
      </c>
      <c r="I512" s="6" t="s">
        <v>173</v>
      </c>
      <c r="J512" s="6">
        <v>30</v>
      </c>
      <c r="K512">
        <v>0</v>
      </c>
      <c r="L512">
        <v>0</v>
      </c>
      <c r="M512" t="s">
        <v>248</v>
      </c>
      <c r="N512" s="6" t="s">
        <v>173</v>
      </c>
      <c r="O512" t="s">
        <v>173</v>
      </c>
      <c r="P512" s="6">
        <v>8.7171594690000003</v>
      </c>
      <c r="Q512" s="6">
        <v>6.5299999999999997E-2</v>
      </c>
      <c r="R512" s="6">
        <v>0.94620000000000004</v>
      </c>
      <c r="S512" s="6">
        <v>1.0115000000000001</v>
      </c>
      <c r="T512" s="6">
        <v>518.71796889999996</v>
      </c>
      <c r="U512" s="6">
        <v>2473.489059</v>
      </c>
      <c r="V512" s="6">
        <v>0.50258637100000003</v>
      </c>
      <c r="W512" s="6">
        <v>0.68768780100000004</v>
      </c>
      <c r="X512" s="6">
        <v>9.9347747749999993</v>
      </c>
      <c r="Y512" t="s">
        <v>169</v>
      </c>
      <c r="Z512" t="s">
        <v>1235</v>
      </c>
    </row>
    <row r="513" spans="1:26">
      <c r="A513" t="s">
        <v>707</v>
      </c>
      <c r="B513" t="s">
        <v>420</v>
      </c>
      <c r="C513" t="s">
        <v>781</v>
      </c>
      <c r="D513" t="s">
        <v>709</v>
      </c>
      <c r="E513" t="s">
        <v>173</v>
      </c>
      <c r="F513" t="s">
        <v>173</v>
      </c>
      <c r="G513">
        <v>0</v>
      </c>
      <c r="H513">
        <v>1</v>
      </c>
      <c r="I513" s="6" t="s">
        <v>173</v>
      </c>
      <c r="J513" s="6">
        <v>36</v>
      </c>
      <c r="K513">
        <v>0</v>
      </c>
      <c r="L513">
        <v>0</v>
      </c>
      <c r="M513" t="s">
        <v>248</v>
      </c>
      <c r="N513" s="6" t="s">
        <v>173</v>
      </c>
      <c r="O513" t="s">
        <v>173</v>
      </c>
      <c r="P513" s="6">
        <v>8.8281955659999998</v>
      </c>
      <c r="Q513" s="6">
        <v>0.1021</v>
      </c>
      <c r="R513" s="6">
        <v>0.79900000000000004</v>
      </c>
      <c r="S513" s="6">
        <v>0.90110000000000001</v>
      </c>
      <c r="T513" s="6">
        <v>114.2967688</v>
      </c>
      <c r="U513" s="6">
        <v>1245.92257</v>
      </c>
      <c r="V513" s="6">
        <v>0.69336231400000004</v>
      </c>
      <c r="W513" s="6">
        <v>0.47035904499999998</v>
      </c>
      <c r="X513" s="6">
        <v>8.7821950070000003</v>
      </c>
      <c r="Y513" t="s">
        <v>169</v>
      </c>
      <c r="Z513" t="s">
        <v>1236</v>
      </c>
    </row>
    <row r="514" spans="1:26">
      <c r="A514" t="s">
        <v>707</v>
      </c>
      <c r="B514" t="s">
        <v>420</v>
      </c>
      <c r="C514" t="s">
        <v>782</v>
      </c>
      <c r="D514" t="s">
        <v>709</v>
      </c>
      <c r="E514" t="s">
        <v>173</v>
      </c>
      <c r="F514" t="s">
        <v>173</v>
      </c>
      <c r="G514">
        <v>0</v>
      </c>
      <c r="H514">
        <v>1</v>
      </c>
      <c r="I514" s="6" t="s">
        <v>173</v>
      </c>
      <c r="J514" s="6">
        <v>17</v>
      </c>
      <c r="K514">
        <v>0</v>
      </c>
      <c r="L514">
        <v>0</v>
      </c>
      <c r="M514" t="s">
        <v>248</v>
      </c>
      <c r="N514" s="6" t="s">
        <v>173</v>
      </c>
      <c r="O514" t="s">
        <v>173</v>
      </c>
      <c r="P514" s="6">
        <v>9.0263105590000006</v>
      </c>
      <c r="Q514" s="6">
        <v>0.15509999999999999</v>
      </c>
      <c r="R514" s="6">
        <v>0.35709999999999997</v>
      </c>
      <c r="S514" s="6">
        <v>0.51219999999999999</v>
      </c>
      <c r="T514" s="6">
        <v>863.00794050000002</v>
      </c>
      <c r="U514" s="6">
        <v>694.38877130000003</v>
      </c>
      <c r="V514" s="6">
        <v>0.67221856099999999</v>
      </c>
      <c r="W514" s="6">
        <v>0.37171252700000001</v>
      </c>
      <c r="X514" s="6">
        <v>9.377511771</v>
      </c>
      <c r="Y514" t="s">
        <v>169</v>
      </c>
      <c r="Z514" t="s">
        <v>1236</v>
      </c>
    </row>
    <row r="515" spans="1:26">
      <c r="A515" t="s">
        <v>707</v>
      </c>
      <c r="B515" t="s">
        <v>420</v>
      </c>
      <c r="C515" t="s">
        <v>783</v>
      </c>
      <c r="D515" t="s">
        <v>709</v>
      </c>
      <c r="E515" t="s">
        <v>173</v>
      </c>
      <c r="F515" t="s">
        <v>173</v>
      </c>
      <c r="G515">
        <v>0</v>
      </c>
      <c r="H515">
        <v>1</v>
      </c>
      <c r="I515" s="6" t="s">
        <v>173</v>
      </c>
      <c r="J515" s="6">
        <v>39</v>
      </c>
      <c r="K515">
        <v>0</v>
      </c>
      <c r="L515">
        <v>0</v>
      </c>
      <c r="M515" t="s">
        <v>248</v>
      </c>
      <c r="N515" s="6" t="s">
        <v>173</v>
      </c>
      <c r="O515" t="s">
        <v>173</v>
      </c>
      <c r="P515" s="6">
        <v>8.6769174749999998</v>
      </c>
      <c r="Q515" s="6">
        <v>0.1053</v>
      </c>
      <c r="R515" s="6">
        <v>0.41549999999999998</v>
      </c>
      <c r="S515" s="6">
        <v>0.52080000000000004</v>
      </c>
      <c r="T515" s="6">
        <v>-8.5493734700000008</v>
      </c>
      <c r="U515" s="6">
        <v>208.78392479999999</v>
      </c>
      <c r="V515" s="6">
        <v>0.80543971999999997</v>
      </c>
      <c r="W515" s="6">
        <v>0.47374405600000002</v>
      </c>
      <c r="X515" s="6">
        <v>9.2286313270000004</v>
      </c>
      <c r="Y515" t="s">
        <v>169</v>
      </c>
      <c r="Z515" t="s">
        <v>1236</v>
      </c>
    </row>
    <row r="516" spans="1:26">
      <c r="A516" t="s">
        <v>707</v>
      </c>
      <c r="B516" t="s">
        <v>420</v>
      </c>
      <c r="C516" t="s">
        <v>784</v>
      </c>
      <c r="D516" t="s">
        <v>709</v>
      </c>
      <c r="E516" t="s">
        <v>173</v>
      </c>
      <c r="F516" t="s">
        <v>173</v>
      </c>
      <c r="G516">
        <v>0</v>
      </c>
      <c r="H516">
        <v>1</v>
      </c>
      <c r="I516" s="6" t="s">
        <v>173</v>
      </c>
      <c r="J516" s="6">
        <v>47</v>
      </c>
      <c r="K516">
        <v>0</v>
      </c>
      <c r="L516">
        <v>0</v>
      </c>
      <c r="M516" t="s">
        <v>248</v>
      </c>
      <c r="N516" s="6" t="s">
        <v>173</v>
      </c>
      <c r="O516" t="s">
        <v>173</v>
      </c>
      <c r="P516" s="6">
        <v>8.1582757850000007</v>
      </c>
      <c r="Q516" s="6">
        <v>1.6400000000000001E-2</v>
      </c>
      <c r="R516" s="6">
        <v>0.37919999999999998</v>
      </c>
      <c r="S516" s="6">
        <v>0.39560000000000001</v>
      </c>
      <c r="T516" s="6">
        <v>-637.91901069999994</v>
      </c>
      <c r="U516" s="6">
        <v>-558.84109539999997</v>
      </c>
      <c r="V516" s="6">
        <v>0.90925038499999999</v>
      </c>
      <c r="W516" s="6">
        <v>0.65582061899999999</v>
      </c>
      <c r="X516" s="6">
        <v>9.2800877160000006</v>
      </c>
      <c r="Y516" t="s">
        <v>169</v>
      </c>
      <c r="Z516" t="s">
        <v>1236</v>
      </c>
    </row>
    <row r="517" spans="1:26">
      <c r="A517" t="s">
        <v>707</v>
      </c>
      <c r="B517" t="s">
        <v>420</v>
      </c>
      <c r="C517" t="s">
        <v>785</v>
      </c>
      <c r="D517" t="s">
        <v>709</v>
      </c>
      <c r="E517" t="s">
        <v>173</v>
      </c>
      <c r="F517" t="s">
        <v>173</v>
      </c>
      <c r="G517">
        <v>0</v>
      </c>
      <c r="H517">
        <v>1</v>
      </c>
      <c r="I517" s="6" t="s">
        <v>173</v>
      </c>
      <c r="J517" s="6">
        <v>44</v>
      </c>
      <c r="K517">
        <v>0</v>
      </c>
      <c r="L517">
        <v>0</v>
      </c>
      <c r="M517" t="s">
        <v>248</v>
      </c>
      <c r="N517" s="6" t="s">
        <v>173</v>
      </c>
      <c r="O517" t="s">
        <v>173</v>
      </c>
      <c r="P517" s="6">
        <v>8.3311869450000007</v>
      </c>
      <c r="Q517" s="6">
        <v>4.8899999999999999E-2</v>
      </c>
      <c r="R517" s="6">
        <v>0.39650000000000002</v>
      </c>
      <c r="S517" s="6">
        <v>0.44540000000000002</v>
      </c>
      <c r="T517" s="6">
        <v>-936.26672280000003</v>
      </c>
      <c r="U517" s="6">
        <v>-437.60444589999997</v>
      </c>
      <c r="V517" s="6">
        <v>0.91976350200000001</v>
      </c>
      <c r="W517" s="6">
        <v>0.62025865400000002</v>
      </c>
      <c r="X517" s="6">
        <v>9.2549081639999997</v>
      </c>
      <c r="Y517" t="s">
        <v>169</v>
      </c>
      <c r="Z517" t="s">
        <v>1236</v>
      </c>
    </row>
    <row r="518" spans="1:26">
      <c r="A518" t="s">
        <v>707</v>
      </c>
      <c r="B518" t="s">
        <v>420</v>
      </c>
      <c r="C518" t="s">
        <v>786</v>
      </c>
      <c r="D518" t="s">
        <v>709</v>
      </c>
      <c r="E518" t="s">
        <v>173</v>
      </c>
      <c r="F518" t="s">
        <v>173</v>
      </c>
      <c r="G518">
        <v>0</v>
      </c>
      <c r="H518">
        <v>1</v>
      </c>
      <c r="I518" s="6" t="s">
        <v>173</v>
      </c>
      <c r="J518" s="6">
        <v>14</v>
      </c>
      <c r="K518">
        <v>0</v>
      </c>
      <c r="L518">
        <v>0</v>
      </c>
      <c r="M518" t="s">
        <v>248</v>
      </c>
      <c r="N518" s="6" t="s">
        <v>173</v>
      </c>
      <c r="O518" t="s">
        <v>173</v>
      </c>
      <c r="P518" s="6">
        <v>8.4523244490000007</v>
      </c>
      <c r="Q518" s="6">
        <v>0.1938</v>
      </c>
      <c r="R518" s="6">
        <v>0.39989999999999998</v>
      </c>
      <c r="S518" s="6">
        <v>0.59370000000000001</v>
      </c>
      <c r="T518" s="6">
        <v>-136.09726029999999</v>
      </c>
      <c r="U518" s="6">
        <v>383.36794220000002</v>
      </c>
      <c r="V518" s="6">
        <v>0.801328496</v>
      </c>
      <c r="W518" s="6">
        <v>0.65327862000000003</v>
      </c>
      <c r="X518" s="6">
        <v>10.2940836</v>
      </c>
      <c r="Y518" t="s">
        <v>169</v>
      </c>
      <c r="Z518" t="s">
        <v>1236</v>
      </c>
    </row>
    <row r="519" spans="1:26">
      <c r="A519" t="s">
        <v>707</v>
      </c>
      <c r="B519" t="s">
        <v>420</v>
      </c>
      <c r="C519" t="s">
        <v>787</v>
      </c>
      <c r="D519" t="s">
        <v>709</v>
      </c>
      <c r="E519" t="s">
        <v>173</v>
      </c>
      <c r="F519" t="s">
        <v>173</v>
      </c>
      <c r="G519">
        <v>0</v>
      </c>
      <c r="H519">
        <v>1</v>
      </c>
      <c r="I519" s="6" t="s">
        <v>173</v>
      </c>
      <c r="J519" s="6">
        <v>19</v>
      </c>
      <c r="K519">
        <v>0</v>
      </c>
      <c r="L519">
        <v>0</v>
      </c>
      <c r="M519" t="s">
        <v>248</v>
      </c>
      <c r="N519" s="6" t="s">
        <v>173</v>
      </c>
      <c r="O519" t="s">
        <v>173</v>
      </c>
      <c r="P519" s="6">
        <v>8.7166919190000005</v>
      </c>
      <c r="Q519" s="6">
        <v>0.1152</v>
      </c>
      <c r="R519" s="6">
        <v>0.65890000000000004</v>
      </c>
      <c r="S519" s="6">
        <v>0.77410000000000001</v>
      </c>
      <c r="T519" s="6">
        <v>192.6556981</v>
      </c>
      <c r="U519" s="6">
        <v>1614.463602</v>
      </c>
      <c r="V519" s="6">
        <v>0.64463441099999996</v>
      </c>
      <c r="W519" s="6">
        <v>0.486326331</v>
      </c>
      <c r="X519" s="6">
        <v>9.1106079149999992</v>
      </c>
      <c r="Y519" t="s">
        <v>169</v>
      </c>
      <c r="Z519" t="s">
        <v>1236</v>
      </c>
    </row>
    <row r="520" spans="1:26">
      <c r="A520" t="s">
        <v>707</v>
      </c>
      <c r="B520" t="s">
        <v>420</v>
      </c>
      <c r="C520" t="s">
        <v>788</v>
      </c>
      <c r="D520" t="s">
        <v>709</v>
      </c>
      <c r="E520" t="s">
        <v>173</v>
      </c>
      <c r="F520" t="s">
        <v>173</v>
      </c>
      <c r="G520">
        <v>0</v>
      </c>
      <c r="H520">
        <v>1</v>
      </c>
      <c r="I520" s="6" t="s">
        <v>173</v>
      </c>
      <c r="J520" s="6">
        <v>60</v>
      </c>
      <c r="K520">
        <v>0</v>
      </c>
      <c r="L520">
        <v>0</v>
      </c>
      <c r="M520" t="s">
        <v>248</v>
      </c>
      <c r="N520" s="6" t="s">
        <v>173</v>
      </c>
      <c r="O520" t="s">
        <v>173</v>
      </c>
      <c r="P520" s="6">
        <v>8.3755348339999998</v>
      </c>
      <c r="Q520" s="6">
        <v>2.5700000000000001E-2</v>
      </c>
      <c r="R520" s="6">
        <v>0.43259999999999998</v>
      </c>
      <c r="S520" s="6">
        <v>0.45829999999999999</v>
      </c>
      <c r="T520" s="6">
        <v>-779.35487039999998</v>
      </c>
      <c r="U520" s="6">
        <v>1046.6706059999999</v>
      </c>
      <c r="V520" s="6">
        <v>0.79956482500000003</v>
      </c>
      <c r="W520" s="6">
        <v>0.69079641899999999</v>
      </c>
      <c r="X520" s="6">
        <v>9.5547412939999994</v>
      </c>
      <c r="Y520" t="s">
        <v>169</v>
      </c>
      <c r="Z520" t="s">
        <v>1236</v>
      </c>
    </row>
    <row r="521" spans="1:26">
      <c r="A521" t="s">
        <v>707</v>
      </c>
      <c r="B521" t="s">
        <v>420</v>
      </c>
      <c r="C521" t="s">
        <v>789</v>
      </c>
      <c r="D521" t="s">
        <v>709</v>
      </c>
      <c r="E521" t="s">
        <v>173</v>
      </c>
      <c r="F521" t="s">
        <v>173</v>
      </c>
      <c r="G521">
        <v>0</v>
      </c>
      <c r="H521">
        <v>1</v>
      </c>
      <c r="I521" s="6" t="s">
        <v>173</v>
      </c>
      <c r="J521" s="6">
        <v>48</v>
      </c>
      <c r="K521">
        <v>0</v>
      </c>
      <c r="L521">
        <v>0</v>
      </c>
      <c r="M521" t="s">
        <v>248</v>
      </c>
      <c r="N521" s="6" t="s">
        <v>173</v>
      </c>
      <c r="O521" t="s">
        <v>173</v>
      </c>
      <c r="P521" s="6">
        <v>8.8700794770000009</v>
      </c>
      <c r="Q521" s="6">
        <v>0.1116</v>
      </c>
      <c r="R521" s="6">
        <v>0.63439999999999996</v>
      </c>
      <c r="S521" s="6">
        <v>0.746</v>
      </c>
      <c r="T521" s="6">
        <v>739.27313270000002</v>
      </c>
      <c r="U521" s="6">
        <v>943.57464230000005</v>
      </c>
      <c r="V521" s="6">
        <v>0.65847193999999998</v>
      </c>
      <c r="W521" s="6">
        <v>0.34803779400000001</v>
      </c>
      <c r="X521" s="6">
        <v>8.7221752660000007</v>
      </c>
      <c r="Y521" t="s">
        <v>169</v>
      </c>
      <c r="Z521" t="s">
        <v>1236</v>
      </c>
    </row>
    <row r="522" spans="1:26">
      <c r="A522" t="s">
        <v>707</v>
      </c>
      <c r="B522" t="s">
        <v>420</v>
      </c>
      <c r="C522" t="s">
        <v>790</v>
      </c>
      <c r="D522" t="s">
        <v>247</v>
      </c>
      <c r="E522" t="s">
        <v>173</v>
      </c>
      <c r="F522" t="s">
        <v>173</v>
      </c>
      <c r="G522">
        <v>0</v>
      </c>
      <c r="H522">
        <v>1</v>
      </c>
      <c r="I522" s="6" t="s">
        <v>173</v>
      </c>
      <c r="J522" s="6">
        <v>6</v>
      </c>
      <c r="K522">
        <v>0</v>
      </c>
      <c r="L522">
        <v>0</v>
      </c>
      <c r="M522" t="s">
        <v>248</v>
      </c>
      <c r="N522" s="6" t="s">
        <v>173</v>
      </c>
      <c r="O522" t="s">
        <v>173</v>
      </c>
      <c r="P522" s="6">
        <v>8.937340356</v>
      </c>
      <c r="Q522" s="6">
        <v>7.3499999999999996E-2</v>
      </c>
      <c r="R522" s="6">
        <v>0.80469999999999997</v>
      </c>
      <c r="S522" s="6">
        <v>0.87819999999999998</v>
      </c>
      <c r="T522" s="6">
        <v>912.95260689999998</v>
      </c>
      <c r="U522" s="6">
        <v>2413.9533759999999</v>
      </c>
      <c r="V522" s="6">
        <v>0.459522873</v>
      </c>
      <c r="W522" s="6">
        <v>0.47256355700000002</v>
      </c>
      <c r="X522" s="6">
        <v>10.041743970000001</v>
      </c>
      <c r="Y522" t="s">
        <v>169</v>
      </c>
      <c r="Z522" t="s">
        <v>1235</v>
      </c>
    </row>
    <row r="523" spans="1:26">
      <c r="A523" t="s">
        <v>707</v>
      </c>
      <c r="B523" t="s">
        <v>420</v>
      </c>
      <c r="C523" t="s">
        <v>791</v>
      </c>
      <c r="D523" t="s">
        <v>247</v>
      </c>
      <c r="E523" t="s">
        <v>173</v>
      </c>
      <c r="F523" t="s">
        <v>173</v>
      </c>
      <c r="G523">
        <v>0</v>
      </c>
      <c r="H523">
        <v>1</v>
      </c>
      <c r="I523" s="6" t="s">
        <v>173</v>
      </c>
      <c r="J523" s="6">
        <v>18</v>
      </c>
      <c r="K523">
        <v>0</v>
      </c>
      <c r="L523">
        <v>0</v>
      </c>
      <c r="M523" t="s">
        <v>248</v>
      </c>
      <c r="N523" s="6" t="s">
        <v>173</v>
      </c>
      <c r="O523" t="s">
        <v>173</v>
      </c>
      <c r="P523" s="6">
        <v>8.9470981060000003</v>
      </c>
      <c r="Q523" s="6">
        <v>0.31080000000000002</v>
      </c>
      <c r="R523" s="6">
        <v>1.1137999999999999</v>
      </c>
      <c r="S523" s="6">
        <v>1.4246000000000001</v>
      </c>
      <c r="T523" s="6">
        <v>1984.5715230000001</v>
      </c>
      <c r="U523" s="6">
        <v>3047.1773549999998</v>
      </c>
      <c r="V523" s="6">
        <v>0.22525695200000001</v>
      </c>
      <c r="W523" s="6">
        <v>0.28243850500000001</v>
      </c>
      <c r="X523" s="6">
        <v>8.8683932090000006</v>
      </c>
      <c r="Y523" t="s">
        <v>169</v>
      </c>
      <c r="Z523" t="s">
        <v>1234</v>
      </c>
    </row>
    <row r="524" spans="1:26">
      <c r="A524" t="s">
        <v>707</v>
      </c>
      <c r="B524" t="s">
        <v>420</v>
      </c>
      <c r="C524" t="s">
        <v>792</v>
      </c>
      <c r="D524" t="s">
        <v>709</v>
      </c>
      <c r="E524" t="s">
        <v>173</v>
      </c>
      <c r="F524" t="s">
        <v>173</v>
      </c>
      <c r="G524">
        <v>0</v>
      </c>
      <c r="H524">
        <v>1</v>
      </c>
      <c r="I524" s="6" t="s">
        <v>173</v>
      </c>
      <c r="J524" s="6">
        <v>18</v>
      </c>
      <c r="K524">
        <v>0</v>
      </c>
      <c r="L524">
        <v>0</v>
      </c>
      <c r="M524" t="s">
        <v>248</v>
      </c>
      <c r="N524" s="6" t="s">
        <v>173</v>
      </c>
      <c r="O524" t="s">
        <v>173</v>
      </c>
      <c r="P524" s="6">
        <v>9.112416026</v>
      </c>
      <c r="Q524" s="6">
        <v>0.12039999999999999</v>
      </c>
      <c r="R524" s="6">
        <v>0.8206</v>
      </c>
      <c r="S524" s="6">
        <v>0.94110000000000005</v>
      </c>
      <c r="T524" s="6">
        <v>1024.5180170000001</v>
      </c>
      <c r="U524" s="6">
        <v>2480.361218</v>
      </c>
      <c r="V524" s="6">
        <v>0.43616590199999999</v>
      </c>
      <c r="W524" s="6">
        <v>0.45188359500000003</v>
      </c>
      <c r="X524" s="6">
        <v>9.4771166450000006</v>
      </c>
      <c r="Y524" t="s">
        <v>169</v>
      </c>
      <c r="Z524" t="s">
        <v>1235</v>
      </c>
    </row>
    <row r="525" spans="1:26">
      <c r="A525" t="s">
        <v>707</v>
      </c>
      <c r="B525" t="s">
        <v>420</v>
      </c>
      <c r="C525" t="s">
        <v>793</v>
      </c>
      <c r="D525" t="s">
        <v>247</v>
      </c>
      <c r="E525" t="s">
        <v>173</v>
      </c>
      <c r="F525" t="s">
        <v>173</v>
      </c>
      <c r="G525">
        <v>0</v>
      </c>
      <c r="H525">
        <v>1</v>
      </c>
      <c r="I525" s="6" t="s">
        <v>173</v>
      </c>
      <c r="J525" s="6">
        <v>33</v>
      </c>
      <c r="K525">
        <v>0</v>
      </c>
      <c r="L525">
        <v>0</v>
      </c>
      <c r="M525" t="s">
        <v>248</v>
      </c>
      <c r="N525" s="6" t="s">
        <v>173</v>
      </c>
      <c r="O525" t="s">
        <v>173</v>
      </c>
      <c r="P525" s="6">
        <v>8.7016606490000008</v>
      </c>
      <c r="Q525" s="6">
        <v>0.13519999999999999</v>
      </c>
      <c r="R525" s="6">
        <v>0.50829999999999997</v>
      </c>
      <c r="S525" s="6">
        <v>0.64349999999999996</v>
      </c>
      <c r="T525" s="6">
        <v>302.03811089999999</v>
      </c>
      <c r="U525" s="6">
        <v>678.88566739999999</v>
      </c>
      <c r="V525" s="6">
        <v>0.73238686900000005</v>
      </c>
      <c r="W525" s="6">
        <v>0.47738233800000002</v>
      </c>
      <c r="X525" s="6">
        <v>9.3103997649999997</v>
      </c>
      <c r="Y525" t="s">
        <v>169</v>
      </c>
      <c r="Z525" t="s">
        <v>1235</v>
      </c>
    </row>
    <row r="526" spans="1:26">
      <c r="A526" t="s">
        <v>707</v>
      </c>
      <c r="B526" t="s">
        <v>420</v>
      </c>
      <c r="C526" t="s">
        <v>794</v>
      </c>
      <c r="D526" t="s">
        <v>709</v>
      </c>
      <c r="E526" t="s">
        <v>173</v>
      </c>
      <c r="F526" t="s">
        <v>173</v>
      </c>
      <c r="G526">
        <v>0</v>
      </c>
      <c r="H526">
        <v>1</v>
      </c>
      <c r="I526" s="6" t="s">
        <v>173</v>
      </c>
      <c r="J526" s="6">
        <v>64</v>
      </c>
      <c r="K526">
        <v>0</v>
      </c>
      <c r="L526">
        <v>0</v>
      </c>
      <c r="M526" t="s">
        <v>248</v>
      </c>
      <c r="N526" s="6" t="s">
        <v>173</v>
      </c>
      <c r="O526" t="s">
        <v>173</v>
      </c>
      <c r="P526" s="6">
        <v>9.2054244569999994</v>
      </c>
      <c r="Q526" s="6">
        <v>0.33450000000000002</v>
      </c>
      <c r="R526" s="6">
        <v>0.57310000000000005</v>
      </c>
      <c r="S526" s="6">
        <v>0.90759999999999996</v>
      </c>
      <c r="T526" s="6">
        <v>1678.828129</v>
      </c>
      <c r="U526" s="6">
        <v>1787.617266</v>
      </c>
      <c r="V526" s="6">
        <v>0.441235657</v>
      </c>
      <c r="W526" s="6">
        <v>0.37045991499999997</v>
      </c>
      <c r="X526" s="6">
        <v>9.2901862469999994</v>
      </c>
      <c r="Y526" t="s">
        <v>169</v>
      </c>
      <c r="Z526" t="s">
        <v>1234</v>
      </c>
    </row>
    <row r="527" spans="1:26">
      <c r="A527" t="s">
        <v>707</v>
      </c>
      <c r="B527" t="s">
        <v>420</v>
      </c>
      <c r="C527" t="s">
        <v>795</v>
      </c>
      <c r="D527" t="s">
        <v>709</v>
      </c>
      <c r="E527" t="s">
        <v>173</v>
      </c>
      <c r="F527" t="s">
        <v>173</v>
      </c>
      <c r="G527">
        <v>0</v>
      </c>
      <c r="H527">
        <v>0</v>
      </c>
      <c r="I527" s="6" t="s">
        <v>173</v>
      </c>
      <c r="J527" s="6">
        <v>79</v>
      </c>
      <c r="K527">
        <v>0</v>
      </c>
      <c r="L527">
        <v>0</v>
      </c>
      <c r="M527" t="s">
        <v>248</v>
      </c>
      <c r="N527" s="6" t="s">
        <v>173</v>
      </c>
      <c r="O527" t="s">
        <v>173</v>
      </c>
      <c r="P527" s="6">
        <v>9.0101190849999995</v>
      </c>
      <c r="Q527" s="6">
        <v>886.93054719999998</v>
      </c>
      <c r="R527" s="6">
        <v>1126.6113350000001</v>
      </c>
      <c r="S527" s="6">
        <v>0.621177639</v>
      </c>
      <c r="T527" s="6">
        <v>0.21479999999999999</v>
      </c>
      <c r="U527" s="6">
        <v>0.42130000000000001</v>
      </c>
      <c r="V527" s="6">
        <v>0.6361</v>
      </c>
      <c r="W527" s="6">
        <v>0.312832622</v>
      </c>
      <c r="X527" s="6">
        <v>8.8956214029999998</v>
      </c>
      <c r="Y527" t="s">
        <v>169</v>
      </c>
      <c r="Z527" t="s">
        <v>1234</v>
      </c>
    </row>
    <row r="528" spans="1:26">
      <c r="A528" t="s">
        <v>707</v>
      </c>
      <c r="B528" t="s">
        <v>420</v>
      </c>
      <c r="C528" t="s">
        <v>796</v>
      </c>
      <c r="D528" t="s">
        <v>709</v>
      </c>
      <c r="E528" t="s">
        <v>173</v>
      </c>
      <c r="F528" t="s">
        <v>173</v>
      </c>
      <c r="G528">
        <v>0</v>
      </c>
      <c r="H528">
        <v>0</v>
      </c>
      <c r="I528" s="6" t="s">
        <v>173</v>
      </c>
      <c r="J528" s="6">
        <v>132</v>
      </c>
      <c r="K528">
        <v>0</v>
      </c>
      <c r="L528">
        <v>0</v>
      </c>
      <c r="M528" t="s">
        <v>248</v>
      </c>
      <c r="N528" s="6" t="s">
        <v>173</v>
      </c>
      <c r="O528" t="s">
        <v>173</v>
      </c>
      <c r="P528" s="6">
        <v>8.1203507849999994</v>
      </c>
      <c r="Q528" s="6">
        <v>-649.88140650000003</v>
      </c>
      <c r="R528" s="6">
        <v>996.80538679999995</v>
      </c>
      <c r="S528" s="6">
        <v>0.79249227799999999</v>
      </c>
      <c r="T528" s="6">
        <v>3.78E-2</v>
      </c>
      <c r="U528" s="6">
        <v>0.57069999999999999</v>
      </c>
      <c r="V528" s="6">
        <v>0.60840000000000005</v>
      </c>
      <c r="W528" s="6">
        <v>0.55287849700000002</v>
      </c>
      <c r="X528" s="6">
        <v>8.4961680770000001</v>
      </c>
      <c r="Y528" t="s">
        <v>169</v>
      </c>
      <c r="Z528" t="s">
        <v>1236</v>
      </c>
    </row>
    <row r="529" spans="1:26">
      <c r="A529" t="s">
        <v>707</v>
      </c>
      <c r="B529" t="s">
        <v>420</v>
      </c>
      <c r="C529" t="s">
        <v>797</v>
      </c>
      <c r="D529" t="s">
        <v>709</v>
      </c>
      <c r="E529" t="s">
        <v>173</v>
      </c>
      <c r="F529" t="s">
        <v>173</v>
      </c>
      <c r="G529">
        <v>0</v>
      </c>
      <c r="H529">
        <v>0</v>
      </c>
      <c r="I529" s="6" t="s">
        <v>173</v>
      </c>
      <c r="J529" s="6">
        <v>66</v>
      </c>
      <c r="K529">
        <v>0</v>
      </c>
      <c r="L529">
        <v>0</v>
      </c>
      <c r="M529" t="s">
        <v>248</v>
      </c>
      <c r="N529" s="6" t="s">
        <v>173</v>
      </c>
      <c r="O529" t="s">
        <v>173</v>
      </c>
      <c r="P529" s="6">
        <v>9.2407688589999992</v>
      </c>
      <c r="Q529" s="6">
        <v>1306.4707860000001</v>
      </c>
      <c r="R529" s="6">
        <v>1179.016566</v>
      </c>
      <c r="S529" s="6">
        <v>0.565441474</v>
      </c>
      <c r="T529" s="6">
        <v>0.31709999999999999</v>
      </c>
      <c r="U529" s="6">
        <v>0.50600000000000001</v>
      </c>
      <c r="V529" s="6">
        <v>0.82310000000000005</v>
      </c>
      <c r="W529" s="6">
        <v>0.19719579300000001</v>
      </c>
      <c r="X529" s="6">
        <v>8.8848439050000003</v>
      </c>
      <c r="Y529" t="s">
        <v>169</v>
      </c>
      <c r="Z529" t="s">
        <v>1234</v>
      </c>
    </row>
    <row r="530" spans="1:26">
      <c r="A530" t="s">
        <v>707</v>
      </c>
      <c r="B530" t="s">
        <v>420</v>
      </c>
      <c r="C530" t="s">
        <v>798</v>
      </c>
      <c r="D530" t="s">
        <v>709</v>
      </c>
      <c r="E530" t="s">
        <v>173</v>
      </c>
      <c r="F530" t="s">
        <v>173</v>
      </c>
      <c r="G530">
        <v>0</v>
      </c>
      <c r="H530">
        <v>0</v>
      </c>
      <c r="I530" s="6" t="s">
        <v>173</v>
      </c>
      <c r="J530" s="6">
        <v>52</v>
      </c>
      <c r="K530">
        <v>0</v>
      </c>
      <c r="L530">
        <v>0</v>
      </c>
      <c r="M530" t="s">
        <v>248</v>
      </c>
      <c r="N530" s="6" t="s">
        <v>173</v>
      </c>
      <c r="O530" t="s">
        <v>173</v>
      </c>
      <c r="P530" s="6">
        <v>8.4213850130000001</v>
      </c>
      <c r="Q530" s="6">
        <v>-507.68164860000002</v>
      </c>
      <c r="R530" s="6">
        <v>-126.32827690000001</v>
      </c>
      <c r="S530" s="6">
        <v>0.87180466899999998</v>
      </c>
      <c r="T530" s="6">
        <v>0.18390000000000001</v>
      </c>
      <c r="U530" s="6">
        <v>0.29809999999999998</v>
      </c>
      <c r="V530" s="6">
        <v>0.48199999999999998</v>
      </c>
      <c r="W530" s="6">
        <v>0.52242559600000005</v>
      </c>
      <c r="X530" s="6">
        <v>8.8947625660000007</v>
      </c>
      <c r="Y530" t="s">
        <v>169</v>
      </c>
      <c r="Z530" t="s">
        <v>1236</v>
      </c>
    </row>
    <row r="531" spans="1:26">
      <c r="A531" t="s">
        <v>707</v>
      </c>
      <c r="B531" t="s">
        <v>420</v>
      </c>
      <c r="C531" t="s">
        <v>799</v>
      </c>
      <c r="D531" t="s">
        <v>709</v>
      </c>
      <c r="E531" t="s">
        <v>173</v>
      </c>
      <c r="F531" t="s">
        <v>173</v>
      </c>
      <c r="G531">
        <v>0</v>
      </c>
      <c r="H531">
        <v>0</v>
      </c>
      <c r="I531" s="6" t="s">
        <v>173</v>
      </c>
      <c r="J531" s="6">
        <v>57</v>
      </c>
      <c r="K531">
        <v>0</v>
      </c>
      <c r="L531">
        <v>0</v>
      </c>
      <c r="M531" t="s">
        <v>248</v>
      </c>
      <c r="N531" s="6" t="s">
        <v>173</v>
      </c>
      <c r="O531" t="s">
        <v>173</v>
      </c>
      <c r="P531" s="6">
        <v>9.0298271929999991</v>
      </c>
      <c r="Q531" s="6">
        <v>801.4700871</v>
      </c>
      <c r="R531" s="6">
        <v>917.86415069999998</v>
      </c>
      <c r="S531" s="6">
        <v>0.65443172000000005</v>
      </c>
      <c r="T531" s="6">
        <v>0.19</v>
      </c>
      <c r="U531" s="6">
        <v>0.43869999999999998</v>
      </c>
      <c r="V531" s="6">
        <v>0.62870000000000004</v>
      </c>
      <c r="W531" s="6">
        <v>0.31983110399999998</v>
      </c>
      <c r="X531" s="6">
        <v>9.3863311419999995</v>
      </c>
      <c r="Y531" t="s">
        <v>169</v>
      </c>
      <c r="Z531" t="s">
        <v>1236</v>
      </c>
    </row>
    <row r="532" spans="1:26">
      <c r="A532" t="s">
        <v>707</v>
      </c>
      <c r="B532" t="s">
        <v>420</v>
      </c>
      <c r="C532" t="s">
        <v>800</v>
      </c>
      <c r="D532" t="s">
        <v>709</v>
      </c>
      <c r="E532" t="s">
        <v>173</v>
      </c>
      <c r="F532" t="s">
        <v>173</v>
      </c>
      <c r="G532">
        <v>0</v>
      </c>
      <c r="H532">
        <v>0</v>
      </c>
      <c r="I532" s="6" t="s">
        <v>173</v>
      </c>
      <c r="J532" s="6">
        <v>72</v>
      </c>
      <c r="K532">
        <v>0</v>
      </c>
      <c r="L532">
        <v>0</v>
      </c>
      <c r="M532" t="s">
        <v>248</v>
      </c>
      <c r="N532" s="6" t="s">
        <v>173</v>
      </c>
      <c r="O532" t="s">
        <v>173</v>
      </c>
      <c r="P532" s="6">
        <v>8.5290964050000007</v>
      </c>
      <c r="Q532" s="6">
        <v>106.0670473</v>
      </c>
      <c r="R532" s="6">
        <v>1041.6641830000001</v>
      </c>
      <c r="S532" s="6">
        <v>0.71549716699999999</v>
      </c>
      <c r="T532" s="6">
        <v>2.3400000000000001E-2</v>
      </c>
      <c r="U532" s="6">
        <v>0.65300000000000002</v>
      </c>
      <c r="V532" s="6">
        <v>0.6764</v>
      </c>
      <c r="W532" s="6">
        <v>0.60439541900000004</v>
      </c>
      <c r="X532" s="6">
        <v>9.6456604519999996</v>
      </c>
      <c r="Y532" t="s">
        <v>169</v>
      </c>
      <c r="Z532" t="s">
        <v>1236</v>
      </c>
    </row>
    <row r="533" spans="1:26">
      <c r="A533" t="s">
        <v>707</v>
      </c>
      <c r="B533" t="s">
        <v>420</v>
      </c>
      <c r="C533" t="s">
        <v>801</v>
      </c>
      <c r="D533" t="s">
        <v>247</v>
      </c>
      <c r="E533" t="s">
        <v>173</v>
      </c>
      <c r="F533" t="s">
        <v>173</v>
      </c>
      <c r="G533">
        <v>0</v>
      </c>
      <c r="H533">
        <v>0</v>
      </c>
      <c r="I533" s="6" t="s">
        <v>173</v>
      </c>
      <c r="J533" s="6">
        <v>79</v>
      </c>
      <c r="K533">
        <v>0</v>
      </c>
      <c r="L533">
        <v>0</v>
      </c>
      <c r="M533" t="s">
        <v>248</v>
      </c>
      <c r="N533" s="6" t="s">
        <v>173</v>
      </c>
      <c r="O533" t="s">
        <v>173</v>
      </c>
      <c r="P533" s="6">
        <v>8.3805836530000004</v>
      </c>
      <c r="Q533" s="6">
        <v>211.1273443</v>
      </c>
      <c r="R533" s="6">
        <v>2621.0427610000002</v>
      </c>
      <c r="S533" s="6">
        <v>0.52275492300000004</v>
      </c>
      <c r="T533" s="6">
        <v>6.2600000000000003E-2</v>
      </c>
      <c r="U533" s="6">
        <v>1.0761000000000001</v>
      </c>
      <c r="V533" s="6">
        <v>1.1386000000000001</v>
      </c>
      <c r="W533" s="6">
        <v>0.86459415799999995</v>
      </c>
      <c r="X533" s="6">
        <v>10.51316353</v>
      </c>
      <c r="Y533" t="s">
        <v>169</v>
      </c>
      <c r="Z533" t="s">
        <v>1237</v>
      </c>
    </row>
    <row r="534" spans="1:26">
      <c r="A534" t="s">
        <v>707</v>
      </c>
      <c r="B534" t="s">
        <v>420</v>
      </c>
      <c r="C534" t="s">
        <v>802</v>
      </c>
      <c r="D534" t="s">
        <v>709</v>
      </c>
      <c r="E534" t="s">
        <v>173</v>
      </c>
      <c r="F534" t="s">
        <v>173</v>
      </c>
      <c r="G534">
        <v>0</v>
      </c>
      <c r="H534">
        <v>0</v>
      </c>
      <c r="I534" s="6" t="s">
        <v>173</v>
      </c>
      <c r="J534" s="6">
        <v>107</v>
      </c>
      <c r="K534">
        <v>0</v>
      </c>
      <c r="L534">
        <v>0</v>
      </c>
      <c r="M534" t="s">
        <v>248</v>
      </c>
      <c r="N534" s="6" t="s">
        <v>173</v>
      </c>
      <c r="O534" t="s">
        <v>173</v>
      </c>
      <c r="P534" s="6">
        <v>9.025023719</v>
      </c>
      <c r="Q534" s="6">
        <v>833.73849310000003</v>
      </c>
      <c r="R534" s="6">
        <v>1188.646469</v>
      </c>
      <c r="S534" s="6">
        <v>0.62015986499999998</v>
      </c>
      <c r="T534" s="6">
        <v>0.18010000000000001</v>
      </c>
      <c r="U534" s="6">
        <v>0.44879999999999998</v>
      </c>
      <c r="V534" s="6">
        <v>0.62890000000000001</v>
      </c>
      <c r="W534" s="6">
        <v>0.345920016</v>
      </c>
      <c r="X534" s="6">
        <v>8.3402930469999994</v>
      </c>
      <c r="Y534" t="s">
        <v>169</v>
      </c>
      <c r="Z534" t="s">
        <v>1234</v>
      </c>
    </row>
    <row r="535" spans="1:26">
      <c r="A535" t="s">
        <v>707</v>
      </c>
      <c r="B535" t="s">
        <v>420</v>
      </c>
      <c r="C535" t="s">
        <v>803</v>
      </c>
      <c r="D535" t="s">
        <v>247</v>
      </c>
      <c r="E535" t="s">
        <v>173</v>
      </c>
      <c r="F535" t="s">
        <v>173</v>
      </c>
      <c r="G535">
        <v>0</v>
      </c>
      <c r="H535">
        <v>0</v>
      </c>
      <c r="I535" s="6" t="s">
        <v>173</v>
      </c>
      <c r="J535" s="6">
        <v>79</v>
      </c>
      <c r="K535">
        <v>0</v>
      </c>
      <c r="L535">
        <v>0</v>
      </c>
      <c r="M535" t="s">
        <v>248</v>
      </c>
      <c r="N535" s="6" t="s">
        <v>173</v>
      </c>
      <c r="O535" t="s">
        <v>173</v>
      </c>
      <c r="P535" s="6">
        <v>9.0097772630000001</v>
      </c>
      <c r="Q535" s="6">
        <v>650.03658280000002</v>
      </c>
      <c r="R535" s="6">
        <v>818.12569529999996</v>
      </c>
      <c r="S535" s="6">
        <v>0.681858187</v>
      </c>
      <c r="T535" s="6">
        <v>0.17460000000000001</v>
      </c>
      <c r="U535" s="6">
        <v>0.44319999999999998</v>
      </c>
      <c r="V535" s="6">
        <v>0.61780000000000002</v>
      </c>
      <c r="W535" s="6">
        <v>0.40099717400000001</v>
      </c>
      <c r="X535" s="6">
        <v>9.1327618679999993</v>
      </c>
      <c r="Y535" t="s">
        <v>169</v>
      </c>
      <c r="Z535" t="s">
        <v>1236</v>
      </c>
    </row>
    <row r="536" spans="1:26">
      <c r="A536" t="s">
        <v>707</v>
      </c>
      <c r="B536" t="s">
        <v>420</v>
      </c>
      <c r="C536" t="s">
        <v>804</v>
      </c>
      <c r="D536" t="s">
        <v>247</v>
      </c>
      <c r="E536" t="s">
        <v>173</v>
      </c>
      <c r="F536" t="s">
        <v>173</v>
      </c>
      <c r="G536">
        <v>0</v>
      </c>
      <c r="H536">
        <v>0</v>
      </c>
      <c r="I536" s="6" t="s">
        <v>173</v>
      </c>
      <c r="J536" s="6">
        <v>101</v>
      </c>
      <c r="K536">
        <v>0</v>
      </c>
      <c r="L536">
        <v>0</v>
      </c>
      <c r="M536" t="s">
        <v>248</v>
      </c>
      <c r="N536" s="6" t="s">
        <v>173</v>
      </c>
      <c r="O536" t="s">
        <v>173</v>
      </c>
      <c r="P536" s="6">
        <v>8.7675987709999994</v>
      </c>
      <c r="Q536" s="6">
        <v>-111.67617660000001</v>
      </c>
      <c r="R536" s="6">
        <v>709.64676559999998</v>
      </c>
      <c r="S536" s="6">
        <v>0.76948473799999995</v>
      </c>
      <c r="T536" s="6">
        <v>0.1046</v>
      </c>
      <c r="U536" s="6">
        <v>0.37219999999999998</v>
      </c>
      <c r="V536" s="6">
        <v>0.4768</v>
      </c>
      <c r="W536" s="6">
        <v>0.39638461000000003</v>
      </c>
      <c r="X536" s="6">
        <v>8.8194331439999996</v>
      </c>
      <c r="Y536" t="s">
        <v>169</v>
      </c>
      <c r="Z536" t="s">
        <v>1235</v>
      </c>
    </row>
    <row r="537" spans="1:26">
      <c r="A537" t="s">
        <v>707</v>
      </c>
      <c r="B537" t="s">
        <v>420</v>
      </c>
      <c r="C537" t="s">
        <v>805</v>
      </c>
      <c r="D537" t="s">
        <v>709</v>
      </c>
      <c r="E537" t="s">
        <v>173</v>
      </c>
      <c r="F537" t="s">
        <v>173</v>
      </c>
      <c r="G537">
        <v>0</v>
      </c>
      <c r="H537">
        <v>0</v>
      </c>
      <c r="I537" s="6" t="s">
        <v>173</v>
      </c>
      <c r="J537" s="6">
        <v>87</v>
      </c>
      <c r="K537">
        <v>0</v>
      </c>
      <c r="L537">
        <v>0</v>
      </c>
      <c r="M537" t="s">
        <v>248</v>
      </c>
      <c r="N537" s="6" t="s">
        <v>173</v>
      </c>
      <c r="O537" t="s">
        <v>173</v>
      </c>
      <c r="P537" s="6">
        <v>8.806110318</v>
      </c>
      <c r="Q537" s="6">
        <v>1848.1580449999999</v>
      </c>
      <c r="R537" s="6">
        <v>3349.2607539999999</v>
      </c>
      <c r="S537" s="6">
        <v>0.20149925899999999</v>
      </c>
      <c r="T537" s="6">
        <v>0.1234</v>
      </c>
      <c r="U537" s="6">
        <v>1.4608000000000001</v>
      </c>
      <c r="V537" s="6">
        <v>1.5842000000000001</v>
      </c>
      <c r="W537" s="6">
        <v>0.35079922200000002</v>
      </c>
      <c r="X537" s="6">
        <v>8.5750804019999993</v>
      </c>
      <c r="Y537" t="s">
        <v>169</v>
      </c>
      <c r="Z537" t="s">
        <v>1237</v>
      </c>
    </row>
    <row r="538" spans="1:26">
      <c r="A538" t="s">
        <v>707</v>
      </c>
      <c r="B538" t="s">
        <v>420</v>
      </c>
      <c r="C538" t="s">
        <v>806</v>
      </c>
      <c r="D538" t="s">
        <v>247</v>
      </c>
      <c r="E538" t="s">
        <v>173</v>
      </c>
      <c r="F538" t="s">
        <v>173</v>
      </c>
      <c r="G538">
        <v>0</v>
      </c>
      <c r="H538">
        <v>0</v>
      </c>
      <c r="I538" s="6" t="s">
        <v>173</v>
      </c>
      <c r="J538" s="6">
        <v>88</v>
      </c>
      <c r="K538">
        <v>0</v>
      </c>
      <c r="L538">
        <v>0</v>
      </c>
      <c r="M538" t="s">
        <v>248</v>
      </c>
      <c r="N538" s="6" t="s">
        <v>173</v>
      </c>
      <c r="O538" t="s">
        <v>173</v>
      </c>
      <c r="P538" s="6">
        <v>8.2863259219999996</v>
      </c>
      <c r="Q538" s="6">
        <v>-727.63194750000002</v>
      </c>
      <c r="R538" s="6">
        <v>749.99141910000003</v>
      </c>
      <c r="S538" s="6">
        <v>0.82063824399999996</v>
      </c>
      <c r="T538" s="6">
        <v>0.1008</v>
      </c>
      <c r="U538" s="6">
        <v>0.3019</v>
      </c>
      <c r="V538" s="6">
        <v>0.4027</v>
      </c>
      <c r="W538" s="6">
        <v>0.67631684599999997</v>
      </c>
      <c r="X538" s="6">
        <v>9.7301444270000008</v>
      </c>
      <c r="Y538" t="s">
        <v>169</v>
      </c>
      <c r="Z538" t="s">
        <v>1235</v>
      </c>
    </row>
    <row r="539" spans="1:26">
      <c r="A539" t="s">
        <v>707</v>
      </c>
      <c r="B539" t="s">
        <v>420</v>
      </c>
      <c r="C539" t="s">
        <v>807</v>
      </c>
      <c r="D539" t="s">
        <v>709</v>
      </c>
      <c r="E539" t="s">
        <v>173</v>
      </c>
      <c r="F539" t="s">
        <v>173</v>
      </c>
      <c r="G539">
        <v>0</v>
      </c>
      <c r="H539">
        <v>0</v>
      </c>
      <c r="I539" s="6" t="s">
        <v>173</v>
      </c>
      <c r="J539" s="6">
        <v>118</v>
      </c>
      <c r="K539">
        <v>0</v>
      </c>
      <c r="L539">
        <v>0</v>
      </c>
      <c r="M539" t="s">
        <v>248</v>
      </c>
      <c r="N539" s="6" t="s">
        <v>173</v>
      </c>
      <c r="O539" t="s">
        <v>173</v>
      </c>
      <c r="P539" s="6">
        <v>8.7368039070000005</v>
      </c>
      <c r="Q539" s="6">
        <v>188.73158419999999</v>
      </c>
      <c r="R539" s="6">
        <v>1697.0302389999999</v>
      </c>
      <c r="S539" s="6">
        <v>0.63576651699999998</v>
      </c>
      <c r="T539" s="6">
        <v>0.1192</v>
      </c>
      <c r="U539" s="6">
        <v>0.52459999999999996</v>
      </c>
      <c r="V539" s="6">
        <v>0.64380000000000004</v>
      </c>
      <c r="W539" s="6">
        <v>0.51923139900000004</v>
      </c>
      <c r="X539" s="6">
        <v>9.4365289959999998</v>
      </c>
      <c r="Y539" t="s">
        <v>169</v>
      </c>
      <c r="Z539" t="s">
        <v>1236</v>
      </c>
    </row>
    <row r="540" spans="1:26">
      <c r="A540" t="s">
        <v>707</v>
      </c>
      <c r="B540" t="s">
        <v>420</v>
      </c>
      <c r="C540" t="s">
        <v>808</v>
      </c>
      <c r="D540" t="s">
        <v>247</v>
      </c>
      <c r="E540" t="s">
        <v>173</v>
      </c>
      <c r="F540" t="s">
        <v>173</v>
      </c>
      <c r="G540">
        <v>0</v>
      </c>
      <c r="H540">
        <v>0</v>
      </c>
      <c r="I540" s="6" t="s">
        <v>173</v>
      </c>
      <c r="J540" s="6">
        <v>106</v>
      </c>
      <c r="K540">
        <v>0</v>
      </c>
      <c r="L540">
        <v>0</v>
      </c>
      <c r="M540" t="s">
        <v>248</v>
      </c>
      <c r="N540" s="6" t="s">
        <v>173</v>
      </c>
      <c r="O540" t="s">
        <v>173</v>
      </c>
      <c r="P540" s="6">
        <v>8.8495162520000008</v>
      </c>
      <c r="Q540" s="6">
        <v>749.11963319999995</v>
      </c>
      <c r="R540" s="6">
        <v>2639.6539389999998</v>
      </c>
      <c r="S540" s="6">
        <v>0.45143820499999998</v>
      </c>
      <c r="T540" s="6">
        <v>7.4800000000000005E-2</v>
      </c>
      <c r="U540" s="6">
        <v>0.95609999999999995</v>
      </c>
      <c r="V540" s="6">
        <v>1.0307999999999999</v>
      </c>
      <c r="W540" s="6">
        <v>0.53968516099999997</v>
      </c>
      <c r="X540" s="6">
        <v>9.7934133340000002</v>
      </c>
      <c r="Y540" t="s">
        <v>169</v>
      </c>
      <c r="Z540" t="s">
        <v>1235</v>
      </c>
    </row>
    <row r="541" spans="1:26">
      <c r="A541" t="s">
        <v>707</v>
      </c>
      <c r="B541" t="s">
        <v>420</v>
      </c>
      <c r="C541" t="s">
        <v>809</v>
      </c>
      <c r="D541" t="s">
        <v>709</v>
      </c>
      <c r="E541" t="s">
        <v>173</v>
      </c>
      <c r="F541" t="s">
        <v>173</v>
      </c>
      <c r="G541">
        <v>0</v>
      </c>
      <c r="H541">
        <v>0</v>
      </c>
      <c r="I541" s="6" t="s">
        <v>173</v>
      </c>
      <c r="J541" s="6">
        <v>92</v>
      </c>
      <c r="K541">
        <v>0</v>
      </c>
      <c r="L541">
        <v>0</v>
      </c>
      <c r="M541" t="s">
        <v>248</v>
      </c>
      <c r="N541" s="6" t="s">
        <v>173</v>
      </c>
      <c r="O541" t="s">
        <v>173</v>
      </c>
      <c r="P541" s="6">
        <v>8.7767235810000006</v>
      </c>
      <c r="Q541" s="6">
        <v>276.60236620000001</v>
      </c>
      <c r="R541" s="6">
        <v>541.09961329999999</v>
      </c>
      <c r="S541" s="6">
        <v>0.74848856799999997</v>
      </c>
      <c r="T541" s="6">
        <v>0.11559999999999999</v>
      </c>
      <c r="U541" s="6">
        <v>0.30509999999999998</v>
      </c>
      <c r="V541" s="6">
        <v>0.42070000000000002</v>
      </c>
      <c r="W541" s="6">
        <v>0.44126510200000002</v>
      </c>
      <c r="X541" s="6">
        <v>8.9409706030000002</v>
      </c>
      <c r="Y541" t="s">
        <v>169</v>
      </c>
      <c r="Z541" t="s">
        <v>1236</v>
      </c>
    </row>
    <row r="542" spans="1:26">
      <c r="A542" t="s">
        <v>707</v>
      </c>
      <c r="B542" t="s">
        <v>420</v>
      </c>
      <c r="C542" t="s">
        <v>810</v>
      </c>
      <c r="D542" t="s">
        <v>709</v>
      </c>
      <c r="E542" t="s">
        <v>173</v>
      </c>
      <c r="F542" t="s">
        <v>173</v>
      </c>
      <c r="G542">
        <v>0</v>
      </c>
      <c r="H542">
        <v>0</v>
      </c>
      <c r="I542" s="6" t="s">
        <v>173</v>
      </c>
      <c r="J542" s="6">
        <v>93</v>
      </c>
      <c r="K542">
        <v>0</v>
      </c>
      <c r="L542">
        <v>0</v>
      </c>
      <c r="M542" t="s">
        <v>248</v>
      </c>
      <c r="N542" s="6" t="s">
        <v>173</v>
      </c>
      <c r="O542" t="s">
        <v>173</v>
      </c>
      <c r="P542" s="6">
        <v>8.6658786400000007</v>
      </c>
      <c r="Q542" s="6">
        <v>5.0246444500000003</v>
      </c>
      <c r="R542" s="6">
        <v>446.12192449999998</v>
      </c>
      <c r="S542" s="6">
        <v>0.78306952200000002</v>
      </c>
      <c r="T542" s="6">
        <v>6.6900000000000001E-2</v>
      </c>
      <c r="U542" s="6">
        <v>0.4859</v>
      </c>
      <c r="V542" s="6">
        <v>0.55279999999999996</v>
      </c>
      <c r="W542" s="6">
        <v>0.58425007500000004</v>
      </c>
      <c r="X542" s="6">
        <v>9.0040005230000002</v>
      </c>
      <c r="Y542" t="s">
        <v>169</v>
      </c>
      <c r="Z542" t="s">
        <v>1236</v>
      </c>
    </row>
    <row r="543" spans="1:26">
      <c r="A543" t="s">
        <v>707</v>
      </c>
      <c r="B543" t="s">
        <v>420</v>
      </c>
      <c r="C543" t="s">
        <v>811</v>
      </c>
      <c r="D543" t="s">
        <v>709</v>
      </c>
      <c r="E543" t="s">
        <v>173</v>
      </c>
      <c r="F543" t="s">
        <v>173</v>
      </c>
      <c r="G543">
        <v>0</v>
      </c>
      <c r="H543">
        <v>0</v>
      </c>
      <c r="I543" s="6" t="s">
        <v>173</v>
      </c>
      <c r="J543" s="6">
        <v>88</v>
      </c>
      <c r="K543">
        <v>0</v>
      </c>
      <c r="L543">
        <v>0</v>
      </c>
      <c r="M543" t="s">
        <v>248</v>
      </c>
      <c r="N543" s="6" t="s">
        <v>173</v>
      </c>
      <c r="O543" t="s">
        <v>173</v>
      </c>
      <c r="P543" s="6">
        <v>8.8663649529999997</v>
      </c>
      <c r="Q543" s="6">
        <v>590.36363110000002</v>
      </c>
      <c r="R543" s="6">
        <v>849.31570969999996</v>
      </c>
      <c r="S543" s="6">
        <v>0.68491052900000005</v>
      </c>
      <c r="T543" s="6">
        <v>0.14030000000000001</v>
      </c>
      <c r="U543" s="6">
        <v>0.39129999999999998</v>
      </c>
      <c r="V543" s="6">
        <v>0.53159999999999996</v>
      </c>
      <c r="W543" s="6">
        <v>0.334330766</v>
      </c>
      <c r="X543" s="6">
        <v>8.7510175280000002</v>
      </c>
      <c r="Y543" t="s">
        <v>169</v>
      </c>
      <c r="Z543" t="s">
        <v>1236</v>
      </c>
    </row>
    <row r="544" spans="1:26">
      <c r="A544" t="s">
        <v>707</v>
      </c>
      <c r="B544" t="s">
        <v>420</v>
      </c>
      <c r="C544" t="s">
        <v>812</v>
      </c>
      <c r="D544" t="s">
        <v>709</v>
      </c>
      <c r="E544" t="s">
        <v>173</v>
      </c>
      <c r="F544" t="s">
        <v>173</v>
      </c>
      <c r="G544">
        <v>0</v>
      </c>
      <c r="H544">
        <v>0</v>
      </c>
      <c r="I544" s="6" t="s">
        <v>173</v>
      </c>
      <c r="J544" s="6">
        <v>100</v>
      </c>
      <c r="K544">
        <v>0</v>
      </c>
      <c r="L544">
        <v>0</v>
      </c>
      <c r="M544" t="s">
        <v>248</v>
      </c>
      <c r="N544" s="6" t="s">
        <v>173</v>
      </c>
      <c r="O544" t="s">
        <v>173</v>
      </c>
      <c r="P544" s="6">
        <v>8.3562019070000009</v>
      </c>
      <c r="Q544" s="6">
        <v>-456.97297850000001</v>
      </c>
      <c r="R544" s="6">
        <v>477.22180379999998</v>
      </c>
      <c r="S544" s="6">
        <v>0.82081525</v>
      </c>
      <c r="T544" s="6">
        <v>7.2400000000000006E-2</v>
      </c>
      <c r="U544" s="6">
        <v>0.31380000000000002</v>
      </c>
      <c r="V544" s="6">
        <v>0.38629999999999998</v>
      </c>
      <c r="W544" s="6">
        <v>0.51670272100000003</v>
      </c>
      <c r="X544" s="6">
        <v>9.3197706179999997</v>
      </c>
      <c r="Y544" t="s">
        <v>169</v>
      </c>
      <c r="Z544" t="s">
        <v>1236</v>
      </c>
    </row>
    <row r="545" spans="1:26">
      <c r="A545" t="s">
        <v>707</v>
      </c>
      <c r="B545" t="s">
        <v>420</v>
      </c>
      <c r="C545" t="s">
        <v>813</v>
      </c>
      <c r="D545" t="s">
        <v>709</v>
      </c>
      <c r="E545" t="s">
        <v>173</v>
      </c>
      <c r="F545" t="s">
        <v>173</v>
      </c>
      <c r="G545">
        <v>0</v>
      </c>
      <c r="H545">
        <v>0</v>
      </c>
      <c r="I545" s="6" t="s">
        <v>173</v>
      </c>
      <c r="J545" s="6">
        <v>92</v>
      </c>
      <c r="K545">
        <v>0</v>
      </c>
      <c r="L545">
        <v>0</v>
      </c>
      <c r="M545" t="s">
        <v>248</v>
      </c>
      <c r="N545" s="6" t="s">
        <v>173</v>
      </c>
      <c r="O545" t="s">
        <v>173</v>
      </c>
      <c r="P545" s="6">
        <v>9.1793772039999997</v>
      </c>
      <c r="Q545" s="6">
        <v>847.92566490000002</v>
      </c>
      <c r="R545" s="6">
        <v>665.84238110000001</v>
      </c>
      <c r="S545" s="6">
        <v>0.67694609800000005</v>
      </c>
      <c r="T545" s="6">
        <v>0.25069999999999998</v>
      </c>
      <c r="U545" s="6">
        <v>0.35659999999999997</v>
      </c>
      <c r="V545" s="6">
        <v>0.60729999999999995</v>
      </c>
      <c r="W545" s="6">
        <v>0.21425177400000001</v>
      </c>
      <c r="X545" s="6">
        <v>8.6961544400000008</v>
      </c>
      <c r="Y545" t="s">
        <v>169</v>
      </c>
      <c r="Z545" t="s">
        <v>1234</v>
      </c>
    </row>
    <row r="546" spans="1:26">
      <c r="A546" t="s">
        <v>707</v>
      </c>
      <c r="B546" t="s">
        <v>420</v>
      </c>
      <c r="C546" t="s">
        <v>814</v>
      </c>
      <c r="D546" t="s">
        <v>709</v>
      </c>
      <c r="E546" t="s">
        <v>173</v>
      </c>
      <c r="F546" t="s">
        <v>173</v>
      </c>
      <c r="G546">
        <v>0</v>
      </c>
      <c r="H546">
        <v>0</v>
      </c>
      <c r="I546" s="6" t="s">
        <v>173</v>
      </c>
      <c r="J546" s="6">
        <v>88</v>
      </c>
      <c r="K546">
        <v>0</v>
      </c>
      <c r="L546">
        <v>0</v>
      </c>
      <c r="M546" t="s">
        <v>248</v>
      </c>
      <c r="N546" s="6" t="s">
        <v>173</v>
      </c>
      <c r="O546" t="s">
        <v>173</v>
      </c>
      <c r="P546" s="6">
        <v>9.1943978860000009</v>
      </c>
      <c r="Q546" s="6">
        <v>730.26651960000004</v>
      </c>
      <c r="R546" s="6">
        <v>1068.723391</v>
      </c>
      <c r="S546" s="6">
        <v>0.64554621899999998</v>
      </c>
      <c r="T546" s="6">
        <v>0.18970000000000001</v>
      </c>
      <c r="U546" s="6">
        <v>0.41930000000000001</v>
      </c>
      <c r="V546" s="6">
        <v>0.60899999999999999</v>
      </c>
      <c r="W546" s="6">
        <v>0.30307335800000001</v>
      </c>
      <c r="X546" s="6">
        <v>8.8415547540000006</v>
      </c>
      <c r="Y546" t="s">
        <v>169</v>
      </c>
      <c r="Z546" t="s">
        <v>1234</v>
      </c>
    </row>
    <row r="547" spans="1:26">
      <c r="A547" t="s">
        <v>707</v>
      </c>
      <c r="B547" t="s">
        <v>420</v>
      </c>
      <c r="C547" t="s">
        <v>815</v>
      </c>
      <c r="D547" t="s">
        <v>247</v>
      </c>
      <c r="E547" t="s">
        <v>173</v>
      </c>
      <c r="F547" t="s">
        <v>173</v>
      </c>
      <c r="G547">
        <v>0</v>
      </c>
      <c r="H547">
        <v>0</v>
      </c>
      <c r="I547" s="6" t="s">
        <v>173</v>
      </c>
      <c r="J547" s="6">
        <v>58</v>
      </c>
      <c r="K547">
        <v>0</v>
      </c>
      <c r="L547">
        <v>0</v>
      </c>
      <c r="M547" t="s">
        <v>248</v>
      </c>
      <c r="N547" s="6" t="s">
        <v>173</v>
      </c>
      <c r="O547" t="s">
        <v>173</v>
      </c>
      <c r="P547" s="6">
        <v>9.1585976559999995</v>
      </c>
      <c r="Q547" s="6">
        <v>886.0611232</v>
      </c>
      <c r="R547" s="6">
        <v>1701.619455</v>
      </c>
      <c r="S547" s="6">
        <v>0.55300585099999999</v>
      </c>
      <c r="T547" s="6">
        <v>0.12959999999999999</v>
      </c>
      <c r="U547" s="6">
        <v>0.72089999999999999</v>
      </c>
      <c r="V547" s="6">
        <v>0.85040000000000004</v>
      </c>
      <c r="W547" s="6">
        <v>0.43554873500000002</v>
      </c>
      <c r="X547" s="6">
        <v>9.3978586160000006</v>
      </c>
      <c r="Y547" t="s">
        <v>169</v>
      </c>
      <c r="Z547" t="s">
        <v>1235</v>
      </c>
    </row>
    <row r="548" spans="1:26">
      <c r="A548" t="s">
        <v>707</v>
      </c>
      <c r="B548" t="s">
        <v>420</v>
      </c>
      <c r="C548" t="s">
        <v>816</v>
      </c>
      <c r="D548" t="s">
        <v>247</v>
      </c>
      <c r="E548" t="s">
        <v>173</v>
      </c>
      <c r="F548" t="s">
        <v>173</v>
      </c>
      <c r="G548">
        <v>0</v>
      </c>
      <c r="H548">
        <v>0</v>
      </c>
      <c r="I548" s="6" t="s">
        <v>173</v>
      </c>
      <c r="J548" s="6">
        <v>56</v>
      </c>
      <c r="K548">
        <v>0</v>
      </c>
      <c r="L548">
        <v>0</v>
      </c>
      <c r="M548" t="s">
        <v>248</v>
      </c>
      <c r="N548" s="6" t="s">
        <v>173</v>
      </c>
      <c r="O548" t="s">
        <v>173</v>
      </c>
      <c r="P548" s="6">
        <v>9.0194714000000005</v>
      </c>
      <c r="Q548" s="6">
        <v>1593.9424730000001</v>
      </c>
      <c r="R548" s="6">
        <v>2125.0318179999999</v>
      </c>
      <c r="S548" s="6">
        <v>0.407675387</v>
      </c>
      <c r="T548" s="6">
        <v>0.2387</v>
      </c>
      <c r="U548" s="6">
        <v>0.83889999999999998</v>
      </c>
      <c r="V548" s="6">
        <v>1.0775999999999999</v>
      </c>
      <c r="W548" s="6">
        <v>0.202981678</v>
      </c>
      <c r="X548" s="6">
        <v>9.5742990930000005</v>
      </c>
      <c r="Y548" t="s">
        <v>169</v>
      </c>
      <c r="Z548" t="s">
        <v>1235</v>
      </c>
    </row>
    <row r="549" spans="1:26">
      <c r="A549" t="s">
        <v>707</v>
      </c>
      <c r="B549" t="s">
        <v>420</v>
      </c>
      <c r="C549" t="s">
        <v>817</v>
      </c>
      <c r="D549" t="s">
        <v>709</v>
      </c>
      <c r="E549" t="s">
        <v>173</v>
      </c>
      <c r="F549" t="s">
        <v>173</v>
      </c>
      <c r="G549">
        <v>0</v>
      </c>
      <c r="H549">
        <v>0</v>
      </c>
      <c r="I549" s="6" t="s">
        <v>173</v>
      </c>
      <c r="J549" s="6">
        <v>105</v>
      </c>
      <c r="K549">
        <v>0</v>
      </c>
      <c r="L549">
        <v>0</v>
      </c>
      <c r="M549" t="s">
        <v>248</v>
      </c>
      <c r="N549" s="6" t="s">
        <v>173</v>
      </c>
      <c r="O549" t="s">
        <v>173</v>
      </c>
      <c r="P549" s="6">
        <v>8.6711467790000007</v>
      </c>
      <c r="Q549" s="6">
        <v>425.1643507</v>
      </c>
      <c r="R549" s="6">
        <v>897.55759820000003</v>
      </c>
      <c r="S549" s="6">
        <v>0.69731804500000005</v>
      </c>
      <c r="T549" s="6">
        <v>0.13519999999999999</v>
      </c>
      <c r="U549" s="6">
        <v>0.46689999999999998</v>
      </c>
      <c r="V549" s="6">
        <v>0.60209999999999997</v>
      </c>
      <c r="W549" s="6">
        <v>0.42319041699999999</v>
      </c>
      <c r="X549" s="6">
        <v>9.3391863839999996</v>
      </c>
      <c r="Y549" t="s">
        <v>169</v>
      </c>
      <c r="Z549" t="s">
        <v>1236</v>
      </c>
    </row>
    <row r="550" spans="1:26">
      <c r="A550" t="s">
        <v>707</v>
      </c>
      <c r="B550" t="s">
        <v>420</v>
      </c>
      <c r="C550" t="s">
        <v>818</v>
      </c>
      <c r="D550" t="s">
        <v>247</v>
      </c>
      <c r="E550" t="s">
        <v>173</v>
      </c>
      <c r="F550" t="s">
        <v>173</v>
      </c>
      <c r="G550">
        <v>0</v>
      </c>
      <c r="H550">
        <v>0</v>
      </c>
      <c r="I550" s="6" t="s">
        <v>173</v>
      </c>
      <c r="J550" s="6">
        <v>80</v>
      </c>
      <c r="K550">
        <v>0</v>
      </c>
      <c r="L550">
        <v>0</v>
      </c>
      <c r="M550" t="s">
        <v>248</v>
      </c>
      <c r="N550" s="6" t="s">
        <v>173</v>
      </c>
      <c r="O550" t="s">
        <v>173</v>
      </c>
      <c r="P550" s="6">
        <v>9.0346614630000008</v>
      </c>
      <c r="Q550" s="6">
        <v>854.26184639999997</v>
      </c>
      <c r="R550" s="6">
        <v>1177.632623</v>
      </c>
      <c r="S550" s="6">
        <v>0.61906422299999997</v>
      </c>
      <c r="T550" s="6">
        <v>0.1736</v>
      </c>
      <c r="U550" s="6">
        <v>0.46079999999999999</v>
      </c>
      <c r="V550" s="6">
        <v>0.63439999999999996</v>
      </c>
      <c r="W550" s="6">
        <v>0.30636144700000001</v>
      </c>
      <c r="X550" s="6">
        <v>8.8793171770000008</v>
      </c>
      <c r="Y550" t="s">
        <v>169</v>
      </c>
      <c r="Z550" t="s">
        <v>1234</v>
      </c>
    </row>
    <row r="551" spans="1:26">
      <c r="A551" t="s">
        <v>707</v>
      </c>
      <c r="B551" t="s">
        <v>420</v>
      </c>
      <c r="C551" t="s">
        <v>819</v>
      </c>
      <c r="D551" t="s">
        <v>247</v>
      </c>
      <c r="E551" t="s">
        <v>173</v>
      </c>
      <c r="F551" t="s">
        <v>173</v>
      </c>
      <c r="G551">
        <v>0</v>
      </c>
      <c r="H551">
        <v>0</v>
      </c>
      <c r="I551" s="6" t="s">
        <v>173</v>
      </c>
      <c r="J551" s="6">
        <v>98</v>
      </c>
      <c r="K551">
        <v>0</v>
      </c>
      <c r="L551">
        <v>0</v>
      </c>
      <c r="M551" t="s">
        <v>248</v>
      </c>
      <c r="N551" s="6" t="s">
        <v>173</v>
      </c>
      <c r="O551" t="s">
        <v>173</v>
      </c>
      <c r="P551" s="6">
        <v>9.1357604650000006</v>
      </c>
      <c r="Q551" s="6">
        <v>1427.3827630000001</v>
      </c>
      <c r="R551" s="6">
        <v>3223.2192279999999</v>
      </c>
      <c r="S551" s="6">
        <v>0.27938611000000002</v>
      </c>
      <c r="T551" s="6">
        <v>0.26069999999999999</v>
      </c>
      <c r="U551" s="6">
        <v>1.1274999999999999</v>
      </c>
      <c r="V551" s="6">
        <v>1.3882000000000001</v>
      </c>
      <c r="W551" s="6">
        <v>0.44884379299999999</v>
      </c>
      <c r="X551" s="6">
        <v>9.5304375130000007</v>
      </c>
      <c r="Y551" t="s">
        <v>169</v>
      </c>
      <c r="Z551" t="s">
        <v>1237</v>
      </c>
    </row>
    <row r="552" spans="1:26">
      <c r="A552" t="s">
        <v>707</v>
      </c>
      <c r="B552" t="s">
        <v>420</v>
      </c>
      <c r="C552" t="s">
        <v>820</v>
      </c>
      <c r="D552" t="s">
        <v>709</v>
      </c>
      <c r="E552" t="s">
        <v>173</v>
      </c>
      <c r="F552" t="s">
        <v>173</v>
      </c>
      <c r="G552">
        <v>0</v>
      </c>
      <c r="H552">
        <v>0</v>
      </c>
      <c r="I552" s="6" t="s">
        <v>173</v>
      </c>
      <c r="J552" s="6">
        <v>113</v>
      </c>
      <c r="K552">
        <v>0</v>
      </c>
      <c r="L552">
        <v>0</v>
      </c>
      <c r="M552" t="s">
        <v>248</v>
      </c>
      <c r="N552" s="6" t="s">
        <v>173</v>
      </c>
      <c r="O552" t="s">
        <v>173</v>
      </c>
      <c r="P552" s="6">
        <v>8.3450467029999995</v>
      </c>
      <c r="Q552" s="6">
        <v>24.587440279999999</v>
      </c>
      <c r="R552" s="6">
        <v>3168.9564340000002</v>
      </c>
      <c r="S552" s="6">
        <v>0.476820462</v>
      </c>
      <c r="T552" s="6">
        <v>3.32E-2</v>
      </c>
      <c r="U552" s="6">
        <v>1.2557</v>
      </c>
      <c r="V552" s="6">
        <v>1.2888999999999999</v>
      </c>
      <c r="W552" s="6">
        <v>0.65838036099999997</v>
      </c>
      <c r="X552" s="6">
        <v>9.1596769239999993</v>
      </c>
      <c r="Y552" t="s">
        <v>169</v>
      </c>
      <c r="Z552" t="s">
        <v>1237</v>
      </c>
    </row>
    <row r="553" spans="1:26">
      <c r="A553" t="s">
        <v>707</v>
      </c>
      <c r="B553" t="s">
        <v>420</v>
      </c>
      <c r="C553" t="s">
        <v>821</v>
      </c>
      <c r="D553" t="s">
        <v>709</v>
      </c>
      <c r="E553" t="s">
        <v>173</v>
      </c>
      <c r="F553" t="s">
        <v>173</v>
      </c>
      <c r="G553">
        <v>0</v>
      </c>
      <c r="H553">
        <v>0</v>
      </c>
      <c r="I553" s="6" t="s">
        <v>173</v>
      </c>
      <c r="J553" s="6">
        <v>131</v>
      </c>
      <c r="K553">
        <v>0</v>
      </c>
      <c r="L553">
        <v>0</v>
      </c>
      <c r="M553" t="s">
        <v>248</v>
      </c>
      <c r="N553" s="6" t="s">
        <v>173</v>
      </c>
      <c r="O553" t="s">
        <v>173</v>
      </c>
      <c r="P553" s="6">
        <v>8.8354026260000005</v>
      </c>
      <c r="Q553" s="6">
        <v>48.368388340000003</v>
      </c>
      <c r="R553" s="6">
        <v>540.69372720000001</v>
      </c>
      <c r="S553" s="6">
        <v>0.77031923700000005</v>
      </c>
      <c r="T553" s="6">
        <v>9.9599999999999994E-2</v>
      </c>
      <c r="U553" s="6">
        <v>0.40849999999999997</v>
      </c>
      <c r="V553" s="6">
        <v>0.5081</v>
      </c>
      <c r="W553" s="6">
        <v>0.42662599699999998</v>
      </c>
      <c r="X553" s="6">
        <v>9.335714007</v>
      </c>
      <c r="Y553" t="s">
        <v>169</v>
      </c>
      <c r="Z553" t="s">
        <v>1236</v>
      </c>
    </row>
    <row r="554" spans="1:26">
      <c r="A554" t="s">
        <v>707</v>
      </c>
      <c r="B554" t="s">
        <v>420</v>
      </c>
      <c r="C554" t="s">
        <v>822</v>
      </c>
      <c r="D554" t="s">
        <v>709</v>
      </c>
      <c r="E554" t="s">
        <v>173</v>
      </c>
      <c r="F554" t="s">
        <v>173</v>
      </c>
      <c r="G554">
        <v>0</v>
      </c>
      <c r="H554">
        <v>0</v>
      </c>
      <c r="I554" s="6" t="s">
        <v>173</v>
      </c>
      <c r="J554" s="6">
        <v>141</v>
      </c>
      <c r="K554">
        <v>0</v>
      </c>
      <c r="L554">
        <v>0</v>
      </c>
      <c r="M554" t="s">
        <v>248</v>
      </c>
      <c r="N554" s="6" t="s">
        <v>173</v>
      </c>
      <c r="O554" t="s">
        <v>173</v>
      </c>
      <c r="P554" s="6">
        <v>8.3690784009999994</v>
      </c>
      <c r="Q554" s="6">
        <v>-85.687343810000002</v>
      </c>
      <c r="R554" s="6">
        <v>520.88328420000005</v>
      </c>
      <c r="S554" s="6">
        <v>0.78452355100000004</v>
      </c>
      <c r="T554" s="6">
        <v>7.7600000000000002E-2</v>
      </c>
      <c r="U554" s="6">
        <v>0.4022</v>
      </c>
      <c r="V554" s="6">
        <v>0.4798</v>
      </c>
      <c r="W554" s="6">
        <v>0.70550663400000002</v>
      </c>
      <c r="X554" s="6">
        <v>9.9388973089999997</v>
      </c>
      <c r="Y554" t="s">
        <v>169</v>
      </c>
      <c r="Z554" t="s">
        <v>1236</v>
      </c>
    </row>
    <row r="555" spans="1:26">
      <c r="A555" t="s">
        <v>707</v>
      </c>
      <c r="B555" t="s">
        <v>420</v>
      </c>
      <c r="C555" t="s">
        <v>823</v>
      </c>
      <c r="D555" t="s">
        <v>709</v>
      </c>
      <c r="E555" t="s">
        <v>173</v>
      </c>
      <c r="F555" t="s">
        <v>173</v>
      </c>
      <c r="G555">
        <v>0</v>
      </c>
      <c r="H555">
        <v>0</v>
      </c>
      <c r="I555" s="6" t="s">
        <v>173</v>
      </c>
      <c r="J555" s="6">
        <v>88</v>
      </c>
      <c r="K555">
        <v>0</v>
      </c>
      <c r="L555">
        <v>0</v>
      </c>
      <c r="M555" t="s">
        <v>248</v>
      </c>
      <c r="N555" s="6" t="s">
        <v>173</v>
      </c>
      <c r="O555" t="s">
        <v>173</v>
      </c>
      <c r="P555" s="6">
        <v>8.5610105490000006</v>
      </c>
      <c r="Q555" s="6">
        <v>325.07269330000003</v>
      </c>
      <c r="R555" s="6">
        <v>2007.748914</v>
      </c>
      <c r="S555" s="6">
        <v>0.58378110000000005</v>
      </c>
      <c r="T555" s="6">
        <v>8.09E-2</v>
      </c>
      <c r="U555" s="6">
        <v>0.71750000000000003</v>
      </c>
      <c r="V555" s="6">
        <v>0.7984</v>
      </c>
      <c r="W555" s="6">
        <v>0.55109344599999999</v>
      </c>
      <c r="X555" s="6">
        <v>9.5508013070000004</v>
      </c>
      <c r="Y555" t="s">
        <v>169</v>
      </c>
      <c r="Z555" t="s">
        <v>1236</v>
      </c>
    </row>
    <row r="556" spans="1:26">
      <c r="A556" t="s">
        <v>707</v>
      </c>
      <c r="B556" t="s">
        <v>420</v>
      </c>
      <c r="C556" t="s">
        <v>824</v>
      </c>
      <c r="D556" t="s">
        <v>247</v>
      </c>
      <c r="E556" t="s">
        <v>173</v>
      </c>
      <c r="F556" t="s">
        <v>173</v>
      </c>
      <c r="G556">
        <v>0</v>
      </c>
      <c r="H556">
        <v>0</v>
      </c>
      <c r="I556" s="6" t="s">
        <v>173</v>
      </c>
      <c r="J556" s="6">
        <v>50</v>
      </c>
      <c r="K556">
        <v>0</v>
      </c>
      <c r="L556">
        <v>0</v>
      </c>
      <c r="M556" t="s">
        <v>248</v>
      </c>
      <c r="N556" s="6" t="s">
        <v>173</v>
      </c>
      <c r="O556" t="s">
        <v>173</v>
      </c>
      <c r="P556" s="6">
        <v>8.399862143</v>
      </c>
      <c r="Q556" s="6">
        <v>-134.8578268</v>
      </c>
      <c r="R556" s="6">
        <v>1461.8854249999999</v>
      </c>
      <c r="S556" s="6">
        <v>0.69686489799999995</v>
      </c>
      <c r="T556" s="6">
        <v>7.7799999999999994E-2</v>
      </c>
      <c r="U556" s="6">
        <v>0.49359999999999998</v>
      </c>
      <c r="V556" s="6">
        <v>0.57140000000000002</v>
      </c>
      <c r="W556" s="6">
        <v>0.73207396199999997</v>
      </c>
      <c r="X556" s="6">
        <v>10.035546719999999</v>
      </c>
      <c r="Y556" t="s">
        <v>169</v>
      </c>
      <c r="Z556" t="s">
        <v>1235</v>
      </c>
    </row>
    <row r="557" spans="1:26">
      <c r="A557" t="s">
        <v>707</v>
      </c>
      <c r="B557" t="s">
        <v>420</v>
      </c>
      <c r="C557" t="s">
        <v>825</v>
      </c>
      <c r="D557" t="s">
        <v>709</v>
      </c>
      <c r="E557" t="s">
        <v>173</v>
      </c>
      <c r="F557" t="s">
        <v>173</v>
      </c>
      <c r="G557">
        <v>0</v>
      </c>
      <c r="H557">
        <v>0</v>
      </c>
      <c r="I557" s="6" t="s">
        <v>173</v>
      </c>
      <c r="J557" s="6">
        <v>119</v>
      </c>
      <c r="K557">
        <v>0</v>
      </c>
      <c r="L557">
        <v>0</v>
      </c>
      <c r="M557" t="s">
        <v>248</v>
      </c>
      <c r="N557" s="6" t="s">
        <v>173</v>
      </c>
      <c r="O557" t="s">
        <v>173</v>
      </c>
      <c r="P557" s="6">
        <v>8.4937834579999993</v>
      </c>
      <c r="Q557" s="6">
        <v>-10.371233549999999</v>
      </c>
      <c r="R557" s="6">
        <v>653.56038639999997</v>
      </c>
      <c r="S557" s="6">
        <v>0.76522863900000004</v>
      </c>
      <c r="T557" s="6">
        <v>7.3599999999999999E-2</v>
      </c>
      <c r="U557" s="6">
        <v>0.30980000000000002</v>
      </c>
      <c r="V557" s="6">
        <v>0.38340000000000002</v>
      </c>
      <c r="W557" s="6">
        <v>0.68186817399999999</v>
      </c>
      <c r="X557" s="6">
        <v>10.21299189</v>
      </c>
      <c r="Y557" t="s">
        <v>169</v>
      </c>
      <c r="Z557" t="s">
        <v>1236</v>
      </c>
    </row>
    <row r="558" spans="1:26">
      <c r="A558" t="s">
        <v>707</v>
      </c>
      <c r="B558" t="s">
        <v>420</v>
      </c>
      <c r="C558" t="s">
        <v>826</v>
      </c>
      <c r="D558" t="s">
        <v>709</v>
      </c>
      <c r="E558" t="s">
        <v>173</v>
      </c>
      <c r="F558" t="s">
        <v>173</v>
      </c>
      <c r="G558">
        <v>0</v>
      </c>
      <c r="H558">
        <v>0</v>
      </c>
      <c r="I558" s="6" t="s">
        <v>173</v>
      </c>
      <c r="J558" s="6">
        <v>86</v>
      </c>
      <c r="K558">
        <v>0</v>
      </c>
      <c r="L558">
        <v>0</v>
      </c>
      <c r="M558" t="s">
        <v>248</v>
      </c>
      <c r="N558" s="6" t="s">
        <v>173</v>
      </c>
      <c r="O558" t="s">
        <v>173</v>
      </c>
      <c r="P558" s="6">
        <v>8.8753416959999996</v>
      </c>
      <c r="Q558" s="6">
        <v>513.41981539999995</v>
      </c>
      <c r="R558" s="6">
        <v>1522.6176089999999</v>
      </c>
      <c r="S558" s="6">
        <v>0.618586513</v>
      </c>
      <c r="T558" s="6">
        <v>0.1132</v>
      </c>
      <c r="U558" s="6">
        <v>0.44629999999999997</v>
      </c>
      <c r="V558" s="6">
        <v>0.55940000000000001</v>
      </c>
      <c r="W558" s="6">
        <v>0.61137319199999995</v>
      </c>
      <c r="X558" s="6">
        <v>10.024340629999999</v>
      </c>
      <c r="Y558" t="s">
        <v>169</v>
      </c>
      <c r="Z558" t="s">
        <v>1235</v>
      </c>
    </row>
    <row r="559" spans="1:26">
      <c r="A559" t="s">
        <v>707</v>
      </c>
      <c r="B559" t="s">
        <v>420</v>
      </c>
      <c r="C559" t="s">
        <v>827</v>
      </c>
      <c r="D559" t="s">
        <v>709</v>
      </c>
      <c r="E559" t="s">
        <v>173</v>
      </c>
      <c r="F559" t="s">
        <v>173</v>
      </c>
      <c r="G559">
        <v>0</v>
      </c>
      <c r="H559">
        <v>0</v>
      </c>
      <c r="I559" s="6" t="s">
        <v>173</v>
      </c>
      <c r="J559" s="6">
        <v>99</v>
      </c>
      <c r="K559">
        <v>0</v>
      </c>
      <c r="L559">
        <v>0</v>
      </c>
      <c r="M559" t="s">
        <v>248</v>
      </c>
      <c r="N559" s="6" t="s">
        <v>173</v>
      </c>
      <c r="O559" t="s">
        <v>173</v>
      </c>
      <c r="P559" s="6">
        <v>9.0813873170000008</v>
      </c>
      <c r="Q559" s="6">
        <v>947.86329000000001</v>
      </c>
      <c r="R559" s="6">
        <v>2037.18496</v>
      </c>
      <c r="S559" s="6">
        <v>0.50349456000000004</v>
      </c>
      <c r="T559" s="6">
        <v>0.30180000000000001</v>
      </c>
      <c r="U559" s="6">
        <v>0.75890000000000002</v>
      </c>
      <c r="V559" s="6">
        <v>1.0607</v>
      </c>
      <c r="W559" s="6">
        <v>0.310458811</v>
      </c>
      <c r="X559" s="6">
        <v>8.5231090470000002</v>
      </c>
      <c r="Y559" t="s">
        <v>169</v>
      </c>
      <c r="Z559" t="s">
        <v>1234</v>
      </c>
    </row>
    <row r="560" spans="1:26">
      <c r="A560" t="s">
        <v>707</v>
      </c>
      <c r="B560" t="s">
        <v>420</v>
      </c>
      <c r="C560" t="s">
        <v>828</v>
      </c>
      <c r="D560" t="s">
        <v>247</v>
      </c>
      <c r="E560" t="s">
        <v>173</v>
      </c>
      <c r="F560" t="s">
        <v>173</v>
      </c>
      <c r="G560">
        <v>0</v>
      </c>
      <c r="H560">
        <v>0</v>
      </c>
      <c r="I560" s="6" t="s">
        <v>173</v>
      </c>
      <c r="J560" s="6">
        <v>156</v>
      </c>
      <c r="K560">
        <v>0</v>
      </c>
      <c r="L560">
        <v>0</v>
      </c>
      <c r="M560" t="s">
        <v>248</v>
      </c>
      <c r="N560" s="6" t="s">
        <v>173</v>
      </c>
      <c r="O560" t="s">
        <v>173</v>
      </c>
      <c r="P560" s="6">
        <v>8.6673246180000003</v>
      </c>
      <c r="Q560" s="6">
        <v>566.05476060000001</v>
      </c>
      <c r="R560" s="6">
        <v>2854.2577110000002</v>
      </c>
      <c r="S560" s="6">
        <v>0.447302429</v>
      </c>
      <c r="T560" s="6">
        <v>5.5100000000000003E-2</v>
      </c>
      <c r="U560" s="6">
        <v>1.0032000000000001</v>
      </c>
      <c r="V560" s="6">
        <v>1.0583</v>
      </c>
      <c r="W560" s="6">
        <v>0.695655311</v>
      </c>
      <c r="X560" s="6">
        <v>10.10790875</v>
      </c>
      <c r="Y560" t="s">
        <v>169</v>
      </c>
      <c r="Z560" t="s">
        <v>1237</v>
      </c>
    </row>
    <row r="561" spans="1:26">
      <c r="A561" t="s">
        <v>707</v>
      </c>
      <c r="B561" t="s">
        <v>420</v>
      </c>
      <c r="C561" t="s">
        <v>829</v>
      </c>
      <c r="D561" t="s">
        <v>247</v>
      </c>
      <c r="E561" t="s">
        <v>173</v>
      </c>
      <c r="F561" t="s">
        <v>173</v>
      </c>
      <c r="G561">
        <v>0</v>
      </c>
      <c r="H561">
        <v>0</v>
      </c>
      <c r="I561" s="6" t="s">
        <v>173</v>
      </c>
      <c r="J561" s="6">
        <v>76</v>
      </c>
      <c r="K561">
        <v>0</v>
      </c>
      <c r="L561">
        <v>0</v>
      </c>
      <c r="M561" t="s">
        <v>248</v>
      </c>
      <c r="N561" s="6" t="s">
        <v>173</v>
      </c>
      <c r="O561" t="s">
        <v>173</v>
      </c>
      <c r="P561" s="6">
        <v>8.497377298</v>
      </c>
      <c r="Q561" s="6">
        <v>249.47794189999999</v>
      </c>
      <c r="R561" s="6">
        <v>1968.074734</v>
      </c>
      <c r="S561" s="6">
        <v>0.59743453199999996</v>
      </c>
      <c r="T561" s="6">
        <v>5.0799999999999998E-2</v>
      </c>
      <c r="U561" s="6">
        <v>0.74450000000000005</v>
      </c>
      <c r="V561" s="6">
        <v>0.79530000000000001</v>
      </c>
      <c r="W561" s="6">
        <v>0.78528403099999999</v>
      </c>
      <c r="X561" s="6">
        <v>10.204162930000001</v>
      </c>
      <c r="Y561" t="s">
        <v>169</v>
      </c>
      <c r="Z561" t="s">
        <v>1235</v>
      </c>
    </row>
    <row r="562" spans="1:26">
      <c r="A562" t="s">
        <v>707</v>
      </c>
      <c r="B562" t="s">
        <v>420</v>
      </c>
      <c r="C562" t="s">
        <v>830</v>
      </c>
      <c r="D562" t="s">
        <v>709</v>
      </c>
      <c r="E562" t="s">
        <v>173</v>
      </c>
      <c r="F562" t="s">
        <v>173</v>
      </c>
      <c r="G562">
        <v>0</v>
      </c>
      <c r="H562">
        <v>0</v>
      </c>
      <c r="I562" s="6" t="s">
        <v>173</v>
      </c>
      <c r="J562" s="6">
        <v>157</v>
      </c>
      <c r="K562">
        <v>0</v>
      </c>
      <c r="L562">
        <v>0</v>
      </c>
      <c r="M562" t="s">
        <v>248</v>
      </c>
      <c r="N562" s="6" t="s">
        <v>173</v>
      </c>
      <c r="O562" t="s">
        <v>173</v>
      </c>
      <c r="P562" s="6">
        <v>8.9080767719999994</v>
      </c>
      <c r="Q562" s="6">
        <v>751.6519131</v>
      </c>
      <c r="R562" s="6">
        <v>878.32424830000002</v>
      </c>
      <c r="S562" s="6">
        <v>0.66429297499999995</v>
      </c>
      <c r="T562" s="6">
        <v>0.2248</v>
      </c>
      <c r="U562" s="6">
        <v>0.3206</v>
      </c>
      <c r="V562" s="6">
        <v>0.5454</v>
      </c>
      <c r="W562" s="6">
        <v>0.46491195899999999</v>
      </c>
      <c r="X562" s="6">
        <v>9.9893649100000008</v>
      </c>
      <c r="Y562" t="s">
        <v>169</v>
      </c>
      <c r="Z562" t="s">
        <v>1236</v>
      </c>
    </row>
    <row r="563" spans="1:26">
      <c r="A563" t="s">
        <v>707</v>
      </c>
      <c r="B563" t="s">
        <v>420</v>
      </c>
      <c r="C563" t="s">
        <v>831</v>
      </c>
      <c r="D563" t="s">
        <v>709</v>
      </c>
      <c r="E563" t="s">
        <v>173</v>
      </c>
      <c r="F563" t="s">
        <v>173</v>
      </c>
      <c r="G563">
        <v>0</v>
      </c>
      <c r="H563">
        <v>0</v>
      </c>
      <c r="I563" s="6" t="s">
        <v>173</v>
      </c>
      <c r="J563" s="6">
        <v>117</v>
      </c>
      <c r="K563">
        <v>0</v>
      </c>
      <c r="L563">
        <v>0</v>
      </c>
      <c r="M563" t="s">
        <v>248</v>
      </c>
      <c r="N563" s="6" t="s">
        <v>173</v>
      </c>
      <c r="O563" t="s">
        <v>173</v>
      </c>
      <c r="P563" s="6">
        <v>8.7806475699999993</v>
      </c>
      <c r="Q563" s="6">
        <v>455.80480749999998</v>
      </c>
      <c r="R563" s="6">
        <v>1166.7436789999999</v>
      </c>
      <c r="S563" s="6">
        <v>0.66510754699999997</v>
      </c>
      <c r="T563" s="6">
        <v>0.20469999999999999</v>
      </c>
      <c r="U563" s="6">
        <v>0.48509999999999998</v>
      </c>
      <c r="V563" s="6">
        <v>0.68979999999999997</v>
      </c>
      <c r="W563" s="6">
        <v>0.33903909799999998</v>
      </c>
      <c r="X563" s="6">
        <v>8.9036024040000008</v>
      </c>
      <c r="Y563" t="s">
        <v>169</v>
      </c>
      <c r="Z563" t="s">
        <v>1236</v>
      </c>
    </row>
    <row r="564" spans="1:26">
      <c r="A564" t="s">
        <v>707</v>
      </c>
      <c r="B564" t="s">
        <v>420</v>
      </c>
      <c r="C564" t="s">
        <v>832</v>
      </c>
      <c r="D564" t="s">
        <v>709</v>
      </c>
      <c r="E564" t="s">
        <v>173</v>
      </c>
      <c r="F564" t="s">
        <v>173</v>
      </c>
      <c r="G564">
        <v>0</v>
      </c>
      <c r="H564">
        <v>0</v>
      </c>
      <c r="I564" s="6" t="s">
        <v>173</v>
      </c>
      <c r="J564" s="6">
        <v>87</v>
      </c>
      <c r="K564">
        <v>0</v>
      </c>
      <c r="L564">
        <v>0</v>
      </c>
      <c r="M564" t="s">
        <v>248</v>
      </c>
      <c r="N564" s="6" t="s">
        <v>173</v>
      </c>
      <c r="O564" t="s">
        <v>173</v>
      </c>
      <c r="P564" s="6">
        <v>9.1602068049999996</v>
      </c>
      <c r="Q564" s="6">
        <v>1164.691793</v>
      </c>
      <c r="R564" s="6">
        <v>1036.516795</v>
      </c>
      <c r="S564" s="6">
        <v>0.59935671000000001</v>
      </c>
      <c r="T564" s="6">
        <v>0.31680000000000003</v>
      </c>
      <c r="U564" s="6">
        <v>0.43440000000000001</v>
      </c>
      <c r="V564" s="6">
        <v>0.75119999999999998</v>
      </c>
      <c r="W564" s="6">
        <v>0.155203013</v>
      </c>
      <c r="X564" s="6">
        <v>7.6689281339999997</v>
      </c>
      <c r="Y564" t="s">
        <v>169</v>
      </c>
      <c r="Z564" t="s">
        <v>1234</v>
      </c>
    </row>
    <row r="565" spans="1:26">
      <c r="A565" t="s">
        <v>707</v>
      </c>
      <c r="B565" t="s">
        <v>420</v>
      </c>
      <c r="C565" t="s">
        <v>833</v>
      </c>
      <c r="D565" t="s">
        <v>709</v>
      </c>
      <c r="E565" t="s">
        <v>173</v>
      </c>
      <c r="F565" t="s">
        <v>173</v>
      </c>
      <c r="G565">
        <v>0</v>
      </c>
      <c r="H565">
        <v>0</v>
      </c>
      <c r="I565" s="6" t="s">
        <v>173</v>
      </c>
      <c r="J565" s="6">
        <v>119</v>
      </c>
      <c r="K565">
        <v>0</v>
      </c>
      <c r="L565">
        <v>0</v>
      </c>
      <c r="M565" t="s">
        <v>248</v>
      </c>
      <c r="N565" s="6" t="s">
        <v>173</v>
      </c>
      <c r="O565" t="s">
        <v>173</v>
      </c>
      <c r="P565" s="6">
        <v>8.9680911610000003</v>
      </c>
      <c r="Q565" s="6">
        <v>996.46236639999995</v>
      </c>
      <c r="R565" s="6">
        <v>1268.819788</v>
      </c>
      <c r="S565" s="6">
        <v>0.59180157300000003</v>
      </c>
      <c r="T565" s="6">
        <v>0.20760000000000001</v>
      </c>
      <c r="U565" s="6">
        <v>0.52449999999999997</v>
      </c>
      <c r="V565" s="6">
        <v>0.73199999999999998</v>
      </c>
      <c r="W565" s="6">
        <v>0.30844201900000001</v>
      </c>
      <c r="X565" s="6">
        <v>8.3889290790000004</v>
      </c>
      <c r="Y565" t="s">
        <v>169</v>
      </c>
      <c r="Z565" t="s">
        <v>1234</v>
      </c>
    </row>
    <row r="566" spans="1:26">
      <c r="A566" t="s">
        <v>707</v>
      </c>
      <c r="B566" t="s">
        <v>420</v>
      </c>
      <c r="C566" t="s">
        <v>834</v>
      </c>
      <c r="D566" t="s">
        <v>709</v>
      </c>
      <c r="E566" t="s">
        <v>173</v>
      </c>
      <c r="F566" t="s">
        <v>173</v>
      </c>
      <c r="G566">
        <v>0</v>
      </c>
      <c r="H566">
        <v>0</v>
      </c>
      <c r="I566" s="6" t="s">
        <v>173</v>
      </c>
      <c r="J566" s="6">
        <v>99</v>
      </c>
      <c r="K566">
        <v>0</v>
      </c>
      <c r="L566">
        <v>0</v>
      </c>
      <c r="M566" t="s">
        <v>248</v>
      </c>
      <c r="N566" s="6" t="s">
        <v>173</v>
      </c>
      <c r="O566" t="s">
        <v>173</v>
      </c>
      <c r="P566" s="6">
        <v>8.5554005719999999</v>
      </c>
      <c r="Q566" s="6">
        <v>14.00037698</v>
      </c>
      <c r="R566" s="6">
        <v>547.21922689999997</v>
      </c>
      <c r="S566" s="6">
        <v>0.772918879</v>
      </c>
      <c r="T566" s="6">
        <v>0.1076</v>
      </c>
      <c r="U566" s="6">
        <v>0.4945</v>
      </c>
      <c r="V566" s="6">
        <v>0.60209999999999997</v>
      </c>
      <c r="W566" s="6">
        <v>0.60574073900000003</v>
      </c>
      <c r="X566" s="6">
        <v>9.2053718030000002</v>
      </c>
      <c r="Y566" t="s">
        <v>169</v>
      </c>
      <c r="Z566" t="s">
        <v>1236</v>
      </c>
    </row>
    <row r="567" spans="1:26">
      <c r="A567" t="s">
        <v>707</v>
      </c>
      <c r="B567" t="s">
        <v>420</v>
      </c>
      <c r="C567" t="s">
        <v>835</v>
      </c>
      <c r="D567" t="s">
        <v>709</v>
      </c>
      <c r="E567" t="s">
        <v>173</v>
      </c>
      <c r="F567" t="s">
        <v>173</v>
      </c>
      <c r="G567">
        <v>0</v>
      </c>
      <c r="H567">
        <v>0</v>
      </c>
      <c r="I567" s="6" t="s">
        <v>173</v>
      </c>
      <c r="J567" s="6">
        <v>137</v>
      </c>
      <c r="K567">
        <v>0</v>
      </c>
      <c r="L567">
        <v>0</v>
      </c>
      <c r="M567" t="s">
        <v>248</v>
      </c>
      <c r="N567" s="6" t="s">
        <v>173</v>
      </c>
      <c r="O567" t="s">
        <v>173</v>
      </c>
      <c r="P567" s="6">
        <v>8.7105348879999998</v>
      </c>
      <c r="Q567" s="6">
        <v>139.17664819999999</v>
      </c>
      <c r="R567" s="6">
        <v>1166.395505</v>
      </c>
      <c r="S567" s="6">
        <v>0.699120203</v>
      </c>
      <c r="T567" s="6">
        <v>0.12520000000000001</v>
      </c>
      <c r="U567" s="6">
        <v>0.74739999999999995</v>
      </c>
      <c r="V567" s="6">
        <v>0.87260000000000004</v>
      </c>
      <c r="W567" s="6">
        <v>0.56167769700000003</v>
      </c>
      <c r="X567" s="6">
        <v>9.276454975</v>
      </c>
      <c r="Y567" t="s">
        <v>169</v>
      </c>
      <c r="Z567" t="s">
        <v>1236</v>
      </c>
    </row>
    <row r="568" spans="1:26">
      <c r="A568" t="s">
        <v>707</v>
      </c>
      <c r="B568" t="s">
        <v>420</v>
      </c>
      <c r="C568" t="s">
        <v>836</v>
      </c>
      <c r="D568" t="s">
        <v>709</v>
      </c>
      <c r="E568" t="s">
        <v>173</v>
      </c>
      <c r="F568" t="s">
        <v>173</v>
      </c>
      <c r="G568">
        <v>0</v>
      </c>
      <c r="H568">
        <v>0</v>
      </c>
      <c r="I568" s="6" t="s">
        <v>173</v>
      </c>
      <c r="J568" s="6">
        <v>86</v>
      </c>
      <c r="K568">
        <v>0</v>
      </c>
      <c r="L568">
        <v>0</v>
      </c>
      <c r="M568" t="s">
        <v>248</v>
      </c>
      <c r="N568" s="6" t="s">
        <v>173</v>
      </c>
      <c r="O568" t="s">
        <v>173</v>
      </c>
      <c r="P568" s="6">
        <v>8.920048714</v>
      </c>
      <c r="Q568" s="6">
        <v>816.69722400000001</v>
      </c>
      <c r="R568" s="6">
        <v>1099.799526</v>
      </c>
      <c r="S568" s="6">
        <v>0.63227769199999995</v>
      </c>
      <c r="T568" s="6">
        <v>0.29980000000000001</v>
      </c>
      <c r="U568" s="6">
        <v>0.44669999999999999</v>
      </c>
      <c r="V568" s="6">
        <v>0.74650000000000005</v>
      </c>
      <c r="W568" s="6">
        <v>0.30693159599999997</v>
      </c>
      <c r="X568" s="6">
        <v>8.8867132929999997</v>
      </c>
      <c r="Y568" t="s">
        <v>169</v>
      </c>
      <c r="Z568" t="s">
        <v>1234</v>
      </c>
    </row>
    <row r="569" spans="1:26">
      <c r="A569" t="s">
        <v>707</v>
      </c>
      <c r="B569" t="s">
        <v>420</v>
      </c>
      <c r="C569" t="s">
        <v>837</v>
      </c>
      <c r="D569" t="s">
        <v>709</v>
      </c>
      <c r="E569" t="s">
        <v>173</v>
      </c>
      <c r="F569" t="s">
        <v>173</v>
      </c>
      <c r="G569">
        <v>0</v>
      </c>
      <c r="H569">
        <v>0</v>
      </c>
      <c r="I569" s="6" t="s">
        <v>173</v>
      </c>
      <c r="J569" s="6">
        <v>134</v>
      </c>
      <c r="K569">
        <v>0</v>
      </c>
      <c r="L569">
        <v>0</v>
      </c>
      <c r="M569" t="s">
        <v>248</v>
      </c>
      <c r="N569" s="6" t="s">
        <v>173</v>
      </c>
      <c r="O569" t="s">
        <v>173</v>
      </c>
      <c r="P569" s="6">
        <v>8.7314590630000009</v>
      </c>
      <c r="Q569" s="6">
        <v>538.6495304</v>
      </c>
      <c r="R569" s="6">
        <v>1303.294999</v>
      </c>
      <c r="S569" s="6">
        <v>0.640717973</v>
      </c>
      <c r="T569" s="6">
        <v>0.1042</v>
      </c>
      <c r="U569" s="6">
        <v>0.50939999999999996</v>
      </c>
      <c r="V569" s="6">
        <v>0.61350000000000005</v>
      </c>
      <c r="W569" s="6">
        <v>0.450099419</v>
      </c>
      <c r="X569" s="6">
        <v>9.2013545360000002</v>
      </c>
      <c r="Y569" t="s">
        <v>169</v>
      </c>
      <c r="Z569" t="s">
        <v>1236</v>
      </c>
    </row>
    <row r="570" spans="1:26">
      <c r="A570" t="s">
        <v>707</v>
      </c>
      <c r="B570" t="s">
        <v>420</v>
      </c>
      <c r="C570" t="s">
        <v>838</v>
      </c>
      <c r="D570" t="s">
        <v>709</v>
      </c>
      <c r="E570" t="s">
        <v>173</v>
      </c>
      <c r="F570" t="s">
        <v>173</v>
      </c>
      <c r="G570">
        <v>0</v>
      </c>
      <c r="H570">
        <v>0</v>
      </c>
      <c r="I570" s="6" t="s">
        <v>173</v>
      </c>
      <c r="J570" s="6">
        <v>77</v>
      </c>
      <c r="K570">
        <v>0</v>
      </c>
      <c r="L570">
        <v>0</v>
      </c>
      <c r="M570" t="s">
        <v>248</v>
      </c>
      <c r="N570" s="6" t="s">
        <v>173</v>
      </c>
      <c r="O570" t="s">
        <v>173</v>
      </c>
      <c r="P570" s="6">
        <v>8.8598574449999994</v>
      </c>
      <c r="Q570" s="6">
        <v>568.70661559999996</v>
      </c>
      <c r="R570" s="6">
        <v>1560.907817</v>
      </c>
      <c r="S570" s="6">
        <v>0.60773587699999998</v>
      </c>
      <c r="T570" s="6">
        <v>0.15609999999999999</v>
      </c>
      <c r="U570" s="6">
        <v>0.60719999999999996</v>
      </c>
      <c r="V570" s="6">
        <v>0.76329999999999998</v>
      </c>
      <c r="W570" s="6">
        <v>0.46134644600000002</v>
      </c>
      <c r="X570" s="6">
        <v>9.2251085679999996</v>
      </c>
      <c r="Y570" t="s">
        <v>169</v>
      </c>
      <c r="Z570" t="s">
        <v>1236</v>
      </c>
    </row>
    <row r="571" spans="1:26">
      <c r="A571" t="s">
        <v>707</v>
      </c>
      <c r="B571" t="s">
        <v>420</v>
      </c>
      <c r="C571" t="s">
        <v>839</v>
      </c>
      <c r="D571" t="s">
        <v>709</v>
      </c>
      <c r="E571" t="s">
        <v>173</v>
      </c>
      <c r="F571" t="s">
        <v>173</v>
      </c>
      <c r="G571">
        <v>0</v>
      </c>
      <c r="H571">
        <v>0</v>
      </c>
      <c r="I571" s="6" t="s">
        <v>173</v>
      </c>
      <c r="J571" s="6">
        <v>121</v>
      </c>
      <c r="K571">
        <v>0</v>
      </c>
      <c r="L571">
        <v>0</v>
      </c>
      <c r="M571" t="s">
        <v>248</v>
      </c>
      <c r="N571" s="6" t="s">
        <v>173</v>
      </c>
      <c r="O571" t="s">
        <v>173</v>
      </c>
      <c r="P571" s="6">
        <v>8.6094825820000001</v>
      </c>
      <c r="Q571" s="6">
        <v>463.5227926</v>
      </c>
      <c r="R571" s="6">
        <v>1595.1959690000001</v>
      </c>
      <c r="S571" s="6">
        <v>0.61596715800000001</v>
      </c>
      <c r="T571" s="6">
        <v>8.9899999999999994E-2</v>
      </c>
      <c r="U571" s="6">
        <v>0.61329999999999996</v>
      </c>
      <c r="V571" s="6">
        <v>0.70320000000000005</v>
      </c>
      <c r="W571" s="6">
        <v>0.63186447999999995</v>
      </c>
      <c r="X571" s="6">
        <v>10.19101729</v>
      </c>
      <c r="Y571" t="s">
        <v>169</v>
      </c>
      <c r="Z571" t="s">
        <v>1236</v>
      </c>
    </row>
    <row r="572" spans="1:26">
      <c r="A572" t="s">
        <v>707</v>
      </c>
      <c r="B572" t="s">
        <v>420</v>
      </c>
      <c r="C572" t="s">
        <v>840</v>
      </c>
      <c r="D572" t="s">
        <v>709</v>
      </c>
      <c r="E572" t="s">
        <v>173</v>
      </c>
      <c r="F572" t="s">
        <v>173</v>
      </c>
      <c r="G572">
        <v>0</v>
      </c>
      <c r="H572">
        <v>0</v>
      </c>
      <c r="I572" s="6" t="s">
        <v>173</v>
      </c>
      <c r="J572" s="6">
        <v>54</v>
      </c>
      <c r="K572">
        <v>0</v>
      </c>
      <c r="L572">
        <v>0</v>
      </c>
      <c r="M572" t="s">
        <v>248</v>
      </c>
      <c r="N572" s="6" t="s">
        <v>173</v>
      </c>
      <c r="O572" t="s">
        <v>173</v>
      </c>
      <c r="P572" s="6">
        <v>8.3942976389999995</v>
      </c>
      <c r="Q572" s="6">
        <v>-616.9676604</v>
      </c>
      <c r="R572" s="6">
        <v>695.71943539999995</v>
      </c>
      <c r="S572" s="6">
        <v>0.81587988700000003</v>
      </c>
      <c r="T572" s="6">
        <v>5.2200000000000003E-2</v>
      </c>
      <c r="U572" s="6">
        <v>0.60350000000000004</v>
      </c>
      <c r="V572" s="6">
        <v>0.65569999999999995</v>
      </c>
      <c r="W572" s="6">
        <v>0.38836921499999999</v>
      </c>
      <c r="X572" s="6">
        <v>8.5383122650000001</v>
      </c>
      <c r="Y572" t="s">
        <v>169</v>
      </c>
      <c r="Z572" t="s">
        <v>1236</v>
      </c>
    </row>
    <row r="573" spans="1:26">
      <c r="A573" t="s">
        <v>707</v>
      </c>
      <c r="B573" t="s">
        <v>420</v>
      </c>
      <c r="C573" t="s">
        <v>841</v>
      </c>
      <c r="D573" t="s">
        <v>247</v>
      </c>
      <c r="E573" t="s">
        <v>173</v>
      </c>
      <c r="F573" t="s">
        <v>173</v>
      </c>
      <c r="G573">
        <v>0</v>
      </c>
      <c r="H573">
        <v>0</v>
      </c>
      <c r="I573" s="6" t="s">
        <v>173</v>
      </c>
      <c r="J573" s="6">
        <v>103</v>
      </c>
      <c r="K573">
        <v>0</v>
      </c>
      <c r="L573">
        <v>0</v>
      </c>
      <c r="M573" t="s">
        <v>248</v>
      </c>
      <c r="N573" s="6" t="s">
        <v>173</v>
      </c>
      <c r="O573" t="s">
        <v>173</v>
      </c>
      <c r="P573" s="6">
        <v>8.7865558640000003</v>
      </c>
      <c r="Q573" s="6">
        <v>409.91243120000001</v>
      </c>
      <c r="R573" s="6">
        <v>1996.9938010000001</v>
      </c>
      <c r="S573" s="6">
        <v>0.57491741399999996</v>
      </c>
      <c r="T573" s="6">
        <v>9.2399999999999996E-2</v>
      </c>
      <c r="U573" s="6">
        <v>0.84299999999999997</v>
      </c>
      <c r="V573" s="6">
        <v>0.93540000000000001</v>
      </c>
      <c r="W573" s="6">
        <v>0.67680987199999998</v>
      </c>
      <c r="X573" s="6">
        <v>9.8344777150000002</v>
      </c>
      <c r="Y573" t="s">
        <v>169</v>
      </c>
      <c r="Z573" t="s">
        <v>1235</v>
      </c>
    </row>
    <row r="574" spans="1:26">
      <c r="A574" t="s">
        <v>707</v>
      </c>
      <c r="B574" t="s">
        <v>420</v>
      </c>
      <c r="C574" t="s">
        <v>842</v>
      </c>
      <c r="D574" t="s">
        <v>247</v>
      </c>
      <c r="E574" t="s">
        <v>173</v>
      </c>
      <c r="F574" t="s">
        <v>173</v>
      </c>
      <c r="G574">
        <v>0</v>
      </c>
      <c r="H574">
        <v>0</v>
      </c>
      <c r="I574" s="6" t="s">
        <v>173</v>
      </c>
      <c r="J574" s="6">
        <v>85</v>
      </c>
      <c r="K574">
        <v>0</v>
      </c>
      <c r="L574">
        <v>0</v>
      </c>
      <c r="M574" t="s">
        <v>248</v>
      </c>
      <c r="N574" s="6" t="s">
        <v>173</v>
      </c>
      <c r="O574" t="s">
        <v>173</v>
      </c>
      <c r="P574" s="6">
        <v>8.2794840539999992</v>
      </c>
      <c r="Q574" s="6">
        <v>-410.75365060000001</v>
      </c>
      <c r="R574" s="6">
        <v>1059.1409860000001</v>
      </c>
      <c r="S574" s="6">
        <v>0.76473720700000003</v>
      </c>
      <c r="T574" s="6">
        <v>5.4199999999999998E-2</v>
      </c>
      <c r="U574" s="6">
        <v>0.43340000000000001</v>
      </c>
      <c r="V574" s="6">
        <v>0.48759999999999998</v>
      </c>
      <c r="W574" s="6">
        <v>0.74456506300000003</v>
      </c>
      <c r="X574" s="6">
        <v>10.29031028</v>
      </c>
      <c r="Y574" t="s">
        <v>169</v>
      </c>
      <c r="Z574" t="s">
        <v>1235</v>
      </c>
    </row>
    <row r="575" spans="1:26">
      <c r="A575" t="s">
        <v>707</v>
      </c>
      <c r="B575" t="s">
        <v>420</v>
      </c>
      <c r="C575" t="s">
        <v>843</v>
      </c>
      <c r="D575" t="s">
        <v>709</v>
      </c>
      <c r="E575" t="s">
        <v>173</v>
      </c>
      <c r="F575" t="s">
        <v>173</v>
      </c>
      <c r="G575">
        <v>0</v>
      </c>
      <c r="H575">
        <v>0</v>
      </c>
      <c r="I575" s="6" t="s">
        <v>173</v>
      </c>
      <c r="J575" s="6">
        <v>105</v>
      </c>
      <c r="K575">
        <v>0</v>
      </c>
      <c r="L575">
        <v>0</v>
      </c>
      <c r="M575" t="s">
        <v>248</v>
      </c>
      <c r="N575" s="6" t="s">
        <v>173</v>
      </c>
      <c r="O575" t="s">
        <v>173</v>
      </c>
      <c r="P575" s="6">
        <v>9.2271469830000008</v>
      </c>
      <c r="Q575" s="6">
        <v>1414.434947</v>
      </c>
      <c r="R575" s="6">
        <v>1499.39363</v>
      </c>
      <c r="S575" s="6">
        <v>0.51249931299999996</v>
      </c>
      <c r="T575" s="6">
        <v>0.3372</v>
      </c>
      <c r="U575" s="6">
        <v>0.52449999999999997</v>
      </c>
      <c r="V575" s="6">
        <v>0.86170000000000002</v>
      </c>
      <c r="W575" s="6">
        <v>0.27041312699999998</v>
      </c>
      <c r="X575" s="6">
        <v>8.0854150780000005</v>
      </c>
      <c r="Y575" t="s">
        <v>169</v>
      </c>
      <c r="Z575" t="s">
        <v>1234</v>
      </c>
    </row>
    <row r="576" spans="1:26">
      <c r="A576" t="s">
        <v>707</v>
      </c>
      <c r="B576" t="s">
        <v>420</v>
      </c>
      <c r="C576" t="s">
        <v>844</v>
      </c>
      <c r="D576" t="s">
        <v>709</v>
      </c>
      <c r="E576" t="s">
        <v>173</v>
      </c>
      <c r="F576" t="s">
        <v>173</v>
      </c>
      <c r="G576">
        <v>0</v>
      </c>
      <c r="H576">
        <v>0</v>
      </c>
      <c r="I576" s="6" t="s">
        <v>173</v>
      </c>
      <c r="J576" s="6">
        <v>110</v>
      </c>
      <c r="K576">
        <v>0</v>
      </c>
      <c r="L576">
        <v>0</v>
      </c>
      <c r="M576" t="s">
        <v>248</v>
      </c>
      <c r="N576" s="6" t="s">
        <v>173</v>
      </c>
      <c r="O576" t="s">
        <v>173</v>
      </c>
      <c r="P576" s="6">
        <v>8.5635577529999996</v>
      </c>
      <c r="Q576" s="6">
        <v>-34.071456959999999</v>
      </c>
      <c r="R576" s="6">
        <v>953.46604139999999</v>
      </c>
      <c r="S576" s="6">
        <v>0.73850654599999999</v>
      </c>
      <c r="T576" s="6">
        <v>5.9900000000000002E-2</v>
      </c>
      <c r="U576" s="6">
        <v>0.4849</v>
      </c>
      <c r="V576" s="6">
        <v>0.54479999999999995</v>
      </c>
      <c r="W576" s="6">
        <v>0.47509610000000002</v>
      </c>
      <c r="X576" s="6">
        <v>8.8044014100000005</v>
      </c>
      <c r="Y576" t="s">
        <v>169</v>
      </c>
      <c r="Z576" t="s">
        <v>1236</v>
      </c>
    </row>
    <row r="577" spans="1:26">
      <c r="A577" t="s">
        <v>707</v>
      </c>
      <c r="B577" t="s">
        <v>420</v>
      </c>
      <c r="C577" t="s">
        <v>845</v>
      </c>
      <c r="D577" t="s">
        <v>709</v>
      </c>
      <c r="E577" t="s">
        <v>173</v>
      </c>
      <c r="F577" t="s">
        <v>173</v>
      </c>
      <c r="G577">
        <v>0</v>
      </c>
      <c r="H577">
        <v>0</v>
      </c>
      <c r="I577" s="6" t="s">
        <v>173</v>
      </c>
      <c r="J577" s="6">
        <v>121</v>
      </c>
      <c r="K577">
        <v>0</v>
      </c>
      <c r="L577">
        <v>0</v>
      </c>
      <c r="M577" t="s">
        <v>248</v>
      </c>
      <c r="N577" s="6" t="s">
        <v>173</v>
      </c>
      <c r="O577" t="s">
        <v>173</v>
      </c>
      <c r="P577" s="6">
        <v>8.9929684109999997</v>
      </c>
      <c r="Q577" s="6">
        <v>1109.0726970000001</v>
      </c>
      <c r="R577" s="6">
        <v>2094.053989</v>
      </c>
      <c r="S577" s="6">
        <v>0.47558354800000002</v>
      </c>
      <c r="T577" s="6">
        <v>0.18379999999999999</v>
      </c>
      <c r="U577" s="6">
        <v>0.72919999999999996</v>
      </c>
      <c r="V577" s="6">
        <v>0.91300000000000003</v>
      </c>
      <c r="W577" s="6">
        <v>0.47072339899999999</v>
      </c>
      <c r="X577" s="6">
        <v>8.9682488520000003</v>
      </c>
      <c r="Y577" t="s">
        <v>169</v>
      </c>
      <c r="Z577" t="s">
        <v>1234</v>
      </c>
    </row>
    <row r="578" spans="1:26">
      <c r="A578" t="s">
        <v>707</v>
      </c>
      <c r="B578" t="s">
        <v>420</v>
      </c>
      <c r="C578" t="s">
        <v>846</v>
      </c>
      <c r="D578" t="s">
        <v>709</v>
      </c>
      <c r="E578" t="s">
        <v>173</v>
      </c>
      <c r="F578" t="s">
        <v>173</v>
      </c>
      <c r="G578">
        <v>0</v>
      </c>
      <c r="H578">
        <v>0</v>
      </c>
      <c r="I578" s="6" t="s">
        <v>173</v>
      </c>
      <c r="J578" s="6">
        <v>105</v>
      </c>
      <c r="K578">
        <v>0</v>
      </c>
      <c r="L578">
        <v>0</v>
      </c>
      <c r="M578" t="s">
        <v>248</v>
      </c>
      <c r="N578" s="6" t="s">
        <v>173</v>
      </c>
      <c r="O578" t="s">
        <v>173</v>
      </c>
      <c r="P578" s="6">
        <v>8.9034848209999993</v>
      </c>
      <c r="Q578" s="6">
        <v>742.56958110000005</v>
      </c>
      <c r="R578" s="6">
        <v>957.95813109999995</v>
      </c>
      <c r="S578" s="6">
        <v>0.65651655600000003</v>
      </c>
      <c r="T578" s="6">
        <v>0.32119999999999999</v>
      </c>
      <c r="U578" s="6">
        <v>0.36220000000000002</v>
      </c>
      <c r="V578" s="6">
        <v>0.68340000000000001</v>
      </c>
      <c r="W578" s="6">
        <v>0.34947542999999998</v>
      </c>
      <c r="X578" s="6">
        <v>8.7275124089999991</v>
      </c>
      <c r="Y578" t="s">
        <v>169</v>
      </c>
      <c r="Z578" t="s">
        <v>1234</v>
      </c>
    </row>
    <row r="579" spans="1:26">
      <c r="A579" t="s">
        <v>707</v>
      </c>
      <c r="B579" t="s">
        <v>420</v>
      </c>
      <c r="C579" t="s">
        <v>847</v>
      </c>
      <c r="D579" t="s">
        <v>247</v>
      </c>
      <c r="E579" t="s">
        <v>173</v>
      </c>
      <c r="F579" t="s">
        <v>173</v>
      </c>
      <c r="G579">
        <v>0</v>
      </c>
      <c r="H579">
        <v>0</v>
      </c>
      <c r="I579" s="6" t="s">
        <v>173</v>
      </c>
      <c r="J579" s="6">
        <v>105</v>
      </c>
      <c r="K579">
        <v>0</v>
      </c>
      <c r="L579">
        <v>0</v>
      </c>
      <c r="M579" t="s">
        <v>248</v>
      </c>
      <c r="N579" s="6" t="s">
        <v>173</v>
      </c>
      <c r="O579" t="s">
        <v>173</v>
      </c>
      <c r="P579" s="6">
        <v>8.6780813870000006</v>
      </c>
      <c r="Q579" s="6">
        <v>1178.168899</v>
      </c>
      <c r="R579" s="6">
        <v>3476.6767519999999</v>
      </c>
      <c r="S579" s="6">
        <v>0.27878794099999998</v>
      </c>
      <c r="T579" s="6">
        <v>0.17699999999999999</v>
      </c>
      <c r="U579" s="6">
        <v>1.3285</v>
      </c>
      <c r="V579" s="6">
        <v>1.5055000000000001</v>
      </c>
      <c r="W579" s="6">
        <v>0.46232778899999999</v>
      </c>
      <c r="X579" s="6">
        <v>9.0290816730000003</v>
      </c>
      <c r="Y579" t="s">
        <v>169</v>
      </c>
      <c r="Z579" t="s">
        <v>1237</v>
      </c>
    </row>
    <row r="580" spans="1:26">
      <c r="A580" t="s">
        <v>707</v>
      </c>
      <c r="B580" t="s">
        <v>420</v>
      </c>
      <c r="C580" t="s">
        <v>848</v>
      </c>
      <c r="D580" t="s">
        <v>247</v>
      </c>
      <c r="E580" t="s">
        <v>173</v>
      </c>
      <c r="F580" t="s">
        <v>173</v>
      </c>
      <c r="G580">
        <v>0</v>
      </c>
      <c r="H580">
        <v>0</v>
      </c>
      <c r="I580" s="6" t="s">
        <v>173</v>
      </c>
      <c r="J580" s="6">
        <v>128</v>
      </c>
      <c r="K580">
        <v>0</v>
      </c>
      <c r="L580">
        <v>0</v>
      </c>
      <c r="M580" t="s">
        <v>248</v>
      </c>
      <c r="N580" s="6" t="s">
        <v>173</v>
      </c>
      <c r="O580" t="s">
        <v>173</v>
      </c>
      <c r="P580" s="6">
        <v>8.8128274879999999</v>
      </c>
      <c r="Q580" s="6">
        <v>543.20084259999999</v>
      </c>
      <c r="R580" s="6">
        <v>1142.3883880000001</v>
      </c>
      <c r="S580" s="6">
        <v>0.65816902799999999</v>
      </c>
      <c r="T580" s="6">
        <v>0.12859999999999999</v>
      </c>
      <c r="U580" s="6">
        <v>0.42899999999999999</v>
      </c>
      <c r="V580" s="6">
        <v>0.55759999999999998</v>
      </c>
      <c r="W580" s="6">
        <v>0.39041416200000001</v>
      </c>
      <c r="X580" s="6">
        <v>9.9180435090000003</v>
      </c>
      <c r="Y580" t="s">
        <v>169</v>
      </c>
      <c r="Z580" t="s">
        <v>1235</v>
      </c>
    </row>
    <row r="581" spans="1:26">
      <c r="A581" t="s">
        <v>707</v>
      </c>
      <c r="B581" t="s">
        <v>420</v>
      </c>
      <c r="C581" t="s">
        <v>849</v>
      </c>
      <c r="D581" t="s">
        <v>709</v>
      </c>
      <c r="E581" t="s">
        <v>173</v>
      </c>
      <c r="F581" t="s">
        <v>173</v>
      </c>
      <c r="G581">
        <v>0</v>
      </c>
      <c r="H581">
        <v>0</v>
      </c>
      <c r="I581" s="6" t="s">
        <v>173</v>
      </c>
      <c r="J581" s="6">
        <v>95</v>
      </c>
      <c r="K581">
        <v>0</v>
      </c>
      <c r="L581">
        <v>0</v>
      </c>
      <c r="M581" t="s">
        <v>248</v>
      </c>
      <c r="N581" s="6" t="s">
        <v>173</v>
      </c>
      <c r="O581" t="s">
        <v>173</v>
      </c>
      <c r="P581" s="6">
        <v>8.9410047180000003</v>
      </c>
      <c r="Q581" s="6">
        <v>846.08769170000005</v>
      </c>
      <c r="R581" s="6">
        <v>2562.7935510000002</v>
      </c>
      <c r="S581" s="6">
        <v>0.448802547</v>
      </c>
      <c r="T581" s="6">
        <v>0.19</v>
      </c>
      <c r="U581" s="6">
        <v>0.84470000000000001</v>
      </c>
      <c r="V581" s="6">
        <v>1.0347</v>
      </c>
      <c r="W581" s="6">
        <v>0.432813104</v>
      </c>
      <c r="X581" s="6">
        <v>9.1747244670000008</v>
      </c>
      <c r="Y581" t="s">
        <v>169</v>
      </c>
      <c r="Z581" t="s">
        <v>1237</v>
      </c>
    </row>
    <row r="582" spans="1:26">
      <c r="A582" t="s">
        <v>707</v>
      </c>
      <c r="B582" t="s">
        <v>420</v>
      </c>
      <c r="C582" t="s">
        <v>850</v>
      </c>
      <c r="D582" t="s">
        <v>709</v>
      </c>
      <c r="E582" t="s">
        <v>173</v>
      </c>
      <c r="F582" t="s">
        <v>173</v>
      </c>
      <c r="G582">
        <v>0</v>
      </c>
      <c r="H582">
        <v>0</v>
      </c>
      <c r="I582" s="6" t="s">
        <v>173</v>
      </c>
      <c r="J582" s="6">
        <v>130</v>
      </c>
      <c r="K582">
        <v>0</v>
      </c>
      <c r="L582">
        <v>0</v>
      </c>
      <c r="M582" t="s">
        <v>248</v>
      </c>
      <c r="N582" s="6" t="s">
        <v>173</v>
      </c>
      <c r="O582" t="s">
        <v>173</v>
      </c>
      <c r="P582" s="6">
        <v>8.9657494950000007</v>
      </c>
      <c r="Q582" s="6">
        <v>757.45599049999998</v>
      </c>
      <c r="R582" s="6">
        <v>1026.023342</v>
      </c>
      <c r="S582" s="6">
        <v>0.64728336399999997</v>
      </c>
      <c r="T582" s="6">
        <v>0.23719999999999999</v>
      </c>
      <c r="U582" s="6">
        <v>0.26979999999999998</v>
      </c>
      <c r="V582" s="6">
        <v>0.50700000000000001</v>
      </c>
      <c r="W582" s="6">
        <v>0.181240387</v>
      </c>
      <c r="X582" s="6">
        <v>8.4892005279999996</v>
      </c>
      <c r="Y582" t="s">
        <v>169</v>
      </c>
      <c r="Z582" t="s">
        <v>1234</v>
      </c>
    </row>
    <row r="583" spans="1:26">
      <c r="A583" t="s">
        <v>707</v>
      </c>
      <c r="B583" t="s">
        <v>420</v>
      </c>
      <c r="C583" t="s">
        <v>851</v>
      </c>
      <c r="D583" t="s">
        <v>247</v>
      </c>
      <c r="E583" t="s">
        <v>173</v>
      </c>
      <c r="F583" t="s">
        <v>173</v>
      </c>
      <c r="G583">
        <v>0</v>
      </c>
      <c r="H583">
        <v>0</v>
      </c>
      <c r="I583" s="6" t="s">
        <v>173</v>
      </c>
      <c r="J583" s="6">
        <v>98</v>
      </c>
      <c r="K583">
        <v>0</v>
      </c>
      <c r="L583">
        <v>0</v>
      </c>
      <c r="M583" t="s">
        <v>248</v>
      </c>
      <c r="N583" s="6" t="s">
        <v>173</v>
      </c>
      <c r="O583" t="s">
        <v>173</v>
      </c>
      <c r="P583" s="6">
        <v>8.6270639980000006</v>
      </c>
      <c r="Q583" s="6">
        <v>779.03816689999996</v>
      </c>
      <c r="R583" s="6">
        <v>3434.167852</v>
      </c>
      <c r="S583" s="6">
        <v>0.34041606499999999</v>
      </c>
      <c r="T583" s="6">
        <v>2.9499999999999998E-2</v>
      </c>
      <c r="U583" s="6">
        <v>1.1099000000000001</v>
      </c>
      <c r="V583" s="6">
        <v>1.1394</v>
      </c>
      <c r="W583" s="6">
        <v>0.57449941400000004</v>
      </c>
      <c r="X583" s="6">
        <v>9.4480157580000004</v>
      </c>
      <c r="Y583" t="s">
        <v>169</v>
      </c>
      <c r="Z583" t="s">
        <v>1237</v>
      </c>
    </row>
    <row r="584" spans="1:26">
      <c r="A584" t="s">
        <v>707</v>
      </c>
      <c r="B584" t="s">
        <v>420</v>
      </c>
      <c r="C584" t="s">
        <v>852</v>
      </c>
      <c r="D584" t="s">
        <v>709</v>
      </c>
      <c r="E584" t="s">
        <v>173</v>
      </c>
      <c r="F584" t="s">
        <v>173</v>
      </c>
      <c r="G584">
        <v>0</v>
      </c>
      <c r="H584">
        <v>0</v>
      </c>
      <c r="I584" s="6" t="s">
        <v>173</v>
      </c>
      <c r="J584" s="6">
        <v>84</v>
      </c>
      <c r="K584">
        <v>0</v>
      </c>
      <c r="L584">
        <v>0</v>
      </c>
      <c r="M584" t="s">
        <v>248</v>
      </c>
      <c r="N584" s="6" t="s">
        <v>173</v>
      </c>
      <c r="O584" t="s">
        <v>173</v>
      </c>
      <c r="P584" s="6">
        <v>9.051417442</v>
      </c>
      <c r="Q584" s="6">
        <v>1021.264438</v>
      </c>
      <c r="R584" s="6">
        <v>1139.676119</v>
      </c>
      <c r="S584" s="6">
        <v>0.60407776499999999</v>
      </c>
      <c r="T584" s="6">
        <v>0.13270000000000001</v>
      </c>
      <c r="U584" s="6">
        <v>0.41370000000000001</v>
      </c>
      <c r="V584" s="6">
        <v>0.5464</v>
      </c>
      <c r="W584" s="6">
        <v>0.28175883400000001</v>
      </c>
      <c r="X584" s="6">
        <v>9.3222283019999992</v>
      </c>
      <c r="Y584" t="s">
        <v>169</v>
      </c>
      <c r="Z584" t="s">
        <v>1236</v>
      </c>
    </row>
    <row r="585" spans="1:26">
      <c r="A585" t="s">
        <v>707</v>
      </c>
      <c r="B585" t="s">
        <v>420</v>
      </c>
      <c r="C585" t="s">
        <v>853</v>
      </c>
      <c r="D585" t="s">
        <v>247</v>
      </c>
      <c r="E585" t="s">
        <v>173</v>
      </c>
      <c r="F585" t="s">
        <v>173</v>
      </c>
      <c r="G585">
        <v>0</v>
      </c>
      <c r="H585">
        <v>0</v>
      </c>
      <c r="I585" s="6" t="s">
        <v>173</v>
      </c>
      <c r="J585" s="6">
        <v>103</v>
      </c>
      <c r="K585">
        <v>0</v>
      </c>
      <c r="L585">
        <v>0</v>
      </c>
      <c r="M585" t="s">
        <v>248</v>
      </c>
      <c r="N585" s="6" t="s">
        <v>173</v>
      </c>
      <c r="O585" t="s">
        <v>173</v>
      </c>
      <c r="P585" s="6">
        <v>8.6450858240000006</v>
      </c>
      <c r="Q585" s="6">
        <v>477.25569389999998</v>
      </c>
      <c r="R585" s="6">
        <v>1817.569401</v>
      </c>
      <c r="S585" s="6">
        <v>0.58830038799999995</v>
      </c>
      <c r="T585" s="6">
        <v>0.17979999999999999</v>
      </c>
      <c r="U585" s="6">
        <v>0.64080000000000004</v>
      </c>
      <c r="V585" s="6">
        <v>0.8206</v>
      </c>
      <c r="W585" s="6">
        <v>0.51007899999999995</v>
      </c>
      <c r="X585" s="6">
        <v>10.11242914</v>
      </c>
      <c r="Y585" t="s">
        <v>169</v>
      </c>
      <c r="Z585" t="s">
        <v>1235</v>
      </c>
    </row>
    <row r="586" spans="1:26">
      <c r="A586" t="s">
        <v>707</v>
      </c>
      <c r="B586" t="s">
        <v>420</v>
      </c>
      <c r="C586" t="s">
        <v>854</v>
      </c>
      <c r="D586" t="s">
        <v>709</v>
      </c>
      <c r="E586" t="s">
        <v>173</v>
      </c>
      <c r="F586" t="s">
        <v>173</v>
      </c>
      <c r="G586">
        <v>0</v>
      </c>
      <c r="H586">
        <v>0</v>
      </c>
      <c r="I586" s="6" t="s">
        <v>173</v>
      </c>
      <c r="J586" s="6">
        <v>107</v>
      </c>
      <c r="K586">
        <v>0</v>
      </c>
      <c r="L586">
        <v>0</v>
      </c>
      <c r="M586" t="s">
        <v>248</v>
      </c>
      <c r="N586" s="6" t="s">
        <v>173</v>
      </c>
      <c r="O586" t="s">
        <v>173</v>
      </c>
      <c r="P586" s="6">
        <v>8.1104907229999998</v>
      </c>
      <c r="Q586" s="6">
        <v>-1248.5599030000001</v>
      </c>
      <c r="R586" s="6">
        <v>2.6087122730000001</v>
      </c>
      <c r="S586" s="6">
        <v>0.91223226099999999</v>
      </c>
      <c r="T586" s="6">
        <v>3.3500000000000002E-2</v>
      </c>
      <c r="U586" s="6">
        <v>0.43369999999999997</v>
      </c>
      <c r="V586" s="6">
        <v>0.4672</v>
      </c>
      <c r="W586" s="6">
        <v>0.45673539499999999</v>
      </c>
      <c r="X586" s="6">
        <v>8.7752190339999991</v>
      </c>
      <c r="Y586" t="s">
        <v>169</v>
      </c>
      <c r="Z586" t="s">
        <v>1236</v>
      </c>
    </row>
    <row r="587" spans="1:26">
      <c r="A587" t="s">
        <v>707</v>
      </c>
      <c r="B587" t="s">
        <v>420</v>
      </c>
      <c r="C587" t="s">
        <v>855</v>
      </c>
      <c r="D587" t="s">
        <v>709</v>
      </c>
      <c r="E587" t="s">
        <v>173</v>
      </c>
      <c r="F587" t="s">
        <v>173</v>
      </c>
      <c r="G587">
        <v>0</v>
      </c>
      <c r="H587">
        <v>0</v>
      </c>
      <c r="I587" s="6" t="s">
        <v>173</v>
      </c>
      <c r="J587" s="6">
        <v>108</v>
      </c>
      <c r="K587">
        <v>0</v>
      </c>
      <c r="L587">
        <v>0</v>
      </c>
      <c r="M587" t="s">
        <v>248</v>
      </c>
      <c r="N587" s="6" t="s">
        <v>173</v>
      </c>
      <c r="O587" t="s">
        <v>173</v>
      </c>
      <c r="P587" s="6">
        <v>8.262242444</v>
      </c>
      <c r="Q587" s="6">
        <v>-875.37464199999999</v>
      </c>
      <c r="R587" s="6">
        <v>115.9195119</v>
      </c>
      <c r="S587" s="6">
        <v>0.88067647800000004</v>
      </c>
      <c r="T587" s="6">
        <v>5.1999999999999998E-2</v>
      </c>
      <c r="U587" s="6">
        <v>0.2999</v>
      </c>
      <c r="V587" s="6">
        <v>0.35189999999999999</v>
      </c>
      <c r="W587" s="6">
        <v>0.46064083099999997</v>
      </c>
      <c r="X587" s="6">
        <v>9.2626883929999995</v>
      </c>
      <c r="Y587" t="s">
        <v>169</v>
      </c>
      <c r="Z587" t="s">
        <v>1236</v>
      </c>
    </row>
    <row r="588" spans="1:26">
      <c r="A588" t="s">
        <v>707</v>
      </c>
      <c r="B588" t="s">
        <v>420</v>
      </c>
      <c r="C588" t="s">
        <v>856</v>
      </c>
      <c r="D588" t="s">
        <v>709</v>
      </c>
      <c r="E588" t="s">
        <v>173</v>
      </c>
      <c r="F588" t="s">
        <v>173</v>
      </c>
      <c r="G588">
        <v>0</v>
      </c>
      <c r="H588">
        <v>0</v>
      </c>
      <c r="I588" s="6" t="s">
        <v>173</v>
      </c>
      <c r="J588" s="6">
        <v>123</v>
      </c>
      <c r="K588">
        <v>0</v>
      </c>
      <c r="L588">
        <v>0</v>
      </c>
      <c r="M588" t="s">
        <v>248</v>
      </c>
      <c r="N588" s="6" t="s">
        <v>173</v>
      </c>
      <c r="O588" t="s">
        <v>173</v>
      </c>
      <c r="P588" s="6">
        <v>9.0503425820000007</v>
      </c>
      <c r="Q588" s="6">
        <v>798.04289219999998</v>
      </c>
      <c r="R588" s="6">
        <v>1100.0531860000001</v>
      </c>
      <c r="S588" s="6">
        <v>0.63436796399999995</v>
      </c>
      <c r="T588" s="6">
        <v>0.2117</v>
      </c>
      <c r="U588" s="6">
        <v>0.40889999999999999</v>
      </c>
      <c r="V588" s="6">
        <v>0.62060000000000004</v>
      </c>
      <c r="W588" s="6">
        <v>0.297180634</v>
      </c>
      <c r="X588" s="6">
        <v>8.2186578899999994</v>
      </c>
      <c r="Y588" t="s">
        <v>169</v>
      </c>
      <c r="Z588" t="s">
        <v>1234</v>
      </c>
    </row>
    <row r="589" spans="1:26">
      <c r="A589" t="s">
        <v>707</v>
      </c>
      <c r="B589" t="s">
        <v>420</v>
      </c>
      <c r="C589" t="s">
        <v>857</v>
      </c>
      <c r="D589" t="s">
        <v>709</v>
      </c>
      <c r="E589" t="s">
        <v>173</v>
      </c>
      <c r="F589" t="s">
        <v>173</v>
      </c>
      <c r="G589">
        <v>0</v>
      </c>
      <c r="H589">
        <v>0</v>
      </c>
      <c r="I589" s="6" t="s">
        <v>173</v>
      </c>
      <c r="J589" s="6">
        <v>126</v>
      </c>
      <c r="K589">
        <v>0</v>
      </c>
      <c r="L589">
        <v>0</v>
      </c>
      <c r="M589" t="s">
        <v>248</v>
      </c>
      <c r="N589" s="6" t="s">
        <v>173</v>
      </c>
      <c r="O589" t="s">
        <v>173</v>
      </c>
      <c r="P589" s="6">
        <v>9.0758531490000003</v>
      </c>
      <c r="Q589" s="6">
        <v>890.49568220000003</v>
      </c>
      <c r="R589" s="6">
        <v>1063.8713560000001</v>
      </c>
      <c r="S589" s="6">
        <v>0.62796121699999996</v>
      </c>
      <c r="T589" s="6">
        <v>0.24759999999999999</v>
      </c>
      <c r="U589" s="6">
        <v>0.36009999999999998</v>
      </c>
      <c r="V589" s="6">
        <v>0.60770000000000002</v>
      </c>
      <c r="W589" s="6">
        <v>0.24601716500000001</v>
      </c>
      <c r="X589" s="6">
        <v>8.2791761170000004</v>
      </c>
      <c r="Y589" t="s">
        <v>169</v>
      </c>
      <c r="Z589" t="s">
        <v>1234</v>
      </c>
    </row>
    <row r="590" spans="1:26">
      <c r="A590" t="s">
        <v>707</v>
      </c>
      <c r="B590" t="s">
        <v>420</v>
      </c>
      <c r="C590" t="s">
        <v>858</v>
      </c>
      <c r="D590" t="s">
        <v>709</v>
      </c>
      <c r="E590" t="s">
        <v>173</v>
      </c>
      <c r="F590" t="s">
        <v>173</v>
      </c>
      <c r="G590">
        <v>0</v>
      </c>
      <c r="H590">
        <v>0</v>
      </c>
      <c r="I590" s="6" t="s">
        <v>173</v>
      </c>
      <c r="J590" s="6">
        <v>84</v>
      </c>
      <c r="K590">
        <v>0</v>
      </c>
      <c r="L590">
        <v>0</v>
      </c>
      <c r="M590" t="s">
        <v>248</v>
      </c>
      <c r="N590" s="6" t="s">
        <v>173</v>
      </c>
      <c r="O590" t="s">
        <v>173</v>
      </c>
      <c r="P590" s="6">
        <v>8.9736391780000009</v>
      </c>
      <c r="Q590" s="6">
        <v>916.57084250000003</v>
      </c>
      <c r="R590" s="6">
        <v>1299.6141929999999</v>
      </c>
      <c r="S590" s="6">
        <v>0.59759550800000005</v>
      </c>
      <c r="T590" s="6">
        <v>0.26900000000000002</v>
      </c>
      <c r="U590" s="6">
        <v>0.49180000000000001</v>
      </c>
      <c r="V590" s="6">
        <v>0.76080000000000003</v>
      </c>
      <c r="W590" s="6">
        <v>0.36982011599999998</v>
      </c>
      <c r="X590" s="6">
        <v>8.3407742700000007</v>
      </c>
      <c r="Y590" t="s">
        <v>169</v>
      </c>
      <c r="Z590" t="s">
        <v>1234</v>
      </c>
    </row>
    <row r="591" spans="1:26">
      <c r="A591" t="s">
        <v>707</v>
      </c>
      <c r="B591" t="s">
        <v>420</v>
      </c>
      <c r="C591" t="s">
        <v>859</v>
      </c>
      <c r="D591" t="s">
        <v>709</v>
      </c>
      <c r="E591" t="s">
        <v>173</v>
      </c>
      <c r="F591" t="s">
        <v>173</v>
      </c>
      <c r="G591">
        <v>0</v>
      </c>
      <c r="H591">
        <v>0</v>
      </c>
      <c r="I591" s="6" t="s">
        <v>173</v>
      </c>
      <c r="J591" s="6">
        <v>100</v>
      </c>
      <c r="K591">
        <v>0</v>
      </c>
      <c r="L591">
        <v>0</v>
      </c>
      <c r="M591" t="s">
        <v>248</v>
      </c>
      <c r="N591" s="6" t="s">
        <v>173</v>
      </c>
      <c r="O591" t="s">
        <v>173</v>
      </c>
      <c r="P591" s="6">
        <v>8.4850463909999991</v>
      </c>
      <c r="Q591" s="6">
        <v>-65.034825119999994</v>
      </c>
      <c r="R591" s="6">
        <v>891.14152330000002</v>
      </c>
      <c r="S591" s="6">
        <v>0.74766986300000005</v>
      </c>
      <c r="T591" s="6">
        <v>0.124</v>
      </c>
      <c r="U591" s="6">
        <v>0.44969999999999999</v>
      </c>
      <c r="V591" s="6">
        <v>0.57369999999999999</v>
      </c>
      <c r="W591" s="6">
        <v>0.51114126999999998</v>
      </c>
      <c r="X591" s="6">
        <v>9.5836370189999993</v>
      </c>
      <c r="Y591" t="s">
        <v>169</v>
      </c>
      <c r="Z591" t="s">
        <v>1236</v>
      </c>
    </row>
    <row r="592" spans="1:26">
      <c r="A592" t="s">
        <v>707</v>
      </c>
      <c r="B592" t="s">
        <v>420</v>
      </c>
      <c r="C592" t="s">
        <v>860</v>
      </c>
      <c r="D592" t="s">
        <v>247</v>
      </c>
      <c r="E592" t="s">
        <v>173</v>
      </c>
      <c r="F592" t="s">
        <v>173</v>
      </c>
      <c r="G592">
        <v>0</v>
      </c>
      <c r="H592">
        <v>0</v>
      </c>
      <c r="I592" s="6" t="s">
        <v>173</v>
      </c>
      <c r="J592" s="6">
        <v>133</v>
      </c>
      <c r="K592">
        <v>0</v>
      </c>
      <c r="L592">
        <v>0</v>
      </c>
      <c r="M592" t="s">
        <v>248</v>
      </c>
      <c r="N592" s="6" t="s">
        <v>173</v>
      </c>
      <c r="O592" t="s">
        <v>173</v>
      </c>
      <c r="P592" s="6">
        <v>8.3170684789999996</v>
      </c>
      <c r="Q592" s="6">
        <v>-245.72047370000001</v>
      </c>
      <c r="R592" s="6">
        <v>869.64173389999996</v>
      </c>
      <c r="S592" s="6">
        <v>0.76704632100000003</v>
      </c>
      <c r="T592" s="6">
        <v>7.2400000000000006E-2</v>
      </c>
      <c r="U592" s="6">
        <v>0.35489999999999999</v>
      </c>
      <c r="V592" s="6">
        <v>0.42730000000000001</v>
      </c>
      <c r="W592" s="6">
        <v>0.81202496800000001</v>
      </c>
      <c r="X592" s="6">
        <v>10.36943744</v>
      </c>
      <c r="Y592" t="s">
        <v>169</v>
      </c>
      <c r="Z592" t="s">
        <v>1235</v>
      </c>
    </row>
    <row r="593" spans="1:26">
      <c r="A593" t="s">
        <v>707</v>
      </c>
      <c r="B593" t="s">
        <v>420</v>
      </c>
      <c r="C593" t="s">
        <v>861</v>
      </c>
      <c r="D593" t="s">
        <v>709</v>
      </c>
      <c r="E593" t="s">
        <v>173</v>
      </c>
      <c r="F593" t="s">
        <v>173</v>
      </c>
      <c r="G593">
        <v>0</v>
      </c>
      <c r="H593">
        <v>0</v>
      </c>
      <c r="I593" s="6" t="s">
        <v>173</v>
      </c>
      <c r="J593" s="6">
        <v>98</v>
      </c>
      <c r="K593">
        <v>0</v>
      </c>
      <c r="L593">
        <v>0</v>
      </c>
      <c r="M593" t="s">
        <v>248</v>
      </c>
      <c r="N593" s="6" t="s">
        <v>173</v>
      </c>
      <c r="O593" t="s">
        <v>173</v>
      </c>
      <c r="P593" s="6">
        <v>8.4000725040000006</v>
      </c>
      <c r="Q593" s="6">
        <v>-370.80524489999999</v>
      </c>
      <c r="R593" s="6">
        <v>-44.974892150000002</v>
      </c>
      <c r="S593" s="6">
        <v>0.85566831200000004</v>
      </c>
      <c r="T593" s="6">
        <v>0.15279999999999999</v>
      </c>
      <c r="U593" s="6">
        <v>0.2462</v>
      </c>
      <c r="V593" s="6">
        <v>0.39900000000000002</v>
      </c>
      <c r="W593" s="6">
        <v>0.53738521800000005</v>
      </c>
      <c r="X593" s="6">
        <v>9.4986993179999999</v>
      </c>
      <c r="Y593" t="s">
        <v>169</v>
      </c>
      <c r="Z593" t="s">
        <v>1236</v>
      </c>
    </row>
    <row r="594" spans="1:26">
      <c r="A594" t="s">
        <v>707</v>
      </c>
      <c r="B594" t="s">
        <v>420</v>
      </c>
      <c r="C594" t="s">
        <v>862</v>
      </c>
      <c r="D594" t="s">
        <v>709</v>
      </c>
      <c r="E594" t="s">
        <v>173</v>
      </c>
      <c r="F594" t="s">
        <v>173</v>
      </c>
      <c r="G594">
        <v>0</v>
      </c>
      <c r="H594">
        <v>0</v>
      </c>
      <c r="I594" s="6" t="s">
        <v>173</v>
      </c>
      <c r="J594" s="6">
        <v>97</v>
      </c>
      <c r="K594">
        <v>0</v>
      </c>
      <c r="L594">
        <v>0</v>
      </c>
      <c r="M594" t="s">
        <v>248</v>
      </c>
      <c r="N594" s="6" t="s">
        <v>173</v>
      </c>
      <c r="O594" t="s">
        <v>173</v>
      </c>
      <c r="P594" s="6">
        <v>9.1735993150000006</v>
      </c>
      <c r="Q594" s="6">
        <v>1192.1798140000001</v>
      </c>
      <c r="R594" s="6">
        <v>2772.1754940000001</v>
      </c>
      <c r="S594" s="6">
        <v>0.37452807500000002</v>
      </c>
      <c r="T594" s="6">
        <v>0.26879999999999998</v>
      </c>
      <c r="U594" s="6">
        <v>0.83379999999999999</v>
      </c>
      <c r="V594" s="6">
        <v>1.1026</v>
      </c>
      <c r="W594" s="6">
        <v>0.38929004499999997</v>
      </c>
      <c r="X594" s="6">
        <v>9.0386111119999999</v>
      </c>
      <c r="Y594" t="s">
        <v>169</v>
      </c>
      <c r="Z594" t="s">
        <v>1234</v>
      </c>
    </row>
    <row r="595" spans="1:26">
      <c r="A595" t="s">
        <v>707</v>
      </c>
      <c r="B595" t="s">
        <v>420</v>
      </c>
      <c r="C595" t="s">
        <v>863</v>
      </c>
      <c r="D595" t="s">
        <v>709</v>
      </c>
      <c r="E595" t="s">
        <v>173</v>
      </c>
      <c r="F595" t="s">
        <v>173</v>
      </c>
      <c r="G595">
        <v>0</v>
      </c>
      <c r="H595">
        <v>0</v>
      </c>
      <c r="I595" s="6" t="s">
        <v>173</v>
      </c>
      <c r="J595" s="6">
        <v>99</v>
      </c>
      <c r="K595">
        <v>0</v>
      </c>
      <c r="L595">
        <v>0</v>
      </c>
      <c r="M595" t="s">
        <v>248</v>
      </c>
      <c r="N595" s="6" t="s">
        <v>173</v>
      </c>
      <c r="O595" t="s">
        <v>173</v>
      </c>
      <c r="P595" s="6">
        <v>8.9803212680000009</v>
      </c>
      <c r="Q595" s="6">
        <v>420.3877506</v>
      </c>
      <c r="R595" s="6">
        <v>877.52668470000003</v>
      </c>
      <c r="S595" s="6">
        <v>0.69992347200000005</v>
      </c>
      <c r="T595" s="6">
        <v>0.15640000000000001</v>
      </c>
      <c r="U595" s="6">
        <v>0.32850000000000001</v>
      </c>
      <c r="V595" s="6">
        <v>0.48480000000000001</v>
      </c>
      <c r="W595" s="6">
        <v>0.379314814</v>
      </c>
      <c r="X595" s="6">
        <v>8.9481218509999998</v>
      </c>
      <c r="Y595" t="s">
        <v>169</v>
      </c>
      <c r="Z595" t="s">
        <v>1234</v>
      </c>
    </row>
    <row r="596" spans="1:26">
      <c r="A596" t="s">
        <v>707</v>
      </c>
      <c r="B596" t="s">
        <v>420</v>
      </c>
      <c r="C596" t="s">
        <v>864</v>
      </c>
      <c r="D596" t="s">
        <v>709</v>
      </c>
      <c r="E596" t="s">
        <v>173</v>
      </c>
      <c r="F596" t="s">
        <v>173</v>
      </c>
      <c r="G596">
        <v>0</v>
      </c>
      <c r="H596">
        <v>0</v>
      </c>
      <c r="I596" s="6" t="s">
        <v>173</v>
      </c>
      <c r="J596" s="6">
        <v>88</v>
      </c>
      <c r="K596">
        <v>0</v>
      </c>
      <c r="L596">
        <v>0</v>
      </c>
      <c r="M596" t="s">
        <v>248</v>
      </c>
      <c r="N596" s="6" t="s">
        <v>173</v>
      </c>
      <c r="O596" t="s">
        <v>173</v>
      </c>
      <c r="P596" s="6">
        <v>9.0843708700000008</v>
      </c>
      <c r="Q596" s="6">
        <v>643.72964999999999</v>
      </c>
      <c r="R596" s="6">
        <v>1909.838305</v>
      </c>
      <c r="S596" s="6">
        <v>0.557170901</v>
      </c>
      <c r="T596" s="6">
        <v>0.25890000000000002</v>
      </c>
      <c r="U596" s="6">
        <v>0.63390000000000002</v>
      </c>
      <c r="V596" s="6">
        <v>0.89280000000000004</v>
      </c>
      <c r="W596" s="6">
        <v>0.29882343300000003</v>
      </c>
      <c r="X596" s="6">
        <v>8.7110120729999991</v>
      </c>
      <c r="Y596" t="s">
        <v>169</v>
      </c>
      <c r="Z596" t="s">
        <v>1234</v>
      </c>
    </row>
    <row r="597" spans="1:26">
      <c r="A597" t="s">
        <v>707</v>
      </c>
      <c r="B597" t="s">
        <v>420</v>
      </c>
      <c r="C597" t="s">
        <v>865</v>
      </c>
      <c r="D597" t="s">
        <v>247</v>
      </c>
      <c r="E597" t="s">
        <v>173</v>
      </c>
      <c r="F597" t="s">
        <v>173</v>
      </c>
      <c r="G597">
        <v>0</v>
      </c>
      <c r="H597">
        <v>0</v>
      </c>
      <c r="I597" s="6" t="s">
        <v>173</v>
      </c>
      <c r="J597" s="6">
        <v>94</v>
      </c>
      <c r="K597">
        <v>0</v>
      </c>
      <c r="L597">
        <v>0</v>
      </c>
      <c r="M597" t="s">
        <v>248</v>
      </c>
      <c r="N597" s="6" t="s">
        <v>173</v>
      </c>
      <c r="O597" t="s">
        <v>173</v>
      </c>
      <c r="P597" s="6">
        <v>9.1267093979999991</v>
      </c>
      <c r="Q597" s="6">
        <v>1411.833441</v>
      </c>
      <c r="R597" s="6">
        <v>1539.0723820000001</v>
      </c>
      <c r="S597" s="6">
        <v>0.50781832999999998</v>
      </c>
      <c r="T597" s="6">
        <v>0.31430000000000002</v>
      </c>
      <c r="U597" s="6">
        <v>0.46460000000000001</v>
      </c>
      <c r="V597" s="6">
        <v>0.77880000000000005</v>
      </c>
      <c r="W597" s="6">
        <v>0.23397161599999999</v>
      </c>
      <c r="X597" s="6">
        <v>9.2338500309999993</v>
      </c>
      <c r="Y597" t="s">
        <v>169</v>
      </c>
      <c r="Z597" t="s">
        <v>1234</v>
      </c>
    </row>
    <row r="598" spans="1:26">
      <c r="A598" t="s">
        <v>707</v>
      </c>
      <c r="B598" t="s">
        <v>420</v>
      </c>
      <c r="C598" t="s">
        <v>866</v>
      </c>
      <c r="D598" t="s">
        <v>709</v>
      </c>
      <c r="E598" t="s">
        <v>173</v>
      </c>
      <c r="F598" t="s">
        <v>173</v>
      </c>
      <c r="G598">
        <v>0</v>
      </c>
      <c r="H598">
        <v>0</v>
      </c>
      <c r="I598" s="6" t="s">
        <v>173</v>
      </c>
      <c r="J598" s="6">
        <v>108</v>
      </c>
      <c r="K598">
        <v>0</v>
      </c>
      <c r="L598">
        <v>0</v>
      </c>
      <c r="M598" t="s">
        <v>248</v>
      </c>
      <c r="N598" s="6" t="s">
        <v>173</v>
      </c>
      <c r="O598" t="s">
        <v>173</v>
      </c>
      <c r="P598" s="6">
        <v>8.9806353380000008</v>
      </c>
      <c r="Q598" s="6">
        <v>770.28484149999997</v>
      </c>
      <c r="R598" s="6">
        <v>1698.2038689999999</v>
      </c>
      <c r="S598" s="6">
        <v>0.56749772700000001</v>
      </c>
      <c r="T598" s="6">
        <v>0.222</v>
      </c>
      <c r="U598" s="6">
        <v>0.72170000000000001</v>
      </c>
      <c r="V598" s="6">
        <v>0.94379999999999997</v>
      </c>
      <c r="W598" s="6">
        <v>0.38751272799999997</v>
      </c>
      <c r="X598" s="6">
        <v>8.4862911990000001</v>
      </c>
      <c r="Y598" t="s">
        <v>169</v>
      </c>
      <c r="Z598" t="s">
        <v>1234</v>
      </c>
    </row>
    <row r="599" spans="1:26">
      <c r="A599" t="s">
        <v>707</v>
      </c>
      <c r="B599" t="s">
        <v>420</v>
      </c>
      <c r="C599" t="s">
        <v>867</v>
      </c>
      <c r="D599" t="s">
        <v>709</v>
      </c>
      <c r="E599" t="s">
        <v>173</v>
      </c>
      <c r="F599" t="s">
        <v>173</v>
      </c>
      <c r="G599">
        <v>0</v>
      </c>
      <c r="H599">
        <v>0</v>
      </c>
      <c r="I599" s="6" t="s">
        <v>173</v>
      </c>
      <c r="J599" s="6">
        <v>108</v>
      </c>
      <c r="K599">
        <v>0</v>
      </c>
      <c r="L599">
        <v>0</v>
      </c>
      <c r="M599" t="s">
        <v>248</v>
      </c>
      <c r="N599" s="6" t="s">
        <v>173</v>
      </c>
      <c r="O599" t="s">
        <v>173</v>
      </c>
      <c r="P599" s="6">
        <v>9.0850059020000007</v>
      </c>
      <c r="Q599" s="6">
        <v>1774.028223</v>
      </c>
      <c r="R599" s="6">
        <v>3161.3755179999998</v>
      </c>
      <c r="S599" s="6">
        <v>0.239012848</v>
      </c>
      <c r="T599" s="6">
        <v>0.2903</v>
      </c>
      <c r="U599" s="6">
        <v>1.1511</v>
      </c>
      <c r="V599" s="6">
        <v>1.4414</v>
      </c>
      <c r="W599" s="6">
        <v>0.30760523499999998</v>
      </c>
      <c r="X599" s="6">
        <v>9.0460908310000008</v>
      </c>
      <c r="Y599" t="s">
        <v>169</v>
      </c>
      <c r="Z599" t="s">
        <v>1234</v>
      </c>
    </row>
    <row r="600" spans="1:26">
      <c r="A600" t="s">
        <v>707</v>
      </c>
      <c r="B600" t="s">
        <v>420</v>
      </c>
      <c r="C600" t="s">
        <v>868</v>
      </c>
      <c r="D600" t="s">
        <v>709</v>
      </c>
      <c r="E600" t="s">
        <v>173</v>
      </c>
      <c r="F600" t="s">
        <v>173</v>
      </c>
      <c r="G600">
        <v>0</v>
      </c>
      <c r="H600">
        <v>0</v>
      </c>
      <c r="I600" s="6" t="s">
        <v>173</v>
      </c>
      <c r="J600" s="6">
        <v>116</v>
      </c>
      <c r="K600">
        <v>0</v>
      </c>
      <c r="L600">
        <v>0</v>
      </c>
      <c r="M600" t="s">
        <v>248</v>
      </c>
      <c r="N600" s="6" t="s">
        <v>173</v>
      </c>
      <c r="O600" t="s">
        <v>173</v>
      </c>
      <c r="P600" s="6">
        <v>8.9861092619999994</v>
      </c>
      <c r="Q600" s="6">
        <v>497.036674</v>
      </c>
      <c r="R600" s="6">
        <v>2260.519053</v>
      </c>
      <c r="S600" s="6">
        <v>0.53206022500000005</v>
      </c>
      <c r="T600" s="6">
        <v>0.1356</v>
      </c>
      <c r="U600" s="6">
        <v>0.70889999999999997</v>
      </c>
      <c r="V600" s="6">
        <v>0.84460000000000002</v>
      </c>
      <c r="W600" s="6">
        <v>0.41167721099999999</v>
      </c>
      <c r="X600" s="6">
        <v>9.1135212039999995</v>
      </c>
      <c r="Y600" t="s">
        <v>169</v>
      </c>
      <c r="Z600" t="s">
        <v>1237</v>
      </c>
    </row>
    <row r="601" spans="1:26">
      <c r="A601" t="s">
        <v>707</v>
      </c>
      <c r="B601" t="s">
        <v>420</v>
      </c>
      <c r="C601" t="s">
        <v>869</v>
      </c>
      <c r="D601" t="s">
        <v>247</v>
      </c>
      <c r="E601" t="s">
        <v>173</v>
      </c>
      <c r="F601" t="s">
        <v>173</v>
      </c>
      <c r="G601">
        <v>0</v>
      </c>
      <c r="H601">
        <v>0</v>
      </c>
      <c r="I601" s="6" t="s">
        <v>173</v>
      </c>
      <c r="J601" s="6">
        <v>87</v>
      </c>
      <c r="K601">
        <v>0</v>
      </c>
      <c r="L601">
        <v>0</v>
      </c>
      <c r="M601" t="s">
        <v>248</v>
      </c>
      <c r="N601" s="6" t="s">
        <v>173</v>
      </c>
      <c r="O601" t="s">
        <v>173</v>
      </c>
      <c r="P601" s="6">
        <v>8.896511727</v>
      </c>
      <c r="Q601" s="6">
        <v>303.26143300000001</v>
      </c>
      <c r="R601" s="6">
        <v>1194.1518599999999</v>
      </c>
      <c r="S601" s="6">
        <v>0.67871113000000005</v>
      </c>
      <c r="T601" s="6">
        <v>8.4900000000000003E-2</v>
      </c>
      <c r="U601" s="6">
        <v>0.50070000000000003</v>
      </c>
      <c r="V601" s="6">
        <v>0.58560000000000001</v>
      </c>
      <c r="W601" s="6">
        <v>0.596649439</v>
      </c>
      <c r="X601" s="6">
        <v>9.5805517380000005</v>
      </c>
      <c r="Y601" t="s">
        <v>169</v>
      </c>
      <c r="Z601" t="s">
        <v>1235</v>
      </c>
    </row>
    <row r="602" spans="1:26">
      <c r="A602" t="s">
        <v>707</v>
      </c>
      <c r="B602" t="s">
        <v>420</v>
      </c>
      <c r="C602" t="s">
        <v>870</v>
      </c>
      <c r="D602" t="s">
        <v>709</v>
      </c>
      <c r="E602" t="s">
        <v>173</v>
      </c>
      <c r="F602" t="s">
        <v>173</v>
      </c>
      <c r="G602">
        <v>0</v>
      </c>
      <c r="H602">
        <v>0</v>
      </c>
      <c r="I602" s="6" t="s">
        <v>173</v>
      </c>
      <c r="J602" s="6">
        <v>124</v>
      </c>
      <c r="K602">
        <v>0</v>
      </c>
      <c r="L602">
        <v>0</v>
      </c>
      <c r="M602" t="s">
        <v>248</v>
      </c>
      <c r="N602" s="6" t="s">
        <v>173</v>
      </c>
      <c r="O602" t="s">
        <v>173</v>
      </c>
      <c r="P602" s="6">
        <v>8.7124752300000008</v>
      </c>
      <c r="Q602" s="6">
        <v>406.21404719999998</v>
      </c>
      <c r="R602" s="6">
        <v>1089.324764</v>
      </c>
      <c r="S602" s="6">
        <v>0.67891317699999998</v>
      </c>
      <c r="T602" s="6">
        <v>0.2757</v>
      </c>
      <c r="U602" s="6">
        <v>0.45390000000000003</v>
      </c>
      <c r="V602" s="6">
        <v>0.72960000000000003</v>
      </c>
      <c r="W602" s="6">
        <v>0.49958394299999997</v>
      </c>
      <c r="X602" s="6">
        <v>9.1963972989999991</v>
      </c>
      <c r="Y602" t="s">
        <v>169</v>
      </c>
      <c r="Z602" t="s">
        <v>1236</v>
      </c>
    </row>
    <row r="603" spans="1:26">
      <c r="A603" t="s">
        <v>707</v>
      </c>
      <c r="B603" t="s">
        <v>420</v>
      </c>
      <c r="C603" t="s">
        <v>871</v>
      </c>
      <c r="D603" t="s">
        <v>709</v>
      </c>
      <c r="E603" t="s">
        <v>173</v>
      </c>
      <c r="F603" t="s">
        <v>173</v>
      </c>
      <c r="G603">
        <v>0</v>
      </c>
      <c r="H603">
        <v>0</v>
      </c>
      <c r="I603" s="6" t="s">
        <v>173</v>
      </c>
      <c r="J603" s="6">
        <v>96</v>
      </c>
      <c r="K603">
        <v>0</v>
      </c>
      <c r="L603">
        <v>0</v>
      </c>
      <c r="M603" t="s">
        <v>248</v>
      </c>
      <c r="N603" s="6" t="s">
        <v>173</v>
      </c>
      <c r="O603" t="s">
        <v>173</v>
      </c>
      <c r="P603" s="6">
        <v>8.2278327079999993</v>
      </c>
      <c r="Q603" s="6">
        <v>-877.95282559999998</v>
      </c>
      <c r="R603" s="6">
        <v>-396.03884920000002</v>
      </c>
      <c r="S603" s="6">
        <v>0.91391075200000005</v>
      </c>
      <c r="T603" s="6">
        <v>0.12570000000000001</v>
      </c>
      <c r="U603" s="6">
        <v>0.5222</v>
      </c>
      <c r="V603" s="6">
        <v>0.64790000000000003</v>
      </c>
      <c r="W603" s="6">
        <v>0.55499886200000004</v>
      </c>
      <c r="X603" s="6">
        <v>8.8956787740000003</v>
      </c>
      <c r="Y603" t="s">
        <v>169</v>
      </c>
      <c r="Z603" t="s">
        <v>1236</v>
      </c>
    </row>
    <row r="604" spans="1:26">
      <c r="A604" t="s">
        <v>707</v>
      </c>
      <c r="B604" t="s">
        <v>420</v>
      </c>
      <c r="C604" t="s">
        <v>872</v>
      </c>
      <c r="D604" t="s">
        <v>709</v>
      </c>
      <c r="E604" t="s">
        <v>173</v>
      </c>
      <c r="F604" t="s">
        <v>173</v>
      </c>
      <c r="G604">
        <v>0</v>
      </c>
      <c r="H604">
        <v>0</v>
      </c>
      <c r="I604" s="6" t="s">
        <v>173</v>
      </c>
      <c r="J604" s="6">
        <v>169</v>
      </c>
      <c r="K604">
        <v>0</v>
      </c>
      <c r="L604">
        <v>0</v>
      </c>
      <c r="M604" t="s">
        <v>248</v>
      </c>
      <c r="N604" s="6" t="s">
        <v>173</v>
      </c>
      <c r="O604" t="s">
        <v>173</v>
      </c>
      <c r="P604" s="6">
        <v>7.9810264010000003</v>
      </c>
      <c r="Q604" s="6">
        <v>-913.70500500000003</v>
      </c>
      <c r="R604" s="6">
        <v>-131.7675362</v>
      </c>
      <c r="S604" s="6">
        <v>0.89978318700000004</v>
      </c>
      <c r="T604" s="6">
        <v>8.7099999999999997E-2</v>
      </c>
      <c r="U604" s="6">
        <v>0.21609999999999999</v>
      </c>
      <c r="V604" s="6">
        <v>0.30320000000000003</v>
      </c>
      <c r="W604" s="6">
        <v>0.727471698</v>
      </c>
      <c r="X604" s="6">
        <v>10.09842678</v>
      </c>
      <c r="Y604" t="s">
        <v>169</v>
      </c>
      <c r="Z604" t="s">
        <v>1236</v>
      </c>
    </row>
    <row r="605" spans="1:26">
      <c r="A605" t="s">
        <v>707</v>
      </c>
      <c r="B605" t="s">
        <v>420</v>
      </c>
      <c r="C605" t="s">
        <v>873</v>
      </c>
      <c r="D605" t="s">
        <v>709</v>
      </c>
      <c r="E605" t="s">
        <v>173</v>
      </c>
      <c r="F605" t="s">
        <v>173</v>
      </c>
      <c r="G605">
        <v>0</v>
      </c>
      <c r="H605">
        <v>0</v>
      </c>
      <c r="I605" s="6" t="s">
        <v>173</v>
      </c>
      <c r="J605" s="6">
        <v>109</v>
      </c>
      <c r="K605">
        <v>0</v>
      </c>
      <c r="L605">
        <v>0</v>
      </c>
      <c r="M605" t="s">
        <v>248</v>
      </c>
      <c r="N605" s="6" t="s">
        <v>173</v>
      </c>
      <c r="O605" t="s">
        <v>173</v>
      </c>
      <c r="P605" s="6">
        <v>8.3289254469999996</v>
      </c>
      <c r="Q605" s="6">
        <v>-895.8928075</v>
      </c>
      <c r="R605" s="6">
        <v>837.96597480000003</v>
      </c>
      <c r="S605" s="6">
        <v>0.827315672</v>
      </c>
      <c r="T605" s="6">
        <v>5.2200000000000003E-2</v>
      </c>
      <c r="U605" s="6">
        <v>0.46150000000000002</v>
      </c>
      <c r="V605" s="6">
        <v>0.51370000000000005</v>
      </c>
      <c r="W605" s="6">
        <v>0.88252881800000005</v>
      </c>
      <c r="X605" s="6">
        <v>10.071864400000001</v>
      </c>
      <c r="Y605" t="s">
        <v>169</v>
      </c>
      <c r="Z605" t="s">
        <v>1235</v>
      </c>
    </row>
    <row r="606" spans="1:26">
      <c r="A606" t="s">
        <v>707</v>
      </c>
      <c r="B606" t="s">
        <v>420</v>
      </c>
      <c r="C606" t="s">
        <v>874</v>
      </c>
      <c r="D606" t="s">
        <v>709</v>
      </c>
      <c r="E606" t="s">
        <v>173</v>
      </c>
      <c r="F606" t="s">
        <v>173</v>
      </c>
      <c r="G606">
        <v>0</v>
      </c>
      <c r="H606">
        <v>0</v>
      </c>
      <c r="I606" s="6" t="s">
        <v>173</v>
      </c>
      <c r="J606" s="6">
        <v>101</v>
      </c>
      <c r="K606">
        <v>0</v>
      </c>
      <c r="L606">
        <v>0</v>
      </c>
      <c r="M606" t="s">
        <v>248</v>
      </c>
      <c r="N606" s="6" t="s">
        <v>173</v>
      </c>
      <c r="O606" t="s">
        <v>173</v>
      </c>
      <c r="P606" s="6">
        <v>8.0175745920000008</v>
      </c>
      <c r="Q606" s="6">
        <v>-966.60533099999998</v>
      </c>
      <c r="R606" s="6">
        <v>625.30590010000003</v>
      </c>
      <c r="S606" s="6">
        <v>0.84995924</v>
      </c>
      <c r="T606" s="6">
        <v>5.4699999999999999E-2</v>
      </c>
      <c r="U606" s="6">
        <v>0.32750000000000001</v>
      </c>
      <c r="V606" s="6">
        <v>0.38219999999999998</v>
      </c>
      <c r="W606" s="6">
        <v>0.89285859000000001</v>
      </c>
      <c r="X606" s="6">
        <v>10.29183415</v>
      </c>
      <c r="Y606" t="s">
        <v>169</v>
      </c>
      <c r="Z606" t="s">
        <v>1235</v>
      </c>
    </row>
    <row r="607" spans="1:26">
      <c r="A607" t="s">
        <v>707</v>
      </c>
      <c r="B607" t="s">
        <v>420</v>
      </c>
      <c r="C607" t="s">
        <v>875</v>
      </c>
      <c r="D607" t="s">
        <v>247</v>
      </c>
      <c r="E607" t="s">
        <v>173</v>
      </c>
      <c r="F607" t="s">
        <v>173</v>
      </c>
      <c r="G607">
        <v>0</v>
      </c>
      <c r="H607">
        <v>0</v>
      </c>
      <c r="I607" s="6" t="s">
        <v>173</v>
      </c>
      <c r="J607" s="6">
        <v>101</v>
      </c>
      <c r="K607">
        <v>0</v>
      </c>
      <c r="L607">
        <v>0</v>
      </c>
      <c r="M607" t="s">
        <v>248</v>
      </c>
      <c r="N607" s="6" t="s">
        <v>173</v>
      </c>
      <c r="O607" t="s">
        <v>173</v>
      </c>
      <c r="P607" s="6">
        <v>8.6352310200000009</v>
      </c>
      <c r="Q607" s="6">
        <v>643.07501149999996</v>
      </c>
      <c r="R607" s="6">
        <v>3163.1466439999999</v>
      </c>
      <c r="S607" s="6">
        <v>0.39594794799999999</v>
      </c>
      <c r="T607" s="6">
        <v>0.106</v>
      </c>
      <c r="U607" s="6">
        <v>1.1729000000000001</v>
      </c>
      <c r="V607" s="6">
        <v>1.2788999999999999</v>
      </c>
      <c r="W607" s="6">
        <v>0.65649212199999996</v>
      </c>
      <c r="X607" s="6">
        <v>9.9151028169999993</v>
      </c>
      <c r="Y607" t="s">
        <v>169</v>
      </c>
      <c r="Z607" t="s">
        <v>1237</v>
      </c>
    </row>
    <row r="608" spans="1:26">
      <c r="A608" t="s">
        <v>707</v>
      </c>
      <c r="B608" t="s">
        <v>420</v>
      </c>
      <c r="C608" t="s">
        <v>876</v>
      </c>
      <c r="D608" t="s">
        <v>709</v>
      </c>
      <c r="E608" t="s">
        <v>173</v>
      </c>
      <c r="F608" t="s">
        <v>173</v>
      </c>
      <c r="G608">
        <v>0</v>
      </c>
      <c r="H608">
        <v>0</v>
      </c>
      <c r="I608" s="6" t="s">
        <v>173</v>
      </c>
      <c r="J608" s="6">
        <v>86</v>
      </c>
      <c r="K608">
        <v>0</v>
      </c>
      <c r="L608">
        <v>0</v>
      </c>
      <c r="M608" t="s">
        <v>248</v>
      </c>
      <c r="N608" s="6" t="s">
        <v>173</v>
      </c>
      <c r="O608" t="s">
        <v>173</v>
      </c>
      <c r="P608" s="6">
        <v>8.9942527640000005</v>
      </c>
      <c r="Q608" s="6">
        <v>778.93687469999998</v>
      </c>
      <c r="R608" s="6">
        <v>1696.9286</v>
      </c>
      <c r="S608" s="6">
        <v>0.56660582500000001</v>
      </c>
      <c r="T608" s="6">
        <v>0.1825</v>
      </c>
      <c r="U608" s="6">
        <v>0.49280000000000002</v>
      </c>
      <c r="V608" s="6">
        <v>0.67530000000000001</v>
      </c>
      <c r="W608" s="6">
        <v>0.32879499600000001</v>
      </c>
      <c r="X608" s="6">
        <v>9.0670985389999998</v>
      </c>
      <c r="Y608" t="s">
        <v>169</v>
      </c>
      <c r="Z608" t="s">
        <v>1234</v>
      </c>
    </row>
    <row r="609" spans="1:26">
      <c r="A609" t="s">
        <v>707</v>
      </c>
      <c r="B609" t="s">
        <v>420</v>
      </c>
      <c r="C609" t="s">
        <v>877</v>
      </c>
      <c r="D609" t="s">
        <v>247</v>
      </c>
      <c r="E609" t="s">
        <v>173</v>
      </c>
      <c r="F609" t="s">
        <v>173</v>
      </c>
      <c r="G609">
        <v>0</v>
      </c>
      <c r="H609">
        <v>0</v>
      </c>
      <c r="I609" s="6" t="s">
        <v>173</v>
      </c>
      <c r="J609" s="6">
        <v>95</v>
      </c>
      <c r="K609">
        <v>0</v>
      </c>
      <c r="L609">
        <v>0</v>
      </c>
      <c r="M609" t="s">
        <v>248</v>
      </c>
      <c r="N609" s="6" t="s">
        <v>173</v>
      </c>
      <c r="O609" t="s">
        <v>173</v>
      </c>
      <c r="P609" s="6">
        <v>8.6206977350000003</v>
      </c>
      <c r="Q609" s="6">
        <v>1615.5547710000001</v>
      </c>
      <c r="R609" s="6">
        <v>2162.2678129999999</v>
      </c>
      <c r="S609" s="6">
        <v>0.39977245900000002</v>
      </c>
      <c r="T609" s="6">
        <v>0.29339999999999999</v>
      </c>
      <c r="U609" s="6">
        <v>0.73250000000000004</v>
      </c>
      <c r="V609" s="6">
        <v>1.0259</v>
      </c>
      <c r="W609" s="6">
        <v>5.7364210999999998E-2</v>
      </c>
      <c r="X609" s="6">
        <v>8.2698368060000007</v>
      </c>
      <c r="Y609" t="s">
        <v>169</v>
      </c>
      <c r="Z609" t="s">
        <v>1234</v>
      </c>
    </row>
    <row r="610" spans="1:26">
      <c r="A610" t="s">
        <v>707</v>
      </c>
      <c r="B610" t="s">
        <v>420</v>
      </c>
      <c r="C610" t="s">
        <v>878</v>
      </c>
      <c r="D610" t="s">
        <v>709</v>
      </c>
      <c r="E610" t="s">
        <v>173</v>
      </c>
      <c r="F610" t="s">
        <v>173</v>
      </c>
      <c r="G610">
        <v>0</v>
      </c>
      <c r="H610">
        <v>0</v>
      </c>
      <c r="I610" s="6" t="s">
        <v>173</v>
      </c>
      <c r="J610" s="6">
        <v>125</v>
      </c>
      <c r="K610">
        <v>0</v>
      </c>
      <c r="L610">
        <v>0</v>
      </c>
      <c r="M610" t="s">
        <v>248</v>
      </c>
      <c r="N610" s="6" t="s">
        <v>173</v>
      </c>
      <c r="O610" t="s">
        <v>173</v>
      </c>
      <c r="P610" s="6">
        <v>9.0344214120000004</v>
      </c>
      <c r="Q610" s="6">
        <v>610.21808410000006</v>
      </c>
      <c r="R610" s="6">
        <v>1138.503778</v>
      </c>
      <c r="S610" s="6">
        <v>0.65116391399999995</v>
      </c>
      <c r="T610" s="6">
        <v>0.34289999999999998</v>
      </c>
      <c r="U610" s="6">
        <v>0.39389999999999997</v>
      </c>
      <c r="V610" s="6">
        <v>0.7369</v>
      </c>
      <c r="W610" s="6">
        <v>0.43835955500000001</v>
      </c>
      <c r="X610" s="6">
        <v>8.8307251190000002</v>
      </c>
      <c r="Y610" t="s">
        <v>169</v>
      </c>
      <c r="Z610" t="s">
        <v>1234</v>
      </c>
    </row>
    <row r="611" spans="1:26">
      <c r="A611" t="s">
        <v>707</v>
      </c>
      <c r="B611" t="s">
        <v>420</v>
      </c>
      <c r="C611" t="s">
        <v>879</v>
      </c>
      <c r="D611" t="s">
        <v>247</v>
      </c>
      <c r="E611" t="s">
        <v>173</v>
      </c>
      <c r="F611" t="s">
        <v>173</v>
      </c>
      <c r="G611">
        <v>0</v>
      </c>
      <c r="H611">
        <v>0</v>
      </c>
      <c r="I611" s="6" t="s">
        <v>173</v>
      </c>
      <c r="J611" s="6">
        <v>97</v>
      </c>
      <c r="K611">
        <v>0</v>
      </c>
      <c r="L611">
        <v>0</v>
      </c>
      <c r="M611" t="s">
        <v>248</v>
      </c>
      <c r="N611" s="6" t="s">
        <v>173</v>
      </c>
      <c r="O611" t="s">
        <v>173</v>
      </c>
      <c r="P611" s="6">
        <v>8.3827505569999996</v>
      </c>
      <c r="Q611" s="6">
        <v>247.43150560000001</v>
      </c>
      <c r="R611" s="6">
        <v>1991.231391</v>
      </c>
      <c r="S611" s="6">
        <v>0.594946737</v>
      </c>
      <c r="T611" s="6">
        <v>6.4399999999999999E-2</v>
      </c>
      <c r="U611" s="6">
        <v>0.46489999999999998</v>
      </c>
      <c r="V611" s="6">
        <v>0.52929999999999999</v>
      </c>
      <c r="W611" s="6">
        <v>0.71578313699999996</v>
      </c>
      <c r="X611" s="6">
        <v>10.347887249999999</v>
      </c>
      <c r="Y611" t="s">
        <v>169</v>
      </c>
      <c r="Z611" t="s">
        <v>1235</v>
      </c>
    </row>
    <row r="612" spans="1:26">
      <c r="A612" t="s">
        <v>707</v>
      </c>
      <c r="B612" t="s">
        <v>420</v>
      </c>
      <c r="C612" t="s">
        <v>880</v>
      </c>
      <c r="D612" t="s">
        <v>709</v>
      </c>
      <c r="E612" t="s">
        <v>173</v>
      </c>
      <c r="F612" t="s">
        <v>173</v>
      </c>
      <c r="G612">
        <v>0</v>
      </c>
      <c r="H612">
        <v>0</v>
      </c>
      <c r="I612" s="6" t="s">
        <v>173</v>
      </c>
      <c r="J612" s="6">
        <v>109</v>
      </c>
      <c r="K612">
        <v>0</v>
      </c>
      <c r="L612">
        <v>0</v>
      </c>
      <c r="M612" t="s">
        <v>248</v>
      </c>
      <c r="N612" s="6" t="s">
        <v>173</v>
      </c>
      <c r="O612" t="s">
        <v>173</v>
      </c>
      <c r="P612" s="6">
        <v>8.9496382929999996</v>
      </c>
      <c r="Q612" s="6">
        <v>804.79038400000002</v>
      </c>
      <c r="R612" s="6">
        <v>1221.7604449999999</v>
      </c>
      <c r="S612" s="6">
        <v>0.61968004099999996</v>
      </c>
      <c r="T612" s="6">
        <v>0.2258</v>
      </c>
      <c r="U612" s="6">
        <v>0.49859999999999999</v>
      </c>
      <c r="V612" s="6">
        <v>0.72440000000000004</v>
      </c>
      <c r="W612" s="6">
        <v>0.30443872300000002</v>
      </c>
      <c r="X612" s="6">
        <v>8.5569540469999996</v>
      </c>
      <c r="Y612" t="s">
        <v>169</v>
      </c>
      <c r="Z612" t="s">
        <v>1234</v>
      </c>
    </row>
    <row r="613" spans="1:26">
      <c r="A613" t="s">
        <v>707</v>
      </c>
      <c r="B613" t="s">
        <v>420</v>
      </c>
      <c r="C613" t="s">
        <v>881</v>
      </c>
      <c r="D613" t="s">
        <v>709</v>
      </c>
      <c r="E613" t="s">
        <v>173</v>
      </c>
      <c r="F613" t="s">
        <v>173</v>
      </c>
      <c r="G613">
        <v>0</v>
      </c>
      <c r="H613">
        <v>0</v>
      </c>
      <c r="I613" s="6" t="s">
        <v>173</v>
      </c>
      <c r="J613" s="6">
        <v>84</v>
      </c>
      <c r="K613">
        <v>0</v>
      </c>
      <c r="L613">
        <v>0</v>
      </c>
      <c r="M613" t="s">
        <v>248</v>
      </c>
      <c r="N613" s="6" t="s">
        <v>173</v>
      </c>
      <c r="O613" t="s">
        <v>173</v>
      </c>
      <c r="P613" s="6">
        <v>9.0208661939999999</v>
      </c>
      <c r="Q613" s="6">
        <v>811.79036069999995</v>
      </c>
      <c r="R613" s="6">
        <v>1270.5927879999999</v>
      </c>
      <c r="S613" s="6">
        <v>0.61322699800000002</v>
      </c>
      <c r="T613" s="6">
        <v>0.22359999999999999</v>
      </c>
      <c r="U613" s="6">
        <v>0.46929999999999999</v>
      </c>
      <c r="V613" s="6">
        <v>0.69289999999999996</v>
      </c>
      <c r="W613" s="6">
        <v>0.30335117900000003</v>
      </c>
      <c r="X613" s="6">
        <v>9.0178392980000002</v>
      </c>
      <c r="Y613" t="s">
        <v>169</v>
      </c>
      <c r="Z613" t="s">
        <v>1234</v>
      </c>
    </row>
    <row r="614" spans="1:26">
      <c r="A614" t="s">
        <v>707</v>
      </c>
      <c r="B614" t="s">
        <v>420</v>
      </c>
      <c r="C614" t="s">
        <v>882</v>
      </c>
      <c r="D614" t="s">
        <v>709</v>
      </c>
      <c r="E614" t="s">
        <v>173</v>
      </c>
      <c r="F614" t="s">
        <v>173</v>
      </c>
      <c r="G614">
        <v>0</v>
      </c>
      <c r="H614">
        <v>0</v>
      </c>
      <c r="I614" s="6" t="s">
        <v>173</v>
      </c>
      <c r="J614" s="6">
        <v>125</v>
      </c>
      <c r="K614">
        <v>0</v>
      </c>
      <c r="L614">
        <v>0</v>
      </c>
      <c r="M614" t="s">
        <v>248</v>
      </c>
      <c r="N614" s="6" t="s">
        <v>173</v>
      </c>
      <c r="O614" t="s">
        <v>173</v>
      </c>
      <c r="P614" s="6">
        <v>9.1157653809999992</v>
      </c>
      <c r="Q614" s="6">
        <v>1284.089277</v>
      </c>
      <c r="R614" s="6">
        <v>1508.5576020000001</v>
      </c>
      <c r="S614" s="6">
        <v>0.52769182199999998</v>
      </c>
      <c r="T614" s="6">
        <v>0.26300000000000001</v>
      </c>
      <c r="U614" s="6">
        <v>0.55079999999999996</v>
      </c>
      <c r="V614" s="6">
        <v>0.81379999999999997</v>
      </c>
      <c r="W614" s="6">
        <v>0.281855788</v>
      </c>
      <c r="X614" s="6">
        <v>8.0072183740000007</v>
      </c>
      <c r="Y614" t="s">
        <v>169</v>
      </c>
      <c r="Z614" t="s">
        <v>1234</v>
      </c>
    </row>
    <row r="615" spans="1:26">
      <c r="A615" t="s">
        <v>707</v>
      </c>
      <c r="B615" t="s">
        <v>420</v>
      </c>
      <c r="C615" t="s">
        <v>883</v>
      </c>
      <c r="D615" t="s">
        <v>709</v>
      </c>
      <c r="E615" t="s">
        <v>173</v>
      </c>
      <c r="F615" t="s">
        <v>173</v>
      </c>
      <c r="G615">
        <v>0</v>
      </c>
      <c r="H615">
        <v>0</v>
      </c>
      <c r="I615" s="6" t="s">
        <v>173</v>
      </c>
      <c r="J615" s="6">
        <v>144</v>
      </c>
      <c r="K615">
        <v>0</v>
      </c>
      <c r="L615">
        <v>0</v>
      </c>
      <c r="M615" t="s">
        <v>248</v>
      </c>
      <c r="N615" s="6" t="s">
        <v>173</v>
      </c>
      <c r="O615" t="s">
        <v>173</v>
      </c>
      <c r="P615" s="6">
        <v>8.5929493669999992</v>
      </c>
      <c r="Q615" s="6">
        <v>137.71105220000001</v>
      </c>
      <c r="R615" s="6">
        <v>868.02740400000005</v>
      </c>
      <c r="S615" s="6">
        <v>0.72990187399999995</v>
      </c>
      <c r="T615" s="6">
        <v>0.12790000000000001</v>
      </c>
      <c r="U615" s="6">
        <v>0.44190000000000002</v>
      </c>
      <c r="V615" s="6">
        <v>0.56979999999999997</v>
      </c>
      <c r="W615" s="6">
        <v>0.46477656299999998</v>
      </c>
      <c r="X615" s="6">
        <v>8.8216848789999993</v>
      </c>
      <c r="Y615" t="s">
        <v>169</v>
      </c>
      <c r="Z615" t="s">
        <v>1234</v>
      </c>
    </row>
    <row r="616" spans="1:26">
      <c r="A616" t="s">
        <v>707</v>
      </c>
      <c r="B616" t="s">
        <v>420</v>
      </c>
      <c r="C616" t="s">
        <v>884</v>
      </c>
      <c r="D616" t="s">
        <v>709</v>
      </c>
      <c r="E616" t="s">
        <v>173</v>
      </c>
      <c r="F616" t="s">
        <v>173</v>
      </c>
      <c r="G616">
        <v>0</v>
      </c>
      <c r="H616">
        <v>0</v>
      </c>
      <c r="I616" s="6" t="s">
        <v>173</v>
      </c>
      <c r="J616" s="6">
        <v>153</v>
      </c>
      <c r="K616">
        <v>0</v>
      </c>
      <c r="L616">
        <v>0</v>
      </c>
      <c r="M616" t="s">
        <v>248</v>
      </c>
      <c r="N616" s="6" t="s">
        <v>173</v>
      </c>
      <c r="O616" t="s">
        <v>173</v>
      </c>
      <c r="P616" s="6">
        <v>8.8860009210000008</v>
      </c>
      <c r="Q616" s="6">
        <v>500.78098870000002</v>
      </c>
      <c r="R616" s="6">
        <v>140.70736740000001</v>
      </c>
      <c r="S616" s="6">
        <v>0.76538933399999998</v>
      </c>
      <c r="T616" s="6">
        <v>0.2114</v>
      </c>
      <c r="U616" s="6">
        <v>0.35909999999999997</v>
      </c>
      <c r="V616" s="6">
        <v>0.5706</v>
      </c>
      <c r="W616" s="6">
        <v>0.460686806</v>
      </c>
      <c r="X616" s="6">
        <v>9.1476542510000005</v>
      </c>
      <c r="Y616" t="s">
        <v>169</v>
      </c>
      <c r="Z616" t="s">
        <v>1234</v>
      </c>
    </row>
    <row r="617" spans="1:26">
      <c r="A617" t="s">
        <v>707</v>
      </c>
      <c r="B617" t="s">
        <v>420</v>
      </c>
      <c r="C617" t="s">
        <v>885</v>
      </c>
      <c r="D617" t="s">
        <v>709</v>
      </c>
      <c r="E617" t="s">
        <v>173</v>
      </c>
      <c r="F617" t="s">
        <v>173</v>
      </c>
      <c r="G617">
        <v>0</v>
      </c>
      <c r="H617">
        <v>0</v>
      </c>
      <c r="I617" s="6" t="s">
        <v>173</v>
      </c>
      <c r="J617" s="6">
        <v>113</v>
      </c>
      <c r="K617">
        <v>0</v>
      </c>
      <c r="L617">
        <v>0</v>
      </c>
      <c r="M617" t="s">
        <v>248</v>
      </c>
      <c r="N617" s="6" t="s">
        <v>173</v>
      </c>
      <c r="O617" t="s">
        <v>173</v>
      </c>
      <c r="P617" s="6">
        <v>8.3999690640000004</v>
      </c>
      <c r="Q617" s="6">
        <v>-271.34096540000002</v>
      </c>
      <c r="R617" s="6">
        <v>240.04560720000001</v>
      </c>
      <c r="S617" s="6">
        <v>0.82511341699999996</v>
      </c>
      <c r="T617" s="6">
        <v>0.1147</v>
      </c>
      <c r="U617" s="6">
        <v>0.51190000000000002</v>
      </c>
      <c r="V617" s="6">
        <v>0.62660000000000005</v>
      </c>
      <c r="W617" s="6">
        <v>0.50899628200000002</v>
      </c>
      <c r="X617" s="6">
        <v>9.2702959959999998</v>
      </c>
      <c r="Y617" t="s">
        <v>169</v>
      </c>
      <c r="Z617" t="s">
        <v>1236</v>
      </c>
    </row>
    <row r="618" spans="1:26">
      <c r="A618" t="s">
        <v>707</v>
      </c>
      <c r="B618" t="s">
        <v>420</v>
      </c>
      <c r="C618" t="s">
        <v>886</v>
      </c>
      <c r="D618" t="s">
        <v>709</v>
      </c>
      <c r="E618" t="s">
        <v>173</v>
      </c>
      <c r="F618" t="s">
        <v>173</v>
      </c>
      <c r="G618">
        <v>0</v>
      </c>
      <c r="H618">
        <v>0</v>
      </c>
      <c r="I618" s="6" t="s">
        <v>173</v>
      </c>
      <c r="J618" s="6">
        <v>104</v>
      </c>
      <c r="K618">
        <v>0</v>
      </c>
      <c r="L618">
        <v>0</v>
      </c>
      <c r="M618" t="s">
        <v>248</v>
      </c>
      <c r="N618" s="6" t="s">
        <v>173</v>
      </c>
      <c r="O618" t="s">
        <v>173</v>
      </c>
      <c r="P618" s="6">
        <v>8.9518552099999997</v>
      </c>
      <c r="Q618" s="6">
        <v>466.38672739999998</v>
      </c>
      <c r="R618" s="6">
        <v>633.77403219999997</v>
      </c>
      <c r="S618" s="6">
        <v>0.72035797300000004</v>
      </c>
      <c r="T618" s="6">
        <v>0.246</v>
      </c>
      <c r="U618" s="6">
        <v>0.37569999999999998</v>
      </c>
      <c r="V618" s="6">
        <v>0.62170000000000003</v>
      </c>
      <c r="W618" s="6">
        <v>0.28154534599999997</v>
      </c>
      <c r="X618" s="6">
        <v>8.7021447490000003</v>
      </c>
      <c r="Y618" t="s">
        <v>169</v>
      </c>
      <c r="Z618" t="s">
        <v>1234</v>
      </c>
    </row>
    <row r="619" spans="1:26">
      <c r="A619" t="s">
        <v>707</v>
      </c>
      <c r="B619" t="s">
        <v>420</v>
      </c>
      <c r="C619" t="s">
        <v>887</v>
      </c>
      <c r="D619" t="s">
        <v>709</v>
      </c>
      <c r="E619" t="s">
        <v>173</v>
      </c>
      <c r="F619" t="s">
        <v>173</v>
      </c>
      <c r="G619">
        <v>0</v>
      </c>
      <c r="H619">
        <v>0</v>
      </c>
      <c r="I619" s="6" t="s">
        <v>173</v>
      </c>
      <c r="J619" s="6">
        <v>96</v>
      </c>
      <c r="K619">
        <v>0</v>
      </c>
      <c r="L619">
        <v>0</v>
      </c>
      <c r="M619" t="s">
        <v>248</v>
      </c>
      <c r="N619" s="6" t="s">
        <v>173</v>
      </c>
      <c r="O619" t="s">
        <v>173</v>
      </c>
      <c r="P619" s="6">
        <v>9.2955099519999997</v>
      </c>
      <c r="Q619" s="6">
        <v>1633.5580460000001</v>
      </c>
      <c r="R619" s="6">
        <v>1904.4404440000001</v>
      </c>
      <c r="S619" s="6">
        <v>0.43178604500000001</v>
      </c>
      <c r="T619" s="6">
        <v>0.3926</v>
      </c>
      <c r="U619" s="6">
        <v>0.65890000000000004</v>
      </c>
      <c r="V619" s="6">
        <v>1.0515000000000001</v>
      </c>
      <c r="W619" s="6">
        <v>0.149938934</v>
      </c>
      <c r="X619" s="6">
        <v>8.2090405799999999</v>
      </c>
      <c r="Y619" t="s">
        <v>169</v>
      </c>
      <c r="Z619" t="s">
        <v>1234</v>
      </c>
    </row>
    <row r="620" spans="1:26">
      <c r="A620" t="s">
        <v>707</v>
      </c>
      <c r="B620" t="s">
        <v>420</v>
      </c>
      <c r="C620" t="s">
        <v>888</v>
      </c>
      <c r="D620" t="s">
        <v>709</v>
      </c>
      <c r="E620" t="s">
        <v>173</v>
      </c>
      <c r="F620" t="s">
        <v>173</v>
      </c>
      <c r="G620">
        <v>0</v>
      </c>
      <c r="H620">
        <v>0</v>
      </c>
      <c r="I620" s="6" t="s">
        <v>173</v>
      </c>
      <c r="J620" s="6">
        <v>110</v>
      </c>
      <c r="K620">
        <v>0</v>
      </c>
      <c r="L620">
        <v>0</v>
      </c>
      <c r="M620" t="s">
        <v>248</v>
      </c>
      <c r="N620" s="6" t="s">
        <v>173</v>
      </c>
      <c r="O620" t="s">
        <v>173</v>
      </c>
      <c r="P620" s="6">
        <v>8.7121837430000006</v>
      </c>
      <c r="Q620" s="6">
        <v>331.49596439999999</v>
      </c>
      <c r="R620" s="6">
        <v>2645.3432929999999</v>
      </c>
      <c r="S620" s="6">
        <v>0.50453529900000005</v>
      </c>
      <c r="T620" s="6">
        <v>7.1800000000000003E-2</v>
      </c>
      <c r="U620" s="6">
        <v>0.99150000000000005</v>
      </c>
      <c r="V620" s="6">
        <v>1.0632999999999999</v>
      </c>
      <c r="W620" s="6">
        <v>0.51090642100000005</v>
      </c>
      <c r="X620" s="6">
        <v>9.1954602649999995</v>
      </c>
      <c r="Y620" t="s">
        <v>169</v>
      </c>
      <c r="Z620" t="s">
        <v>1237</v>
      </c>
    </row>
    <row r="621" spans="1:26">
      <c r="A621" t="s">
        <v>707</v>
      </c>
      <c r="B621" t="s">
        <v>420</v>
      </c>
      <c r="C621" t="s">
        <v>889</v>
      </c>
      <c r="D621" t="s">
        <v>247</v>
      </c>
      <c r="E621" t="s">
        <v>173</v>
      </c>
      <c r="F621" t="s">
        <v>173</v>
      </c>
      <c r="G621">
        <v>0</v>
      </c>
      <c r="H621">
        <v>0</v>
      </c>
      <c r="I621" s="6" t="s">
        <v>173</v>
      </c>
      <c r="J621" s="6">
        <v>114</v>
      </c>
      <c r="K621">
        <v>0</v>
      </c>
      <c r="L621">
        <v>0</v>
      </c>
      <c r="M621" t="s">
        <v>248</v>
      </c>
      <c r="N621" s="6" t="s">
        <v>173</v>
      </c>
      <c r="O621" t="s">
        <v>173</v>
      </c>
      <c r="P621" s="6">
        <v>8.9355338010000001</v>
      </c>
      <c r="Q621" s="6">
        <v>743.54684320000001</v>
      </c>
      <c r="R621" s="6">
        <v>2778.3930829999999</v>
      </c>
      <c r="S621" s="6">
        <v>0.43391099100000002</v>
      </c>
      <c r="T621" s="6">
        <v>0.16639999999999999</v>
      </c>
      <c r="U621" s="6">
        <v>0.85529999999999995</v>
      </c>
      <c r="V621" s="6">
        <v>1.0217000000000001</v>
      </c>
      <c r="W621" s="6">
        <v>0.60050815800000001</v>
      </c>
      <c r="X621" s="6">
        <v>9.9023140390000002</v>
      </c>
      <c r="Y621" t="s">
        <v>169</v>
      </c>
      <c r="Z621" t="s">
        <v>1235</v>
      </c>
    </row>
    <row r="622" spans="1:26">
      <c r="A622" t="s">
        <v>707</v>
      </c>
      <c r="B622" t="s">
        <v>420</v>
      </c>
      <c r="C622" t="s">
        <v>890</v>
      </c>
      <c r="D622" t="s">
        <v>709</v>
      </c>
      <c r="E622" t="s">
        <v>173</v>
      </c>
      <c r="F622" t="s">
        <v>173</v>
      </c>
      <c r="G622">
        <v>0</v>
      </c>
      <c r="H622">
        <v>0</v>
      </c>
      <c r="I622" s="6" t="s">
        <v>173</v>
      </c>
      <c r="J622" s="6">
        <v>109</v>
      </c>
      <c r="K622">
        <v>0</v>
      </c>
      <c r="L622">
        <v>0</v>
      </c>
      <c r="M622" t="s">
        <v>248</v>
      </c>
      <c r="N622" s="6" t="s">
        <v>173</v>
      </c>
      <c r="O622" t="s">
        <v>173</v>
      </c>
      <c r="P622" s="6">
        <v>9.2022992969999997</v>
      </c>
      <c r="Q622" s="6">
        <v>1609.9510170000001</v>
      </c>
      <c r="R622" s="6">
        <v>2253.6333800000002</v>
      </c>
      <c r="S622" s="6">
        <v>0.38820197499999998</v>
      </c>
      <c r="T622" s="6">
        <v>0.25269999999999998</v>
      </c>
      <c r="U622" s="6">
        <v>0.69789999999999996</v>
      </c>
      <c r="V622" s="6">
        <v>0.9506</v>
      </c>
      <c r="W622" s="6">
        <v>7.4275097999999998E-2</v>
      </c>
      <c r="X622" s="6">
        <v>8.1075411549999998</v>
      </c>
      <c r="Y622" t="s">
        <v>169</v>
      </c>
      <c r="Z622" t="s">
        <v>1234</v>
      </c>
    </row>
    <row r="623" spans="1:26">
      <c r="A623" t="s">
        <v>707</v>
      </c>
      <c r="B623" t="s">
        <v>420</v>
      </c>
      <c r="C623" t="s">
        <v>891</v>
      </c>
      <c r="D623" t="s">
        <v>709</v>
      </c>
      <c r="E623" t="s">
        <v>173</v>
      </c>
      <c r="F623" t="s">
        <v>173</v>
      </c>
      <c r="G623">
        <v>0</v>
      </c>
      <c r="H623">
        <v>0</v>
      </c>
      <c r="I623" s="6" t="s">
        <v>173</v>
      </c>
      <c r="J623" s="6">
        <v>108</v>
      </c>
      <c r="K623">
        <v>0</v>
      </c>
      <c r="L623">
        <v>0</v>
      </c>
      <c r="M623" t="s">
        <v>248</v>
      </c>
      <c r="N623" s="6" t="s">
        <v>173</v>
      </c>
      <c r="O623" t="s">
        <v>173</v>
      </c>
      <c r="P623" s="6">
        <v>8.9560808919999992</v>
      </c>
      <c r="Q623" s="6">
        <v>910.75828769999998</v>
      </c>
      <c r="R623" s="6">
        <v>1741.4375110000001</v>
      </c>
      <c r="S623" s="6">
        <v>0.54509090999999998</v>
      </c>
      <c r="T623" s="6">
        <v>0.19220000000000001</v>
      </c>
      <c r="U623" s="6">
        <v>0.64580000000000004</v>
      </c>
      <c r="V623" s="6">
        <v>0.83799999999999997</v>
      </c>
      <c r="W623" s="6">
        <v>0.31421570399999998</v>
      </c>
      <c r="X623" s="6">
        <v>9.1856803130000007</v>
      </c>
      <c r="Y623" t="s">
        <v>169</v>
      </c>
      <c r="Z623" t="s">
        <v>1236</v>
      </c>
    </row>
    <row r="624" spans="1:26">
      <c r="A624" t="s">
        <v>707</v>
      </c>
      <c r="B624" t="s">
        <v>420</v>
      </c>
      <c r="C624" t="s">
        <v>892</v>
      </c>
      <c r="D624" t="s">
        <v>247</v>
      </c>
      <c r="E624" t="s">
        <v>173</v>
      </c>
      <c r="F624" t="s">
        <v>173</v>
      </c>
      <c r="G624">
        <v>0</v>
      </c>
      <c r="H624">
        <v>0</v>
      </c>
      <c r="I624" s="6" t="s">
        <v>173</v>
      </c>
      <c r="J624" s="6">
        <v>134</v>
      </c>
      <c r="K624">
        <v>0</v>
      </c>
      <c r="L624">
        <v>0</v>
      </c>
      <c r="M624" t="s">
        <v>248</v>
      </c>
      <c r="N624" s="6" t="s">
        <v>173</v>
      </c>
      <c r="O624" t="s">
        <v>173</v>
      </c>
      <c r="P624" s="6">
        <v>8.8342176699999992</v>
      </c>
      <c r="Q624" s="6">
        <v>387.3970994</v>
      </c>
      <c r="R624" s="6">
        <v>1932.27972</v>
      </c>
      <c r="S624" s="6">
        <v>0.58534659700000002</v>
      </c>
      <c r="T624" s="6">
        <v>0.1318</v>
      </c>
      <c r="U624" s="6">
        <v>0.50790000000000002</v>
      </c>
      <c r="V624" s="6">
        <v>0.63959999999999995</v>
      </c>
      <c r="W624" s="6">
        <v>0.60521106499999999</v>
      </c>
      <c r="X624" s="6">
        <v>10.114512599999999</v>
      </c>
      <c r="Y624" t="s">
        <v>169</v>
      </c>
      <c r="Z624" t="s">
        <v>1235</v>
      </c>
    </row>
    <row r="625" spans="1:26">
      <c r="A625" t="s">
        <v>707</v>
      </c>
      <c r="B625" t="s">
        <v>420</v>
      </c>
      <c r="C625" t="s">
        <v>893</v>
      </c>
      <c r="D625" t="s">
        <v>709</v>
      </c>
      <c r="E625" t="s">
        <v>173</v>
      </c>
      <c r="F625" t="s">
        <v>173</v>
      </c>
      <c r="G625">
        <v>0</v>
      </c>
      <c r="H625">
        <v>0</v>
      </c>
      <c r="I625" s="6" t="s">
        <v>173</v>
      </c>
      <c r="J625" s="6">
        <v>152</v>
      </c>
      <c r="K625">
        <v>0</v>
      </c>
      <c r="L625">
        <v>0</v>
      </c>
      <c r="M625" t="s">
        <v>248</v>
      </c>
      <c r="N625" s="6" t="s">
        <v>173</v>
      </c>
      <c r="O625" t="s">
        <v>173</v>
      </c>
      <c r="P625" s="6">
        <v>8.70090903</v>
      </c>
      <c r="Q625" s="6">
        <v>910.44954250000001</v>
      </c>
      <c r="R625" s="6">
        <v>2337.1037339999998</v>
      </c>
      <c r="S625" s="6">
        <v>0.46983687299999999</v>
      </c>
      <c r="T625" s="6">
        <v>0.13389999999999999</v>
      </c>
      <c r="U625" s="6">
        <v>0.83460000000000001</v>
      </c>
      <c r="V625" s="6">
        <v>0.96850000000000003</v>
      </c>
      <c r="W625" s="6">
        <v>0.53885071799999995</v>
      </c>
      <c r="X625" s="6">
        <v>8.6817777950000004</v>
      </c>
      <c r="Y625" t="s">
        <v>169</v>
      </c>
      <c r="Z625" t="s">
        <v>1237</v>
      </c>
    </row>
    <row r="626" spans="1:26">
      <c r="A626" t="s">
        <v>707</v>
      </c>
      <c r="B626" t="s">
        <v>420</v>
      </c>
      <c r="C626" t="s">
        <v>894</v>
      </c>
      <c r="D626" t="s">
        <v>709</v>
      </c>
      <c r="E626" t="s">
        <v>173</v>
      </c>
      <c r="F626" t="s">
        <v>173</v>
      </c>
      <c r="G626">
        <v>0</v>
      </c>
      <c r="H626">
        <v>0</v>
      </c>
      <c r="I626" s="6" t="s">
        <v>173</v>
      </c>
      <c r="J626" s="6">
        <v>112</v>
      </c>
      <c r="K626">
        <v>0</v>
      </c>
      <c r="L626">
        <v>0</v>
      </c>
      <c r="M626" t="s">
        <v>248</v>
      </c>
      <c r="N626" s="6" t="s">
        <v>173</v>
      </c>
      <c r="O626" t="s">
        <v>173</v>
      </c>
      <c r="P626" s="6">
        <v>9.0778972529999997</v>
      </c>
      <c r="Q626" s="6">
        <v>1470.1816220000001</v>
      </c>
      <c r="R626" s="6">
        <v>1934.7524370000001</v>
      </c>
      <c r="S626" s="6">
        <v>0.44932024199999998</v>
      </c>
      <c r="T626" s="6">
        <v>0.1414</v>
      </c>
      <c r="U626" s="6">
        <v>0.6855</v>
      </c>
      <c r="V626" s="6">
        <v>0.82679999999999998</v>
      </c>
      <c r="W626" s="6">
        <v>0.34844792699999999</v>
      </c>
      <c r="X626" s="6">
        <v>8.904269889</v>
      </c>
      <c r="Y626" t="s">
        <v>169</v>
      </c>
      <c r="Z626" t="s">
        <v>1234</v>
      </c>
    </row>
    <row r="627" spans="1:26">
      <c r="A627" t="s">
        <v>707</v>
      </c>
      <c r="B627" t="s">
        <v>420</v>
      </c>
      <c r="C627" t="s">
        <v>895</v>
      </c>
      <c r="D627" t="s">
        <v>709</v>
      </c>
      <c r="E627" t="s">
        <v>173</v>
      </c>
      <c r="F627" t="s">
        <v>173</v>
      </c>
      <c r="G627">
        <v>0</v>
      </c>
      <c r="H627">
        <v>0</v>
      </c>
      <c r="I627" s="6" t="s">
        <v>173</v>
      </c>
      <c r="J627" s="6">
        <v>92</v>
      </c>
      <c r="K627">
        <v>0</v>
      </c>
      <c r="L627">
        <v>0</v>
      </c>
      <c r="M627" t="s">
        <v>248</v>
      </c>
      <c r="N627" s="6" t="s">
        <v>173</v>
      </c>
      <c r="O627" t="s">
        <v>173</v>
      </c>
      <c r="P627" s="6">
        <v>9.017369274</v>
      </c>
      <c r="Q627" s="6">
        <v>436.42151419999999</v>
      </c>
      <c r="R627" s="6">
        <v>950.11227310000004</v>
      </c>
      <c r="S627" s="6">
        <v>0.69057376100000001</v>
      </c>
      <c r="T627" s="6">
        <v>0.1075</v>
      </c>
      <c r="U627" s="6">
        <v>0.3967</v>
      </c>
      <c r="V627" s="6">
        <v>0.50419999999999998</v>
      </c>
      <c r="W627" s="6">
        <v>0.31414171000000002</v>
      </c>
      <c r="X627" s="6">
        <v>8.735946019</v>
      </c>
      <c r="Y627" t="s">
        <v>169</v>
      </c>
      <c r="Z627" t="s">
        <v>1236</v>
      </c>
    </row>
    <row r="628" spans="1:26">
      <c r="A628" t="s">
        <v>707</v>
      </c>
      <c r="B628" t="s">
        <v>420</v>
      </c>
      <c r="C628" t="s">
        <v>896</v>
      </c>
      <c r="D628" t="s">
        <v>709</v>
      </c>
      <c r="E628" t="s">
        <v>173</v>
      </c>
      <c r="F628" t="s">
        <v>173</v>
      </c>
      <c r="G628">
        <v>0</v>
      </c>
      <c r="H628">
        <v>0</v>
      </c>
      <c r="I628" s="6" t="s">
        <v>173</v>
      </c>
      <c r="J628" s="6">
        <v>87</v>
      </c>
      <c r="K628">
        <v>0</v>
      </c>
      <c r="L628">
        <v>0</v>
      </c>
      <c r="M628" t="s">
        <v>248</v>
      </c>
      <c r="N628" s="6" t="s">
        <v>173</v>
      </c>
      <c r="O628" t="s">
        <v>173</v>
      </c>
      <c r="P628" s="6">
        <v>8.0322206479999991</v>
      </c>
      <c r="Q628" s="6">
        <v>-1060.2906330000001</v>
      </c>
      <c r="R628" s="6">
        <v>-169.69731379999999</v>
      </c>
      <c r="S628" s="6">
        <v>0.91126980300000004</v>
      </c>
      <c r="T628" s="6">
        <v>5.2699999999999997E-2</v>
      </c>
      <c r="U628" s="6">
        <v>0.37769999999999998</v>
      </c>
      <c r="V628" s="6">
        <v>0.4304</v>
      </c>
      <c r="W628" s="6">
        <v>0.58070551599999998</v>
      </c>
      <c r="X628" s="6">
        <v>9.3004086899999994</v>
      </c>
      <c r="Y628" t="s">
        <v>169</v>
      </c>
      <c r="Z628" t="s">
        <v>1236</v>
      </c>
    </row>
    <row r="629" spans="1:26">
      <c r="A629" t="s">
        <v>707</v>
      </c>
      <c r="B629" t="s">
        <v>420</v>
      </c>
      <c r="C629" t="s">
        <v>897</v>
      </c>
      <c r="D629" t="s">
        <v>709</v>
      </c>
      <c r="E629" t="s">
        <v>173</v>
      </c>
      <c r="F629" t="s">
        <v>173</v>
      </c>
      <c r="G629">
        <v>0</v>
      </c>
      <c r="H629">
        <v>0</v>
      </c>
      <c r="I629" s="6" t="s">
        <v>173</v>
      </c>
      <c r="J629" s="6">
        <v>111</v>
      </c>
      <c r="K629">
        <v>0</v>
      </c>
      <c r="L629">
        <v>0</v>
      </c>
      <c r="M629" t="s">
        <v>248</v>
      </c>
      <c r="N629" s="6" t="s">
        <v>173</v>
      </c>
      <c r="O629" t="s">
        <v>173</v>
      </c>
      <c r="P629" s="6">
        <v>9.0709924480000002</v>
      </c>
      <c r="Q629" s="6">
        <v>1096.2225539999999</v>
      </c>
      <c r="R629" s="6">
        <v>2429.740648</v>
      </c>
      <c r="S629" s="6">
        <v>0.43337883799999999</v>
      </c>
      <c r="T629" s="6">
        <v>0.12720000000000001</v>
      </c>
      <c r="U629" s="6">
        <v>0.77900000000000003</v>
      </c>
      <c r="V629" s="6">
        <v>0.90620000000000001</v>
      </c>
      <c r="W629" s="6">
        <v>0.39787524400000002</v>
      </c>
      <c r="X629" s="6">
        <v>8.8101616610000004</v>
      </c>
      <c r="Y629" t="s">
        <v>169</v>
      </c>
      <c r="Z629" t="s">
        <v>1234</v>
      </c>
    </row>
    <row r="630" spans="1:26">
      <c r="A630" t="s">
        <v>707</v>
      </c>
      <c r="B630" t="s">
        <v>420</v>
      </c>
      <c r="C630" t="s">
        <v>898</v>
      </c>
      <c r="D630" t="s">
        <v>247</v>
      </c>
      <c r="E630" t="s">
        <v>173</v>
      </c>
      <c r="F630" t="s">
        <v>173</v>
      </c>
      <c r="G630">
        <v>0</v>
      </c>
      <c r="H630">
        <v>0</v>
      </c>
      <c r="I630" s="6" t="s">
        <v>173</v>
      </c>
      <c r="J630" s="6">
        <v>120</v>
      </c>
      <c r="K630">
        <v>0</v>
      </c>
      <c r="L630">
        <v>0</v>
      </c>
      <c r="M630" t="s">
        <v>248</v>
      </c>
      <c r="N630" s="6" t="s">
        <v>173</v>
      </c>
      <c r="O630" t="s">
        <v>173</v>
      </c>
      <c r="P630" s="6">
        <v>8.4492805489999991</v>
      </c>
      <c r="Q630" s="6">
        <v>465.99669010000002</v>
      </c>
      <c r="R630" s="6">
        <v>1338.4062859999999</v>
      </c>
      <c r="S630" s="6">
        <v>0.64493918100000003</v>
      </c>
      <c r="T630" s="6">
        <v>4.8599999999999997E-2</v>
      </c>
      <c r="U630" s="6">
        <v>0.4325</v>
      </c>
      <c r="V630" s="6">
        <v>0.48120000000000002</v>
      </c>
      <c r="W630" s="6">
        <v>0.67515610999999998</v>
      </c>
      <c r="X630" s="6">
        <v>10.25681563</v>
      </c>
      <c r="Y630" t="s">
        <v>169</v>
      </c>
      <c r="Z630" t="s">
        <v>1235</v>
      </c>
    </row>
    <row r="631" spans="1:26">
      <c r="A631" t="s">
        <v>707</v>
      </c>
      <c r="B631" t="s">
        <v>420</v>
      </c>
      <c r="C631" t="s">
        <v>899</v>
      </c>
      <c r="D631" t="s">
        <v>709</v>
      </c>
      <c r="E631" t="s">
        <v>173</v>
      </c>
      <c r="F631" t="s">
        <v>173</v>
      </c>
      <c r="G631">
        <v>0</v>
      </c>
      <c r="H631">
        <v>0</v>
      </c>
      <c r="I631" s="6" t="s">
        <v>173</v>
      </c>
      <c r="J631" s="6">
        <v>114</v>
      </c>
      <c r="K631">
        <v>0</v>
      </c>
      <c r="L631">
        <v>0</v>
      </c>
      <c r="M631" t="s">
        <v>248</v>
      </c>
      <c r="N631" s="6" t="s">
        <v>173</v>
      </c>
      <c r="O631" t="s">
        <v>173</v>
      </c>
      <c r="P631" s="6">
        <v>9.1710128990000008</v>
      </c>
      <c r="Q631" s="6">
        <v>879.59565310000005</v>
      </c>
      <c r="R631" s="6">
        <v>696.10691799999995</v>
      </c>
      <c r="S631" s="6">
        <v>0.67022674400000004</v>
      </c>
      <c r="T631" s="6">
        <v>0.30170000000000002</v>
      </c>
      <c r="U631" s="6">
        <v>0.28289999999999998</v>
      </c>
      <c r="V631" s="6">
        <v>0.58460000000000001</v>
      </c>
      <c r="W631" s="6">
        <v>0.27833728099999999</v>
      </c>
      <c r="X631" s="6">
        <v>8.3495560999999991</v>
      </c>
      <c r="Y631" t="s">
        <v>169</v>
      </c>
      <c r="Z631" t="s">
        <v>1234</v>
      </c>
    </row>
    <row r="632" spans="1:26">
      <c r="A632" t="s">
        <v>707</v>
      </c>
      <c r="B632" t="s">
        <v>420</v>
      </c>
      <c r="C632" t="s">
        <v>900</v>
      </c>
      <c r="D632" t="s">
        <v>709</v>
      </c>
      <c r="E632" t="s">
        <v>173</v>
      </c>
      <c r="F632" t="s">
        <v>173</v>
      </c>
      <c r="G632">
        <v>0</v>
      </c>
      <c r="H632">
        <v>0</v>
      </c>
      <c r="I632" s="6" t="s">
        <v>173</v>
      </c>
      <c r="J632" s="6">
        <v>134</v>
      </c>
      <c r="K632">
        <v>0</v>
      </c>
      <c r="L632">
        <v>0</v>
      </c>
      <c r="M632" t="s">
        <v>248</v>
      </c>
      <c r="N632" s="6" t="s">
        <v>173</v>
      </c>
      <c r="O632" t="s">
        <v>173</v>
      </c>
      <c r="P632" s="6">
        <v>8.9346127059999993</v>
      </c>
      <c r="Q632" s="6">
        <v>1055.3983920000001</v>
      </c>
      <c r="R632" s="6">
        <v>2172.001475</v>
      </c>
      <c r="S632" s="6">
        <v>0.47244625099999998</v>
      </c>
      <c r="T632" s="6">
        <v>0.3</v>
      </c>
      <c r="U632" s="6">
        <v>0.75170000000000003</v>
      </c>
      <c r="V632" s="6">
        <v>1.0517000000000001</v>
      </c>
      <c r="W632" s="6">
        <v>0.42070693799999997</v>
      </c>
      <c r="X632" s="6">
        <v>9.2501754950000006</v>
      </c>
      <c r="Y632" t="s">
        <v>169</v>
      </c>
      <c r="Z632" t="s">
        <v>1234</v>
      </c>
    </row>
    <row r="633" spans="1:26">
      <c r="A633" t="s">
        <v>707</v>
      </c>
      <c r="B633" t="s">
        <v>420</v>
      </c>
      <c r="C633" t="s">
        <v>901</v>
      </c>
      <c r="D633" t="s">
        <v>247</v>
      </c>
      <c r="E633" t="s">
        <v>173</v>
      </c>
      <c r="F633" t="s">
        <v>173</v>
      </c>
      <c r="G633">
        <v>0</v>
      </c>
      <c r="H633">
        <v>0</v>
      </c>
      <c r="I633" s="6" t="s">
        <v>173</v>
      </c>
      <c r="J633" s="6">
        <v>90</v>
      </c>
      <c r="K633">
        <v>0</v>
      </c>
      <c r="L633">
        <v>0</v>
      </c>
      <c r="M633" t="s">
        <v>248</v>
      </c>
      <c r="N633" s="6" t="s">
        <v>173</v>
      </c>
      <c r="O633" t="s">
        <v>173</v>
      </c>
      <c r="P633" s="6">
        <v>8.5971697139999996</v>
      </c>
      <c r="Q633" s="6">
        <v>294.21185059999999</v>
      </c>
      <c r="R633" s="6">
        <v>1490.4635149999999</v>
      </c>
      <c r="S633" s="6">
        <v>0.64714953099999994</v>
      </c>
      <c r="T633" s="6">
        <v>9.4399999999999998E-2</v>
      </c>
      <c r="U633" s="6">
        <v>0.436</v>
      </c>
      <c r="V633" s="6">
        <v>0.53039999999999998</v>
      </c>
      <c r="W633" s="6">
        <v>0.70405164600000003</v>
      </c>
      <c r="X633" s="6">
        <v>10.279572030000001</v>
      </c>
      <c r="Y633" t="s">
        <v>169</v>
      </c>
      <c r="Z633" t="s">
        <v>1235</v>
      </c>
    </row>
    <row r="634" spans="1:26">
      <c r="A634" t="s">
        <v>707</v>
      </c>
      <c r="B634" t="s">
        <v>420</v>
      </c>
      <c r="C634" t="s">
        <v>902</v>
      </c>
      <c r="D634" t="s">
        <v>709</v>
      </c>
      <c r="E634" t="s">
        <v>173</v>
      </c>
      <c r="F634" t="s">
        <v>173</v>
      </c>
      <c r="G634">
        <v>0</v>
      </c>
      <c r="H634">
        <v>0</v>
      </c>
      <c r="I634" s="6" t="s">
        <v>173</v>
      </c>
      <c r="J634" s="6">
        <v>116</v>
      </c>
      <c r="K634">
        <v>0</v>
      </c>
      <c r="L634">
        <v>0</v>
      </c>
      <c r="M634" t="s">
        <v>248</v>
      </c>
      <c r="N634" s="6" t="s">
        <v>173</v>
      </c>
      <c r="O634" t="s">
        <v>173</v>
      </c>
      <c r="P634" s="6">
        <v>8.8024625879999991</v>
      </c>
      <c r="Q634" s="6">
        <v>514.55990650000001</v>
      </c>
      <c r="R634" s="6">
        <v>679.41988930000002</v>
      </c>
      <c r="S634" s="6">
        <v>0.71073798700000002</v>
      </c>
      <c r="T634" s="6">
        <v>0.27</v>
      </c>
      <c r="U634" s="6">
        <v>0.28070000000000001</v>
      </c>
      <c r="V634" s="6">
        <v>0.55069999999999997</v>
      </c>
      <c r="W634" s="6">
        <v>0.42721495599999998</v>
      </c>
      <c r="X634" s="6">
        <v>8.4711592180000004</v>
      </c>
      <c r="Y634" t="s">
        <v>169</v>
      </c>
      <c r="Z634" t="s">
        <v>1234</v>
      </c>
    </row>
    <row r="635" spans="1:26">
      <c r="A635" t="s">
        <v>707</v>
      </c>
      <c r="B635" t="s">
        <v>420</v>
      </c>
      <c r="C635" t="s">
        <v>903</v>
      </c>
      <c r="D635" t="s">
        <v>247</v>
      </c>
      <c r="E635" t="s">
        <v>173</v>
      </c>
      <c r="F635" t="s">
        <v>173</v>
      </c>
      <c r="G635">
        <v>0</v>
      </c>
      <c r="H635">
        <v>0</v>
      </c>
      <c r="I635" s="6" t="s">
        <v>173</v>
      </c>
      <c r="J635" s="6">
        <v>124</v>
      </c>
      <c r="K635">
        <v>0</v>
      </c>
      <c r="L635">
        <v>0</v>
      </c>
      <c r="M635" t="s">
        <v>248</v>
      </c>
      <c r="N635" s="6" t="s">
        <v>173</v>
      </c>
      <c r="O635" t="s">
        <v>173</v>
      </c>
      <c r="P635" s="6">
        <v>8.6241880720000008</v>
      </c>
      <c r="Q635" s="6">
        <v>-100.25088890000001</v>
      </c>
      <c r="R635" s="6">
        <v>1622.6108280000001</v>
      </c>
      <c r="S635" s="6">
        <v>0.676017282</v>
      </c>
      <c r="T635" s="6">
        <v>8.1500000000000003E-2</v>
      </c>
      <c r="U635" s="6">
        <v>0.55730000000000002</v>
      </c>
      <c r="V635" s="6">
        <v>0.63880000000000003</v>
      </c>
      <c r="W635" s="6">
        <v>0.664320892</v>
      </c>
      <c r="X635" s="6">
        <v>10.068854229999999</v>
      </c>
      <c r="Y635" t="s">
        <v>169</v>
      </c>
      <c r="Z635" t="s">
        <v>1235</v>
      </c>
    </row>
    <row r="636" spans="1:26">
      <c r="A636" t="s">
        <v>707</v>
      </c>
      <c r="B636" t="s">
        <v>420</v>
      </c>
      <c r="C636" t="s">
        <v>904</v>
      </c>
      <c r="D636" t="s">
        <v>709</v>
      </c>
      <c r="E636" t="s">
        <v>173</v>
      </c>
      <c r="F636" t="s">
        <v>173</v>
      </c>
      <c r="G636">
        <v>0</v>
      </c>
      <c r="H636">
        <v>0</v>
      </c>
      <c r="I636" s="6" t="s">
        <v>173</v>
      </c>
      <c r="J636" s="6">
        <v>107</v>
      </c>
      <c r="K636">
        <v>0</v>
      </c>
      <c r="L636">
        <v>0</v>
      </c>
      <c r="M636" t="s">
        <v>248</v>
      </c>
      <c r="N636" s="6" t="s">
        <v>173</v>
      </c>
      <c r="O636" t="s">
        <v>173</v>
      </c>
      <c r="P636" s="6">
        <v>8.7821352039999994</v>
      </c>
      <c r="Q636" s="6">
        <v>377.99599119999999</v>
      </c>
      <c r="R636" s="6">
        <v>1392.857806</v>
      </c>
      <c r="S636" s="6">
        <v>0.64869491499999998</v>
      </c>
      <c r="T636" s="6">
        <v>0.22459999999999999</v>
      </c>
      <c r="U636" s="6">
        <v>0.51429999999999998</v>
      </c>
      <c r="V636" s="6">
        <v>0.7389</v>
      </c>
      <c r="W636" s="6">
        <v>0.59037254699999997</v>
      </c>
      <c r="X636" s="6">
        <v>9.8617182920000008</v>
      </c>
      <c r="Y636" t="s">
        <v>169</v>
      </c>
      <c r="Z636" t="s">
        <v>1236</v>
      </c>
    </row>
    <row r="637" spans="1:26">
      <c r="A637" t="s">
        <v>707</v>
      </c>
      <c r="B637" t="s">
        <v>420</v>
      </c>
      <c r="C637" t="s">
        <v>905</v>
      </c>
      <c r="D637" t="s">
        <v>709</v>
      </c>
      <c r="E637" t="s">
        <v>173</v>
      </c>
      <c r="F637" t="s">
        <v>173</v>
      </c>
      <c r="G637">
        <v>0</v>
      </c>
      <c r="H637">
        <v>0</v>
      </c>
      <c r="I637" s="6" t="s">
        <v>173</v>
      </c>
      <c r="J637" s="6">
        <v>122</v>
      </c>
      <c r="K637">
        <v>0</v>
      </c>
      <c r="L637">
        <v>0</v>
      </c>
      <c r="M637" t="s">
        <v>248</v>
      </c>
      <c r="N637" s="6" t="s">
        <v>173</v>
      </c>
      <c r="O637" t="s">
        <v>173</v>
      </c>
      <c r="P637" s="6">
        <v>8.6881229829999995</v>
      </c>
      <c r="Q637" s="6">
        <v>226.35857519999999</v>
      </c>
      <c r="R637" s="6">
        <v>1300.4300009999999</v>
      </c>
      <c r="S637" s="6">
        <v>0.67553810999999997</v>
      </c>
      <c r="T637" s="6">
        <v>0.13009999999999999</v>
      </c>
      <c r="U637" s="6">
        <v>0.47989999999999999</v>
      </c>
      <c r="V637" s="6">
        <v>0.61009999999999998</v>
      </c>
      <c r="W637" s="6">
        <v>0.39800874800000002</v>
      </c>
      <c r="X637" s="6">
        <v>8.5621908740000006</v>
      </c>
      <c r="Y637" t="s">
        <v>169</v>
      </c>
      <c r="Z637" t="s">
        <v>1236</v>
      </c>
    </row>
    <row r="638" spans="1:26">
      <c r="A638" t="s">
        <v>707</v>
      </c>
      <c r="B638" t="s">
        <v>420</v>
      </c>
      <c r="C638" t="s">
        <v>906</v>
      </c>
      <c r="D638" t="s">
        <v>247</v>
      </c>
      <c r="E638" t="s">
        <v>173</v>
      </c>
      <c r="F638" t="s">
        <v>173</v>
      </c>
      <c r="G638">
        <v>0</v>
      </c>
      <c r="H638">
        <v>0</v>
      </c>
      <c r="I638" s="6" t="s">
        <v>173</v>
      </c>
      <c r="J638" s="6">
        <v>87</v>
      </c>
      <c r="K638">
        <v>0</v>
      </c>
      <c r="L638">
        <v>0</v>
      </c>
      <c r="M638" t="s">
        <v>248</v>
      </c>
      <c r="N638" s="6" t="s">
        <v>173</v>
      </c>
      <c r="O638" t="s">
        <v>173</v>
      </c>
      <c r="P638" s="6">
        <v>8.3262975719999996</v>
      </c>
      <c r="Q638" s="6">
        <v>-1.1745412550000001</v>
      </c>
      <c r="R638" s="6">
        <v>679.48662119999995</v>
      </c>
      <c r="S638" s="6">
        <v>0.76189949700000004</v>
      </c>
      <c r="T638" s="6">
        <v>0.12820000000000001</v>
      </c>
      <c r="U638" s="6">
        <v>0.21310000000000001</v>
      </c>
      <c r="V638" s="6">
        <v>0.34129999999999999</v>
      </c>
      <c r="W638" s="6">
        <v>0.64553439199999996</v>
      </c>
      <c r="X638" s="6">
        <v>10.303523330000001</v>
      </c>
      <c r="Y638" t="s">
        <v>169</v>
      </c>
      <c r="Z638" t="s">
        <v>1235</v>
      </c>
    </row>
    <row r="639" spans="1:26">
      <c r="A639" t="s">
        <v>707</v>
      </c>
      <c r="B639" t="s">
        <v>420</v>
      </c>
      <c r="C639" t="s">
        <v>907</v>
      </c>
      <c r="D639" t="s">
        <v>709</v>
      </c>
      <c r="E639" t="s">
        <v>173</v>
      </c>
      <c r="F639" t="s">
        <v>173</v>
      </c>
      <c r="G639">
        <v>0</v>
      </c>
      <c r="H639">
        <v>0</v>
      </c>
      <c r="I639" s="6" t="s">
        <v>173</v>
      </c>
      <c r="J639" s="6">
        <v>92</v>
      </c>
      <c r="K639">
        <v>0</v>
      </c>
      <c r="L639">
        <v>0</v>
      </c>
      <c r="M639" t="s">
        <v>248</v>
      </c>
      <c r="N639" s="6" t="s">
        <v>173</v>
      </c>
      <c r="O639" t="s">
        <v>173</v>
      </c>
      <c r="P639" s="6">
        <v>9.0979685020000005</v>
      </c>
      <c r="Q639" s="6">
        <v>757.82634099999996</v>
      </c>
      <c r="R639" s="6">
        <v>1933.332521</v>
      </c>
      <c r="S639" s="6">
        <v>0.54028707099999995</v>
      </c>
      <c r="T639" s="6">
        <v>0.1744</v>
      </c>
      <c r="U639" s="6">
        <v>0.59309999999999996</v>
      </c>
      <c r="V639" s="6">
        <v>0.76749999999999996</v>
      </c>
      <c r="W639" s="6">
        <v>0.30645049699999999</v>
      </c>
      <c r="X639" s="6">
        <v>8.6068373440000006</v>
      </c>
      <c r="Y639" t="s">
        <v>169</v>
      </c>
      <c r="Z639" t="s">
        <v>1234</v>
      </c>
    </row>
    <row r="640" spans="1:26">
      <c r="A640" t="s">
        <v>707</v>
      </c>
      <c r="B640" t="s">
        <v>420</v>
      </c>
      <c r="C640" t="s">
        <v>908</v>
      </c>
      <c r="D640" t="s">
        <v>709</v>
      </c>
      <c r="E640" t="s">
        <v>173</v>
      </c>
      <c r="F640" t="s">
        <v>173</v>
      </c>
      <c r="G640">
        <v>0</v>
      </c>
      <c r="H640">
        <v>0</v>
      </c>
      <c r="I640" s="6" t="s">
        <v>173</v>
      </c>
      <c r="J640" s="6">
        <v>97</v>
      </c>
      <c r="K640">
        <v>0</v>
      </c>
      <c r="L640">
        <v>0</v>
      </c>
      <c r="M640" t="s">
        <v>248</v>
      </c>
      <c r="N640" s="6" t="s">
        <v>173</v>
      </c>
      <c r="O640" t="s">
        <v>173</v>
      </c>
      <c r="P640" s="6">
        <v>8.6258712430000006</v>
      </c>
      <c r="Q640" s="6">
        <v>-234.84792390000001</v>
      </c>
      <c r="R640" s="6">
        <v>856.36991450000005</v>
      </c>
      <c r="S640" s="6">
        <v>0.76727223200000005</v>
      </c>
      <c r="T640" s="6">
        <v>0.22239999999999999</v>
      </c>
      <c r="U640" s="6">
        <v>0.3367</v>
      </c>
      <c r="V640" s="6">
        <v>0.55910000000000004</v>
      </c>
      <c r="W640" s="6">
        <v>0.57010283500000003</v>
      </c>
      <c r="X640" s="6">
        <v>9.3129946550000007</v>
      </c>
      <c r="Y640" t="s">
        <v>169</v>
      </c>
      <c r="Z640" t="s">
        <v>1236</v>
      </c>
    </row>
    <row r="641" spans="1:26">
      <c r="A641" t="s">
        <v>707</v>
      </c>
      <c r="B641" t="s">
        <v>420</v>
      </c>
      <c r="C641" t="s">
        <v>909</v>
      </c>
      <c r="D641" t="s">
        <v>709</v>
      </c>
      <c r="E641" t="s">
        <v>173</v>
      </c>
      <c r="F641" t="s">
        <v>173</v>
      </c>
      <c r="G641">
        <v>0</v>
      </c>
      <c r="H641">
        <v>0</v>
      </c>
      <c r="I641" s="6" t="s">
        <v>173</v>
      </c>
      <c r="J641" s="6">
        <v>96</v>
      </c>
      <c r="K641">
        <v>0</v>
      </c>
      <c r="L641">
        <v>0</v>
      </c>
      <c r="M641" t="s">
        <v>248</v>
      </c>
      <c r="N641" s="6" t="s">
        <v>173</v>
      </c>
      <c r="O641" t="s">
        <v>173</v>
      </c>
      <c r="P641" s="6">
        <v>8.8044904440000007</v>
      </c>
      <c r="Q641" s="6">
        <v>745.19510019999996</v>
      </c>
      <c r="R641" s="6">
        <v>1302.552312</v>
      </c>
      <c r="S641" s="6">
        <v>0.61723503899999999</v>
      </c>
      <c r="T641" s="6">
        <v>0.23380000000000001</v>
      </c>
      <c r="U641" s="6">
        <v>0.4219</v>
      </c>
      <c r="V641" s="6">
        <v>0.65569999999999995</v>
      </c>
      <c r="W641" s="6">
        <v>0.447875511</v>
      </c>
      <c r="X641" s="6">
        <v>9.4879951229999993</v>
      </c>
      <c r="Y641" t="s">
        <v>169</v>
      </c>
      <c r="Z641" t="s">
        <v>1236</v>
      </c>
    </row>
    <row r="642" spans="1:26">
      <c r="A642" t="s">
        <v>707</v>
      </c>
      <c r="B642" t="s">
        <v>420</v>
      </c>
      <c r="C642" t="s">
        <v>910</v>
      </c>
      <c r="D642" t="s">
        <v>709</v>
      </c>
      <c r="E642" t="s">
        <v>173</v>
      </c>
      <c r="F642" t="s">
        <v>173</v>
      </c>
      <c r="G642">
        <v>0</v>
      </c>
      <c r="H642">
        <v>0</v>
      </c>
      <c r="I642" s="6" t="s">
        <v>173</v>
      </c>
      <c r="J642" s="6">
        <v>143</v>
      </c>
      <c r="K642">
        <v>0</v>
      </c>
      <c r="L642">
        <v>0</v>
      </c>
      <c r="M642" t="s">
        <v>248</v>
      </c>
      <c r="N642" s="6" t="s">
        <v>173</v>
      </c>
      <c r="O642" t="s">
        <v>173</v>
      </c>
      <c r="P642" s="6">
        <v>8.8720114060000004</v>
      </c>
      <c r="Q642" s="6">
        <v>484.61441810000002</v>
      </c>
      <c r="R642" s="6">
        <v>966.62340989999996</v>
      </c>
      <c r="S642" s="6">
        <v>0.683673317</v>
      </c>
      <c r="T642" s="6">
        <v>0.30570000000000003</v>
      </c>
      <c r="U642" s="6">
        <v>0.38569999999999999</v>
      </c>
      <c r="V642" s="6">
        <v>0.6915</v>
      </c>
      <c r="W642" s="6">
        <v>0.368400487</v>
      </c>
      <c r="X642" s="6">
        <v>8.4874237830000006</v>
      </c>
      <c r="Y642" t="s">
        <v>169</v>
      </c>
      <c r="Z642" t="s">
        <v>1234</v>
      </c>
    </row>
    <row r="643" spans="1:26">
      <c r="A643" t="s">
        <v>707</v>
      </c>
      <c r="B643" t="s">
        <v>420</v>
      </c>
      <c r="C643" t="s">
        <v>911</v>
      </c>
      <c r="D643" t="s">
        <v>247</v>
      </c>
      <c r="E643" t="s">
        <v>173</v>
      </c>
      <c r="F643" t="s">
        <v>173</v>
      </c>
      <c r="G643">
        <v>0</v>
      </c>
      <c r="H643">
        <v>0</v>
      </c>
      <c r="I643" s="6" t="s">
        <v>173</v>
      </c>
      <c r="J643" s="6">
        <v>114</v>
      </c>
      <c r="K643">
        <v>0</v>
      </c>
      <c r="L643">
        <v>0</v>
      </c>
      <c r="M643" t="s">
        <v>248</v>
      </c>
      <c r="N643" s="6" t="s">
        <v>173</v>
      </c>
      <c r="O643" t="s">
        <v>173</v>
      </c>
      <c r="P643" s="6">
        <v>8.4837725289999995</v>
      </c>
      <c r="Q643" s="6">
        <v>171.06671259999999</v>
      </c>
      <c r="R643" s="6">
        <v>1624.795175</v>
      </c>
      <c r="S643" s="6">
        <v>0.64589681899999996</v>
      </c>
      <c r="T643" s="6">
        <v>6.9000000000000006E-2</v>
      </c>
      <c r="U643" s="6">
        <v>0.38969999999999999</v>
      </c>
      <c r="V643" s="6">
        <v>0.4587</v>
      </c>
      <c r="W643" s="6">
        <v>0.68875662900000001</v>
      </c>
      <c r="X643" s="6">
        <v>10.409741410000001</v>
      </c>
      <c r="Y643" t="s">
        <v>169</v>
      </c>
      <c r="Z643" t="s">
        <v>1235</v>
      </c>
    </row>
    <row r="644" spans="1:26">
      <c r="A644" t="s">
        <v>707</v>
      </c>
      <c r="B644" t="s">
        <v>420</v>
      </c>
      <c r="C644" t="s">
        <v>912</v>
      </c>
      <c r="D644" t="s">
        <v>709</v>
      </c>
      <c r="E644" t="s">
        <v>173</v>
      </c>
      <c r="F644" t="s">
        <v>173</v>
      </c>
      <c r="G644">
        <v>0</v>
      </c>
      <c r="H644">
        <v>0</v>
      </c>
      <c r="I644" s="6" t="s">
        <v>173</v>
      </c>
      <c r="J644" s="6">
        <v>98</v>
      </c>
      <c r="K644">
        <v>0</v>
      </c>
      <c r="L644">
        <v>0</v>
      </c>
      <c r="M644" t="s">
        <v>248</v>
      </c>
      <c r="N644" s="6" t="s">
        <v>173</v>
      </c>
      <c r="O644" t="s">
        <v>173</v>
      </c>
      <c r="P644" s="6">
        <v>9.1485712069999998</v>
      </c>
      <c r="Q644" s="6">
        <v>1391.6264590000001</v>
      </c>
      <c r="R644" s="6">
        <v>1563.7268160000001</v>
      </c>
      <c r="S644" s="6">
        <v>0.50725582899999999</v>
      </c>
      <c r="T644" s="6">
        <v>0.39</v>
      </c>
      <c r="U644" s="6">
        <v>0.43869999999999998</v>
      </c>
      <c r="V644" s="6">
        <v>0.82869999999999999</v>
      </c>
      <c r="W644" s="6">
        <v>0.15005128200000001</v>
      </c>
      <c r="X644" s="6">
        <v>8.0540561680000007</v>
      </c>
      <c r="Y644" t="s">
        <v>169</v>
      </c>
      <c r="Z644" t="s">
        <v>1234</v>
      </c>
    </row>
    <row r="645" spans="1:26">
      <c r="A645" t="s">
        <v>707</v>
      </c>
      <c r="B645" t="s">
        <v>420</v>
      </c>
      <c r="C645" t="s">
        <v>913</v>
      </c>
      <c r="D645" t="s">
        <v>709</v>
      </c>
      <c r="E645" t="s">
        <v>173</v>
      </c>
      <c r="F645" t="s">
        <v>173</v>
      </c>
      <c r="G645">
        <v>0</v>
      </c>
      <c r="H645">
        <v>0</v>
      </c>
      <c r="I645" s="6" t="s">
        <v>173</v>
      </c>
      <c r="J645" s="6">
        <v>137</v>
      </c>
      <c r="K645">
        <v>0</v>
      </c>
      <c r="L645">
        <v>0</v>
      </c>
      <c r="M645" t="s">
        <v>248</v>
      </c>
      <c r="N645" s="6" t="s">
        <v>173</v>
      </c>
      <c r="O645" t="s">
        <v>173</v>
      </c>
      <c r="P645" s="6">
        <v>9.1227656790000005</v>
      </c>
      <c r="Q645" s="6">
        <v>1389.2401299999999</v>
      </c>
      <c r="R645" s="6">
        <v>2145.2052610000001</v>
      </c>
      <c r="S645" s="6">
        <v>0.432256415</v>
      </c>
      <c r="T645" s="6">
        <v>0.2883</v>
      </c>
      <c r="U645" s="6">
        <v>0.66890000000000005</v>
      </c>
      <c r="V645" s="6">
        <v>0.95720000000000005</v>
      </c>
      <c r="W645" s="6">
        <v>0.25350962799999999</v>
      </c>
      <c r="X645" s="6">
        <v>8.5077651599999999</v>
      </c>
      <c r="Y645" t="s">
        <v>169</v>
      </c>
      <c r="Z645" t="s">
        <v>1234</v>
      </c>
    </row>
    <row r="646" spans="1:26">
      <c r="A646" t="s">
        <v>707</v>
      </c>
      <c r="B646" t="s">
        <v>420</v>
      </c>
      <c r="C646" t="s">
        <v>914</v>
      </c>
      <c r="D646" t="s">
        <v>709</v>
      </c>
      <c r="E646" t="s">
        <v>173</v>
      </c>
      <c r="F646" t="s">
        <v>173</v>
      </c>
      <c r="G646">
        <v>0</v>
      </c>
      <c r="H646">
        <v>0</v>
      </c>
      <c r="I646" s="6" t="s">
        <v>173</v>
      </c>
      <c r="J646" s="6">
        <v>122</v>
      </c>
      <c r="K646">
        <v>0</v>
      </c>
      <c r="L646">
        <v>0</v>
      </c>
      <c r="M646" t="s">
        <v>248</v>
      </c>
      <c r="N646" s="6" t="s">
        <v>173</v>
      </c>
      <c r="O646" t="s">
        <v>173</v>
      </c>
      <c r="P646" s="6">
        <v>9.1265838699999993</v>
      </c>
      <c r="Q646" s="6">
        <v>1368.87417</v>
      </c>
      <c r="R646" s="6">
        <v>2004.551289</v>
      </c>
      <c r="S646" s="6">
        <v>0.45344734799999997</v>
      </c>
      <c r="T646" s="6">
        <v>0.17</v>
      </c>
      <c r="U646" s="6">
        <v>0.7389</v>
      </c>
      <c r="V646" s="6">
        <v>0.90890000000000004</v>
      </c>
      <c r="W646" s="6">
        <v>0.30358973099999997</v>
      </c>
      <c r="X646" s="6">
        <v>9.2035098449999992</v>
      </c>
      <c r="Y646" t="s">
        <v>169</v>
      </c>
      <c r="Z646" t="s">
        <v>1234</v>
      </c>
    </row>
    <row r="647" spans="1:26">
      <c r="A647" t="s">
        <v>707</v>
      </c>
      <c r="B647" t="s">
        <v>420</v>
      </c>
      <c r="C647" t="s">
        <v>915</v>
      </c>
      <c r="D647" t="s">
        <v>709</v>
      </c>
      <c r="E647" t="s">
        <v>173</v>
      </c>
      <c r="F647" t="s">
        <v>173</v>
      </c>
      <c r="G647">
        <v>0</v>
      </c>
      <c r="H647">
        <v>0</v>
      </c>
      <c r="I647" s="6" t="s">
        <v>173</v>
      </c>
      <c r="J647" s="6">
        <v>101</v>
      </c>
      <c r="K647">
        <v>0</v>
      </c>
      <c r="L647">
        <v>0</v>
      </c>
      <c r="M647" t="s">
        <v>248</v>
      </c>
      <c r="N647" s="6" t="s">
        <v>173</v>
      </c>
      <c r="O647" t="s">
        <v>173</v>
      </c>
      <c r="P647" s="6">
        <v>8.4985046979999996</v>
      </c>
      <c r="Q647" s="6">
        <v>-336.1659032</v>
      </c>
      <c r="R647" s="6">
        <v>-274.68129040000002</v>
      </c>
      <c r="S647" s="6">
        <v>0.87013412099999998</v>
      </c>
      <c r="T647" s="6">
        <v>5.9400000000000001E-2</v>
      </c>
      <c r="U647" s="6">
        <v>0.36480000000000001</v>
      </c>
      <c r="V647" s="6">
        <v>0.42420000000000002</v>
      </c>
      <c r="W647" s="6">
        <v>0.40724890499999999</v>
      </c>
      <c r="X647" s="6">
        <v>9.0512955829999999</v>
      </c>
      <c r="Y647" t="s">
        <v>169</v>
      </c>
      <c r="Z647" t="s">
        <v>1236</v>
      </c>
    </row>
    <row r="648" spans="1:26">
      <c r="A648" t="s">
        <v>707</v>
      </c>
      <c r="B648" t="s">
        <v>420</v>
      </c>
      <c r="C648" t="s">
        <v>916</v>
      </c>
      <c r="D648" t="s">
        <v>709</v>
      </c>
      <c r="E648" t="s">
        <v>173</v>
      </c>
      <c r="F648" t="s">
        <v>173</v>
      </c>
      <c r="G648">
        <v>0</v>
      </c>
      <c r="H648">
        <v>0</v>
      </c>
      <c r="I648" s="6" t="s">
        <v>173</v>
      </c>
      <c r="J648" s="6">
        <v>122</v>
      </c>
      <c r="K648">
        <v>0</v>
      </c>
      <c r="L648">
        <v>0</v>
      </c>
      <c r="M648" t="s">
        <v>248</v>
      </c>
      <c r="N648" s="6" t="s">
        <v>173</v>
      </c>
      <c r="O648" t="s">
        <v>173</v>
      </c>
      <c r="P648" s="6">
        <v>9.0052565930000004</v>
      </c>
      <c r="Q648" s="6">
        <v>754.48966759999996</v>
      </c>
      <c r="R648" s="6">
        <v>733.87593200000003</v>
      </c>
      <c r="S648" s="6">
        <v>0.67968589199999996</v>
      </c>
      <c r="T648" s="6">
        <v>0.22600000000000001</v>
      </c>
      <c r="U648" s="6">
        <v>0.42349999999999999</v>
      </c>
      <c r="V648" s="6">
        <v>0.64949999999999997</v>
      </c>
      <c r="W648" s="6">
        <v>0.248256158</v>
      </c>
      <c r="X648" s="6">
        <v>8.6867184710000007</v>
      </c>
      <c r="Y648" t="s">
        <v>169</v>
      </c>
      <c r="Z648" t="s">
        <v>1234</v>
      </c>
    </row>
    <row r="649" spans="1:26">
      <c r="A649" t="s">
        <v>707</v>
      </c>
      <c r="B649" t="s">
        <v>420</v>
      </c>
      <c r="C649" t="s">
        <v>917</v>
      </c>
      <c r="D649" t="s">
        <v>247</v>
      </c>
      <c r="E649" t="s">
        <v>173</v>
      </c>
      <c r="F649" t="s">
        <v>173</v>
      </c>
      <c r="G649">
        <v>0</v>
      </c>
      <c r="H649">
        <v>0</v>
      </c>
      <c r="I649" s="6" t="s">
        <v>173</v>
      </c>
      <c r="J649" s="6">
        <v>108</v>
      </c>
      <c r="K649">
        <v>0</v>
      </c>
      <c r="L649">
        <v>0</v>
      </c>
      <c r="M649" t="s">
        <v>248</v>
      </c>
      <c r="N649" s="6" t="s">
        <v>173</v>
      </c>
      <c r="O649" t="s">
        <v>173</v>
      </c>
      <c r="P649" s="6">
        <v>8.6074203669999996</v>
      </c>
      <c r="Q649" s="6">
        <v>241.66546170000001</v>
      </c>
      <c r="R649" s="6">
        <v>1610.6854249999999</v>
      </c>
      <c r="S649" s="6">
        <v>0.63954442300000003</v>
      </c>
      <c r="T649" s="6">
        <v>7.6499999999999999E-2</v>
      </c>
      <c r="U649" s="6">
        <v>0.56810000000000005</v>
      </c>
      <c r="V649" s="6">
        <v>0.64459999999999995</v>
      </c>
      <c r="W649" s="6">
        <v>0.601236557</v>
      </c>
      <c r="X649" s="6">
        <v>9.8192056349999994</v>
      </c>
      <c r="Y649" t="s">
        <v>169</v>
      </c>
      <c r="Z649" t="s">
        <v>1235</v>
      </c>
    </row>
    <row r="650" spans="1:26">
      <c r="A650" t="s">
        <v>707</v>
      </c>
      <c r="B650" t="s">
        <v>420</v>
      </c>
      <c r="C650" t="s">
        <v>918</v>
      </c>
      <c r="D650" t="s">
        <v>247</v>
      </c>
      <c r="E650" t="s">
        <v>173</v>
      </c>
      <c r="F650" t="s">
        <v>173</v>
      </c>
      <c r="G650">
        <v>0</v>
      </c>
      <c r="H650">
        <v>0</v>
      </c>
      <c r="I650" s="6" t="s">
        <v>173</v>
      </c>
      <c r="J650" s="6">
        <v>109</v>
      </c>
      <c r="K650">
        <v>0</v>
      </c>
      <c r="L650">
        <v>0</v>
      </c>
      <c r="M650" t="s">
        <v>248</v>
      </c>
      <c r="N650" s="6" t="s">
        <v>173</v>
      </c>
      <c r="O650" t="s">
        <v>173</v>
      </c>
      <c r="P650" s="6">
        <v>8.1435701980000008</v>
      </c>
      <c r="Q650" s="6">
        <v>-583.43680029999996</v>
      </c>
      <c r="R650" s="6">
        <v>1828.3953160000001</v>
      </c>
      <c r="S650" s="6">
        <v>0.70545411000000002</v>
      </c>
      <c r="T650" s="6">
        <v>0</v>
      </c>
      <c r="U650" s="6">
        <v>0.64249999999999996</v>
      </c>
      <c r="V650" s="6">
        <v>0.64249999999999996</v>
      </c>
      <c r="W650" s="6">
        <v>0.98600873300000003</v>
      </c>
      <c r="X650" s="6">
        <v>10.58797433</v>
      </c>
      <c r="Y650" t="s">
        <v>169</v>
      </c>
      <c r="Z650" t="s">
        <v>1235</v>
      </c>
    </row>
    <row r="651" spans="1:26">
      <c r="A651" t="s">
        <v>707</v>
      </c>
      <c r="B651" t="s">
        <v>420</v>
      </c>
      <c r="C651" t="s">
        <v>919</v>
      </c>
      <c r="D651" t="s">
        <v>709</v>
      </c>
      <c r="E651" t="s">
        <v>173</v>
      </c>
      <c r="F651" t="s">
        <v>173</v>
      </c>
      <c r="G651">
        <v>0</v>
      </c>
      <c r="H651">
        <v>0</v>
      </c>
      <c r="I651" s="6" t="s">
        <v>173</v>
      </c>
      <c r="J651" s="6">
        <v>95</v>
      </c>
      <c r="K651">
        <v>0</v>
      </c>
      <c r="L651">
        <v>0</v>
      </c>
      <c r="M651" t="s">
        <v>248</v>
      </c>
      <c r="N651" s="6" t="s">
        <v>173</v>
      </c>
      <c r="O651" t="s">
        <v>173</v>
      </c>
      <c r="P651" s="6">
        <v>9.2742354440000003</v>
      </c>
      <c r="Q651" s="6">
        <v>1037.8574269999999</v>
      </c>
      <c r="R651" s="6">
        <v>1035.496656</v>
      </c>
      <c r="S651" s="6">
        <v>0.61427337199999998</v>
      </c>
      <c r="T651" s="6">
        <v>0.21099999999999999</v>
      </c>
      <c r="U651" s="6">
        <v>0.47710000000000002</v>
      </c>
      <c r="V651" s="6">
        <v>0.68820000000000003</v>
      </c>
      <c r="W651" s="6">
        <v>0.19233234399999999</v>
      </c>
      <c r="X651" s="6">
        <v>8.898676837</v>
      </c>
      <c r="Y651" t="s">
        <v>169</v>
      </c>
      <c r="Z651" t="s">
        <v>1234</v>
      </c>
    </row>
    <row r="652" spans="1:26">
      <c r="A652" t="s">
        <v>707</v>
      </c>
      <c r="B652" t="s">
        <v>420</v>
      </c>
      <c r="C652" t="s">
        <v>920</v>
      </c>
      <c r="D652" t="s">
        <v>709</v>
      </c>
      <c r="E652" t="s">
        <v>173</v>
      </c>
      <c r="F652" t="s">
        <v>173</v>
      </c>
      <c r="G652">
        <v>0</v>
      </c>
      <c r="H652">
        <v>0</v>
      </c>
      <c r="I652" s="6" t="s">
        <v>173</v>
      </c>
      <c r="J652" s="6">
        <v>86</v>
      </c>
      <c r="K652">
        <v>0</v>
      </c>
      <c r="L652">
        <v>0</v>
      </c>
      <c r="M652" t="s">
        <v>248</v>
      </c>
      <c r="N652" s="6" t="s">
        <v>173</v>
      </c>
      <c r="O652" t="s">
        <v>173</v>
      </c>
      <c r="P652" s="6">
        <v>9.0370644240000004</v>
      </c>
      <c r="Q652" s="6">
        <v>1011.105656</v>
      </c>
      <c r="R652" s="6">
        <v>2007.484412</v>
      </c>
      <c r="S652" s="6">
        <v>0.49923453600000001</v>
      </c>
      <c r="T652" s="6">
        <v>0.2268</v>
      </c>
      <c r="U652" s="6">
        <v>0.79779999999999995</v>
      </c>
      <c r="V652" s="6">
        <v>1.0246</v>
      </c>
      <c r="W652" s="6">
        <v>0.341540609</v>
      </c>
      <c r="X652" s="6">
        <v>8.8671135440000004</v>
      </c>
      <c r="Y652" t="s">
        <v>169</v>
      </c>
      <c r="Z652" t="s">
        <v>1234</v>
      </c>
    </row>
    <row r="653" spans="1:26">
      <c r="A653" t="s">
        <v>707</v>
      </c>
      <c r="B653" t="s">
        <v>420</v>
      </c>
      <c r="C653" t="s">
        <v>921</v>
      </c>
      <c r="D653" t="s">
        <v>247</v>
      </c>
      <c r="E653" t="s">
        <v>173</v>
      </c>
      <c r="F653" t="s">
        <v>173</v>
      </c>
      <c r="G653">
        <v>0</v>
      </c>
      <c r="H653">
        <v>0</v>
      </c>
      <c r="I653" s="6" t="s">
        <v>173</v>
      </c>
      <c r="J653" s="6">
        <v>161</v>
      </c>
      <c r="K653">
        <v>0</v>
      </c>
      <c r="L653">
        <v>0</v>
      </c>
      <c r="M653" t="s">
        <v>248</v>
      </c>
      <c r="N653" s="6" t="s">
        <v>173</v>
      </c>
      <c r="O653" t="s">
        <v>173</v>
      </c>
      <c r="P653" s="6">
        <v>8.8029575980000008</v>
      </c>
      <c r="Q653" s="6">
        <v>721.20656559999998</v>
      </c>
      <c r="R653" s="6">
        <v>1377.7798310000001</v>
      </c>
      <c r="S653" s="6">
        <v>0.61130004599999999</v>
      </c>
      <c r="T653" s="6">
        <v>0.128</v>
      </c>
      <c r="U653" s="6">
        <v>0.44059999999999999</v>
      </c>
      <c r="V653" s="6">
        <v>0.56869999999999998</v>
      </c>
      <c r="W653" s="6">
        <v>0.48410103100000001</v>
      </c>
      <c r="X653" s="6">
        <v>10.00932817</v>
      </c>
      <c r="Y653" t="s">
        <v>169</v>
      </c>
      <c r="Z653" t="s">
        <v>1235</v>
      </c>
    </row>
    <row r="654" spans="1:26">
      <c r="A654" t="s">
        <v>707</v>
      </c>
      <c r="B654" t="s">
        <v>420</v>
      </c>
      <c r="C654" t="s">
        <v>922</v>
      </c>
      <c r="D654" t="s">
        <v>709</v>
      </c>
      <c r="E654" t="s">
        <v>173</v>
      </c>
      <c r="F654" t="s">
        <v>173</v>
      </c>
      <c r="G654">
        <v>0</v>
      </c>
      <c r="H654">
        <v>0</v>
      </c>
      <c r="I654" s="6" t="s">
        <v>173</v>
      </c>
      <c r="J654" s="6">
        <v>112</v>
      </c>
      <c r="K654">
        <v>0</v>
      </c>
      <c r="L654">
        <v>0</v>
      </c>
      <c r="M654" t="s">
        <v>248</v>
      </c>
      <c r="N654" s="6" t="s">
        <v>173</v>
      </c>
      <c r="O654" t="s">
        <v>173</v>
      </c>
      <c r="P654" s="6">
        <v>8.7174127279999993</v>
      </c>
      <c r="Q654" s="6">
        <v>-266.87963880000001</v>
      </c>
      <c r="R654" s="6">
        <v>502.3983796</v>
      </c>
      <c r="S654" s="6">
        <v>0.80235926899999999</v>
      </c>
      <c r="T654" s="6">
        <v>0.11119999999999999</v>
      </c>
      <c r="U654" s="6">
        <v>0.54079999999999995</v>
      </c>
      <c r="V654" s="6">
        <v>0.65200000000000002</v>
      </c>
      <c r="W654" s="6">
        <v>0.45722570099999998</v>
      </c>
      <c r="X654" s="6">
        <v>8.8145682910000005</v>
      </c>
      <c r="Y654" t="s">
        <v>169</v>
      </c>
      <c r="Z654" t="s">
        <v>1236</v>
      </c>
    </row>
    <row r="655" spans="1:26">
      <c r="A655" t="s">
        <v>707</v>
      </c>
      <c r="B655" t="s">
        <v>420</v>
      </c>
      <c r="C655" t="s">
        <v>923</v>
      </c>
      <c r="D655" t="s">
        <v>247</v>
      </c>
      <c r="E655" t="s">
        <v>173</v>
      </c>
      <c r="F655" t="s">
        <v>173</v>
      </c>
      <c r="G655">
        <v>0</v>
      </c>
      <c r="H655">
        <v>0</v>
      </c>
      <c r="I655" s="6" t="s">
        <v>173</v>
      </c>
      <c r="J655" s="6">
        <v>123</v>
      </c>
      <c r="K655">
        <v>0</v>
      </c>
      <c r="L655">
        <v>0</v>
      </c>
      <c r="M655" t="s">
        <v>248</v>
      </c>
      <c r="N655" s="6" t="s">
        <v>173</v>
      </c>
      <c r="O655" t="s">
        <v>173</v>
      </c>
      <c r="P655" s="6">
        <v>8.2914393670000006</v>
      </c>
      <c r="Q655" s="6">
        <v>-66.631969740000002</v>
      </c>
      <c r="R655" s="6">
        <v>2711.1236140000001</v>
      </c>
      <c r="S655" s="6">
        <v>0.54603866599999995</v>
      </c>
      <c r="T655" s="6">
        <v>1.7399999999999999E-2</v>
      </c>
      <c r="U655" s="6">
        <v>0.8639</v>
      </c>
      <c r="V655" s="6">
        <v>0.88139999999999996</v>
      </c>
      <c r="W655" s="6">
        <v>0.891739642</v>
      </c>
      <c r="X655" s="6">
        <v>10.5166138</v>
      </c>
      <c r="Y655" t="s">
        <v>169</v>
      </c>
      <c r="Z655" t="s">
        <v>1237</v>
      </c>
    </row>
    <row r="656" spans="1:26">
      <c r="A656" t="s">
        <v>707</v>
      </c>
      <c r="B656" t="s">
        <v>420</v>
      </c>
      <c r="C656" t="s">
        <v>924</v>
      </c>
      <c r="D656" t="s">
        <v>709</v>
      </c>
      <c r="E656" t="s">
        <v>173</v>
      </c>
      <c r="F656" t="s">
        <v>173</v>
      </c>
      <c r="G656">
        <v>0</v>
      </c>
      <c r="H656">
        <v>0</v>
      </c>
      <c r="I656" s="6" t="s">
        <v>173</v>
      </c>
      <c r="J656" s="6">
        <v>86</v>
      </c>
      <c r="K656">
        <v>0</v>
      </c>
      <c r="L656">
        <v>0</v>
      </c>
      <c r="M656" t="s">
        <v>248</v>
      </c>
      <c r="N656" s="6" t="s">
        <v>173</v>
      </c>
      <c r="O656" t="s">
        <v>173</v>
      </c>
      <c r="P656" s="6">
        <v>9.0460029710000001</v>
      </c>
      <c r="Q656" s="6">
        <v>1114.395342</v>
      </c>
      <c r="R656" s="6">
        <v>2138.8148139999998</v>
      </c>
      <c r="S656" s="6">
        <v>0.46910370400000001</v>
      </c>
      <c r="T656" s="6">
        <v>0.20419999999999999</v>
      </c>
      <c r="U656" s="6">
        <v>0.67090000000000005</v>
      </c>
      <c r="V656" s="6">
        <v>0.87509999999999999</v>
      </c>
      <c r="W656" s="6">
        <v>0.27871498099999997</v>
      </c>
      <c r="X656" s="6">
        <v>8.89326492</v>
      </c>
      <c r="Y656" t="s">
        <v>169</v>
      </c>
      <c r="Z656" t="s">
        <v>1234</v>
      </c>
    </row>
    <row r="657" spans="1:26">
      <c r="A657" t="s">
        <v>707</v>
      </c>
      <c r="B657" t="s">
        <v>420</v>
      </c>
      <c r="C657" t="s">
        <v>925</v>
      </c>
      <c r="D657" t="s">
        <v>709</v>
      </c>
      <c r="E657" t="s">
        <v>173</v>
      </c>
      <c r="F657" t="s">
        <v>173</v>
      </c>
      <c r="G657">
        <v>0</v>
      </c>
      <c r="H657">
        <v>0</v>
      </c>
      <c r="I657" s="6" t="s">
        <v>173</v>
      </c>
      <c r="J657" s="6">
        <v>108</v>
      </c>
      <c r="K657">
        <v>0</v>
      </c>
      <c r="L657">
        <v>0</v>
      </c>
      <c r="M657" t="s">
        <v>248</v>
      </c>
      <c r="N657" s="6" t="s">
        <v>173</v>
      </c>
      <c r="O657" t="s">
        <v>173</v>
      </c>
      <c r="P657" s="6">
        <v>8.6839327789999992</v>
      </c>
      <c r="Q657" s="6">
        <v>259.83999039999998</v>
      </c>
      <c r="R657" s="6">
        <v>1673.851973</v>
      </c>
      <c r="S657" s="6">
        <v>0.63032018599999995</v>
      </c>
      <c r="T657" s="6">
        <v>4.5999999999999999E-2</v>
      </c>
      <c r="U657" s="6">
        <v>0.72209999999999996</v>
      </c>
      <c r="V657" s="6">
        <v>0.7681</v>
      </c>
      <c r="W657" s="6">
        <v>0.63290845500000004</v>
      </c>
      <c r="X657" s="6">
        <v>10.33863543</v>
      </c>
      <c r="Y657" t="s">
        <v>169</v>
      </c>
      <c r="Z657" t="s">
        <v>1235</v>
      </c>
    </row>
    <row r="658" spans="1:26">
      <c r="A658" t="s">
        <v>707</v>
      </c>
      <c r="B658" t="s">
        <v>420</v>
      </c>
      <c r="C658" t="s">
        <v>926</v>
      </c>
      <c r="D658" t="s">
        <v>247</v>
      </c>
      <c r="E658" t="s">
        <v>173</v>
      </c>
      <c r="F658" t="s">
        <v>173</v>
      </c>
      <c r="G658">
        <v>0</v>
      </c>
      <c r="H658">
        <v>0</v>
      </c>
      <c r="I658" s="6" t="s">
        <v>173</v>
      </c>
      <c r="J658" s="6">
        <v>87</v>
      </c>
      <c r="K658">
        <v>0</v>
      </c>
      <c r="L658">
        <v>0</v>
      </c>
      <c r="M658" t="s">
        <v>248</v>
      </c>
      <c r="N658" s="6" t="s">
        <v>173</v>
      </c>
      <c r="O658" t="s">
        <v>173</v>
      </c>
      <c r="P658" s="6">
        <v>8.9388122859999992</v>
      </c>
      <c r="Q658" s="6">
        <v>195.10300470000001</v>
      </c>
      <c r="R658" s="6">
        <v>662.71783159999995</v>
      </c>
      <c r="S658" s="6">
        <v>0.74457034700000002</v>
      </c>
      <c r="T658" s="6">
        <v>0.1018</v>
      </c>
      <c r="U658" s="6">
        <v>0.36840000000000001</v>
      </c>
      <c r="V658" s="6">
        <v>0.47020000000000001</v>
      </c>
      <c r="W658" s="6">
        <v>0.328583081</v>
      </c>
      <c r="X658" s="6">
        <v>8.9339352820000002</v>
      </c>
      <c r="Y658" t="s">
        <v>169</v>
      </c>
      <c r="Z658" t="s">
        <v>1235</v>
      </c>
    </row>
    <row r="659" spans="1:26">
      <c r="A659" t="s">
        <v>707</v>
      </c>
      <c r="B659" t="s">
        <v>420</v>
      </c>
      <c r="C659" t="s">
        <v>927</v>
      </c>
      <c r="D659" t="s">
        <v>247</v>
      </c>
      <c r="E659" t="s">
        <v>173</v>
      </c>
      <c r="F659" t="s">
        <v>173</v>
      </c>
      <c r="G659">
        <v>0</v>
      </c>
      <c r="H659">
        <v>0</v>
      </c>
      <c r="I659" s="6" t="s">
        <v>173</v>
      </c>
      <c r="J659" s="6">
        <v>82</v>
      </c>
      <c r="K659">
        <v>0</v>
      </c>
      <c r="L659">
        <v>0</v>
      </c>
      <c r="M659" t="s">
        <v>248</v>
      </c>
      <c r="N659" s="6" t="s">
        <v>173</v>
      </c>
      <c r="O659" t="s">
        <v>173</v>
      </c>
      <c r="P659" s="6">
        <v>9.0236457780000006</v>
      </c>
      <c r="Q659" s="6">
        <v>805.66889609999998</v>
      </c>
      <c r="R659" s="6">
        <v>440.91183230000001</v>
      </c>
      <c r="S659" s="6">
        <v>0.70528531999999999</v>
      </c>
      <c r="T659" s="6">
        <v>0.318</v>
      </c>
      <c r="U659" s="6">
        <v>0.28660000000000002</v>
      </c>
      <c r="V659" s="6">
        <v>0.60460000000000003</v>
      </c>
      <c r="W659" s="6">
        <v>0.29929815199999998</v>
      </c>
      <c r="X659" s="6">
        <v>8.3365615309999992</v>
      </c>
      <c r="Y659" t="s">
        <v>169</v>
      </c>
      <c r="Z659" t="s">
        <v>1234</v>
      </c>
    </row>
    <row r="660" spans="1:26">
      <c r="A660" t="s">
        <v>707</v>
      </c>
      <c r="B660" t="s">
        <v>420</v>
      </c>
      <c r="C660" t="s">
        <v>928</v>
      </c>
      <c r="D660" t="s">
        <v>709</v>
      </c>
      <c r="E660" t="s">
        <v>173</v>
      </c>
      <c r="F660" t="s">
        <v>173</v>
      </c>
      <c r="G660">
        <v>0</v>
      </c>
      <c r="H660">
        <v>0</v>
      </c>
      <c r="I660" s="6" t="s">
        <v>173</v>
      </c>
      <c r="J660" s="6">
        <v>59</v>
      </c>
      <c r="K660">
        <v>0</v>
      </c>
      <c r="L660">
        <v>0</v>
      </c>
      <c r="M660" t="s">
        <v>248</v>
      </c>
      <c r="N660" s="6" t="s">
        <v>173</v>
      </c>
      <c r="O660" t="s">
        <v>173</v>
      </c>
      <c r="P660" s="6">
        <v>8.8645457220000008</v>
      </c>
      <c r="Q660" s="6">
        <v>494.08260059999998</v>
      </c>
      <c r="R660" s="6">
        <v>487.7038359</v>
      </c>
      <c r="S660" s="6">
        <v>0.73230064299999997</v>
      </c>
      <c r="T660" s="6">
        <v>0.1338</v>
      </c>
      <c r="U660" s="6">
        <v>0.33660000000000001</v>
      </c>
      <c r="V660" s="6">
        <v>0.47039999999999998</v>
      </c>
      <c r="W660" s="6">
        <v>0.309761809</v>
      </c>
      <c r="X660" s="6">
        <v>9.0705709490000004</v>
      </c>
      <c r="Y660" t="s">
        <v>169</v>
      </c>
      <c r="Z660" t="s">
        <v>1236</v>
      </c>
    </row>
    <row r="661" spans="1:26">
      <c r="A661" t="s">
        <v>707</v>
      </c>
      <c r="B661" t="s">
        <v>420</v>
      </c>
      <c r="C661" t="s">
        <v>929</v>
      </c>
      <c r="D661" t="s">
        <v>709</v>
      </c>
      <c r="E661" t="s">
        <v>173</v>
      </c>
      <c r="F661" t="s">
        <v>173</v>
      </c>
      <c r="G661">
        <v>0</v>
      </c>
      <c r="H661">
        <v>0</v>
      </c>
      <c r="I661" s="6" t="s">
        <v>173</v>
      </c>
      <c r="J661" s="6">
        <v>83</v>
      </c>
      <c r="K661">
        <v>0</v>
      </c>
      <c r="L661">
        <v>0</v>
      </c>
      <c r="M661" t="s">
        <v>248</v>
      </c>
      <c r="N661" s="6" t="s">
        <v>173</v>
      </c>
      <c r="O661" t="s">
        <v>173</v>
      </c>
      <c r="P661" s="6">
        <v>9.1778825380000004</v>
      </c>
      <c r="Q661" s="6">
        <v>1443.709378</v>
      </c>
      <c r="R661" s="6">
        <v>1757.5344259999999</v>
      </c>
      <c r="S661" s="6">
        <v>0.47582665800000001</v>
      </c>
      <c r="T661" s="6">
        <v>0.2928</v>
      </c>
      <c r="U661" s="6">
        <v>0.7107</v>
      </c>
      <c r="V661" s="6">
        <v>1.0036</v>
      </c>
      <c r="W661" s="6">
        <v>0.22229591000000001</v>
      </c>
      <c r="X661" s="6">
        <v>8.1903777459999993</v>
      </c>
      <c r="Y661" t="s">
        <v>169</v>
      </c>
      <c r="Z661" t="s">
        <v>1234</v>
      </c>
    </row>
    <row r="662" spans="1:26">
      <c r="A662" t="s">
        <v>707</v>
      </c>
      <c r="B662" t="s">
        <v>420</v>
      </c>
      <c r="C662" t="s">
        <v>930</v>
      </c>
      <c r="D662" t="s">
        <v>247</v>
      </c>
      <c r="E662" t="s">
        <v>173</v>
      </c>
      <c r="F662" t="s">
        <v>173</v>
      </c>
      <c r="G662">
        <v>0</v>
      </c>
      <c r="H662">
        <v>0</v>
      </c>
      <c r="I662" s="6" t="s">
        <v>173</v>
      </c>
      <c r="J662" s="6">
        <v>105</v>
      </c>
      <c r="K662">
        <v>0</v>
      </c>
      <c r="L662">
        <v>0</v>
      </c>
      <c r="M662" t="s">
        <v>248</v>
      </c>
      <c r="N662" s="6" t="s">
        <v>173</v>
      </c>
      <c r="O662" t="s">
        <v>173</v>
      </c>
      <c r="P662" s="6">
        <v>8.8415211280000001</v>
      </c>
      <c r="Q662" s="6">
        <v>428.52070670000001</v>
      </c>
      <c r="R662" s="6">
        <v>13.49066852</v>
      </c>
      <c r="S662" s="6">
        <v>0.78390279500000004</v>
      </c>
      <c r="T662" s="6">
        <v>0.2324</v>
      </c>
      <c r="U662" s="6">
        <v>0.18790000000000001</v>
      </c>
      <c r="V662" s="6">
        <v>0.42030000000000001</v>
      </c>
      <c r="W662" s="6">
        <v>0.33339590000000002</v>
      </c>
      <c r="X662" s="6">
        <v>8.6037088690000001</v>
      </c>
      <c r="Y662" t="s">
        <v>169</v>
      </c>
      <c r="Z662" t="s">
        <v>1236</v>
      </c>
    </row>
    <row r="663" spans="1:26">
      <c r="A663" t="s">
        <v>707</v>
      </c>
      <c r="B663" t="s">
        <v>420</v>
      </c>
      <c r="C663" t="s">
        <v>931</v>
      </c>
      <c r="D663" t="s">
        <v>709</v>
      </c>
      <c r="E663" t="s">
        <v>173</v>
      </c>
      <c r="F663" t="s">
        <v>173</v>
      </c>
      <c r="G663">
        <v>0</v>
      </c>
      <c r="H663">
        <v>0</v>
      </c>
      <c r="I663" s="6" t="s">
        <v>173</v>
      </c>
      <c r="J663" s="6">
        <v>54</v>
      </c>
      <c r="K663">
        <v>0</v>
      </c>
      <c r="L663">
        <v>0</v>
      </c>
      <c r="M663" t="s">
        <v>248</v>
      </c>
      <c r="N663" s="6" t="s">
        <v>173</v>
      </c>
      <c r="O663" t="s">
        <v>173</v>
      </c>
      <c r="P663" s="6">
        <v>8.7032799109999992</v>
      </c>
      <c r="Q663" s="6">
        <v>311.10378559999998</v>
      </c>
      <c r="R663" s="6">
        <v>999.76922860000002</v>
      </c>
      <c r="S663" s="6">
        <v>0.69856364400000004</v>
      </c>
      <c r="T663" s="6">
        <v>0.1426</v>
      </c>
      <c r="U663" s="6">
        <v>0.45269999999999999</v>
      </c>
      <c r="V663" s="6">
        <v>0.59540000000000004</v>
      </c>
      <c r="W663" s="6">
        <v>0.66308362700000001</v>
      </c>
      <c r="X663" s="6">
        <v>10.046147530000001</v>
      </c>
      <c r="Y663" t="s">
        <v>169</v>
      </c>
      <c r="Z663" t="s">
        <v>1236</v>
      </c>
    </row>
    <row r="664" spans="1:26">
      <c r="A664" t="s">
        <v>932</v>
      </c>
      <c r="B664" t="s">
        <v>933</v>
      </c>
      <c r="C664" t="s">
        <v>934</v>
      </c>
      <c r="D664" t="s">
        <v>247</v>
      </c>
      <c r="E664" t="s">
        <v>173</v>
      </c>
      <c r="F664" t="s">
        <v>247</v>
      </c>
      <c r="G664">
        <v>0</v>
      </c>
      <c r="H664" t="s">
        <v>173</v>
      </c>
      <c r="I664" s="6" t="s">
        <v>173</v>
      </c>
      <c r="J664" s="6">
        <v>64</v>
      </c>
      <c r="K664" t="s">
        <v>173</v>
      </c>
      <c r="L664">
        <v>0</v>
      </c>
      <c r="M664" t="s">
        <v>248</v>
      </c>
      <c r="N664" s="6" t="s">
        <v>173</v>
      </c>
      <c r="O664">
        <v>2</v>
      </c>
      <c r="P664" s="6">
        <v>8.7729839569999992</v>
      </c>
      <c r="Q664" s="6">
        <v>3.7199999999999997E-2</v>
      </c>
      <c r="R664" s="6">
        <v>1.2785</v>
      </c>
      <c r="S664" s="6">
        <v>1.3157000000000001</v>
      </c>
      <c r="T664" s="6">
        <v>743.96405649999997</v>
      </c>
      <c r="U664" s="6">
        <v>2940.9191420000002</v>
      </c>
      <c r="V664" s="6">
        <v>0.41223971199999998</v>
      </c>
      <c r="W664" s="6">
        <v>0.58740273600000004</v>
      </c>
      <c r="X664" s="6">
        <v>9.3922565250000005</v>
      </c>
      <c r="Y664" t="s">
        <v>169</v>
      </c>
      <c r="Z664" t="s">
        <v>1235</v>
      </c>
    </row>
    <row r="665" spans="1:26">
      <c r="A665" t="s">
        <v>932</v>
      </c>
      <c r="B665" t="s">
        <v>933</v>
      </c>
      <c r="C665" t="s">
        <v>935</v>
      </c>
      <c r="D665" t="s">
        <v>247</v>
      </c>
      <c r="E665" t="s">
        <v>173</v>
      </c>
      <c r="F665" t="s">
        <v>247</v>
      </c>
      <c r="G665">
        <v>0</v>
      </c>
      <c r="H665" t="s">
        <v>173</v>
      </c>
      <c r="I665" s="6" t="s">
        <v>173</v>
      </c>
      <c r="J665" s="6">
        <v>71</v>
      </c>
      <c r="K665" t="s">
        <v>173</v>
      </c>
      <c r="L665">
        <v>0</v>
      </c>
      <c r="M665" t="s">
        <v>248</v>
      </c>
      <c r="N665" s="6" t="s">
        <v>173</v>
      </c>
      <c r="O665">
        <v>3</v>
      </c>
      <c r="P665" s="6">
        <v>8.7115607449999999</v>
      </c>
      <c r="Q665" s="6">
        <v>4.0000000000000002E-4</v>
      </c>
      <c r="R665" s="6">
        <v>1.0324</v>
      </c>
      <c r="S665" s="6">
        <v>1.0327999999999999</v>
      </c>
      <c r="T665" s="6">
        <v>728.34944740000003</v>
      </c>
      <c r="U665" s="6">
        <v>2813.5015269999999</v>
      </c>
      <c r="V665" s="6">
        <v>0.43127590900000001</v>
      </c>
      <c r="W665" s="6">
        <v>0.718979068</v>
      </c>
      <c r="X665" s="6">
        <v>10.139686620000001</v>
      </c>
      <c r="Y665" t="s">
        <v>169</v>
      </c>
      <c r="Z665" t="s">
        <v>1235</v>
      </c>
    </row>
    <row r="666" spans="1:26">
      <c r="A666" t="s">
        <v>932</v>
      </c>
      <c r="B666" t="s">
        <v>933</v>
      </c>
      <c r="C666" t="s">
        <v>936</v>
      </c>
      <c r="D666" t="s">
        <v>247</v>
      </c>
      <c r="E666" t="s">
        <v>173</v>
      </c>
      <c r="F666" t="s">
        <v>247</v>
      </c>
      <c r="G666">
        <v>0</v>
      </c>
      <c r="H666" t="s">
        <v>173</v>
      </c>
      <c r="I666" s="6" t="s">
        <v>173</v>
      </c>
      <c r="J666" s="6">
        <v>49</v>
      </c>
      <c r="K666" t="s">
        <v>173</v>
      </c>
      <c r="L666">
        <v>0</v>
      </c>
      <c r="M666" t="s">
        <v>248</v>
      </c>
      <c r="N666" s="6" t="s">
        <v>173</v>
      </c>
      <c r="O666">
        <v>2</v>
      </c>
      <c r="P666" s="6">
        <v>8.0932977049999995</v>
      </c>
      <c r="Q666" s="6">
        <v>4.6800000000000001E-2</v>
      </c>
      <c r="R666" s="6">
        <v>0.34499999999999997</v>
      </c>
      <c r="S666" s="6">
        <v>0.39179999999999998</v>
      </c>
      <c r="T666" s="6">
        <v>-889.12741200000005</v>
      </c>
      <c r="U666" s="6">
        <v>-394.15569959999999</v>
      </c>
      <c r="V666" s="6">
        <v>0.91446351999999997</v>
      </c>
      <c r="W666" s="6">
        <v>0.78076906400000001</v>
      </c>
      <c r="X666" s="6">
        <v>10.317206390000001</v>
      </c>
      <c r="Y666" t="s">
        <v>169</v>
      </c>
      <c r="Z666" t="s">
        <v>1235</v>
      </c>
    </row>
    <row r="667" spans="1:26">
      <c r="A667" t="s">
        <v>932</v>
      </c>
      <c r="B667" t="s">
        <v>933</v>
      </c>
      <c r="C667" t="s">
        <v>937</v>
      </c>
      <c r="D667" t="s">
        <v>247</v>
      </c>
      <c r="E667" t="s">
        <v>173</v>
      </c>
      <c r="F667" t="s">
        <v>247</v>
      </c>
      <c r="G667">
        <v>0</v>
      </c>
      <c r="H667" t="s">
        <v>173</v>
      </c>
      <c r="I667" s="6" t="s">
        <v>173</v>
      </c>
      <c r="J667" s="6">
        <v>122</v>
      </c>
      <c r="K667" t="s">
        <v>173</v>
      </c>
      <c r="L667">
        <v>0</v>
      </c>
      <c r="M667" t="s">
        <v>248</v>
      </c>
      <c r="N667" s="6" t="s">
        <v>173</v>
      </c>
      <c r="O667">
        <v>2</v>
      </c>
      <c r="P667" s="6">
        <v>8.3216374680000005</v>
      </c>
      <c r="Q667" s="6">
        <v>9.7199999999999995E-2</v>
      </c>
      <c r="R667" s="6">
        <v>0.31979999999999997</v>
      </c>
      <c r="S667" s="6">
        <v>0.41699999999999998</v>
      </c>
      <c r="T667" s="6">
        <v>-599.73548700000003</v>
      </c>
      <c r="U667" s="6">
        <v>-293.29456329999999</v>
      </c>
      <c r="V667" s="6">
        <v>0.88979491399999999</v>
      </c>
      <c r="W667" s="6">
        <v>0.58129278699999998</v>
      </c>
      <c r="X667" s="6">
        <v>9.2211358279999995</v>
      </c>
      <c r="Y667" t="s">
        <v>169</v>
      </c>
      <c r="Z667" t="s">
        <v>1235</v>
      </c>
    </row>
    <row r="668" spans="1:26">
      <c r="A668" t="s">
        <v>932</v>
      </c>
      <c r="B668" t="s">
        <v>933</v>
      </c>
      <c r="C668" t="s">
        <v>938</v>
      </c>
      <c r="D668" t="s">
        <v>247</v>
      </c>
      <c r="E668" t="s">
        <v>173</v>
      </c>
      <c r="F668" t="s">
        <v>247</v>
      </c>
      <c r="G668">
        <v>0</v>
      </c>
      <c r="H668" t="s">
        <v>173</v>
      </c>
      <c r="I668" s="6" t="s">
        <v>173</v>
      </c>
      <c r="J668" s="6">
        <v>150</v>
      </c>
      <c r="K668" t="s">
        <v>173</v>
      </c>
      <c r="L668">
        <v>0</v>
      </c>
      <c r="M668" t="s">
        <v>248</v>
      </c>
      <c r="N668" s="6" t="s">
        <v>173</v>
      </c>
      <c r="O668">
        <v>3</v>
      </c>
      <c r="P668" s="6">
        <v>8.8918417699999992</v>
      </c>
      <c r="Q668" s="6">
        <v>723.72140669999999</v>
      </c>
      <c r="R668" s="6">
        <v>2153.9326080000001</v>
      </c>
      <c r="S668" s="6">
        <v>0.51705170300000003</v>
      </c>
      <c r="T668" s="6">
        <v>8.3400000000000002E-2</v>
      </c>
      <c r="U668" s="6">
        <v>0.73850000000000005</v>
      </c>
      <c r="V668" s="6">
        <v>0.82189999999999996</v>
      </c>
      <c r="W668" s="6">
        <v>0.776431329</v>
      </c>
      <c r="X668" s="6">
        <v>10.58689624</v>
      </c>
      <c r="Y668" t="s">
        <v>169</v>
      </c>
      <c r="Z668" t="s">
        <v>1235</v>
      </c>
    </row>
    <row r="669" spans="1:26">
      <c r="A669" t="s">
        <v>932</v>
      </c>
      <c r="B669" t="s">
        <v>933</v>
      </c>
      <c r="C669" t="s">
        <v>939</v>
      </c>
      <c r="D669" t="s">
        <v>247</v>
      </c>
      <c r="E669" t="s">
        <v>173</v>
      </c>
      <c r="F669" t="s">
        <v>247</v>
      </c>
      <c r="G669">
        <v>0</v>
      </c>
      <c r="H669" t="s">
        <v>173</v>
      </c>
      <c r="I669" s="6" t="s">
        <v>173</v>
      </c>
      <c r="J669" s="6">
        <v>150</v>
      </c>
      <c r="K669" t="s">
        <v>173</v>
      </c>
      <c r="L669">
        <v>0</v>
      </c>
      <c r="M669" t="s">
        <v>248</v>
      </c>
      <c r="N669" s="6" t="s">
        <v>173</v>
      </c>
      <c r="O669">
        <v>3</v>
      </c>
      <c r="P669" s="6">
        <v>8.4419699549999994</v>
      </c>
      <c r="Q669" s="6">
        <v>216.69614139999999</v>
      </c>
      <c r="R669" s="6">
        <v>2215.717122</v>
      </c>
      <c r="S669" s="6">
        <v>0.571849897</v>
      </c>
      <c r="T669" s="6">
        <v>6.88E-2</v>
      </c>
      <c r="U669" s="6">
        <v>1.0056</v>
      </c>
      <c r="V669" s="6">
        <v>1.0745</v>
      </c>
      <c r="W669" s="6">
        <v>0.69624642299999995</v>
      </c>
      <c r="X669" s="6">
        <v>10.24214559</v>
      </c>
      <c r="Y669" t="s">
        <v>169</v>
      </c>
      <c r="Z669" t="s">
        <v>1235</v>
      </c>
    </row>
    <row r="670" spans="1:26">
      <c r="A670" t="s">
        <v>932</v>
      </c>
      <c r="B670" t="s">
        <v>933</v>
      </c>
      <c r="C670" t="s">
        <v>940</v>
      </c>
      <c r="D670" t="s">
        <v>247</v>
      </c>
      <c r="E670" t="s">
        <v>173</v>
      </c>
      <c r="F670" t="s">
        <v>247</v>
      </c>
      <c r="G670">
        <v>0</v>
      </c>
      <c r="H670" t="s">
        <v>173</v>
      </c>
      <c r="I670" s="6" t="s">
        <v>173</v>
      </c>
      <c r="J670" s="6">
        <v>143</v>
      </c>
      <c r="K670" t="s">
        <v>173</v>
      </c>
      <c r="L670">
        <v>0</v>
      </c>
      <c r="M670" t="s">
        <v>248</v>
      </c>
      <c r="N670" s="6" t="s">
        <v>173</v>
      </c>
      <c r="O670">
        <v>3</v>
      </c>
      <c r="P670" s="6">
        <v>8.5784057909999998</v>
      </c>
      <c r="Q670" s="6">
        <v>-95.959779389999994</v>
      </c>
      <c r="R670" s="6">
        <v>867.43081719999998</v>
      </c>
      <c r="S670" s="6">
        <v>0.75297152899999997</v>
      </c>
      <c r="T670" s="6">
        <v>9.6299999999999997E-2</v>
      </c>
      <c r="U670" s="6">
        <v>0.47210000000000002</v>
      </c>
      <c r="V670" s="6">
        <v>0.56840000000000002</v>
      </c>
      <c r="W670" s="6">
        <v>0.72137612799999995</v>
      </c>
      <c r="X670" s="6">
        <v>10.32894978</v>
      </c>
      <c r="Y670" t="s">
        <v>169</v>
      </c>
      <c r="Z670" t="s">
        <v>1235</v>
      </c>
    </row>
    <row r="671" spans="1:26">
      <c r="A671" t="s">
        <v>932</v>
      </c>
      <c r="B671" t="s">
        <v>933</v>
      </c>
      <c r="C671" t="s">
        <v>941</v>
      </c>
      <c r="D671" t="s">
        <v>247</v>
      </c>
      <c r="E671" t="s">
        <v>173</v>
      </c>
      <c r="F671" t="s">
        <v>247</v>
      </c>
      <c r="G671">
        <v>0</v>
      </c>
      <c r="H671" t="s">
        <v>173</v>
      </c>
      <c r="I671" s="6" t="s">
        <v>173</v>
      </c>
      <c r="J671" s="6">
        <v>92</v>
      </c>
      <c r="K671" t="s">
        <v>173</v>
      </c>
      <c r="L671">
        <v>0</v>
      </c>
      <c r="M671" t="s">
        <v>248</v>
      </c>
      <c r="N671" s="6" t="s">
        <v>173</v>
      </c>
      <c r="O671">
        <v>2</v>
      </c>
      <c r="P671" s="6">
        <v>8.8290405540000005</v>
      </c>
      <c r="Q671" s="6">
        <v>324.37972500000001</v>
      </c>
      <c r="R671" s="6">
        <v>2066.3827500000002</v>
      </c>
      <c r="S671" s="6">
        <v>0.57685472699999996</v>
      </c>
      <c r="T671" s="6">
        <v>4.0599999999999997E-2</v>
      </c>
      <c r="U671" s="6">
        <v>0.44069999999999998</v>
      </c>
      <c r="V671" s="6">
        <v>0.48130000000000001</v>
      </c>
      <c r="W671" s="6">
        <v>0.67753211099999999</v>
      </c>
      <c r="X671" s="6">
        <v>10.368589030000001</v>
      </c>
      <c r="Y671" t="s">
        <v>169</v>
      </c>
      <c r="Z671" t="s">
        <v>1235</v>
      </c>
    </row>
    <row r="672" spans="1:26">
      <c r="A672" t="s">
        <v>932</v>
      </c>
      <c r="B672" t="s">
        <v>933</v>
      </c>
      <c r="C672" t="s">
        <v>942</v>
      </c>
      <c r="D672" t="s">
        <v>247</v>
      </c>
      <c r="E672" t="s">
        <v>173</v>
      </c>
      <c r="F672" t="s">
        <v>247</v>
      </c>
      <c r="G672">
        <v>0</v>
      </c>
      <c r="H672" t="s">
        <v>173</v>
      </c>
      <c r="I672" s="6" t="s">
        <v>173</v>
      </c>
      <c r="J672" s="6">
        <v>94</v>
      </c>
      <c r="K672" t="s">
        <v>173</v>
      </c>
      <c r="L672">
        <v>0</v>
      </c>
      <c r="M672" t="s">
        <v>248</v>
      </c>
      <c r="N672" s="6" t="s">
        <v>173</v>
      </c>
      <c r="O672">
        <v>3</v>
      </c>
      <c r="P672" s="6">
        <v>8.5275888280000007</v>
      </c>
      <c r="Q672" s="6">
        <v>-396.61116859999998</v>
      </c>
      <c r="R672" s="6">
        <v>978.25637489999997</v>
      </c>
      <c r="S672" s="6">
        <v>0.77101300900000003</v>
      </c>
      <c r="T672" s="6">
        <v>6.9800000000000001E-2</v>
      </c>
      <c r="U672" s="6">
        <v>0.40860000000000002</v>
      </c>
      <c r="V672" s="6">
        <v>0.47839999999999999</v>
      </c>
      <c r="W672" s="6">
        <v>0.84056868699999998</v>
      </c>
      <c r="X672" s="6">
        <v>10.45610156</v>
      </c>
      <c r="Y672" t="s">
        <v>169</v>
      </c>
      <c r="Z672" t="s">
        <v>1235</v>
      </c>
    </row>
    <row r="673" spans="1:26">
      <c r="A673" t="s">
        <v>932</v>
      </c>
      <c r="B673" t="s">
        <v>933</v>
      </c>
      <c r="C673" t="s">
        <v>943</v>
      </c>
      <c r="D673" t="s">
        <v>247</v>
      </c>
      <c r="E673" t="s">
        <v>173</v>
      </c>
      <c r="F673" t="s">
        <v>247</v>
      </c>
      <c r="G673">
        <v>0</v>
      </c>
      <c r="H673" t="s">
        <v>173</v>
      </c>
      <c r="I673" s="6" t="s">
        <v>173</v>
      </c>
      <c r="J673" s="6">
        <v>138</v>
      </c>
      <c r="K673" t="s">
        <v>173</v>
      </c>
      <c r="L673">
        <v>0</v>
      </c>
      <c r="M673" t="s">
        <v>248</v>
      </c>
      <c r="N673" s="6" t="s">
        <v>173</v>
      </c>
      <c r="O673">
        <v>3</v>
      </c>
      <c r="P673" s="6">
        <v>8.5410351010000003</v>
      </c>
      <c r="Q673" s="6">
        <v>-33.686441100000003</v>
      </c>
      <c r="R673" s="6">
        <v>1840.9246189999999</v>
      </c>
      <c r="S673" s="6">
        <v>0.64462107099999999</v>
      </c>
      <c r="T673" s="6">
        <v>6.5100000000000005E-2</v>
      </c>
      <c r="U673" s="6">
        <v>0.62580000000000002</v>
      </c>
      <c r="V673" s="6">
        <v>0.69089999999999996</v>
      </c>
      <c r="W673" s="6">
        <v>0.94362677699999997</v>
      </c>
      <c r="X673" s="6">
        <v>10.824307660000001</v>
      </c>
      <c r="Y673" t="s">
        <v>169</v>
      </c>
      <c r="Z673" t="s">
        <v>1235</v>
      </c>
    </row>
    <row r="674" spans="1:26">
      <c r="A674" t="s">
        <v>932</v>
      </c>
      <c r="B674" t="s">
        <v>933</v>
      </c>
      <c r="C674" t="s">
        <v>944</v>
      </c>
      <c r="D674" t="s">
        <v>247</v>
      </c>
      <c r="E674" t="s">
        <v>173</v>
      </c>
      <c r="F674" t="s">
        <v>247</v>
      </c>
      <c r="G674">
        <v>0</v>
      </c>
      <c r="H674" t="s">
        <v>173</v>
      </c>
      <c r="I674" s="6" t="s">
        <v>173</v>
      </c>
      <c r="J674" s="6">
        <v>135</v>
      </c>
      <c r="K674" t="s">
        <v>173</v>
      </c>
      <c r="L674">
        <v>0</v>
      </c>
      <c r="M674" t="s">
        <v>248</v>
      </c>
      <c r="N674" s="6" t="s">
        <v>173</v>
      </c>
      <c r="O674">
        <v>3</v>
      </c>
      <c r="P674" s="6">
        <v>8.6943585569999993</v>
      </c>
      <c r="Q674" s="6">
        <v>-60.463341030000002</v>
      </c>
      <c r="R674" s="6">
        <v>976.03122880000001</v>
      </c>
      <c r="S674" s="6">
        <v>0.73888516299999996</v>
      </c>
      <c r="T674" s="6">
        <v>9.3299999999999994E-2</v>
      </c>
      <c r="U674" s="6">
        <v>0.47210000000000002</v>
      </c>
      <c r="V674" s="6">
        <v>0.56540000000000001</v>
      </c>
      <c r="W674" s="6">
        <v>0.60515113499999995</v>
      </c>
      <c r="X674" s="6">
        <v>9.5696896789999997</v>
      </c>
      <c r="Y674" t="s">
        <v>169</v>
      </c>
      <c r="Z674" t="s">
        <v>1236</v>
      </c>
    </row>
    <row r="675" spans="1:26">
      <c r="A675" t="s">
        <v>932</v>
      </c>
      <c r="B675" t="s">
        <v>933</v>
      </c>
      <c r="C675" t="s">
        <v>945</v>
      </c>
      <c r="D675" t="s">
        <v>247</v>
      </c>
      <c r="E675" t="s">
        <v>173</v>
      </c>
      <c r="F675" t="s">
        <v>247</v>
      </c>
      <c r="G675">
        <v>0</v>
      </c>
      <c r="H675" t="s">
        <v>173</v>
      </c>
      <c r="I675" s="6" t="s">
        <v>173</v>
      </c>
      <c r="J675" s="6">
        <v>151</v>
      </c>
      <c r="K675" t="s">
        <v>173</v>
      </c>
      <c r="L675">
        <v>0</v>
      </c>
      <c r="M675" t="s">
        <v>248</v>
      </c>
      <c r="N675" s="6" t="s">
        <v>173</v>
      </c>
      <c r="O675">
        <v>2</v>
      </c>
      <c r="P675" s="6">
        <v>8.3710795519999994</v>
      </c>
      <c r="Q675" s="6">
        <v>-374.02769280000001</v>
      </c>
      <c r="R675" s="6">
        <v>146.33450719999999</v>
      </c>
      <c r="S675" s="6">
        <v>0.84105569999999996</v>
      </c>
      <c r="T675" s="6">
        <v>0.10879999999999999</v>
      </c>
      <c r="U675" s="6">
        <v>0.18140000000000001</v>
      </c>
      <c r="V675" s="6">
        <v>0.29020000000000001</v>
      </c>
      <c r="W675" s="6">
        <v>0.74300059200000002</v>
      </c>
      <c r="X675" s="6">
        <v>10.131897540000001</v>
      </c>
      <c r="Y675" t="s">
        <v>169</v>
      </c>
      <c r="Z675" t="s">
        <v>1235</v>
      </c>
    </row>
    <row r="676" spans="1:26">
      <c r="A676" t="s">
        <v>932</v>
      </c>
      <c r="B676" t="s">
        <v>933</v>
      </c>
      <c r="C676" t="s">
        <v>946</v>
      </c>
      <c r="D676" t="s">
        <v>247</v>
      </c>
      <c r="E676" t="s">
        <v>173</v>
      </c>
      <c r="F676" t="s">
        <v>247</v>
      </c>
      <c r="G676">
        <v>0</v>
      </c>
      <c r="H676" t="s">
        <v>173</v>
      </c>
      <c r="I676" s="6" t="s">
        <v>173</v>
      </c>
      <c r="J676" s="6">
        <v>160</v>
      </c>
      <c r="K676" t="s">
        <v>173</v>
      </c>
      <c r="L676">
        <v>0</v>
      </c>
      <c r="M676" t="s">
        <v>248</v>
      </c>
      <c r="N676" s="6" t="s">
        <v>173</v>
      </c>
      <c r="O676">
        <v>3</v>
      </c>
      <c r="P676" s="6">
        <v>8.4961266789999996</v>
      </c>
      <c r="Q676" s="6">
        <v>-239.1617531</v>
      </c>
      <c r="R676" s="6">
        <v>1444.426146</v>
      </c>
      <c r="S676" s="6">
        <v>0.70957177299999996</v>
      </c>
      <c r="T676" s="6">
        <v>3.9800000000000002E-2</v>
      </c>
      <c r="U676" s="6">
        <v>0.60309999999999997</v>
      </c>
      <c r="V676" s="6">
        <v>0.64280000000000004</v>
      </c>
      <c r="W676" s="6">
        <v>0.85869300000000004</v>
      </c>
      <c r="X676" s="6">
        <v>10.447933989999999</v>
      </c>
      <c r="Y676" t="s">
        <v>169</v>
      </c>
      <c r="Z676" t="s">
        <v>1235</v>
      </c>
    </row>
    <row r="677" spans="1:26">
      <c r="A677" t="s">
        <v>932</v>
      </c>
      <c r="B677" t="s">
        <v>933</v>
      </c>
      <c r="C677" t="s">
        <v>947</v>
      </c>
      <c r="D677" t="s">
        <v>247</v>
      </c>
      <c r="E677" t="s">
        <v>173</v>
      </c>
      <c r="F677" t="s">
        <v>247</v>
      </c>
      <c r="G677">
        <v>0</v>
      </c>
      <c r="H677" t="s">
        <v>173</v>
      </c>
      <c r="I677" s="6" t="s">
        <v>173</v>
      </c>
      <c r="J677" s="6">
        <v>112</v>
      </c>
      <c r="K677" t="s">
        <v>173</v>
      </c>
      <c r="L677">
        <v>0</v>
      </c>
      <c r="M677" t="s">
        <v>248</v>
      </c>
      <c r="N677" s="6" t="s">
        <v>173</v>
      </c>
      <c r="O677">
        <v>3</v>
      </c>
      <c r="P677" s="6">
        <v>8.6641641729999996</v>
      </c>
      <c r="Q677" s="6">
        <v>217.84443049999999</v>
      </c>
      <c r="R677" s="6">
        <v>1338.540843</v>
      </c>
      <c r="S677" s="6">
        <v>0.67232847200000001</v>
      </c>
      <c r="T677" s="6">
        <v>7.0999999999999994E-2</v>
      </c>
      <c r="U677" s="6">
        <v>0.70389999999999997</v>
      </c>
      <c r="V677" s="6">
        <v>0.77480000000000004</v>
      </c>
      <c r="W677" s="6">
        <v>0.73355409000000005</v>
      </c>
      <c r="X677" s="6">
        <v>10.86687285</v>
      </c>
      <c r="Y677" t="s">
        <v>169</v>
      </c>
      <c r="Z677" t="s">
        <v>1235</v>
      </c>
    </row>
    <row r="678" spans="1:26">
      <c r="A678" t="s">
        <v>506</v>
      </c>
      <c r="B678" t="s">
        <v>420</v>
      </c>
      <c r="C678" t="s">
        <v>948</v>
      </c>
      <c r="D678" t="s">
        <v>173</v>
      </c>
      <c r="E678" t="s">
        <v>173</v>
      </c>
      <c r="F678" t="s">
        <v>709</v>
      </c>
      <c r="G678" t="s">
        <v>173</v>
      </c>
      <c r="H678" t="s">
        <v>173</v>
      </c>
      <c r="I678" s="6" t="s">
        <v>173</v>
      </c>
      <c r="J678" s="6" t="s">
        <v>173</v>
      </c>
      <c r="K678" t="s">
        <v>173</v>
      </c>
      <c r="L678">
        <v>0</v>
      </c>
      <c r="M678" t="s">
        <v>248</v>
      </c>
      <c r="N678" s="6" t="s">
        <v>173</v>
      </c>
      <c r="O678" t="s">
        <v>173</v>
      </c>
      <c r="P678" s="6">
        <v>8.5872891100000004</v>
      </c>
      <c r="Q678" s="6">
        <v>23.265009549999998</v>
      </c>
      <c r="R678" s="6">
        <v>1626.7383749999999</v>
      </c>
      <c r="S678" s="6">
        <v>0.66209271599999997</v>
      </c>
      <c r="T678" s="6">
        <v>0.12379999999999999</v>
      </c>
      <c r="U678" s="6">
        <v>0.61929999999999996</v>
      </c>
      <c r="V678" s="6">
        <v>0.74309999999999998</v>
      </c>
      <c r="W678" s="6">
        <v>0.762283457</v>
      </c>
      <c r="X678" s="6">
        <v>10.041507510000001</v>
      </c>
      <c r="Y678" t="s">
        <v>169</v>
      </c>
      <c r="Z678" t="s">
        <v>1237</v>
      </c>
    </row>
    <row r="679" spans="1:26">
      <c r="A679" t="s">
        <v>506</v>
      </c>
      <c r="B679" t="s">
        <v>420</v>
      </c>
      <c r="C679" t="s">
        <v>949</v>
      </c>
      <c r="D679" t="s">
        <v>173</v>
      </c>
      <c r="E679" t="s">
        <v>173</v>
      </c>
      <c r="F679" t="s">
        <v>173</v>
      </c>
      <c r="G679" t="s">
        <v>173</v>
      </c>
      <c r="H679" t="s">
        <v>173</v>
      </c>
      <c r="I679" s="6" t="s">
        <v>173</v>
      </c>
      <c r="J679" s="6" t="s">
        <v>173</v>
      </c>
      <c r="K679" t="s">
        <v>173</v>
      </c>
      <c r="L679">
        <v>0</v>
      </c>
      <c r="M679" t="s">
        <v>248</v>
      </c>
      <c r="N679" s="6" t="s">
        <v>173</v>
      </c>
      <c r="O679" t="s">
        <v>173</v>
      </c>
      <c r="P679" s="6">
        <v>8.8528820259999996</v>
      </c>
      <c r="Q679" s="6">
        <v>1211.7264279999999</v>
      </c>
      <c r="R679" s="6">
        <v>1219.0991919999999</v>
      </c>
      <c r="S679" s="6">
        <v>0.57204106399999999</v>
      </c>
      <c r="T679" s="6">
        <v>0.26219999999999999</v>
      </c>
      <c r="U679" s="6">
        <v>0.66869999999999996</v>
      </c>
      <c r="V679" s="6">
        <v>0.93089999999999995</v>
      </c>
      <c r="W679" s="6">
        <v>0.36563522100000001</v>
      </c>
      <c r="X679" s="6">
        <v>8.3280192040000003</v>
      </c>
      <c r="Y679" t="s">
        <v>169</v>
      </c>
      <c r="Z679" t="s">
        <v>1234</v>
      </c>
    </row>
    <row r="680" spans="1:26">
      <c r="A680" t="s">
        <v>506</v>
      </c>
      <c r="B680" t="s">
        <v>420</v>
      </c>
      <c r="C680" t="s">
        <v>950</v>
      </c>
      <c r="D680" t="s">
        <v>173</v>
      </c>
      <c r="E680" t="s">
        <v>173</v>
      </c>
      <c r="F680" t="s">
        <v>173</v>
      </c>
      <c r="G680" t="s">
        <v>173</v>
      </c>
      <c r="H680" t="s">
        <v>173</v>
      </c>
      <c r="I680" s="6" t="s">
        <v>173</v>
      </c>
      <c r="J680" s="6" t="s">
        <v>173</v>
      </c>
      <c r="K680" t="s">
        <v>173</v>
      </c>
      <c r="L680">
        <v>0</v>
      </c>
      <c r="M680" t="s">
        <v>248</v>
      </c>
      <c r="N680" s="6" t="s">
        <v>173</v>
      </c>
      <c r="O680" t="s">
        <v>173</v>
      </c>
      <c r="P680" s="6">
        <v>8.6366518360000004</v>
      </c>
      <c r="Q680" s="6">
        <v>160.81054689999999</v>
      </c>
      <c r="R680" s="6">
        <v>810.42704040000001</v>
      </c>
      <c r="S680" s="6">
        <v>0.73335423</v>
      </c>
      <c r="T680" s="6">
        <v>0.1046</v>
      </c>
      <c r="U680" s="6">
        <v>0.35489999999999999</v>
      </c>
      <c r="V680" s="6">
        <v>0.45950000000000002</v>
      </c>
      <c r="W680" s="6">
        <v>0.54135992300000002</v>
      </c>
      <c r="X680" s="6">
        <v>9.4810200689999995</v>
      </c>
      <c r="Y680" t="s">
        <v>169</v>
      </c>
      <c r="Z680" t="s">
        <v>1235</v>
      </c>
    </row>
    <row r="681" spans="1:26">
      <c r="A681" t="s">
        <v>506</v>
      </c>
      <c r="B681" t="s">
        <v>420</v>
      </c>
      <c r="C681" t="s">
        <v>951</v>
      </c>
      <c r="D681" t="s">
        <v>173</v>
      </c>
      <c r="E681" t="s">
        <v>173</v>
      </c>
      <c r="F681" t="s">
        <v>709</v>
      </c>
      <c r="G681" t="s">
        <v>173</v>
      </c>
      <c r="H681" t="s">
        <v>173</v>
      </c>
      <c r="I681" s="6" t="s">
        <v>173</v>
      </c>
      <c r="J681" s="6" t="s">
        <v>173</v>
      </c>
      <c r="K681" t="s">
        <v>173</v>
      </c>
      <c r="L681">
        <v>0</v>
      </c>
      <c r="M681" t="s">
        <v>248</v>
      </c>
      <c r="N681" s="6" t="s">
        <v>173</v>
      </c>
      <c r="O681" t="s">
        <v>173</v>
      </c>
      <c r="P681" s="6">
        <v>8.7622826279999995</v>
      </c>
      <c r="Q681" s="6">
        <v>126.3833669</v>
      </c>
      <c r="R681" s="6">
        <v>307.46711920000001</v>
      </c>
      <c r="S681" s="6">
        <v>0.78464600299999998</v>
      </c>
      <c r="T681" s="6">
        <v>0.1024</v>
      </c>
      <c r="U681" s="6">
        <v>0.16070000000000001</v>
      </c>
      <c r="V681" s="6">
        <v>0.26319999999999999</v>
      </c>
      <c r="W681" s="6">
        <v>0.47564775100000001</v>
      </c>
      <c r="X681" s="6">
        <v>9.6842998009999999</v>
      </c>
      <c r="Y681" t="s">
        <v>169</v>
      </c>
      <c r="Z681" t="s">
        <v>1236</v>
      </c>
    </row>
    <row r="682" spans="1:26">
      <c r="A682" t="s">
        <v>506</v>
      </c>
      <c r="B682" t="s">
        <v>420</v>
      </c>
      <c r="C682" t="s">
        <v>952</v>
      </c>
      <c r="D682" t="s">
        <v>173</v>
      </c>
      <c r="E682" t="s">
        <v>173</v>
      </c>
      <c r="F682" t="s">
        <v>709</v>
      </c>
      <c r="G682" t="s">
        <v>173</v>
      </c>
      <c r="H682" t="s">
        <v>173</v>
      </c>
      <c r="I682" s="6" t="s">
        <v>173</v>
      </c>
      <c r="J682" s="6" t="s">
        <v>173</v>
      </c>
      <c r="K682" t="s">
        <v>173</v>
      </c>
      <c r="L682">
        <v>0</v>
      </c>
      <c r="M682" t="s">
        <v>248</v>
      </c>
      <c r="N682" s="6" t="s">
        <v>173</v>
      </c>
      <c r="O682" t="s">
        <v>173</v>
      </c>
      <c r="P682" s="6">
        <v>8.8851176949999999</v>
      </c>
      <c r="Q682" s="6">
        <v>1002.686368</v>
      </c>
      <c r="R682" s="6">
        <v>2414.668549</v>
      </c>
      <c r="S682" s="6">
        <v>0.44769066899999999</v>
      </c>
      <c r="T682" s="6">
        <v>0.18410000000000001</v>
      </c>
      <c r="U682" s="6">
        <v>0.89100000000000001</v>
      </c>
      <c r="V682" s="6">
        <v>1.0750999999999999</v>
      </c>
      <c r="W682" s="6">
        <v>0.53729835500000001</v>
      </c>
      <c r="X682" s="6">
        <v>9.5546657069999998</v>
      </c>
      <c r="Y682" t="s">
        <v>169</v>
      </c>
      <c r="Z682" t="s">
        <v>1237</v>
      </c>
    </row>
    <row r="683" spans="1:26">
      <c r="A683" t="s">
        <v>506</v>
      </c>
      <c r="B683" t="s">
        <v>420</v>
      </c>
      <c r="C683" t="s">
        <v>953</v>
      </c>
      <c r="D683" t="s">
        <v>173</v>
      </c>
      <c r="E683" t="s">
        <v>173</v>
      </c>
      <c r="F683" t="s">
        <v>173</v>
      </c>
      <c r="G683" t="s">
        <v>173</v>
      </c>
      <c r="H683" t="s">
        <v>173</v>
      </c>
      <c r="I683" s="6" t="s">
        <v>173</v>
      </c>
      <c r="J683" s="6" t="s">
        <v>173</v>
      </c>
      <c r="K683" t="s">
        <v>173</v>
      </c>
      <c r="L683">
        <v>0</v>
      </c>
      <c r="M683" t="s">
        <v>248</v>
      </c>
      <c r="N683" s="6" t="s">
        <v>173</v>
      </c>
      <c r="O683" t="s">
        <v>173</v>
      </c>
      <c r="P683" s="6">
        <v>8.9285275219999995</v>
      </c>
      <c r="Q683" s="6">
        <v>1290.703833</v>
      </c>
      <c r="R683" s="6">
        <v>2142.2626789999999</v>
      </c>
      <c r="S683" s="6">
        <v>0.44564037200000001</v>
      </c>
      <c r="T683" s="6">
        <v>0.313</v>
      </c>
      <c r="U683" s="6">
        <v>0.75280000000000002</v>
      </c>
      <c r="V683" s="6">
        <v>1.0658000000000001</v>
      </c>
      <c r="W683" s="6">
        <v>0.27714275700000002</v>
      </c>
      <c r="X683" s="6">
        <v>8.455158934</v>
      </c>
      <c r="Y683" t="s">
        <v>169</v>
      </c>
      <c r="Z683" t="s">
        <v>1234</v>
      </c>
    </row>
    <row r="684" spans="1:26">
      <c r="A684" t="s">
        <v>506</v>
      </c>
      <c r="B684" t="s">
        <v>420</v>
      </c>
      <c r="C684" t="s">
        <v>954</v>
      </c>
      <c r="D684" t="s">
        <v>173</v>
      </c>
      <c r="E684" t="s">
        <v>173</v>
      </c>
      <c r="F684" t="s">
        <v>709</v>
      </c>
      <c r="G684" t="s">
        <v>173</v>
      </c>
      <c r="H684" t="s">
        <v>173</v>
      </c>
      <c r="I684" s="6" t="s">
        <v>173</v>
      </c>
      <c r="J684" s="6" t="s">
        <v>173</v>
      </c>
      <c r="K684" t="s">
        <v>173</v>
      </c>
      <c r="L684">
        <v>0</v>
      </c>
      <c r="M684" t="s">
        <v>248</v>
      </c>
      <c r="N684" s="6" t="s">
        <v>173</v>
      </c>
      <c r="O684" t="s">
        <v>173</v>
      </c>
      <c r="P684" s="6">
        <v>9.1191221230000004</v>
      </c>
      <c r="Q684" s="6">
        <v>1764.06368</v>
      </c>
      <c r="R684" s="6">
        <v>2033.764132</v>
      </c>
      <c r="S684" s="6">
        <v>0.39707906900000001</v>
      </c>
      <c r="T684" s="6">
        <v>0.49719999999999998</v>
      </c>
      <c r="U684" s="6">
        <v>0.52549999999999997</v>
      </c>
      <c r="V684" s="6">
        <v>1.0226999999999999</v>
      </c>
      <c r="W684" s="6">
        <v>0.13661548900000001</v>
      </c>
      <c r="X684" s="6">
        <v>8.0743774330000004</v>
      </c>
      <c r="Y684" t="s">
        <v>169</v>
      </c>
      <c r="Z684" t="s">
        <v>1234</v>
      </c>
    </row>
    <row r="685" spans="1:26">
      <c r="A685" t="s">
        <v>506</v>
      </c>
      <c r="B685" t="s">
        <v>420</v>
      </c>
      <c r="C685" t="s">
        <v>955</v>
      </c>
      <c r="D685" t="s">
        <v>173</v>
      </c>
      <c r="E685" t="s">
        <v>173</v>
      </c>
      <c r="F685" t="s">
        <v>173</v>
      </c>
      <c r="G685" t="s">
        <v>173</v>
      </c>
      <c r="H685" t="s">
        <v>173</v>
      </c>
      <c r="I685" s="6" t="s">
        <v>173</v>
      </c>
      <c r="J685" s="6" t="s">
        <v>173</v>
      </c>
      <c r="K685" t="s">
        <v>173</v>
      </c>
      <c r="L685">
        <v>0</v>
      </c>
      <c r="M685" t="s">
        <v>248</v>
      </c>
      <c r="N685" s="6" t="s">
        <v>173</v>
      </c>
      <c r="O685" t="s">
        <v>173</v>
      </c>
      <c r="P685" s="6">
        <v>8.5914595370000004</v>
      </c>
      <c r="Q685" s="6">
        <v>-276.05267359999999</v>
      </c>
      <c r="R685" s="6">
        <v>1048.4426100000001</v>
      </c>
      <c r="S685" s="6">
        <v>0.75288276200000004</v>
      </c>
      <c r="T685" s="6">
        <v>0.10440000000000001</v>
      </c>
      <c r="U685" s="6">
        <v>0.54269999999999996</v>
      </c>
      <c r="V685" s="6">
        <v>0.64710000000000001</v>
      </c>
      <c r="W685" s="6">
        <v>0.70527585000000004</v>
      </c>
      <c r="X685" s="6">
        <v>9.8158159880000007</v>
      </c>
      <c r="Y685" t="s">
        <v>169</v>
      </c>
      <c r="Z685" t="s">
        <v>1235</v>
      </c>
    </row>
    <row r="686" spans="1:26">
      <c r="A686" t="s">
        <v>506</v>
      </c>
      <c r="B686" t="s">
        <v>420</v>
      </c>
      <c r="C686" t="s">
        <v>956</v>
      </c>
      <c r="D686" t="s">
        <v>173</v>
      </c>
      <c r="E686" t="s">
        <v>173</v>
      </c>
      <c r="F686" t="s">
        <v>709</v>
      </c>
      <c r="G686" t="s">
        <v>173</v>
      </c>
      <c r="H686" t="s">
        <v>173</v>
      </c>
      <c r="I686" s="6" t="s">
        <v>173</v>
      </c>
      <c r="J686" s="6" t="s">
        <v>173</v>
      </c>
      <c r="K686" t="s">
        <v>173</v>
      </c>
      <c r="L686">
        <v>0</v>
      </c>
      <c r="M686" t="s">
        <v>248</v>
      </c>
      <c r="N686" s="6" t="s">
        <v>173</v>
      </c>
      <c r="O686" t="s">
        <v>173</v>
      </c>
      <c r="P686" s="6">
        <v>8.4558795189999998</v>
      </c>
      <c r="Q686" s="6">
        <v>979.52294540000003</v>
      </c>
      <c r="R686" s="6">
        <v>2852.6041129999999</v>
      </c>
      <c r="S686" s="6">
        <v>0.39245325800000003</v>
      </c>
      <c r="T686" s="6">
        <v>0.1008</v>
      </c>
      <c r="U686" s="6">
        <v>1.0972</v>
      </c>
      <c r="V686" s="6">
        <v>1.198</v>
      </c>
      <c r="W686" s="6">
        <v>0.32128087900000002</v>
      </c>
      <c r="X686" s="6">
        <v>8.347514018</v>
      </c>
      <c r="Y686" t="s">
        <v>169</v>
      </c>
      <c r="Z686" t="s">
        <v>1237</v>
      </c>
    </row>
    <row r="687" spans="1:26">
      <c r="A687" t="s">
        <v>506</v>
      </c>
      <c r="B687" t="s">
        <v>420</v>
      </c>
      <c r="C687" t="s">
        <v>957</v>
      </c>
      <c r="D687" t="s">
        <v>173</v>
      </c>
      <c r="E687" t="s">
        <v>173</v>
      </c>
      <c r="F687" t="s">
        <v>173</v>
      </c>
      <c r="G687" t="s">
        <v>173</v>
      </c>
      <c r="H687" t="s">
        <v>173</v>
      </c>
      <c r="I687" s="6" t="s">
        <v>173</v>
      </c>
      <c r="J687" s="6" t="s">
        <v>173</v>
      </c>
      <c r="K687" t="s">
        <v>173</v>
      </c>
      <c r="L687">
        <v>0</v>
      </c>
      <c r="M687" t="s">
        <v>248</v>
      </c>
      <c r="N687" s="6" t="s">
        <v>173</v>
      </c>
      <c r="O687" t="s">
        <v>173</v>
      </c>
      <c r="P687" s="6">
        <v>8.9519004859999995</v>
      </c>
      <c r="Q687" s="6">
        <v>1119.715175</v>
      </c>
      <c r="R687" s="6">
        <v>1493.3145010000001</v>
      </c>
      <c r="S687" s="6">
        <v>0.54990181599999999</v>
      </c>
      <c r="T687" s="6">
        <v>0.436</v>
      </c>
      <c r="U687" s="6">
        <v>0.44569999999999999</v>
      </c>
      <c r="V687" s="6">
        <v>0.88160000000000005</v>
      </c>
      <c r="W687" s="6">
        <v>0.28602913699999999</v>
      </c>
      <c r="X687" s="6">
        <v>8.518042629</v>
      </c>
      <c r="Y687" t="s">
        <v>169</v>
      </c>
      <c r="Z687" t="s">
        <v>1234</v>
      </c>
    </row>
    <row r="688" spans="1:26">
      <c r="A688" t="s">
        <v>506</v>
      </c>
      <c r="B688" t="s">
        <v>420</v>
      </c>
      <c r="C688" t="s">
        <v>958</v>
      </c>
      <c r="D688" t="s">
        <v>173</v>
      </c>
      <c r="E688" t="s">
        <v>173</v>
      </c>
      <c r="F688" t="s">
        <v>709</v>
      </c>
      <c r="G688" t="s">
        <v>173</v>
      </c>
      <c r="H688" t="s">
        <v>173</v>
      </c>
      <c r="I688" s="6" t="s">
        <v>173</v>
      </c>
      <c r="J688" s="6" t="s">
        <v>173</v>
      </c>
      <c r="K688" t="s">
        <v>173</v>
      </c>
      <c r="L688">
        <v>0</v>
      </c>
      <c r="M688" t="s">
        <v>248</v>
      </c>
      <c r="N688" s="6" t="s">
        <v>173</v>
      </c>
      <c r="O688" t="s">
        <v>173</v>
      </c>
      <c r="P688" s="6">
        <v>8.4296971450000004</v>
      </c>
      <c r="Q688" s="6">
        <v>-862.09239460000003</v>
      </c>
      <c r="R688" s="6">
        <v>597.44644000000005</v>
      </c>
      <c r="S688" s="6">
        <v>0.84397754599999997</v>
      </c>
      <c r="T688" s="6">
        <v>2.81E-2</v>
      </c>
      <c r="U688" s="6">
        <v>0.23710000000000001</v>
      </c>
      <c r="V688" s="6">
        <v>0.26519999999999999</v>
      </c>
      <c r="W688" s="6">
        <v>0.769574549</v>
      </c>
      <c r="X688" s="6">
        <v>10.56274095</v>
      </c>
      <c r="Y688" t="s">
        <v>169</v>
      </c>
      <c r="Z688" t="s">
        <v>1235</v>
      </c>
    </row>
    <row r="689" spans="1:26">
      <c r="A689" t="s">
        <v>506</v>
      </c>
      <c r="B689" t="s">
        <v>420</v>
      </c>
      <c r="C689" t="s">
        <v>959</v>
      </c>
      <c r="D689" t="s">
        <v>173</v>
      </c>
      <c r="E689" t="s">
        <v>173</v>
      </c>
      <c r="F689" t="s">
        <v>173</v>
      </c>
      <c r="G689" t="s">
        <v>173</v>
      </c>
      <c r="H689" t="s">
        <v>173</v>
      </c>
      <c r="I689" s="6" t="s">
        <v>173</v>
      </c>
      <c r="J689" s="6" t="s">
        <v>173</v>
      </c>
      <c r="K689" t="s">
        <v>173</v>
      </c>
      <c r="L689">
        <v>0</v>
      </c>
      <c r="M689" t="s">
        <v>248</v>
      </c>
      <c r="N689" s="6" t="s">
        <v>173</v>
      </c>
      <c r="O689" t="s">
        <v>173</v>
      </c>
      <c r="P689" s="6">
        <v>8.5339393230000002</v>
      </c>
      <c r="Q689" s="6">
        <v>521.80579469999998</v>
      </c>
      <c r="R689" s="6">
        <v>2408.5584950000002</v>
      </c>
      <c r="S689" s="6">
        <v>0.51041355499999996</v>
      </c>
      <c r="T689" s="6">
        <v>1.44E-2</v>
      </c>
      <c r="U689" s="6">
        <v>0.98470000000000002</v>
      </c>
      <c r="V689" s="6">
        <v>0.99909999999999999</v>
      </c>
      <c r="W689" s="6">
        <v>0.68369114799999997</v>
      </c>
      <c r="X689" s="6">
        <v>9.6930845199999993</v>
      </c>
      <c r="Y689" t="s">
        <v>169</v>
      </c>
      <c r="Z689" t="s">
        <v>1237</v>
      </c>
    </row>
    <row r="690" spans="1:26">
      <c r="A690" t="s">
        <v>506</v>
      </c>
      <c r="B690" t="s">
        <v>420</v>
      </c>
      <c r="C690" t="s">
        <v>960</v>
      </c>
      <c r="D690" t="s">
        <v>173</v>
      </c>
      <c r="E690" t="s">
        <v>173</v>
      </c>
      <c r="F690" t="s">
        <v>173</v>
      </c>
      <c r="G690" t="s">
        <v>173</v>
      </c>
      <c r="H690" t="s">
        <v>173</v>
      </c>
      <c r="I690" s="6" t="s">
        <v>173</v>
      </c>
      <c r="J690" s="6" t="s">
        <v>173</v>
      </c>
      <c r="K690" t="s">
        <v>173</v>
      </c>
      <c r="L690">
        <v>0</v>
      </c>
      <c r="M690" t="s">
        <v>248</v>
      </c>
      <c r="N690" s="6" t="s">
        <v>173</v>
      </c>
      <c r="O690" t="s">
        <v>173</v>
      </c>
      <c r="P690" s="6">
        <v>8.7019450799999998</v>
      </c>
      <c r="Q690" s="6">
        <v>884.93185889999995</v>
      </c>
      <c r="R690" s="6">
        <v>1509.2502219999999</v>
      </c>
      <c r="S690" s="6">
        <v>0.57644463199999996</v>
      </c>
      <c r="T690" s="6">
        <v>0.16439999999999999</v>
      </c>
      <c r="U690" s="6">
        <v>0.5978</v>
      </c>
      <c r="V690" s="6">
        <v>0.76219999999999999</v>
      </c>
      <c r="W690" s="6">
        <v>0.27614749100000002</v>
      </c>
      <c r="X690" s="6">
        <v>8.6096180409999992</v>
      </c>
      <c r="Y690" t="s">
        <v>169</v>
      </c>
      <c r="Z690" t="s">
        <v>1236</v>
      </c>
    </row>
    <row r="691" spans="1:26">
      <c r="A691" t="s">
        <v>506</v>
      </c>
      <c r="B691" t="s">
        <v>420</v>
      </c>
      <c r="C691" t="s">
        <v>961</v>
      </c>
      <c r="D691" t="s">
        <v>173</v>
      </c>
      <c r="E691" t="s">
        <v>173</v>
      </c>
      <c r="F691" t="s">
        <v>173</v>
      </c>
      <c r="G691" t="s">
        <v>173</v>
      </c>
      <c r="H691" t="s">
        <v>173</v>
      </c>
      <c r="I691" s="6" t="s">
        <v>173</v>
      </c>
      <c r="J691" s="6" t="s">
        <v>173</v>
      </c>
      <c r="K691" t="s">
        <v>173</v>
      </c>
      <c r="L691">
        <v>0</v>
      </c>
      <c r="M691" t="s">
        <v>248</v>
      </c>
      <c r="N691" s="6" t="s">
        <v>173</v>
      </c>
      <c r="O691" t="s">
        <v>173</v>
      </c>
      <c r="P691" s="6">
        <v>8.7083933659999992</v>
      </c>
      <c r="Q691" s="6">
        <v>-82.468426629999996</v>
      </c>
      <c r="R691" s="6">
        <v>467.48976190000002</v>
      </c>
      <c r="S691" s="6">
        <v>0.78906929199999998</v>
      </c>
      <c r="T691" s="6">
        <v>0.113</v>
      </c>
      <c r="U691" s="6">
        <v>0.2888</v>
      </c>
      <c r="V691" s="6">
        <v>0.40179999999999999</v>
      </c>
      <c r="W691" s="6">
        <v>0.49749080299999998</v>
      </c>
      <c r="X691" s="6">
        <v>9.3937532800000003</v>
      </c>
      <c r="Y691" t="s">
        <v>169</v>
      </c>
      <c r="Z691" t="s">
        <v>1236</v>
      </c>
    </row>
    <row r="692" spans="1:26">
      <c r="A692" t="s">
        <v>506</v>
      </c>
      <c r="B692" t="s">
        <v>420</v>
      </c>
      <c r="C692" t="s">
        <v>962</v>
      </c>
      <c r="D692" t="s">
        <v>173</v>
      </c>
      <c r="E692" t="s">
        <v>173</v>
      </c>
      <c r="F692" t="s">
        <v>173</v>
      </c>
      <c r="G692" t="s">
        <v>173</v>
      </c>
      <c r="H692" t="s">
        <v>173</v>
      </c>
      <c r="I692" s="6" t="s">
        <v>173</v>
      </c>
      <c r="J692" s="6" t="s">
        <v>173</v>
      </c>
      <c r="K692" t="s">
        <v>173</v>
      </c>
      <c r="L692">
        <v>0</v>
      </c>
      <c r="M692" t="s">
        <v>248</v>
      </c>
      <c r="N692" s="6" t="s">
        <v>173</v>
      </c>
      <c r="O692" t="s">
        <v>173</v>
      </c>
      <c r="P692" s="6">
        <v>8.9525993760000002</v>
      </c>
      <c r="Q692" s="6">
        <v>1100.739094</v>
      </c>
      <c r="R692" s="6">
        <v>1281.4193130000001</v>
      </c>
      <c r="S692" s="6">
        <v>0.57788592599999999</v>
      </c>
      <c r="T692" s="6">
        <v>0.33560000000000001</v>
      </c>
      <c r="U692" s="6">
        <v>0.44190000000000002</v>
      </c>
      <c r="V692" s="6">
        <v>0.77749999999999997</v>
      </c>
      <c r="W692" s="6">
        <v>0.27276654900000002</v>
      </c>
      <c r="X692" s="6">
        <v>8.6586650760000001</v>
      </c>
      <c r="Y692" t="s">
        <v>169</v>
      </c>
      <c r="Z692" t="s">
        <v>1234</v>
      </c>
    </row>
    <row r="693" spans="1:26">
      <c r="A693" t="s">
        <v>506</v>
      </c>
      <c r="B693" t="s">
        <v>420</v>
      </c>
      <c r="C693" t="s">
        <v>963</v>
      </c>
      <c r="D693" t="s">
        <v>173</v>
      </c>
      <c r="E693" t="s">
        <v>173</v>
      </c>
      <c r="F693" t="s">
        <v>173</v>
      </c>
      <c r="G693" t="s">
        <v>173</v>
      </c>
      <c r="H693" t="s">
        <v>173</v>
      </c>
      <c r="I693" s="6" t="s">
        <v>173</v>
      </c>
      <c r="J693" s="6" t="s">
        <v>173</v>
      </c>
      <c r="K693" t="s">
        <v>173</v>
      </c>
      <c r="L693">
        <v>0</v>
      </c>
      <c r="M693" t="s">
        <v>248</v>
      </c>
      <c r="N693" s="6" t="s">
        <v>173</v>
      </c>
      <c r="O693" t="s">
        <v>173</v>
      </c>
      <c r="P693" s="6">
        <v>8.8114097579999999</v>
      </c>
      <c r="Q693" s="6">
        <v>527.43364929999996</v>
      </c>
      <c r="R693" s="6">
        <v>1125.5903539999999</v>
      </c>
      <c r="S693" s="6">
        <v>0.66176036299999996</v>
      </c>
      <c r="T693" s="6">
        <v>0.14269999999999999</v>
      </c>
      <c r="U693" s="6">
        <v>0.46550000000000002</v>
      </c>
      <c r="V693" s="6">
        <v>0.60829999999999995</v>
      </c>
      <c r="W693" s="6">
        <v>0.481699665</v>
      </c>
      <c r="X693" s="6">
        <v>9.3454620259999999</v>
      </c>
      <c r="Y693" t="s">
        <v>169</v>
      </c>
      <c r="Z693" t="s">
        <v>1235</v>
      </c>
    </row>
    <row r="694" spans="1:26">
      <c r="A694" t="s">
        <v>506</v>
      </c>
      <c r="B694" t="s">
        <v>420</v>
      </c>
      <c r="C694" t="s">
        <v>964</v>
      </c>
      <c r="D694" t="s">
        <v>173</v>
      </c>
      <c r="E694" t="s">
        <v>173</v>
      </c>
      <c r="F694" t="s">
        <v>173</v>
      </c>
      <c r="G694" t="s">
        <v>173</v>
      </c>
      <c r="H694" t="s">
        <v>173</v>
      </c>
      <c r="I694" s="6" t="s">
        <v>173</v>
      </c>
      <c r="J694" s="6" t="s">
        <v>173</v>
      </c>
      <c r="K694" t="s">
        <v>173</v>
      </c>
      <c r="L694">
        <v>0</v>
      </c>
      <c r="M694" t="s">
        <v>248</v>
      </c>
      <c r="N694" s="6" t="s">
        <v>173</v>
      </c>
      <c r="O694" t="s">
        <v>173</v>
      </c>
      <c r="P694" s="6">
        <v>8.3488876170000008</v>
      </c>
      <c r="Q694" s="6">
        <v>-222.17623080000001</v>
      </c>
      <c r="R694" s="6">
        <v>1582.2534310000001</v>
      </c>
      <c r="S694" s="6">
        <v>0.69337734900000003</v>
      </c>
      <c r="T694" s="6">
        <v>5.6000000000000001E-2</v>
      </c>
      <c r="U694" s="6">
        <v>0.55120000000000002</v>
      </c>
      <c r="V694" s="6">
        <v>0.60729999999999995</v>
      </c>
      <c r="W694" s="6">
        <v>0.68249266200000003</v>
      </c>
      <c r="X694" s="6">
        <v>10.462029749999999</v>
      </c>
      <c r="Y694" t="s">
        <v>169</v>
      </c>
      <c r="Z694" t="s">
        <v>1235</v>
      </c>
    </row>
    <row r="695" spans="1:26">
      <c r="A695" t="s">
        <v>506</v>
      </c>
      <c r="B695" t="s">
        <v>420</v>
      </c>
      <c r="C695" t="s">
        <v>965</v>
      </c>
      <c r="D695" t="s">
        <v>173</v>
      </c>
      <c r="E695" t="s">
        <v>173</v>
      </c>
      <c r="F695" t="s">
        <v>173</v>
      </c>
      <c r="G695" t="s">
        <v>173</v>
      </c>
      <c r="H695" t="s">
        <v>173</v>
      </c>
      <c r="I695" s="6" t="s">
        <v>173</v>
      </c>
      <c r="J695" s="6" t="s">
        <v>173</v>
      </c>
      <c r="K695" t="s">
        <v>173</v>
      </c>
      <c r="L695">
        <v>0</v>
      </c>
      <c r="M695" t="s">
        <v>248</v>
      </c>
      <c r="N695" s="6" t="s">
        <v>173</v>
      </c>
      <c r="O695" t="s">
        <v>173</v>
      </c>
      <c r="P695" s="6">
        <v>8.8517030059999993</v>
      </c>
      <c r="Q695" s="6">
        <v>1702.8672340000001</v>
      </c>
      <c r="R695" s="6">
        <v>2445.9243700000002</v>
      </c>
      <c r="S695" s="6">
        <v>0.34929128599999998</v>
      </c>
      <c r="T695" s="6">
        <v>0.1956</v>
      </c>
      <c r="U695" s="6">
        <v>1.1251</v>
      </c>
      <c r="V695" s="6">
        <v>1.3207</v>
      </c>
      <c r="W695" s="6">
        <v>0.24789641900000001</v>
      </c>
      <c r="X695" s="6">
        <v>8.3492714560000003</v>
      </c>
      <c r="Y695" t="s">
        <v>169</v>
      </c>
      <c r="Z695" t="s">
        <v>1234</v>
      </c>
    </row>
    <row r="696" spans="1:26">
      <c r="A696" t="s">
        <v>506</v>
      </c>
      <c r="B696" t="s">
        <v>420</v>
      </c>
      <c r="C696" t="s">
        <v>966</v>
      </c>
      <c r="D696" t="s">
        <v>173</v>
      </c>
      <c r="E696" t="s">
        <v>173</v>
      </c>
      <c r="F696" t="s">
        <v>173</v>
      </c>
      <c r="G696" t="s">
        <v>173</v>
      </c>
      <c r="H696" t="s">
        <v>173</v>
      </c>
      <c r="I696" s="6" t="s">
        <v>173</v>
      </c>
      <c r="J696" s="6" t="s">
        <v>173</v>
      </c>
      <c r="K696" t="s">
        <v>173</v>
      </c>
      <c r="L696">
        <v>0</v>
      </c>
      <c r="M696" t="s">
        <v>248</v>
      </c>
      <c r="N696" s="6" t="s">
        <v>173</v>
      </c>
      <c r="O696" t="s">
        <v>173</v>
      </c>
      <c r="P696" s="6">
        <v>8.7322139510000003</v>
      </c>
      <c r="Q696" s="6">
        <v>16.1262306</v>
      </c>
      <c r="R696" s="6">
        <v>1340.625796</v>
      </c>
      <c r="S696" s="6">
        <v>0.69372897600000005</v>
      </c>
      <c r="T696" s="6">
        <v>7.8399999999999997E-2</v>
      </c>
      <c r="U696" s="6">
        <v>0.50290000000000001</v>
      </c>
      <c r="V696" s="6">
        <v>0.58130000000000004</v>
      </c>
      <c r="W696" s="6">
        <v>0.58614710199999998</v>
      </c>
      <c r="X696" s="6">
        <v>9.680239512</v>
      </c>
      <c r="Y696" t="s">
        <v>169</v>
      </c>
      <c r="Z696" t="s">
        <v>1235</v>
      </c>
    </row>
    <row r="697" spans="1:26">
      <c r="A697" t="s">
        <v>506</v>
      </c>
      <c r="B697" t="s">
        <v>420</v>
      </c>
      <c r="C697" t="s">
        <v>967</v>
      </c>
      <c r="D697" t="s">
        <v>173</v>
      </c>
      <c r="E697" t="s">
        <v>173</v>
      </c>
      <c r="F697" t="s">
        <v>709</v>
      </c>
      <c r="G697" t="s">
        <v>173</v>
      </c>
      <c r="H697" t="s">
        <v>173</v>
      </c>
      <c r="I697" s="6" t="s">
        <v>173</v>
      </c>
      <c r="J697" s="6" t="s">
        <v>173</v>
      </c>
      <c r="K697" t="s">
        <v>173</v>
      </c>
      <c r="L697">
        <v>0</v>
      </c>
      <c r="M697" t="s">
        <v>248</v>
      </c>
      <c r="N697" s="6" t="s">
        <v>173</v>
      </c>
      <c r="O697" t="s">
        <v>173</v>
      </c>
      <c r="P697" s="6">
        <v>8.7989894349999993</v>
      </c>
      <c r="Q697" s="6">
        <v>236.2103046</v>
      </c>
      <c r="R697" s="6">
        <v>783.59862069999997</v>
      </c>
      <c r="S697" s="6">
        <v>0.72848852200000003</v>
      </c>
      <c r="T697" s="6">
        <v>7.8399999999999997E-2</v>
      </c>
      <c r="U697" s="6">
        <v>0.42430000000000001</v>
      </c>
      <c r="V697" s="6">
        <v>0.50270000000000004</v>
      </c>
      <c r="W697" s="6">
        <v>0.43550640899999998</v>
      </c>
      <c r="X697" s="6">
        <v>9.4960689259999995</v>
      </c>
      <c r="Y697" t="s">
        <v>169</v>
      </c>
      <c r="Z697" t="s">
        <v>1235</v>
      </c>
    </row>
    <row r="698" spans="1:26">
      <c r="A698" t="s">
        <v>513</v>
      </c>
      <c r="B698" t="s">
        <v>420</v>
      </c>
      <c r="C698" t="s">
        <v>968</v>
      </c>
      <c r="D698" t="s">
        <v>247</v>
      </c>
      <c r="E698" t="s">
        <v>173</v>
      </c>
      <c r="F698" t="s">
        <v>173</v>
      </c>
      <c r="G698" t="s">
        <v>173</v>
      </c>
      <c r="H698" t="s">
        <v>173</v>
      </c>
      <c r="I698" s="6" t="s">
        <v>173</v>
      </c>
      <c r="J698" s="6">
        <v>136.06559999999999</v>
      </c>
      <c r="K698" t="s">
        <v>173</v>
      </c>
      <c r="L698">
        <v>0</v>
      </c>
      <c r="M698" t="s">
        <v>173</v>
      </c>
      <c r="N698" s="6" t="s">
        <v>173</v>
      </c>
      <c r="O698" t="s">
        <v>173</v>
      </c>
      <c r="P698" s="6">
        <v>8.9710060400000007</v>
      </c>
      <c r="Q698" s="6">
        <v>871.76024500000005</v>
      </c>
      <c r="R698" s="6">
        <v>1591.505531</v>
      </c>
      <c r="S698" s="6">
        <v>0.56812881400000004</v>
      </c>
      <c r="T698" s="6">
        <v>0.22559999999999999</v>
      </c>
      <c r="U698" s="6">
        <v>0.58030000000000004</v>
      </c>
      <c r="V698" s="6">
        <v>0.80579999999999996</v>
      </c>
      <c r="W698" s="6">
        <v>0.181552885</v>
      </c>
      <c r="X698" s="6">
        <v>8.9074069839999996</v>
      </c>
      <c r="Y698" t="s">
        <v>169</v>
      </c>
      <c r="Z698" t="s">
        <v>1234</v>
      </c>
    </row>
    <row r="699" spans="1:26">
      <c r="A699" t="s">
        <v>513</v>
      </c>
      <c r="B699" t="s">
        <v>420</v>
      </c>
      <c r="C699" t="s">
        <v>969</v>
      </c>
      <c r="D699" t="s">
        <v>247</v>
      </c>
      <c r="E699" t="s">
        <v>173</v>
      </c>
      <c r="F699" t="s">
        <v>173</v>
      </c>
      <c r="G699" t="s">
        <v>173</v>
      </c>
      <c r="H699" t="s">
        <v>173</v>
      </c>
      <c r="I699" s="6" t="s">
        <v>173</v>
      </c>
      <c r="J699" s="6">
        <v>88.327870000000004</v>
      </c>
      <c r="K699" t="s">
        <v>173</v>
      </c>
      <c r="L699">
        <v>0</v>
      </c>
      <c r="M699" t="s">
        <v>173</v>
      </c>
      <c r="N699" s="6" t="s">
        <v>173</v>
      </c>
      <c r="O699" t="s">
        <v>173</v>
      </c>
      <c r="P699" s="6">
        <v>9.0702692349999996</v>
      </c>
      <c r="Q699" s="6">
        <v>1194.679468</v>
      </c>
      <c r="R699" s="6">
        <v>2445.2548670000001</v>
      </c>
      <c r="S699" s="6">
        <v>0.41824194599999998</v>
      </c>
      <c r="T699" s="6">
        <v>0.19980000000000001</v>
      </c>
      <c r="U699" s="6">
        <v>0.88470000000000004</v>
      </c>
      <c r="V699" s="6">
        <v>1.0846</v>
      </c>
      <c r="W699" s="6">
        <v>0.436166789</v>
      </c>
      <c r="X699" s="6">
        <v>9.3677218579999995</v>
      </c>
      <c r="Y699" t="s">
        <v>169</v>
      </c>
      <c r="Z699" t="s">
        <v>1234</v>
      </c>
    </row>
    <row r="700" spans="1:26">
      <c r="A700" t="s">
        <v>513</v>
      </c>
      <c r="B700" t="s">
        <v>420</v>
      </c>
      <c r="C700" t="s">
        <v>970</v>
      </c>
      <c r="D700" t="s">
        <v>247</v>
      </c>
      <c r="E700" t="s">
        <v>173</v>
      </c>
      <c r="F700" t="s">
        <v>173</v>
      </c>
      <c r="G700" t="s">
        <v>173</v>
      </c>
      <c r="H700" t="s">
        <v>173</v>
      </c>
      <c r="I700" s="6" t="s">
        <v>173</v>
      </c>
      <c r="J700" s="6">
        <v>61.081969999999998</v>
      </c>
      <c r="K700" t="s">
        <v>173</v>
      </c>
      <c r="L700">
        <v>0</v>
      </c>
      <c r="M700" t="s">
        <v>173</v>
      </c>
      <c r="N700" s="6" t="s">
        <v>173</v>
      </c>
      <c r="O700" t="s">
        <v>173</v>
      </c>
      <c r="P700" s="6">
        <v>8.7805597409999994</v>
      </c>
      <c r="Q700" s="6">
        <v>573.693578</v>
      </c>
      <c r="R700" s="6">
        <v>2044.051027</v>
      </c>
      <c r="S700" s="6">
        <v>0.54932362400000001</v>
      </c>
      <c r="T700" s="6">
        <v>4.6600000000000003E-2</v>
      </c>
      <c r="U700" s="6">
        <v>0.81969999999999998</v>
      </c>
      <c r="V700" s="6">
        <v>0.86619999999999997</v>
      </c>
      <c r="W700" s="6">
        <v>0.68268265699999997</v>
      </c>
      <c r="X700" s="6">
        <v>9.808801163</v>
      </c>
      <c r="Y700" t="s">
        <v>169</v>
      </c>
      <c r="Z700" t="s">
        <v>1237</v>
      </c>
    </row>
    <row r="701" spans="1:26">
      <c r="A701" t="s">
        <v>513</v>
      </c>
      <c r="B701" t="s">
        <v>420</v>
      </c>
      <c r="C701" t="s">
        <v>971</v>
      </c>
      <c r="D701" t="s">
        <v>247</v>
      </c>
      <c r="E701" t="s">
        <v>173</v>
      </c>
      <c r="F701" t="s">
        <v>173</v>
      </c>
      <c r="G701" t="s">
        <v>173</v>
      </c>
      <c r="H701" t="s">
        <v>173</v>
      </c>
      <c r="I701" s="6" t="s">
        <v>173</v>
      </c>
      <c r="J701" s="6">
        <v>122.6557</v>
      </c>
      <c r="K701" t="s">
        <v>173</v>
      </c>
      <c r="L701">
        <v>0</v>
      </c>
      <c r="M701" t="s">
        <v>173</v>
      </c>
      <c r="N701" s="6" t="s">
        <v>173</v>
      </c>
      <c r="O701" t="s">
        <v>173</v>
      </c>
      <c r="P701" s="6">
        <v>8.4627133519999997</v>
      </c>
      <c r="Q701" s="6">
        <v>-9.7929828130000001</v>
      </c>
      <c r="R701" s="6">
        <v>2434.9831819999999</v>
      </c>
      <c r="S701" s="6">
        <v>0.57271936999999995</v>
      </c>
      <c r="T701" s="6">
        <v>0.04</v>
      </c>
      <c r="U701" s="6">
        <v>0.87490000000000001</v>
      </c>
      <c r="V701" s="6">
        <v>0.91490000000000005</v>
      </c>
      <c r="W701" s="6">
        <v>0.78180226600000002</v>
      </c>
      <c r="X701" s="6">
        <v>9.791819769</v>
      </c>
      <c r="Y701" t="s">
        <v>169</v>
      </c>
      <c r="Z701" t="s">
        <v>1237</v>
      </c>
    </row>
    <row r="702" spans="1:26">
      <c r="A702" t="s">
        <v>513</v>
      </c>
      <c r="B702" t="s">
        <v>420</v>
      </c>
      <c r="C702" t="s">
        <v>972</v>
      </c>
      <c r="D702" t="s">
        <v>247</v>
      </c>
      <c r="E702" t="s">
        <v>173</v>
      </c>
      <c r="F702" t="s">
        <v>173</v>
      </c>
      <c r="G702" t="s">
        <v>173</v>
      </c>
      <c r="H702" t="s">
        <v>173</v>
      </c>
      <c r="I702" s="6" t="s">
        <v>173</v>
      </c>
      <c r="J702" s="6">
        <v>116.459</v>
      </c>
      <c r="K702" t="s">
        <v>173</v>
      </c>
      <c r="L702">
        <v>0</v>
      </c>
      <c r="M702" t="s">
        <v>173</v>
      </c>
      <c r="N702" s="6" t="s">
        <v>173</v>
      </c>
      <c r="O702" t="s">
        <v>173</v>
      </c>
      <c r="P702" s="6">
        <v>8.6703824960000002</v>
      </c>
      <c r="Q702" s="6">
        <v>486.73359470000003</v>
      </c>
      <c r="R702" s="6">
        <v>1056.27954</v>
      </c>
      <c r="S702" s="6">
        <v>0.67378020000000005</v>
      </c>
      <c r="T702" s="6">
        <v>9.0499999999999997E-2</v>
      </c>
      <c r="U702" s="6">
        <v>0.32969999999999999</v>
      </c>
      <c r="V702" s="6">
        <v>0.42020000000000002</v>
      </c>
      <c r="W702" s="6">
        <v>0.51248624200000004</v>
      </c>
      <c r="X702" s="6">
        <v>9.9995831729999995</v>
      </c>
      <c r="Y702" t="s">
        <v>169</v>
      </c>
      <c r="Z702" t="s">
        <v>1235</v>
      </c>
    </row>
    <row r="703" spans="1:26">
      <c r="A703" t="s">
        <v>513</v>
      </c>
      <c r="B703" t="s">
        <v>420</v>
      </c>
      <c r="C703" t="s">
        <v>973</v>
      </c>
      <c r="D703" t="s">
        <v>247</v>
      </c>
      <c r="E703" t="s">
        <v>173</v>
      </c>
      <c r="F703" t="s">
        <v>173</v>
      </c>
      <c r="G703" t="s">
        <v>173</v>
      </c>
      <c r="H703" t="s">
        <v>173</v>
      </c>
      <c r="I703" s="6" t="s">
        <v>173</v>
      </c>
      <c r="J703" s="6">
        <v>87.475409999999997</v>
      </c>
      <c r="K703" t="s">
        <v>173</v>
      </c>
      <c r="L703">
        <v>0</v>
      </c>
      <c r="M703" t="s">
        <v>173</v>
      </c>
      <c r="N703" s="6" t="s">
        <v>173</v>
      </c>
      <c r="O703" t="s">
        <v>173</v>
      </c>
      <c r="P703" s="6">
        <v>8.5644481090000006</v>
      </c>
      <c r="Q703" s="6">
        <v>198.15301310000001</v>
      </c>
      <c r="R703" s="6">
        <v>2260.3551309999998</v>
      </c>
      <c r="S703" s="6">
        <v>0.56870338799999998</v>
      </c>
      <c r="T703" s="6">
        <v>8.1600000000000006E-2</v>
      </c>
      <c r="U703" s="6">
        <v>0.82069999999999999</v>
      </c>
      <c r="V703" s="6">
        <v>0.90229999999999999</v>
      </c>
      <c r="W703" s="6">
        <v>0.53042400899999997</v>
      </c>
      <c r="X703" s="6">
        <v>8.9178798409999995</v>
      </c>
      <c r="Y703" t="s">
        <v>169</v>
      </c>
      <c r="Z703" t="s">
        <v>1237</v>
      </c>
    </row>
    <row r="704" spans="1:26">
      <c r="A704" t="s">
        <v>513</v>
      </c>
      <c r="B704" t="s">
        <v>420</v>
      </c>
      <c r="C704" t="s">
        <v>974</v>
      </c>
      <c r="D704" t="s">
        <v>247</v>
      </c>
      <c r="E704" t="s">
        <v>173</v>
      </c>
      <c r="F704" t="s">
        <v>173</v>
      </c>
      <c r="G704" t="s">
        <v>173</v>
      </c>
      <c r="H704" t="s">
        <v>173</v>
      </c>
      <c r="I704" s="6" t="s">
        <v>173</v>
      </c>
      <c r="J704" s="6">
        <v>96.229510000000005</v>
      </c>
      <c r="K704" t="s">
        <v>173</v>
      </c>
      <c r="L704">
        <v>0</v>
      </c>
      <c r="M704" t="s">
        <v>173</v>
      </c>
      <c r="N704" s="6" t="s">
        <v>173</v>
      </c>
      <c r="O704" t="s">
        <v>173</v>
      </c>
      <c r="P704" s="6">
        <v>9.1929594049999999</v>
      </c>
      <c r="Q704" s="6">
        <v>1494.5407990000001</v>
      </c>
      <c r="R704" s="6">
        <v>1798.0887339999999</v>
      </c>
      <c r="S704" s="6">
        <v>0.46398574300000001</v>
      </c>
      <c r="T704" s="6">
        <v>0.2828</v>
      </c>
      <c r="U704" s="6">
        <v>0.57179999999999997</v>
      </c>
      <c r="V704" s="6">
        <v>0.85460000000000003</v>
      </c>
      <c r="W704" s="6">
        <v>0.27983588700000001</v>
      </c>
      <c r="X704" s="6">
        <v>8.8746547269999994</v>
      </c>
      <c r="Y704" t="s">
        <v>169</v>
      </c>
      <c r="Z704" t="s">
        <v>1234</v>
      </c>
    </row>
    <row r="705" spans="1:26">
      <c r="A705" t="s">
        <v>513</v>
      </c>
      <c r="B705" t="s">
        <v>420</v>
      </c>
      <c r="C705" t="s">
        <v>975</v>
      </c>
      <c r="D705" t="s">
        <v>247</v>
      </c>
      <c r="E705" t="s">
        <v>173</v>
      </c>
      <c r="F705" t="s">
        <v>173</v>
      </c>
      <c r="G705" t="s">
        <v>173</v>
      </c>
      <c r="H705" t="s">
        <v>173</v>
      </c>
      <c r="I705" s="6" t="s">
        <v>173</v>
      </c>
      <c r="J705" s="6">
        <v>70.557379999999995</v>
      </c>
      <c r="K705" t="s">
        <v>173</v>
      </c>
      <c r="L705">
        <v>0</v>
      </c>
      <c r="M705" t="s">
        <v>173</v>
      </c>
      <c r="N705" s="6" t="s">
        <v>173</v>
      </c>
      <c r="O705" t="s">
        <v>173</v>
      </c>
      <c r="P705" s="6">
        <v>8.8132305710000001</v>
      </c>
      <c r="Q705" s="6">
        <v>407.85571390000001</v>
      </c>
      <c r="R705" s="6">
        <v>1510.0116230000001</v>
      </c>
      <c r="S705" s="6">
        <v>0.63212181099999998</v>
      </c>
      <c r="T705" s="6">
        <v>0.12659999999999999</v>
      </c>
      <c r="U705" s="6">
        <v>0.7419</v>
      </c>
      <c r="V705" s="6">
        <v>0.86850000000000005</v>
      </c>
      <c r="W705" s="6">
        <v>0.41530674200000001</v>
      </c>
      <c r="X705" s="6">
        <v>8.6962112450000006</v>
      </c>
      <c r="Y705" t="s">
        <v>169</v>
      </c>
      <c r="Z705" t="s">
        <v>1236</v>
      </c>
    </row>
    <row r="706" spans="1:26">
      <c r="A706" t="s">
        <v>513</v>
      </c>
      <c r="B706" t="s">
        <v>420</v>
      </c>
      <c r="C706" t="s">
        <v>976</v>
      </c>
      <c r="D706" t="s">
        <v>247</v>
      </c>
      <c r="E706" t="s">
        <v>173</v>
      </c>
      <c r="F706" t="s">
        <v>173</v>
      </c>
      <c r="G706" t="s">
        <v>173</v>
      </c>
      <c r="H706" t="s">
        <v>173</v>
      </c>
      <c r="I706" s="6" t="s">
        <v>173</v>
      </c>
      <c r="J706" s="6">
        <v>127.7377</v>
      </c>
      <c r="K706" t="s">
        <v>173</v>
      </c>
      <c r="L706">
        <v>0</v>
      </c>
      <c r="M706" t="s">
        <v>173</v>
      </c>
      <c r="N706" s="6" t="s">
        <v>173</v>
      </c>
      <c r="O706" t="s">
        <v>173</v>
      </c>
      <c r="P706" s="6">
        <v>8.6925295859999991</v>
      </c>
      <c r="Q706" s="6">
        <v>623.92791769999997</v>
      </c>
      <c r="R706" s="6">
        <v>946.49661619999995</v>
      </c>
      <c r="S706" s="6">
        <v>0.67080153200000003</v>
      </c>
      <c r="T706" s="6">
        <v>0.29759999999999998</v>
      </c>
      <c r="U706" s="6">
        <v>0.51419999999999999</v>
      </c>
      <c r="V706" s="6">
        <v>0.81179999999999997</v>
      </c>
      <c r="W706" s="6">
        <v>0.39154011399999999</v>
      </c>
      <c r="X706" s="6">
        <v>9.0925604549999992</v>
      </c>
      <c r="Y706" t="s">
        <v>169</v>
      </c>
      <c r="Z706" t="s">
        <v>1235</v>
      </c>
    </row>
    <row r="707" spans="1:26">
      <c r="A707" t="s">
        <v>513</v>
      </c>
      <c r="B707" t="s">
        <v>420</v>
      </c>
      <c r="C707" t="s">
        <v>977</v>
      </c>
      <c r="D707" t="s">
        <v>247</v>
      </c>
      <c r="E707" t="s">
        <v>173</v>
      </c>
      <c r="F707" t="s">
        <v>173</v>
      </c>
      <c r="G707" t="s">
        <v>173</v>
      </c>
      <c r="H707" t="s">
        <v>173</v>
      </c>
      <c r="I707" s="6" t="s">
        <v>173</v>
      </c>
      <c r="J707" s="6">
        <v>119.4426</v>
      </c>
      <c r="K707" t="s">
        <v>173</v>
      </c>
      <c r="L707">
        <v>0</v>
      </c>
      <c r="M707" t="s">
        <v>173</v>
      </c>
      <c r="N707" s="6" t="s">
        <v>173</v>
      </c>
      <c r="O707" t="s">
        <v>173</v>
      </c>
      <c r="P707" s="6">
        <v>8.9647817239999998</v>
      </c>
      <c r="Q707" s="6">
        <v>877.09938869999996</v>
      </c>
      <c r="R707" s="6">
        <v>1792.4837869999999</v>
      </c>
      <c r="S707" s="6">
        <v>0.54294937700000001</v>
      </c>
      <c r="T707" s="6">
        <v>0.18090000000000001</v>
      </c>
      <c r="U707" s="6">
        <v>0.48649999999999999</v>
      </c>
      <c r="V707" s="6">
        <v>0.66739999999999999</v>
      </c>
      <c r="W707" s="6">
        <v>0.446911169</v>
      </c>
      <c r="X707" s="6">
        <v>9.9100331750000006</v>
      </c>
      <c r="Y707" t="s">
        <v>169</v>
      </c>
      <c r="Z707" t="s">
        <v>1235</v>
      </c>
    </row>
    <row r="708" spans="1:26">
      <c r="A708" t="s">
        <v>513</v>
      </c>
      <c r="B708" t="s">
        <v>420</v>
      </c>
      <c r="C708" t="s">
        <v>978</v>
      </c>
      <c r="D708" t="s">
        <v>247</v>
      </c>
      <c r="E708" t="s">
        <v>173</v>
      </c>
      <c r="F708" t="s">
        <v>173</v>
      </c>
      <c r="G708" t="s">
        <v>173</v>
      </c>
      <c r="H708" t="s">
        <v>173</v>
      </c>
      <c r="I708" s="6" t="s">
        <v>173</v>
      </c>
      <c r="J708" s="6">
        <v>68.360659999999996</v>
      </c>
      <c r="K708" t="s">
        <v>173</v>
      </c>
      <c r="L708">
        <v>0</v>
      </c>
      <c r="M708" t="s">
        <v>173</v>
      </c>
      <c r="N708" s="6" t="s">
        <v>173</v>
      </c>
      <c r="O708" t="s">
        <v>173</v>
      </c>
      <c r="P708" s="6">
        <v>8.3606938080000006</v>
      </c>
      <c r="Q708" s="6">
        <v>-659.58792860000005</v>
      </c>
      <c r="R708" s="6">
        <v>1110.6532979999999</v>
      </c>
      <c r="S708" s="6">
        <v>0.78307693499999997</v>
      </c>
      <c r="T708" s="6">
        <v>3.1600000000000003E-2</v>
      </c>
      <c r="U708" s="6">
        <v>0.3926</v>
      </c>
      <c r="V708" s="6">
        <v>0.42420000000000002</v>
      </c>
      <c r="W708" s="6">
        <v>0.67809466399999996</v>
      </c>
      <c r="X708" s="6">
        <v>9.7324820699999997</v>
      </c>
      <c r="Y708" t="s">
        <v>169</v>
      </c>
      <c r="Z708" t="s">
        <v>1235</v>
      </c>
    </row>
    <row r="709" spans="1:26">
      <c r="A709" t="s">
        <v>513</v>
      </c>
      <c r="B709" t="s">
        <v>420</v>
      </c>
      <c r="C709" t="s">
        <v>979</v>
      </c>
      <c r="D709" t="s">
        <v>247</v>
      </c>
      <c r="E709" t="s">
        <v>173</v>
      </c>
      <c r="F709" t="s">
        <v>173</v>
      </c>
      <c r="G709" t="s">
        <v>173</v>
      </c>
      <c r="H709" t="s">
        <v>173</v>
      </c>
      <c r="I709" s="6" t="s">
        <v>173</v>
      </c>
      <c r="J709" s="6">
        <v>103.2787</v>
      </c>
      <c r="K709" t="s">
        <v>173</v>
      </c>
      <c r="L709">
        <v>0</v>
      </c>
      <c r="M709" t="s">
        <v>173</v>
      </c>
      <c r="N709" s="6" t="s">
        <v>173</v>
      </c>
      <c r="O709" t="s">
        <v>173</v>
      </c>
      <c r="P709" s="6">
        <v>8.7387825429999992</v>
      </c>
      <c r="Q709" s="6">
        <v>564.15177949999998</v>
      </c>
      <c r="R709" s="6">
        <v>906.72533729999998</v>
      </c>
      <c r="S709" s="6">
        <v>0.68156663200000001</v>
      </c>
      <c r="T709" s="6">
        <v>0.10970000000000001</v>
      </c>
      <c r="U709" s="6">
        <v>0.36549999999999999</v>
      </c>
      <c r="V709" s="6">
        <v>0.47520000000000001</v>
      </c>
      <c r="W709" s="6">
        <v>0.50454902800000001</v>
      </c>
      <c r="X709" s="6">
        <v>9.5944070769999996</v>
      </c>
      <c r="Y709" t="s">
        <v>169</v>
      </c>
      <c r="Z709" t="s">
        <v>1235</v>
      </c>
    </row>
    <row r="710" spans="1:26">
      <c r="A710" t="s">
        <v>513</v>
      </c>
      <c r="B710" t="s">
        <v>420</v>
      </c>
      <c r="C710" t="s">
        <v>980</v>
      </c>
      <c r="D710" t="s">
        <v>247</v>
      </c>
      <c r="E710" t="s">
        <v>173</v>
      </c>
      <c r="F710" t="s">
        <v>173</v>
      </c>
      <c r="G710" t="s">
        <v>173</v>
      </c>
      <c r="H710" t="s">
        <v>173</v>
      </c>
      <c r="I710" s="6" t="s">
        <v>173</v>
      </c>
      <c r="J710" s="6">
        <v>76.327870000000004</v>
      </c>
      <c r="K710" t="s">
        <v>173</v>
      </c>
      <c r="L710">
        <v>0</v>
      </c>
      <c r="M710" t="s">
        <v>173</v>
      </c>
      <c r="N710" s="6" t="s">
        <v>173</v>
      </c>
      <c r="O710" t="s">
        <v>173</v>
      </c>
      <c r="P710" s="6">
        <v>8.7326720059999996</v>
      </c>
      <c r="Q710" s="6">
        <v>722.87870499999997</v>
      </c>
      <c r="R710" s="6">
        <v>2284.330563</v>
      </c>
      <c r="S710" s="6">
        <v>0.50068133100000001</v>
      </c>
      <c r="T710" s="6">
        <v>4.3999999999999997E-2</v>
      </c>
      <c r="U710" s="6">
        <v>0.76249999999999996</v>
      </c>
      <c r="V710" s="6">
        <v>0.80649999999999999</v>
      </c>
      <c r="W710" s="6">
        <v>0.62310841299999997</v>
      </c>
      <c r="X710" s="6">
        <v>9.5517664960000008</v>
      </c>
      <c r="Y710" t="s">
        <v>169</v>
      </c>
      <c r="Z710" t="s">
        <v>1237</v>
      </c>
    </row>
    <row r="711" spans="1:26">
      <c r="A711" t="s">
        <v>513</v>
      </c>
      <c r="B711" t="s">
        <v>420</v>
      </c>
      <c r="C711" t="s">
        <v>981</v>
      </c>
      <c r="D711" t="s">
        <v>247</v>
      </c>
      <c r="E711" t="s">
        <v>173</v>
      </c>
      <c r="F711" t="s">
        <v>173</v>
      </c>
      <c r="G711" t="s">
        <v>173</v>
      </c>
      <c r="H711" t="s">
        <v>173</v>
      </c>
      <c r="I711" s="6" t="s">
        <v>173</v>
      </c>
      <c r="J711" s="6">
        <v>126.85250000000001</v>
      </c>
      <c r="K711" t="s">
        <v>173</v>
      </c>
      <c r="L711">
        <v>0</v>
      </c>
      <c r="M711" t="s">
        <v>173</v>
      </c>
      <c r="N711" s="6" t="s">
        <v>173</v>
      </c>
      <c r="O711" t="s">
        <v>173</v>
      </c>
      <c r="P711" s="6">
        <v>8.5582208059999996</v>
      </c>
      <c r="Q711" s="6">
        <v>387.10268389999999</v>
      </c>
      <c r="R711" s="6">
        <v>2557.4584439999999</v>
      </c>
      <c r="S711" s="6">
        <v>0.50862041499999999</v>
      </c>
      <c r="T711" s="6">
        <v>0.1051</v>
      </c>
      <c r="U711" s="6">
        <v>0.8911</v>
      </c>
      <c r="V711" s="6">
        <v>0.99619999999999997</v>
      </c>
      <c r="W711" s="6">
        <v>0.644188973</v>
      </c>
      <c r="X711" s="6">
        <v>9.6696882169999991</v>
      </c>
      <c r="Y711" t="s">
        <v>169</v>
      </c>
      <c r="Z711" t="s">
        <v>1237</v>
      </c>
    </row>
    <row r="712" spans="1:26">
      <c r="A712" t="s">
        <v>513</v>
      </c>
      <c r="B712" t="s">
        <v>420</v>
      </c>
      <c r="C712" t="s">
        <v>982</v>
      </c>
      <c r="D712" t="s">
        <v>247</v>
      </c>
      <c r="E712" t="s">
        <v>173</v>
      </c>
      <c r="F712" t="s">
        <v>173</v>
      </c>
      <c r="G712" t="s">
        <v>173</v>
      </c>
      <c r="H712" t="s">
        <v>173</v>
      </c>
      <c r="I712" s="6" t="s">
        <v>173</v>
      </c>
      <c r="J712" s="6">
        <v>131.14750000000001</v>
      </c>
      <c r="K712" t="s">
        <v>173</v>
      </c>
      <c r="L712">
        <v>0</v>
      </c>
      <c r="M712" t="s">
        <v>173</v>
      </c>
      <c r="N712" s="6" t="s">
        <v>173</v>
      </c>
      <c r="O712" t="s">
        <v>173</v>
      </c>
      <c r="P712" s="6">
        <v>8.3078558709999992</v>
      </c>
      <c r="Q712" s="6">
        <v>-996.52129600000001</v>
      </c>
      <c r="R712" s="6">
        <v>-8.8063936819999995</v>
      </c>
      <c r="S712" s="6">
        <v>0.89719633200000004</v>
      </c>
      <c r="T712" s="6">
        <v>0.12620000000000001</v>
      </c>
      <c r="U712" s="6">
        <v>0.29170000000000001</v>
      </c>
      <c r="V712" s="6">
        <v>0.41799999999999998</v>
      </c>
      <c r="W712" s="6">
        <v>0.67869332599999999</v>
      </c>
      <c r="X712" s="6">
        <v>9.4977708409999995</v>
      </c>
      <c r="Y712" t="s">
        <v>169</v>
      </c>
      <c r="Z712" t="s">
        <v>1235</v>
      </c>
    </row>
    <row r="713" spans="1:26">
      <c r="A713" t="s">
        <v>513</v>
      </c>
      <c r="B713" t="s">
        <v>420</v>
      </c>
      <c r="C713" t="s">
        <v>983</v>
      </c>
      <c r="D713" t="s">
        <v>247</v>
      </c>
      <c r="E713" t="s">
        <v>173</v>
      </c>
      <c r="F713" t="s">
        <v>173</v>
      </c>
      <c r="G713" t="s">
        <v>173</v>
      </c>
      <c r="H713" t="s">
        <v>173</v>
      </c>
      <c r="I713" s="6" t="s">
        <v>173</v>
      </c>
      <c r="J713" s="6">
        <v>80.852459999999994</v>
      </c>
      <c r="K713" t="s">
        <v>173</v>
      </c>
      <c r="L713">
        <v>0</v>
      </c>
      <c r="M713" t="s">
        <v>173</v>
      </c>
      <c r="N713" s="6" t="s">
        <v>173</v>
      </c>
      <c r="O713" t="s">
        <v>173</v>
      </c>
      <c r="P713" s="6">
        <v>8.3701122340000005</v>
      </c>
      <c r="Q713" s="6">
        <v>-251.9393331</v>
      </c>
      <c r="R713" s="6">
        <v>-768.64549680000005</v>
      </c>
      <c r="S713" s="6">
        <v>0.89818314700000002</v>
      </c>
      <c r="T713" s="6">
        <v>0.19070000000000001</v>
      </c>
      <c r="U713" s="6">
        <v>0.27289999999999998</v>
      </c>
      <c r="V713" s="6">
        <v>0.46360000000000001</v>
      </c>
      <c r="W713" s="6">
        <v>0.49946419800000003</v>
      </c>
      <c r="X713" s="6">
        <v>8.6862067350000007</v>
      </c>
      <c r="Y713" t="s">
        <v>169</v>
      </c>
      <c r="Z713" t="s">
        <v>1235</v>
      </c>
    </row>
    <row r="714" spans="1:26">
      <c r="A714" t="s">
        <v>513</v>
      </c>
      <c r="B714" t="s">
        <v>420</v>
      </c>
      <c r="C714" t="s">
        <v>984</v>
      </c>
      <c r="D714" t="s">
        <v>247</v>
      </c>
      <c r="E714" t="s">
        <v>173</v>
      </c>
      <c r="F714" t="s">
        <v>173</v>
      </c>
      <c r="G714" t="s">
        <v>173</v>
      </c>
      <c r="H714" t="s">
        <v>173</v>
      </c>
      <c r="I714" s="6" t="s">
        <v>173</v>
      </c>
      <c r="J714" s="6">
        <v>130.0984</v>
      </c>
      <c r="K714" t="s">
        <v>173</v>
      </c>
      <c r="L714">
        <v>0</v>
      </c>
      <c r="M714" t="s">
        <v>173</v>
      </c>
      <c r="N714" s="6" t="s">
        <v>173</v>
      </c>
      <c r="O714" t="s">
        <v>173</v>
      </c>
      <c r="P714" s="6">
        <v>8.8200012559999994</v>
      </c>
      <c r="Q714" s="6">
        <v>492.3013163</v>
      </c>
      <c r="R714" s="6">
        <v>1499.97333</v>
      </c>
      <c r="S714" s="6">
        <v>0.62362105599999995</v>
      </c>
      <c r="T714" s="6">
        <v>0.11890000000000001</v>
      </c>
      <c r="U714" s="6">
        <v>0.45450000000000002</v>
      </c>
      <c r="V714" s="6">
        <v>0.57340000000000002</v>
      </c>
      <c r="W714" s="6">
        <v>0.552166347</v>
      </c>
      <c r="X714" s="6">
        <v>9.7163138920000005</v>
      </c>
      <c r="Y714" t="s">
        <v>169</v>
      </c>
      <c r="Z714" t="s">
        <v>1235</v>
      </c>
    </row>
    <row r="715" spans="1:26">
      <c r="A715" t="s">
        <v>513</v>
      </c>
      <c r="B715" t="s">
        <v>420</v>
      </c>
      <c r="C715" t="s">
        <v>985</v>
      </c>
      <c r="D715" t="s">
        <v>247</v>
      </c>
      <c r="E715" t="s">
        <v>173</v>
      </c>
      <c r="F715" t="s">
        <v>173</v>
      </c>
      <c r="G715" t="s">
        <v>173</v>
      </c>
      <c r="H715" t="s">
        <v>173</v>
      </c>
      <c r="I715" s="6" t="s">
        <v>173</v>
      </c>
      <c r="J715" s="6">
        <v>60</v>
      </c>
      <c r="K715" t="s">
        <v>173</v>
      </c>
      <c r="L715">
        <v>0</v>
      </c>
      <c r="M715" t="s">
        <v>173</v>
      </c>
      <c r="N715" s="6" t="s">
        <v>173</v>
      </c>
      <c r="O715" t="s">
        <v>173</v>
      </c>
      <c r="P715" s="6">
        <v>9.3646359839999995</v>
      </c>
      <c r="Q715" s="6">
        <v>1447.8969729999999</v>
      </c>
      <c r="R715" s="6">
        <v>2300.6409840000001</v>
      </c>
      <c r="S715" s="6">
        <v>0.40370895200000001</v>
      </c>
      <c r="T715" s="6">
        <v>0.28489999999999999</v>
      </c>
      <c r="U715" s="6">
        <v>0.81689999999999996</v>
      </c>
      <c r="V715" s="6">
        <v>1.1017999999999999</v>
      </c>
      <c r="W715" s="6">
        <v>0.147056346</v>
      </c>
      <c r="X715" s="6">
        <v>8.4967685300000007</v>
      </c>
      <c r="Y715" t="s">
        <v>169</v>
      </c>
      <c r="Z715" t="s">
        <v>1234</v>
      </c>
    </row>
    <row r="716" spans="1:26">
      <c r="A716" t="s">
        <v>513</v>
      </c>
      <c r="B716" t="s">
        <v>420</v>
      </c>
      <c r="C716" t="s">
        <v>986</v>
      </c>
      <c r="D716" t="s">
        <v>247</v>
      </c>
      <c r="E716" t="s">
        <v>173</v>
      </c>
      <c r="F716" t="s">
        <v>173</v>
      </c>
      <c r="G716" t="s">
        <v>173</v>
      </c>
      <c r="H716" t="s">
        <v>173</v>
      </c>
      <c r="I716" s="6" t="s">
        <v>173</v>
      </c>
      <c r="J716" s="6">
        <v>87.836070000000007</v>
      </c>
      <c r="K716" t="s">
        <v>173</v>
      </c>
      <c r="L716">
        <v>0</v>
      </c>
      <c r="M716" t="s">
        <v>173</v>
      </c>
      <c r="N716" s="6" t="s">
        <v>173</v>
      </c>
      <c r="O716" t="s">
        <v>173</v>
      </c>
      <c r="P716" s="6">
        <v>8.7463612679999994</v>
      </c>
      <c r="Q716" s="6">
        <v>915.06693889999997</v>
      </c>
      <c r="R716" s="6">
        <v>2472.5564899999999</v>
      </c>
      <c r="S716" s="6">
        <v>0.45158884399999999</v>
      </c>
      <c r="T716" s="6">
        <v>0.15959999999999999</v>
      </c>
      <c r="U716" s="6">
        <v>0.83989999999999998</v>
      </c>
      <c r="V716" s="6">
        <v>0.99950000000000006</v>
      </c>
      <c r="W716" s="6">
        <v>0.39430899600000002</v>
      </c>
      <c r="X716" s="6">
        <v>9.2219811410000005</v>
      </c>
      <c r="Y716" t="s">
        <v>169</v>
      </c>
      <c r="Z716" t="s">
        <v>1237</v>
      </c>
    </row>
    <row r="717" spans="1:26">
      <c r="A717" t="s">
        <v>513</v>
      </c>
      <c r="B717" t="s">
        <v>420</v>
      </c>
      <c r="C717" t="s">
        <v>987</v>
      </c>
      <c r="D717" t="s">
        <v>247</v>
      </c>
      <c r="E717" t="s">
        <v>173</v>
      </c>
      <c r="F717" t="s">
        <v>173</v>
      </c>
      <c r="G717" t="s">
        <v>173</v>
      </c>
      <c r="H717" t="s">
        <v>173</v>
      </c>
      <c r="I717" s="6" t="s">
        <v>173</v>
      </c>
      <c r="J717" s="6">
        <v>102.7869</v>
      </c>
      <c r="K717" t="s">
        <v>173</v>
      </c>
      <c r="L717">
        <v>0</v>
      </c>
      <c r="M717" t="s">
        <v>173</v>
      </c>
      <c r="N717" s="6" t="s">
        <v>173</v>
      </c>
      <c r="O717" t="s">
        <v>173</v>
      </c>
      <c r="P717" s="6">
        <v>8.2511236169999993</v>
      </c>
      <c r="Q717" s="6">
        <v>705.6352938</v>
      </c>
      <c r="R717" s="6">
        <v>1593.9814899999999</v>
      </c>
      <c r="S717" s="6">
        <v>0.58773147199999998</v>
      </c>
      <c r="T717" s="6">
        <v>0.18859999999999999</v>
      </c>
      <c r="U717" s="6">
        <v>0.61970000000000003</v>
      </c>
      <c r="V717" s="6">
        <v>0.80820000000000003</v>
      </c>
      <c r="W717" s="6">
        <v>0.29308443499999998</v>
      </c>
      <c r="X717" s="6">
        <v>9.467540262</v>
      </c>
      <c r="Y717" t="s">
        <v>169</v>
      </c>
      <c r="Z717" t="s">
        <v>1234</v>
      </c>
    </row>
    <row r="718" spans="1:26">
      <c r="A718" t="s">
        <v>513</v>
      </c>
      <c r="B718" t="s">
        <v>420</v>
      </c>
      <c r="C718" t="s">
        <v>988</v>
      </c>
      <c r="D718" t="s">
        <v>247</v>
      </c>
      <c r="E718" t="s">
        <v>173</v>
      </c>
      <c r="F718" t="s">
        <v>173</v>
      </c>
      <c r="G718" t="s">
        <v>173</v>
      </c>
      <c r="H718" t="s">
        <v>173</v>
      </c>
      <c r="I718" s="6" t="s">
        <v>173</v>
      </c>
      <c r="J718" s="6">
        <v>88.622950000000003</v>
      </c>
      <c r="K718" t="s">
        <v>173</v>
      </c>
      <c r="L718">
        <v>0</v>
      </c>
      <c r="M718" t="s">
        <v>173</v>
      </c>
      <c r="N718" s="6" t="s">
        <v>173</v>
      </c>
      <c r="O718" t="s">
        <v>173</v>
      </c>
      <c r="P718" s="6">
        <v>8.5744680239999997</v>
      </c>
      <c r="Q718" s="6">
        <v>128.94144560000001</v>
      </c>
      <c r="R718" s="6">
        <v>1031.220975</v>
      </c>
      <c r="S718" s="6">
        <v>0.71422117500000004</v>
      </c>
      <c r="T718" s="6">
        <v>0.1215</v>
      </c>
      <c r="U718" s="6">
        <v>0.5484</v>
      </c>
      <c r="V718" s="6">
        <v>0.66990000000000005</v>
      </c>
      <c r="W718" s="6">
        <v>0.56546380600000001</v>
      </c>
      <c r="X718" s="6">
        <v>9.8681912389999997</v>
      </c>
      <c r="Y718" t="s">
        <v>169</v>
      </c>
      <c r="Z718" t="s">
        <v>1235</v>
      </c>
    </row>
    <row r="719" spans="1:26">
      <c r="A719" t="s">
        <v>513</v>
      </c>
      <c r="B719" t="s">
        <v>420</v>
      </c>
      <c r="C719" t="s">
        <v>989</v>
      </c>
      <c r="D719" t="s">
        <v>247</v>
      </c>
      <c r="E719" t="s">
        <v>173</v>
      </c>
      <c r="F719" t="s">
        <v>173</v>
      </c>
      <c r="G719" t="s">
        <v>173</v>
      </c>
      <c r="H719" t="s">
        <v>173</v>
      </c>
      <c r="I719" s="6" t="s">
        <v>173</v>
      </c>
      <c r="J719" s="6">
        <v>89.868849999999995</v>
      </c>
      <c r="K719" t="s">
        <v>173</v>
      </c>
      <c r="L719">
        <v>0</v>
      </c>
      <c r="M719" t="s">
        <v>173</v>
      </c>
      <c r="N719" s="6" t="s">
        <v>173</v>
      </c>
      <c r="O719" t="s">
        <v>173</v>
      </c>
      <c r="P719" s="6">
        <v>8.6528936180000002</v>
      </c>
      <c r="Q719" s="6">
        <v>98.061353319999995</v>
      </c>
      <c r="R719" s="6">
        <v>1283.481783</v>
      </c>
      <c r="S719" s="6">
        <v>0.69110341500000005</v>
      </c>
      <c r="T719" s="6">
        <v>0.1348</v>
      </c>
      <c r="U719" s="6">
        <v>0.3901</v>
      </c>
      <c r="V719" s="6">
        <v>0.52490000000000003</v>
      </c>
      <c r="W719" s="6">
        <v>0.61951470600000003</v>
      </c>
      <c r="X719" s="6">
        <v>9.8973483649999991</v>
      </c>
      <c r="Y719" t="s">
        <v>169</v>
      </c>
      <c r="Z719" t="s">
        <v>1235</v>
      </c>
    </row>
    <row r="720" spans="1:26">
      <c r="A720" t="s">
        <v>513</v>
      </c>
      <c r="B720" t="s">
        <v>420</v>
      </c>
      <c r="C720" t="s">
        <v>990</v>
      </c>
      <c r="D720" t="s">
        <v>247</v>
      </c>
      <c r="E720" t="s">
        <v>173</v>
      </c>
      <c r="F720" t="s">
        <v>173</v>
      </c>
      <c r="G720" t="s">
        <v>173</v>
      </c>
      <c r="H720" t="s">
        <v>173</v>
      </c>
      <c r="I720" s="6" t="s">
        <v>173</v>
      </c>
      <c r="J720" s="6">
        <v>151.50819999999999</v>
      </c>
      <c r="K720" t="s">
        <v>173</v>
      </c>
      <c r="L720">
        <v>0</v>
      </c>
      <c r="M720" t="s">
        <v>173</v>
      </c>
      <c r="N720" s="6" t="s">
        <v>173</v>
      </c>
      <c r="O720" t="s">
        <v>173</v>
      </c>
      <c r="P720" s="6">
        <v>8.4440459939999997</v>
      </c>
      <c r="Q720" s="6">
        <v>-238.491917</v>
      </c>
      <c r="R720" s="6">
        <v>138.54411049999999</v>
      </c>
      <c r="S720" s="6">
        <v>0.83076481499999999</v>
      </c>
      <c r="T720" s="6">
        <v>0.1691</v>
      </c>
      <c r="U720" s="6">
        <v>0.27350000000000002</v>
      </c>
      <c r="V720" s="6">
        <v>0.44259999999999999</v>
      </c>
      <c r="W720" s="6">
        <v>0.51981851199999995</v>
      </c>
      <c r="X720" s="6">
        <v>9.6822943600000002</v>
      </c>
      <c r="Y720" t="s">
        <v>169</v>
      </c>
      <c r="Z720" t="s">
        <v>1235</v>
      </c>
    </row>
    <row r="721" spans="1:26">
      <c r="A721" t="s">
        <v>513</v>
      </c>
      <c r="B721" t="s">
        <v>420</v>
      </c>
      <c r="C721" t="s">
        <v>991</v>
      </c>
      <c r="D721" t="s">
        <v>247</v>
      </c>
      <c r="E721" t="s">
        <v>173</v>
      </c>
      <c r="F721" t="s">
        <v>173</v>
      </c>
      <c r="G721" t="s">
        <v>173</v>
      </c>
      <c r="H721" t="s">
        <v>173</v>
      </c>
      <c r="I721" s="6" t="s">
        <v>173</v>
      </c>
      <c r="J721" s="6">
        <v>61.475409999999997</v>
      </c>
      <c r="K721" t="s">
        <v>173</v>
      </c>
      <c r="L721">
        <v>0</v>
      </c>
      <c r="M721" t="s">
        <v>173</v>
      </c>
      <c r="N721" s="6" t="s">
        <v>173</v>
      </c>
      <c r="O721" t="s">
        <v>173</v>
      </c>
      <c r="P721" s="6">
        <v>8.6553422730000005</v>
      </c>
      <c r="Q721" s="6">
        <v>476.52248129999998</v>
      </c>
      <c r="R721" s="6">
        <v>1939.7152840000001</v>
      </c>
      <c r="S721" s="6">
        <v>0.57379612099999999</v>
      </c>
      <c r="T721" s="6">
        <v>0.16800000000000001</v>
      </c>
      <c r="U721" s="6">
        <v>0.63949999999999996</v>
      </c>
      <c r="V721" s="6">
        <v>0.8075</v>
      </c>
      <c r="W721" s="6">
        <v>0.68214824900000004</v>
      </c>
      <c r="X721" s="6">
        <v>9.9598390620000004</v>
      </c>
      <c r="Y721" t="s">
        <v>169</v>
      </c>
      <c r="Z721" t="s">
        <v>1235</v>
      </c>
    </row>
    <row r="722" spans="1:26">
      <c r="A722" t="s">
        <v>513</v>
      </c>
      <c r="B722" t="s">
        <v>420</v>
      </c>
      <c r="C722" t="s">
        <v>992</v>
      </c>
      <c r="D722" t="s">
        <v>247</v>
      </c>
      <c r="E722" t="s">
        <v>173</v>
      </c>
      <c r="F722" t="s">
        <v>173</v>
      </c>
      <c r="G722" t="s">
        <v>173</v>
      </c>
      <c r="H722" t="s">
        <v>173</v>
      </c>
      <c r="I722" s="6" t="s">
        <v>173</v>
      </c>
      <c r="J722" s="6">
        <v>79.737700000000004</v>
      </c>
      <c r="K722" t="s">
        <v>173</v>
      </c>
      <c r="L722">
        <v>0</v>
      </c>
      <c r="M722" t="s">
        <v>173</v>
      </c>
      <c r="N722" s="6" t="s">
        <v>173</v>
      </c>
      <c r="O722" t="s">
        <v>173</v>
      </c>
      <c r="P722" s="6">
        <v>8.3398319129999994</v>
      </c>
      <c r="Q722" s="6">
        <v>-190.76110159999999</v>
      </c>
      <c r="R722" s="6">
        <v>912.39086510000004</v>
      </c>
      <c r="S722" s="6">
        <v>0.757765731</v>
      </c>
      <c r="T722" s="6">
        <v>0.1918</v>
      </c>
      <c r="U722" s="6">
        <v>0.45610000000000001</v>
      </c>
      <c r="V722" s="6">
        <v>0.64790000000000003</v>
      </c>
      <c r="W722" s="6">
        <v>0.73162853999999999</v>
      </c>
      <c r="X722" s="6">
        <v>10.07954498</v>
      </c>
      <c r="Y722" t="s">
        <v>169</v>
      </c>
      <c r="Z722" t="s">
        <v>1235</v>
      </c>
    </row>
    <row r="723" spans="1:26">
      <c r="A723" t="s">
        <v>513</v>
      </c>
      <c r="B723" t="s">
        <v>420</v>
      </c>
      <c r="C723" t="s">
        <v>993</v>
      </c>
      <c r="D723" t="s">
        <v>247</v>
      </c>
      <c r="E723" t="s">
        <v>173</v>
      </c>
      <c r="F723" t="s">
        <v>173</v>
      </c>
      <c r="G723" t="s">
        <v>173</v>
      </c>
      <c r="H723" t="s">
        <v>173</v>
      </c>
      <c r="I723" s="6" t="s">
        <v>173</v>
      </c>
      <c r="J723" s="6">
        <v>68.983609999999999</v>
      </c>
      <c r="K723" t="s">
        <v>173</v>
      </c>
      <c r="L723">
        <v>0</v>
      </c>
      <c r="M723" t="s">
        <v>173</v>
      </c>
      <c r="N723" s="6" t="s">
        <v>173</v>
      </c>
      <c r="O723" t="s">
        <v>173</v>
      </c>
      <c r="P723" s="6">
        <v>8.5492481730000005</v>
      </c>
      <c r="Q723" s="6">
        <v>-51.006158829999997</v>
      </c>
      <c r="R723" s="6">
        <v>1895.971638</v>
      </c>
      <c r="S723" s="6">
        <v>0.64037744699999999</v>
      </c>
      <c r="T723" s="6">
        <v>6.8699999999999997E-2</v>
      </c>
      <c r="U723" s="6">
        <v>0.63429999999999997</v>
      </c>
      <c r="V723" s="6">
        <v>0.70299999999999996</v>
      </c>
      <c r="W723" s="6">
        <v>0.56064365900000002</v>
      </c>
      <c r="X723" s="6">
        <v>9.4191430470000004</v>
      </c>
      <c r="Y723" t="s">
        <v>169</v>
      </c>
      <c r="Z723" t="s">
        <v>1237</v>
      </c>
    </row>
    <row r="724" spans="1:26">
      <c r="A724" t="s">
        <v>513</v>
      </c>
      <c r="B724" t="s">
        <v>420</v>
      </c>
      <c r="C724" t="s">
        <v>994</v>
      </c>
      <c r="D724" t="s">
        <v>247</v>
      </c>
      <c r="E724" t="s">
        <v>173</v>
      </c>
      <c r="F724" t="s">
        <v>173</v>
      </c>
      <c r="G724" t="s">
        <v>173</v>
      </c>
      <c r="H724" t="s">
        <v>173</v>
      </c>
      <c r="I724" s="6" t="s">
        <v>173</v>
      </c>
      <c r="J724" s="6">
        <v>91.21311</v>
      </c>
      <c r="K724" t="s">
        <v>173</v>
      </c>
      <c r="L724">
        <v>0</v>
      </c>
      <c r="M724" t="s">
        <v>173</v>
      </c>
      <c r="N724" s="6" t="s">
        <v>173</v>
      </c>
      <c r="O724" t="s">
        <v>173</v>
      </c>
      <c r="P724" s="6">
        <v>8.6529916450000002</v>
      </c>
      <c r="Q724" s="6">
        <v>1020.888956</v>
      </c>
      <c r="R724" s="6">
        <v>2041.3386350000001</v>
      </c>
      <c r="S724" s="6">
        <v>0.49367419400000001</v>
      </c>
      <c r="T724" s="6">
        <v>0.158</v>
      </c>
      <c r="U724" s="6">
        <v>0.75719999999999998</v>
      </c>
      <c r="V724" s="6">
        <v>0.91520000000000001</v>
      </c>
      <c r="W724" s="6">
        <v>0.437890002</v>
      </c>
      <c r="X724" s="6">
        <v>9.4901722110000009</v>
      </c>
      <c r="Y724" t="s">
        <v>169</v>
      </c>
      <c r="Z724" t="s">
        <v>1237</v>
      </c>
    </row>
    <row r="725" spans="1:26">
      <c r="A725" t="s">
        <v>513</v>
      </c>
      <c r="B725" t="s">
        <v>420</v>
      </c>
      <c r="C725" t="s">
        <v>995</v>
      </c>
      <c r="D725" t="s">
        <v>247</v>
      </c>
      <c r="E725" t="s">
        <v>173</v>
      </c>
      <c r="F725" t="s">
        <v>173</v>
      </c>
      <c r="G725" t="s">
        <v>173</v>
      </c>
      <c r="H725" t="s">
        <v>173</v>
      </c>
      <c r="I725" s="6" t="s">
        <v>173</v>
      </c>
      <c r="J725" s="6">
        <v>82.918030000000002</v>
      </c>
      <c r="K725" t="s">
        <v>173</v>
      </c>
      <c r="L725">
        <v>0</v>
      </c>
      <c r="M725" t="s">
        <v>173</v>
      </c>
      <c r="N725" s="6" t="s">
        <v>173</v>
      </c>
      <c r="O725" t="s">
        <v>173</v>
      </c>
      <c r="P725" s="6">
        <v>8.4844839230000009</v>
      </c>
      <c r="Q725" s="6">
        <v>-153.42083049999999</v>
      </c>
      <c r="R725" s="6">
        <v>711.33534699999996</v>
      </c>
      <c r="S725" s="6">
        <v>0.77322661699999995</v>
      </c>
      <c r="T725" s="6">
        <v>0.1043</v>
      </c>
      <c r="U725" s="6">
        <v>0.372</v>
      </c>
      <c r="V725" s="6">
        <v>0.4763</v>
      </c>
      <c r="W725" s="6">
        <v>0.659000166</v>
      </c>
      <c r="X725" s="6">
        <v>9.7111399659999993</v>
      </c>
      <c r="Y725" t="s">
        <v>169</v>
      </c>
      <c r="Z725" t="s">
        <v>1235</v>
      </c>
    </row>
    <row r="726" spans="1:26">
      <c r="A726" t="s">
        <v>513</v>
      </c>
      <c r="B726" t="s">
        <v>420</v>
      </c>
      <c r="C726" t="s">
        <v>996</v>
      </c>
      <c r="D726" t="s">
        <v>247</v>
      </c>
      <c r="E726" t="s">
        <v>173</v>
      </c>
      <c r="F726" t="s">
        <v>173</v>
      </c>
      <c r="G726" t="s">
        <v>173</v>
      </c>
      <c r="H726" t="s">
        <v>173</v>
      </c>
      <c r="I726" s="6" t="s">
        <v>173</v>
      </c>
      <c r="J726" s="6">
        <v>102.1639</v>
      </c>
      <c r="K726" t="s">
        <v>173</v>
      </c>
      <c r="L726">
        <v>0</v>
      </c>
      <c r="M726" t="s">
        <v>173</v>
      </c>
      <c r="N726" s="6" t="s">
        <v>173</v>
      </c>
      <c r="O726" t="s">
        <v>173</v>
      </c>
      <c r="P726" s="6">
        <v>8.8445263920000006</v>
      </c>
      <c r="Q726" s="6">
        <v>1046.414192</v>
      </c>
      <c r="R726" s="6">
        <v>1987.0370250000001</v>
      </c>
      <c r="S726" s="6">
        <v>0.49734319999999999</v>
      </c>
      <c r="T726" s="6">
        <v>0.17960000000000001</v>
      </c>
      <c r="U726" s="6">
        <v>0.67589999999999995</v>
      </c>
      <c r="V726" s="6">
        <v>0.85550000000000004</v>
      </c>
      <c r="W726" s="6">
        <v>0.43165768900000001</v>
      </c>
      <c r="X726" s="6">
        <v>9.6716752840000009</v>
      </c>
      <c r="Y726" t="s">
        <v>169</v>
      </c>
      <c r="Z726" t="s">
        <v>1235</v>
      </c>
    </row>
    <row r="727" spans="1:26">
      <c r="A727" t="s">
        <v>997</v>
      </c>
      <c r="B727" t="s">
        <v>420</v>
      </c>
      <c r="C727" t="s">
        <v>998</v>
      </c>
      <c r="D727" t="s">
        <v>247</v>
      </c>
      <c r="E727" t="s">
        <v>173</v>
      </c>
      <c r="F727" t="s">
        <v>173</v>
      </c>
      <c r="G727">
        <v>0</v>
      </c>
      <c r="H727">
        <v>1</v>
      </c>
      <c r="I727" s="6">
        <v>31.233333330000001</v>
      </c>
      <c r="J727" s="6">
        <v>24.1</v>
      </c>
      <c r="K727">
        <v>1</v>
      </c>
      <c r="L727">
        <v>0</v>
      </c>
      <c r="M727" t="s">
        <v>248</v>
      </c>
      <c r="N727" s="6">
        <v>57</v>
      </c>
      <c r="O727">
        <v>3</v>
      </c>
      <c r="P727" s="6">
        <v>8.9618254079999993</v>
      </c>
      <c r="Q727" s="6">
        <v>0.14760000000000001</v>
      </c>
      <c r="R727" s="6">
        <v>0.51119999999999999</v>
      </c>
      <c r="S727" s="6">
        <v>0.65880000000000005</v>
      </c>
      <c r="T727" s="6">
        <v>281.84872940000002</v>
      </c>
      <c r="U727" s="6">
        <v>331.43928729999999</v>
      </c>
      <c r="V727" s="6">
        <v>0.76804680599999997</v>
      </c>
      <c r="W727" s="6">
        <v>0.45967322100000002</v>
      </c>
      <c r="X727" s="6">
        <v>9.6106325090000002</v>
      </c>
      <c r="Y727" t="s">
        <v>169</v>
      </c>
      <c r="Z727" t="s">
        <v>1236</v>
      </c>
    </row>
    <row r="728" spans="1:26">
      <c r="A728" t="s">
        <v>997</v>
      </c>
      <c r="B728" t="s">
        <v>420</v>
      </c>
      <c r="C728" t="s">
        <v>999</v>
      </c>
      <c r="D728" t="s">
        <v>709</v>
      </c>
      <c r="E728" t="s">
        <v>173</v>
      </c>
      <c r="F728" t="s">
        <v>173</v>
      </c>
      <c r="G728">
        <v>0</v>
      </c>
      <c r="H728">
        <v>1</v>
      </c>
      <c r="I728" s="6">
        <v>219.7</v>
      </c>
      <c r="J728" s="6">
        <v>6.1</v>
      </c>
      <c r="K728">
        <v>0</v>
      </c>
      <c r="L728">
        <v>0</v>
      </c>
      <c r="M728" t="s">
        <v>248</v>
      </c>
      <c r="N728" s="6">
        <v>57</v>
      </c>
      <c r="O728">
        <v>3</v>
      </c>
      <c r="P728" s="6">
        <v>8.1650316200000006</v>
      </c>
      <c r="Q728" s="6">
        <v>2.92E-2</v>
      </c>
      <c r="R728" s="6">
        <v>0.90569999999999995</v>
      </c>
      <c r="S728" s="6">
        <v>0.93489999999999995</v>
      </c>
      <c r="T728" s="6">
        <v>-23.327437939999999</v>
      </c>
      <c r="U728" s="6">
        <v>2110.4087880000002</v>
      </c>
      <c r="V728" s="6">
        <v>0.61268210000000001</v>
      </c>
      <c r="W728" s="6">
        <v>0.842183134</v>
      </c>
      <c r="X728" s="6">
        <v>10.2498457</v>
      </c>
      <c r="Y728" t="s">
        <v>169</v>
      </c>
      <c r="Z728" t="s">
        <v>1237</v>
      </c>
    </row>
    <row r="729" spans="1:26">
      <c r="A729" t="s">
        <v>997</v>
      </c>
      <c r="B729" t="s">
        <v>420</v>
      </c>
      <c r="C729" t="s">
        <v>1000</v>
      </c>
      <c r="D729" t="s">
        <v>247</v>
      </c>
      <c r="E729" t="s">
        <v>173</v>
      </c>
      <c r="F729" t="s">
        <v>173</v>
      </c>
      <c r="G729">
        <v>0</v>
      </c>
      <c r="H729">
        <v>1</v>
      </c>
      <c r="I729" s="6">
        <v>30.733333330000001</v>
      </c>
      <c r="J729" s="6">
        <v>17.466666669999999</v>
      </c>
      <c r="K729">
        <v>1</v>
      </c>
      <c r="L729">
        <v>0</v>
      </c>
      <c r="M729" t="s">
        <v>248</v>
      </c>
      <c r="N729" s="6">
        <v>48</v>
      </c>
      <c r="O729">
        <v>3</v>
      </c>
      <c r="P729" s="6">
        <v>9.0274369579999991</v>
      </c>
      <c r="Q729" s="6">
        <v>0.14760000000000001</v>
      </c>
      <c r="R729" s="6">
        <v>0.55349999999999999</v>
      </c>
      <c r="S729" s="6">
        <v>0.70109999999999995</v>
      </c>
      <c r="T729" s="6">
        <v>1074.425992</v>
      </c>
      <c r="U729" s="6">
        <v>1288.477578</v>
      </c>
      <c r="V729" s="6">
        <v>0.580190278</v>
      </c>
      <c r="W729" s="6">
        <v>0.40590648899999998</v>
      </c>
      <c r="X729" s="6">
        <v>9.5724773019999994</v>
      </c>
      <c r="Y729" t="s">
        <v>169</v>
      </c>
      <c r="Z729" t="s">
        <v>1235</v>
      </c>
    </row>
    <row r="730" spans="1:26">
      <c r="A730" t="s">
        <v>997</v>
      </c>
      <c r="B730" t="s">
        <v>420</v>
      </c>
      <c r="C730" t="s">
        <v>1001</v>
      </c>
      <c r="D730" t="s">
        <v>709</v>
      </c>
      <c r="E730" t="s">
        <v>173</v>
      </c>
      <c r="F730" t="s">
        <v>173</v>
      </c>
      <c r="G730">
        <v>0</v>
      </c>
      <c r="H730">
        <v>1</v>
      </c>
      <c r="I730" s="6">
        <v>208.5</v>
      </c>
      <c r="J730" s="6">
        <v>73.066666670000004</v>
      </c>
      <c r="K730">
        <v>1</v>
      </c>
      <c r="L730">
        <v>0</v>
      </c>
      <c r="M730" t="s">
        <v>248</v>
      </c>
      <c r="N730" s="6">
        <v>42</v>
      </c>
      <c r="O730">
        <v>3</v>
      </c>
      <c r="P730" s="6">
        <v>8.7547613430000002</v>
      </c>
      <c r="Q730" s="6">
        <v>3.1600000000000003E-2</v>
      </c>
      <c r="R730" s="6">
        <v>1.1769000000000001</v>
      </c>
      <c r="S730" s="6">
        <v>1.2084999999999999</v>
      </c>
      <c r="T730" s="6">
        <v>484.95911139999998</v>
      </c>
      <c r="U730" s="6">
        <v>2885.3700309999999</v>
      </c>
      <c r="V730" s="6">
        <v>0.45385239199999999</v>
      </c>
      <c r="W730" s="6">
        <v>0.65658070999999996</v>
      </c>
      <c r="X730" s="6">
        <v>9.8630663609999996</v>
      </c>
      <c r="Y730" t="s">
        <v>169</v>
      </c>
      <c r="Z730" t="s">
        <v>1237</v>
      </c>
    </row>
    <row r="731" spans="1:26">
      <c r="A731" t="s">
        <v>997</v>
      </c>
      <c r="B731" t="s">
        <v>420</v>
      </c>
      <c r="C731" t="s">
        <v>1002</v>
      </c>
      <c r="D731" t="s">
        <v>709</v>
      </c>
      <c r="E731" t="s">
        <v>173</v>
      </c>
      <c r="F731" t="s">
        <v>173</v>
      </c>
      <c r="G731">
        <v>0</v>
      </c>
      <c r="H731">
        <v>1</v>
      </c>
      <c r="I731" s="6">
        <v>137.7666667</v>
      </c>
      <c r="J731" s="6">
        <v>127.4</v>
      </c>
      <c r="K731">
        <v>1</v>
      </c>
      <c r="L731">
        <v>0</v>
      </c>
      <c r="M731" t="s">
        <v>248</v>
      </c>
      <c r="N731" s="6">
        <v>46</v>
      </c>
      <c r="O731">
        <v>2</v>
      </c>
      <c r="P731" s="6">
        <v>8.6749939810000001</v>
      </c>
      <c r="Q731" s="6">
        <v>8.3099999999999993E-2</v>
      </c>
      <c r="R731" s="6">
        <v>0.48220000000000002</v>
      </c>
      <c r="S731" s="6">
        <v>0.56530000000000002</v>
      </c>
      <c r="T731" s="6">
        <v>83.744193580000001</v>
      </c>
      <c r="U731" s="6">
        <v>311.00793499999997</v>
      </c>
      <c r="V731" s="6">
        <v>0.78819103499999998</v>
      </c>
      <c r="W731" s="6">
        <v>0.43424505200000002</v>
      </c>
      <c r="X731" s="6">
        <v>9.244659102</v>
      </c>
      <c r="Y731" t="s">
        <v>169</v>
      </c>
      <c r="Z731" t="s">
        <v>1236</v>
      </c>
    </row>
    <row r="732" spans="1:26">
      <c r="A732" t="s">
        <v>997</v>
      </c>
      <c r="B732" t="s">
        <v>420</v>
      </c>
      <c r="C732" t="s">
        <v>1003</v>
      </c>
      <c r="D732" t="s">
        <v>247</v>
      </c>
      <c r="E732" t="s">
        <v>173</v>
      </c>
      <c r="F732" t="s">
        <v>173</v>
      </c>
      <c r="G732">
        <v>0</v>
      </c>
      <c r="H732">
        <v>1</v>
      </c>
      <c r="I732" s="6">
        <v>198.2333333</v>
      </c>
      <c r="J732" s="6">
        <v>23.633333329999999</v>
      </c>
      <c r="K732">
        <v>0</v>
      </c>
      <c r="L732">
        <v>0</v>
      </c>
      <c r="M732" t="s">
        <v>248</v>
      </c>
      <c r="N732" s="6">
        <v>44</v>
      </c>
      <c r="O732">
        <v>3</v>
      </c>
      <c r="P732" s="6">
        <v>8.5701526569999995</v>
      </c>
      <c r="Q732" s="6">
        <v>2.98E-2</v>
      </c>
      <c r="R732" s="6">
        <v>0.53690000000000004</v>
      </c>
      <c r="S732" s="6">
        <v>0.56659999999999999</v>
      </c>
      <c r="T732" s="6">
        <v>85.538211430000004</v>
      </c>
      <c r="U732" s="6">
        <v>1602.368798</v>
      </c>
      <c r="V732" s="6">
        <v>0.657912846</v>
      </c>
      <c r="W732" s="6">
        <v>0.66181522400000004</v>
      </c>
      <c r="X732" s="6">
        <v>10.65553564</v>
      </c>
      <c r="Y732" t="s">
        <v>169</v>
      </c>
      <c r="Z732" t="s">
        <v>1235</v>
      </c>
    </row>
    <row r="733" spans="1:26">
      <c r="A733" t="s">
        <v>997</v>
      </c>
      <c r="B733" t="s">
        <v>420</v>
      </c>
      <c r="C733" t="s">
        <v>1004</v>
      </c>
      <c r="D733" t="s">
        <v>709</v>
      </c>
      <c r="E733" t="s">
        <v>173</v>
      </c>
      <c r="F733" t="s">
        <v>173</v>
      </c>
      <c r="G733">
        <v>0</v>
      </c>
      <c r="H733">
        <v>1</v>
      </c>
      <c r="I733" s="6">
        <v>193.8666667</v>
      </c>
      <c r="J733" s="6">
        <v>193.8666667</v>
      </c>
      <c r="K733">
        <v>1</v>
      </c>
      <c r="L733">
        <v>0</v>
      </c>
      <c r="M733" t="s">
        <v>248</v>
      </c>
      <c r="N733" s="6">
        <v>58</v>
      </c>
      <c r="O733">
        <v>1</v>
      </c>
      <c r="P733" s="6">
        <v>9.1909209010000001</v>
      </c>
      <c r="Q733" s="6">
        <v>0.29709999999999998</v>
      </c>
      <c r="R733" s="6">
        <v>0.65990000000000004</v>
      </c>
      <c r="S733" s="6">
        <v>0.95699999999999996</v>
      </c>
      <c r="T733" s="6">
        <v>1313.4296979999999</v>
      </c>
      <c r="U733" s="6">
        <v>1790.5857169999999</v>
      </c>
      <c r="V733" s="6">
        <v>0.488330553</v>
      </c>
      <c r="W733" s="6">
        <v>0.35277050599999998</v>
      </c>
      <c r="X733" s="6">
        <v>9.0143027559999993</v>
      </c>
      <c r="Y733" t="s">
        <v>169</v>
      </c>
      <c r="Z733" t="s">
        <v>1234</v>
      </c>
    </row>
    <row r="734" spans="1:26">
      <c r="A734" t="s">
        <v>997</v>
      </c>
      <c r="B734" t="s">
        <v>420</v>
      </c>
      <c r="C734" t="s">
        <v>1005</v>
      </c>
      <c r="D734" t="s">
        <v>709</v>
      </c>
      <c r="E734" t="s">
        <v>173</v>
      </c>
      <c r="F734" t="s">
        <v>173</v>
      </c>
      <c r="G734">
        <v>0</v>
      </c>
      <c r="H734">
        <v>1</v>
      </c>
      <c r="I734" s="6">
        <v>49.466666670000002</v>
      </c>
      <c r="J734" s="6">
        <v>14.06666667</v>
      </c>
      <c r="K734">
        <v>1</v>
      </c>
      <c r="L734">
        <v>0</v>
      </c>
      <c r="M734" t="s">
        <v>248</v>
      </c>
      <c r="N734" s="6">
        <v>38</v>
      </c>
      <c r="O734">
        <v>2</v>
      </c>
      <c r="P734" s="6">
        <v>9.1638688340000005</v>
      </c>
      <c r="Q734" s="6">
        <v>0.2044</v>
      </c>
      <c r="R734" s="6">
        <v>0.55030000000000001</v>
      </c>
      <c r="S734" s="6">
        <v>0.75460000000000005</v>
      </c>
      <c r="T734" s="6">
        <v>852.74474789999999</v>
      </c>
      <c r="U734" s="6">
        <v>1357.998801</v>
      </c>
      <c r="V734" s="6">
        <v>0.59823575100000004</v>
      </c>
      <c r="W734" s="6">
        <v>0.39662268099999998</v>
      </c>
      <c r="X734" s="6">
        <v>9.4873177000000002</v>
      </c>
      <c r="Y734" t="s">
        <v>169</v>
      </c>
      <c r="Z734" t="s">
        <v>1234</v>
      </c>
    </row>
    <row r="735" spans="1:26">
      <c r="A735" t="s">
        <v>997</v>
      </c>
      <c r="B735" t="s">
        <v>420</v>
      </c>
      <c r="C735" t="s">
        <v>1006</v>
      </c>
      <c r="D735" t="s">
        <v>247</v>
      </c>
      <c r="E735" t="s">
        <v>173</v>
      </c>
      <c r="F735" t="s">
        <v>173</v>
      </c>
      <c r="G735">
        <v>0</v>
      </c>
      <c r="H735">
        <v>1</v>
      </c>
      <c r="I735" s="6">
        <v>145.7333333</v>
      </c>
      <c r="J735" s="6">
        <v>94.7</v>
      </c>
      <c r="K735">
        <v>1</v>
      </c>
      <c r="L735">
        <v>0</v>
      </c>
      <c r="M735" t="s">
        <v>248</v>
      </c>
      <c r="N735" s="6">
        <v>57</v>
      </c>
      <c r="O735">
        <v>2</v>
      </c>
      <c r="P735" s="6">
        <v>8.9884360189999999</v>
      </c>
      <c r="Q735" s="6">
        <v>0.106</v>
      </c>
      <c r="R735" s="6">
        <v>0.88360000000000005</v>
      </c>
      <c r="S735" s="6">
        <v>0.98960000000000004</v>
      </c>
      <c r="T735" s="6">
        <v>563.47171639999999</v>
      </c>
      <c r="U735" s="6">
        <v>2028.10382</v>
      </c>
      <c r="V735" s="6">
        <v>0.55252940399999995</v>
      </c>
      <c r="W735" s="6">
        <v>0.45346979700000001</v>
      </c>
      <c r="X735" s="6">
        <v>8.85389786</v>
      </c>
      <c r="Y735" t="s">
        <v>169</v>
      </c>
      <c r="Z735" t="s">
        <v>1234</v>
      </c>
    </row>
    <row r="736" spans="1:26">
      <c r="A736" t="s">
        <v>997</v>
      </c>
      <c r="B736" t="s">
        <v>420</v>
      </c>
      <c r="C736" t="s">
        <v>1007</v>
      </c>
      <c r="D736" t="s">
        <v>247</v>
      </c>
      <c r="E736" t="s">
        <v>173</v>
      </c>
      <c r="F736" t="s">
        <v>173</v>
      </c>
      <c r="G736">
        <v>0</v>
      </c>
      <c r="H736">
        <v>1</v>
      </c>
      <c r="I736" s="6">
        <v>32.566666669999996</v>
      </c>
      <c r="J736" s="6">
        <v>15.266666669999999</v>
      </c>
      <c r="K736">
        <v>1</v>
      </c>
      <c r="L736">
        <v>0</v>
      </c>
      <c r="M736" t="s">
        <v>248</v>
      </c>
      <c r="N736" s="6">
        <v>33</v>
      </c>
      <c r="O736">
        <v>3</v>
      </c>
      <c r="P736" s="6">
        <v>8.4263555419999996</v>
      </c>
      <c r="Q736" s="6">
        <v>7.9600000000000004E-2</v>
      </c>
      <c r="R736" s="6">
        <v>1.0983000000000001</v>
      </c>
      <c r="S736" s="6">
        <v>1.1778999999999999</v>
      </c>
      <c r="T736" s="6">
        <v>125.3212865</v>
      </c>
      <c r="U736" s="6">
        <v>2664.851326</v>
      </c>
      <c r="V736" s="6">
        <v>0.52800029699999995</v>
      </c>
      <c r="W736" s="6">
        <v>0.82963006699999997</v>
      </c>
      <c r="X736" s="6">
        <v>10.095497829999999</v>
      </c>
      <c r="Y736" t="s">
        <v>169</v>
      </c>
      <c r="Z736" t="s">
        <v>1237</v>
      </c>
    </row>
    <row r="737" spans="1:26">
      <c r="A737" t="s">
        <v>997</v>
      </c>
      <c r="B737" t="s">
        <v>420</v>
      </c>
      <c r="C737" t="s">
        <v>1008</v>
      </c>
      <c r="D737" t="s">
        <v>247</v>
      </c>
      <c r="E737" t="s">
        <v>173</v>
      </c>
      <c r="F737" t="s">
        <v>173</v>
      </c>
      <c r="G737">
        <v>0</v>
      </c>
      <c r="H737">
        <v>1</v>
      </c>
      <c r="I737" s="6">
        <v>22.233333330000001</v>
      </c>
      <c r="J737" s="6">
        <v>9.4</v>
      </c>
      <c r="K737">
        <v>1</v>
      </c>
      <c r="L737">
        <v>0</v>
      </c>
      <c r="M737" t="s">
        <v>248</v>
      </c>
      <c r="N737" s="6">
        <v>38</v>
      </c>
      <c r="O737">
        <v>3</v>
      </c>
      <c r="P737" s="6">
        <v>8.8207901329999991</v>
      </c>
      <c r="Q737" s="6">
        <v>0.1147</v>
      </c>
      <c r="R737" s="6">
        <v>0.4995</v>
      </c>
      <c r="S737" s="6">
        <v>0.61419999999999997</v>
      </c>
      <c r="T737" s="6">
        <v>572.62489600000004</v>
      </c>
      <c r="U737" s="6">
        <v>1346.6707449999999</v>
      </c>
      <c r="V737" s="6">
        <v>0.63195933999999998</v>
      </c>
      <c r="W737" s="6">
        <v>0.571589915</v>
      </c>
      <c r="X737" s="6">
        <v>9.8029357360000002</v>
      </c>
      <c r="Y737" t="s">
        <v>169</v>
      </c>
      <c r="Z737" t="s">
        <v>1235</v>
      </c>
    </row>
    <row r="738" spans="1:26">
      <c r="A738" t="s">
        <v>997</v>
      </c>
      <c r="B738" t="s">
        <v>420</v>
      </c>
      <c r="C738" t="s">
        <v>1009</v>
      </c>
      <c r="D738" t="s">
        <v>709</v>
      </c>
      <c r="E738" t="s">
        <v>173</v>
      </c>
      <c r="F738" t="s">
        <v>173</v>
      </c>
      <c r="G738">
        <v>0</v>
      </c>
      <c r="H738">
        <v>1</v>
      </c>
      <c r="I738" s="6">
        <v>188.7</v>
      </c>
      <c r="J738" s="6">
        <v>186.6</v>
      </c>
      <c r="K738">
        <v>0</v>
      </c>
      <c r="L738">
        <v>0</v>
      </c>
      <c r="M738" t="s">
        <v>248</v>
      </c>
      <c r="N738" s="6">
        <v>46</v>
      </c>
      <c r="O738">
        <v>2</v>
      </c>
      <c r="P738" s="6">
        <v>8.8503116330000005</v>
      </c>
      <c r="Q738" s="6">
        <v>0.1288</v>
      </c>
      <c r="R738" s="6">
        <v>0.63670000000000004</v>
      </c>
      <c r="S738" s="6">
        <v>0.76549999999999996</v>
      </c>
      <c r="T738" s="6">
        <v>300.20853310000001</v>
      </c>
      <c r="U738" s="6">
        <v>1799.630821</v>
      </c>
      <c r="V738" s="6">
        <v>0.61120095500000005</v>
      </c>
      <c r="W738" s="6">
        <v>0.56324441800000002</v>
      </c>
      <c r="X738" s="6">
        <v>8.8229477139999997</v>
      </c>
      <c r="Y738" t="s">
        <v>169</v>
      </c>
      <c r="Z738" t="s">
        <v>1234</v>
      </c>
    </row>
    <row r="739" spans="1:26">
      <c r="A739" t="s">
        <v>997</v>
      </c>
      <c r="B739" t="s">
        <v>420</v>
      </c>
      <c r="C739" t="s">
        <v>1010</v>
      </c>
      <c r="D739" t="s">
        <v>247</v>
      </c>
      <c r="E739" t="s">
        <v>173</v>
      </c>
      <c r="F739" t="s">
        <v>173</v>
      </c>
      <c r="G739">
        <v>0</v>
      </c>
      <c r="H739">
        <v>1</v>
      </c>
      <c r="I739" s="6">
        <v>55.8</v>
      </c>
      <c r="J739" s="6">
        <v>4.0333333329999999</v>
      </c>
      <c r="K739">
        <v>1</v>
      </c>
      <c r="L739">
        <v>0</v>
      </c>
      <c r="M739" t="s">
        <v>248</v>
      </c>
      <c r="N739" s="6">
        <v>58</v>
      </c>
      <c r="O739">
        <v>3</v>
      </c>
      <c r="P739" s="6">
        <v>8.6573191059999992</v>
      </c>
      <c r="Q739" s="6">
        <v>5.2400000000000002E-2</v>
      </c>
      <c r="R739" s="6">
        <v>1.093</v>
      </c>
      <c r="S739" s="6">
        <v>1.1454</v>
      </c>
      <c r="T739" s="6">
        <v>506.53874350000001</v>
      </c>
      <c r="U739" s="6">
        <v>2753.3010789999998</v>
      </c>
      <c r="V739" s="6">
        <v>0.468244045</v>
      </c>
      <c r="W739" s="6">
        <v>0.81419753100000003</v>
      </c>
      <c r="X739" s="6">
        <v>9.9651898820000007</v>
      </c>
      <c r="Y739" t="s">
        <v>169</v>
      </c>
      <c r="Z739" t="s">
        <v>1237</v>
      </c>
    </row>
    <row r="740" spans="1:26">
      <c r="A740" t="s">
        <v>997</v>
      </c>
      <c r="B740" t="s">
        <v>420</v>
      </c>
      <c r="C740" t="s">
        <v>1011</v>
      </c>
      <c r="D740" t="s">
        <v>709</v>
      </c>
      <c r="E740" t="s">
        <v>173</v>
      </c>
      <c r="F740" t="s">
        <v>173</v>
      </c>
      <c r="G740">
        <v>0</v>
      </c>
      <c r="H740">
        <v>1</v>
      </c>
      <c r="I740" s="6">
        <v>185.7</v>
      </c>
      <c r="J740" s="6">
        <v>47.633333329999999</v>
      </c>
      <c r="K740">
        <v>0</v>
      </c>
      <c r="L740">
        <v>0</v>
      </c>
      <c r="M740" t="s">
        <v>248</v>
      </c>
      <c r="N740" s="6">
        <v>43</v>
      </c>
      <c r="O740">
        <v>1</v>
      </c>
      <c r="P740" s="6">
        <v>8.7875965150000006</v>
      </c>
      <c r="Q740" s="6">
        <v>0.10879999999999999</v>
      </c>
      <c r="R740" s="6">
        <v>0.36980000000000002</v>
      </c>
      <c r="S740" s="6">
        <v>0.47860000000000003</v>
      </c>
      <c r="T740" s="6">
        <v>20.353166049999999</v>
      </c>
      <c r="U740" s="6">
        <v>149.36478740000001</v>
      </c>
      <c r="V740" s="6">
        <v>0.80808652000000003</v>
      </c>
      <c r="W740" s="6">
        <v>0.41806716500000002</v>
      </c>
      <c r="X740" s="6">
        <v>8.5079338520000007</v>
      </c>
      <c r="Y740" t="s">
        <v>169</v>
      </c>
      <c r="Z740" t="s">
        <v>1235</v>
      </c>
    </row>
    <row r="741" spans="1:26">
      <c r="A741" t="s">
        <v>997</v>
      </c>
      <c r="B741" t="s">
        <v>420</v>
      </c>
      <c r="C741" t="s">
        <v>1012</v>
      </c>
      <c r="D741" t="s">
        <v>709</v>
      </c>
      <c r="E741" t="s">
        <v>173</v>
      </c>
      <c r="F741" t="s">
        <v>173</v>
      </c>
      <c r="G741">
        <v>0</v>
      </c>
      <c r="H741">
        <v>1</v>
      </c>
      <c r="I741" s="6">
        <v>155.06666670000001</v>
      </c>
      <c r="J741" s="6">
        <v>55.533333329999998</v>
      </c>
      <c r="K741">
        <v>0</v>
      </c>
      <c r="L741">
        <v>0</v>
      </c>
      <c r="M741" t="s">
        <v>248</v>
      </c>
      <c r="N741" s="6">
        <v>47</v>
      </c>
      <c r="O741">
        <v>2</v>
      </c>
      <c r="P741" s="6">
        <v>8.4630074910000008</v>
      </c>
      <c r="Q741" s="6">
        <v>6.3799999999999996E-2</v>
      </c>
      <c r="R741" s="6">
        <v>0.49809999999999999</v>
      </c>
      <c r="S741" s="6">
        <v>0.56179999999999997</v>
      </c>
      <c r="T741" s="6">
        <v>-364.78227529999998</v>
      </c>
      <c r="U741" s="6">
        <v>947.21556820000001</v>
      </c>
      <c r="V741" s="6">
        <v>0.77093933599999998</v>
      </c>
      <c r="W741" s="6">
        <v>0.65162882799999999</v>
      </c>
      <c r="X741" s="6">
        <v>9.5889064210000008</v>
      </c>
      <c r="Y741" t="s">
        <v>169</v>
      </c>
      <c r="Z741" t="s">
        <v>1236</v>
      </c>
    </row>
    <row r="742" spans="1:26">
      <c r="A742" t="s">
        <v>997</v>
      </c>
      <c r="B742" t="s">
        <v>420</v>
      </c>
      <c r="C742" t="s">
        <v>1013</v>
      </c>
      <c r="D742" t="s">
        <v>709</v>
      </c>
      <c r="E742" t="s">
        <v>173</v>
      </c>
      <c r="F742" t="s">
        <v>173</v>
      </c>
      <c r="G742">
        <v>0</v>
      </c>
      <c r="H742">
        <v>1</v>
      </c>
      <c r="I742" s="6">
        <v>42.5</v>
      </c>
      <c r="J742" s="6">
        <v>11.66666667</v>
      </c>
      <c r="K742">
        <v>1</v>
      </c>
      <c r="L742">
        <v>0</v>
      </c>
      <c r="M742" t="s">
        <v>248</v>
      </c>
      <c r="N742" s="6">
        <v>34</v>
      </c>
      <c r="O742">
        <v>3</v>
      </c>
      <c r="P742" s="6">
        <v>8.8209850749999994</v>
      </c>
      <c r="Q742" s="6">
        <v>0.1067</v>
      </c>
      <c r="R742" s="6">
        <v>0.4073</v>
      </c>
      <c r="S742" s="6">
        <v>0.51400000000000001</v>
      </c>
      <c r="T742" s="6">
        <v>128.8028745</v>
      </c>
      <c r="U742" s="6">
        <v>284.33983139999998</v>
      </c>
      <c r="V742" s="6">
        <v>0.78652679599999997</v>
      </c>
      <c r="W742" s="6">
        <v>0.50266570899999996</v>
      </c>
      <c r="X742" s="6">
        <v>9.6020554590000007</v>
      </c>
      <c r="Y742" t="s">
        <v>169</v>
      </c>
      <c r="Z742" t="s">
        <v>1236</v>
      </c>
    </row>
    <row r="743" spans="1:26">
      <c r="A743" t="s">
        <v>997</v>
      </c>
      <c r="B743" t="s">
        <v>420</v>
      </c>
      <c r="C743" t="s">
        <v>1014</v>
      </c>
      <c r="D743" t="s">
        <v>709</v>
      </c>
      <c r="E743" t="s">
        <v>173</v>
      </c>
      <c r="F743" t="s">
        <v>173</v>
      </c>
      <c r="G743">
        <v>0</v>
      </c>
      <c r="H743">
        <v>1</v>
      </c>
      <c r="I743" s="6">
        <v>58.466666670000002</v>
      </c>
      <c r="J743" s="6">
        <v>34.1</v>
      </c>
      <c r="K743">
        <v>1</v>
      </c>
      <c r="L743">
        <v>0</v>
      </c>
      <c r="M743" t="s">
        <v>248</v>
      </c>
      <c r="N743" s="6">
        <v>42</v>
      </c>
      <c r="O743">
        <v>3</v>
      </c>
      <c r="P743" s="6">
        <v>8.8233521029999995</v>
      </c>
      <c r="Q743" s="6">
        <v>9.2200000000000004E-2</v>
      </c>
      <c r="R743" s="6">
        <v>0.88900000000000001</v>
      </c>
      <c r="S743" s="6">
        <v>0.98119999999999996</v>
      </c>
      <c r="T743" s="6">
        <v>608.29162389999999</v>
      </c>
      <c r="U743" s="6">
        <v>2262.3399730000001</v>
      </c>
      <c r="V743" s="6">
        <v>0.51793375399999997</v>
      </c>
      <c r="W743" s="6">
        <v>0.61053367999999997</v>
      </c>
      <c r="X743" s="6">
        <v>9.9641906410000001</v>
      </c>
      <c r="Y743" t="s">
        <v>169</v>
      </c>
      <c r="Z743" t="s">
        <v>1236</v>
      </c>
    </row>
    <row r="744" spans="1:26">
      <c r="A744" t="s">
        <v>997</v>
      </c>
      <c r="B744" t="s">
        <v>420</v>
      </c>
      <c r="C744" t="s">
        <v>1015</v>
      </c>
      <c r="D744" t="s">
        <v>247</v>
      </c>
      <c r="E744" t="s">
        <v>173</v>
      </c>
      <c r="F744" t="s">
        <v>173</v>
      </c>
      <c r="G744">
        <v>0</v>
      </c>
      <c r="H744">
        <v>1</v>
      </c>
      <c r="I744" s="6">
        <v>26.466666669999999</v>
      </c>
      <c r="J744" s="6">
        <v>14.03333333</v>
      </c>
      <c r="K744">
        <v>1</v>
      </c>
      <c r="L744">
        <v>0</v>
      </c>
      <c r="M744" t="s">
        <v>248</v>
      </c>
      <c r="N744" s="6">
        <v>37</v>
      </c>
      <c r="O744">
        <v>3</v>
      </c>
      <c r="P744" s="6">
        <v>8.6577374979999995</v>
      </c>
      <c r="Q744" s="6">
        <v>5.3800000000000001E-2</v>
      </c>
      <c r="R744" s="6">
        <v>0.68740000000000001</v>
      </c>
      <c r="S744" s="6">
        <v>0.74119999999999997</v>
      </c>
      <c r="T744" s="6">
        <v>516.2695205</v>
      </c>
      <c r="U744" s="6">
        <v>1832.8733340000001</v>
      </c>
      <c r="V744" s="6">
        <v>0.58183427499999996</v>
      </c>
      <c r="W744" s="6">
        <v>0.59499227399999999</v>
      </c>
      <c r="X744" s="6">
        <v>9.8722636139999995</v>
      </c>
      <c r="Y744" t="s">
        <v>169</v>
      </c>
      <c r="Z744" t="s">
        <v>1235</v>
      </c>
    </row>
    <row r="745" spans="1:26">
      <c r="A745" t="s">
        <v>997</v>
      </c>
      <c r="B745" t="s">
        <v>420</v>
      </c>
      <c r="C745" t="s">
        <v>1016</v>
      </c>
      <c r="D745" t="s">
        <v>709</v>
      </c>
      <c r="E745" t="s">
        <v>173</v>
      </c>
      <c r="F745" t="s">
        <v>173</v>
      </c>
      <c r="G745">
        <v>0</v>
      </c>
      <c r="H745">
        <v>1</v>
      </c>
      <c r="I745" s="6">
        <v>187.06666670000001</v>
      </c>
      <c r="J745" s="6">
        <v>28</v>
      </c>
      <c r="K745">
        <v>0</v>
      </c>
      <c r="L745">
        <v>0</v>
      </c>
      <c r="M745" t="s">
        <v>248</v>
      </c>
      <c r="N745" s="6">
        <v>51</v>
      </c>
      <c r="O745">
        <v>2</v>
      </c>
      <c r="P745" s="6">
        <v>8.9015724009999992</v>
      </c>
      <c r="Q745" s="6">
        <v>0.17319999999999999</v>
      </c>
      <c r="R745" s="6">
        <v>0.81010000000000004</v>
      </c>
      <c r="S745" s="6">
        <v>0.98329999999999995</v>
      </c>
      <c r="T745" s="6">
        <v>804.71286629999997</v>
      </c>
      <c r="U745" s="6">
        <v>1898.039675</v>
      </c>
      <c r="V745" s="6">
        <v>0.53885424199999998</v>
      </c>
      <c r="W745" s="6">
        <v>0.43771930199999998</v>
      </c>
      <c r="X745" s="6">
        <v>8.8755391899999996</v>
      </c>
      <c r="Y745" t="s">
        <v>169</v>
      </c>
      <c r="Z745" t="s">
        <v>1234</v>
      </c>
    </row>
    <row r="746" spans="1:26">
      <c r="A746" t="s">
        <v>997</v>
      </c>
      <c r="B746" t="s">
        <v>420</v>
      </c>
      <c r="C746" t="s">
        <v>1017</v>
      </c>
      <c r="D746" t="s">
        <v>247</v>
      </c>
      <c r="E746" t="s">
        <v>173</v>
      </c>
      <c r="F746" t="s">
        <v>173</v>
      </c>
      <c r="G746">
        <v>0</v>
      </c>
      <c r="H746">
        <v>1</v>
      </c>
      <c r="I746" s="6">
        <v>110.8666667</v>
      </c>
      <c r="J746" s="6">
        <v>104.0333333</v>
      </c>
      <c r="K746">
        <v>0</v>
      </c>
      <c r="L746">
        <v>0</v>
      </c>
      <c r="M746" t="s">
        <v>248</v>
      </c>
      <c r="N746" s="6">
        <v>53</v>
      </c>
      <c r="O746">
        <v>3</v>
      </c>
      <c r="P746" s="6">
        <v>8.8263732749999999</v>
      </c>
      <c r="Q746" s="6">
        <v>0.03</v>
      </c>
      <c r="R746" s="6">
        <v>1.0853999999999999</v>
      </c>
      <c r="S746" s="6">
        <v>1.1153999999999999</v>
      </c>
      <c r="T746" s="6">
        <v>795.8559745</v>
      </c>
      <c r="U746" s="6">
        <v>2785.8650830000001</v>
      </c>
      <c r="V746" s="6">
        <v>0.42598834099999999</v>
      </c>
      <c r="W746" s="6">
        <v>0.66888458799999995</v>
      </c>
      <c r="X746" s="6">
        <v>10.08012394</v>
      </c>
      <c r="Y746" t="s">
        <v>169</v>
      </c>
      <c r="Z746" t="s">
        <v>1237</v>
      </c>
    </row>
    <row r="747" spans="1:26">
      <c r="A747" t="s">
        <v>997</v>
      </c>
      <c r="B747" t="s">
        <v>420</v>
      </c>
      <c r="C747" t="s">
        <v>1018</v>
      </c>
      <c r="D747" t="s">
        <v>709</v>
      </c>
      <c r="E747" t="s">
        <v>173</v>
      </c>
      <c r="F747" t="s">
        <v>173</v>
      </c>
      <c r="G747">
        <v>0</v>
      </c>
      <c r="H747">
        <v>1</v>
      </c>
      <c r="I747" s="6">
        <v>174.6</v>
      </c>
      <c r="J747" s="6">
        <v>53.633333329999999</v>
      </c>
      <c r="K747">
        <v>0</v>
      </c>
      <c r="L747">
        <v>0</v>
      </c>
      <c r="M747" t="s">
        <v>248</v>
      </c>
      <c r="N747" s="6">
        <v>39</v>
      </c>
      <c r="O747">
        <v>2</v>
      </c>
      <c r="P747" s="6">
        <v>8.4366204650000007</v>
      </c>
      <c r="Q747" s="6">
        <v>2.9000000000000001E-2</v>
      </c>
      <c r="R747" s="6">
        <v>0.66830000000000001</v>
      </c>
      <c r="S747" s="6">
        <v>0.69730000000000003</v>
      </c>
      <c r="T747" s="6">
        <v>106.5401056</v>
      </c>
      <c r="U747" s="6">
        <v>1196.239779</v>
      </c>
      <c r="V747" s="6">
        <v>0.69941320500000004</v>
      </c>
      <c r="W747" s="6">
        <v>0.45440508200000002</v>
      </c>
      <c r="X747" s="6">
        <v>8.6351805059999993</v>
      </c>
      <c r="Y747" t="s">
        <v>169</v>
      </c>
      <c r="Z747" t="s">
        <v>1236</v>
      </c>
    </row>
    <row r="748" spans="1:26">
      <c r="A748" t="s">
        <v>997</v>
      </c>
      <c r="B748" t="s">
        <v>420</v>
      </c>
      <c r="C748" t="s">
        <v>1019</v>
      </c>
      <c r="D748" t="s">
        <v>709</v>
      </c>
      <c r="E748" t="s">
        <v>173</v>
      </c>
      <c r="F748" t="s">
        <v>173</v>
      </c>
      <c r="G748">
        <v>0</v>
      </c>
      <c r="H748">
        <v>1</v>
      </c>
      <c r="I748" s="6">
        <v>118.5</v>
      </c>
      <c r="J748" s="6">
        <v>60.433333330000004</v>
      </c>
      <c r="K748">
        <v>0</v>
      </c>
      <c r="L748">
        <v>0</v>
      </c>
      <c r="M748" t="s">
        <v>248</v>
      </c>
      <c r="N748" s="6">
        <v>52</v>
      </c>
      <c r="O748">
        <v>2</v>
      </c>
      <c r="P748" s="6">
        <v>7.6995850529999998</v>
      </c>
      <c r="Q748" s="6">
        <v>0.1142</v>
      </c>
      <c r="R748" s="6">
        <v>0.54610000000000003</v>
      </c>
      <c r="S748" s="6">
        <v>0.6603</v>
      </c>
      <c r="T748" s="6">
        <v>118.9523485</v>
      </c>
      <c r="U748" s="6">
        <v>1074.1780289999999</v>
      </c>
      <c r="V748" s="6">
        <v>0.71082569200000001</v>
      </c>
      <c r="W748" s="6">
        <v>0.42467661899999998</v>
      </c>
      <c r="X748" s="6">
        <v>9.8801395910000007</v>
      </c>
      <c r="Y748" t="s">
        <v>169</v>
      </c>
      <c r="Z748" t="s">
        <v>1235</v>
      </c>
    </row>
    <row r="749" spans="1:26">
      <c r="A749" t="s">
        <v>997</v>
      </c>
      <c r="B749" t="s">
        <v>420</v>
      </c>
      <c r="C749" t="s">
        <v>1020</v>
      </c>
      <c r="D749" t="s">
        <v>709</v>
      </c>
      <c r="E749" t="s">
        <v>173</v>
      </c>
      <c r="F749" t="s">
        <v>173</v>
      </c>
      <c r="G749">
        <v>0</v>
      </c>
      <c r="H749">
        <v>1</v>
      </c>
      <c r="I749" s="6">
        <v>181.1</v>
      </c>
      <c r="J749" s="6">
        <v>128.43333329999999</v>
      </c>
      <c r="K749">
        <v>0</v>
      </c>
      <c r="L749">
        <v>0</v>
      </c>
      <c r="M749" t="s">
        <v>248</v>
      </c>
      <c r="N749" s="6">
        <v>50</v>
      </c>
      <c r="O749">
        <v>2</v>
      </c>
      <c r="P749" s="6">
        <v>8.8728770170000004</v>
      </c>
      <c r="Q749" s="6">
        <v>0.1371</v>
      </c>
      <c r="R749" s="6">
        <v>0.57709999999999995</v>
      </c>
      <c r="S749" s="6">
        <v>0.71419999999999995</v>
      </c>
      <c r="T749" s="6">
        <v>443.03571040000003</v>
      </c>
      <c r="U749" s="6">
        <v>1332.778049</v>
      </c>
      <c r="V749" s="6">
        <v>0.64814064999999998</v>
      </c>
      <c r="W749" s="6">
        <v>0.413581647</v>
      </c>
      <c r="X749" s="6">
        <v>9.5700177760000003</v>
      </c>
      <c r="Y749" t="s">
        <v>169</v>
      </c>
      <c r="Z749" t="s">
        <v>1236</v>
      </c>
    </row>
    <row r="750" spans="1:26">
      <c r="A750" t="s">
        <v>997</v>
      </c>
      <c r="B750" t="s">
        <v>420</v>
      </c>
      <c r="C750" t="s">
        <v>1021</v>
      </c>
      <c r="D750" t="s">
        <v>709</v>
      </c>
      <c r="E750" t="s">
        <v>173</v>
      </c>
      <c r="F750" t="s">
        <v>173</v>
      </c>
      <c r="G750">
        <v>0</v>
      </c>
      <c r="H750">
        <v>1</v>
      </c>
      <c r="I750" s="6">
        <v>174.2666667</v>
      </c>
      <c r="J750" s="6">
        <v>84.533333330000005</v>
      </c>
      <c r="K750">
        <v>0</v>
      </c>
      <c r="L750">
        <v>0</v>
      </c>
      <c r="M750" t="s">
        <v>248</v>
      </c>
      <c r="N750" s="6">
        <v>36</v>
      </c>
      <c r="O750">
        <v>3</v>
      </c>
      <c r="P750" s="6">
        <v>8.6034150240000002</v>
      </c>
      <c r="Q750" s="6">
        <v>0.1401</v>
      </c>
      <c r="R750" s="6">
        <v>0.3967</v>
      </c>
      <c r="S750" s="6">
        <v>0.53680000000000005</v>
      </c>
      <c r="T750" s="6">
        <v>-84.992321689999997</v>
      </c>
      <c r="U750" s="6">
        <v>281.31532199999998</v>
      </c>
      <c r="V750" s="6">
        <v>0.80577988499999997</v>
      </c>
      <c r="W750" s="6">
        <v>0.686573867</v>
      </c>
      <c r="X750" s="6">
        <v>10.036039669999999</v>
      </c>
      <c r="Y750" t="s">
        <v>169</v>
      </c>
      <c r="Z750" t="s">
        <v>1236</v>
      </c>
    </row>
    <row r="751" spans="1:26">
      <c r="A751" t="s">
        <v>997</v>
      </c>
      <c r="B751" t="s">
        <v>420</v>
      </c>
      <c r="C751" t="s">
        <v>1022</v>
      </c>
      <c r="D751" t="s">
        <v>709</v>
      </c>
      <c r="E751" t="s">
        <v>173</v>
      </c>
      <c r="F751" t="s">
        <v>173</v>
      </c>
      <c r="G751">
        <v>0</v>
      </c>
      <c r="H751">
        <v>1</v>
      </c>
      <c r="I751" s="6">
        <v>177.2</v>
      </c>
      <c r="J751" s="6">
        <v>103.1</v>
      </c>
      <c r="K751">
        <v>0</v>
      </c>
      <c r="L751">
        <v>0</v>
      </c>
      <c r="M751" t="s">
        <v>248</v>
      </c>
      <c r="N751" s="6">
        <v>45</v>
      </c>
      <c r="O751">
        <v>2</v>
      </c>
      <c r="P751" s="6">
        <v>9.0568007769999994</v>
      </c>
      <c r="Q751" s="6">
        <v>0.31830000000000003</v>
      </c>
      <c r="R751" s="6">
        <v>0.33779999999999999</v>
      </c>
      <c r="S751" s="6">
        <v>0.65610000000000002</v>
      </c>
      <c r="T751" s="6">
        <v>1100.1787859999999</v>
      </c>
      <c r="U751" s="6">
        <v>1019.417603</v>
      </c>
      <c r="V751" s="6">
        <v>0.60890302699999999</v>
      </c>
      <c r="W751" s="6">
        <v>0.367186701</v>
      </c>
      <c r="X751" s="6">
        <v>9.0009308570000002</v>
      </c>
      <c r="Y751" t="s">
        <v>169</v>
      </c>
      <c r="Z751" t="s">
        <v>1234</v>
      </c>
    </row>
    <row r="752" spans="1:26">
      <c r="A752" t="s">
        <v>997</v>
      </c>
      <c r="B752" t="s">
        <v>420</v>
      </c>
      <c r="C752" t="s">
        <v>1023</v>
      </c>
      <c r="D752" t="s">
        <v>709</v>
      </c>
      <c r="E752" t="s">
        <v>173</v>
      </c>
      <c r="F752" t="s">
        <v>173</v>
      </c>
      <c r="G752">
        <v>0</v>
      </c>
      <c r="H752">
        <v>1</v>
      </c>
      <c r="I752" s="6">
        <v>167.06666670000001</v>
      </c>
      <c r="J752" s="6">
        <v>124.16666669999999</v>
      </c>
      <c r="K752">
        <v>0</v>
      </c>
      <c r="L752">
        <v>0</v>
      </c>
      <c r="M752" t="s">
        <v>248</v>
      </c>
      <c r="N752" s="6">
        <v>39</v>
      </c>
      <c r="O752">
        <v>3</v>
      </c>
      <c r="P752" s="6">
        <v>8.7966694400000005</v>
      </c>
      <c r="Q752" s="6">
        <v>0.18260000000000001</v>
      </c>
      <c r="R752" s="6">
        <v>0.73550000000000004</v>
      </c>
      <c r="S752" s="6">
        <v>0.91810000000000003</v>
      </c>
      <c r="T752" s="6">
        <v>544.15297850000002</v>
      </c>
      <c r="U752" s="6">
        <v>1552.077497</v>
      </c>
      <c r="V752" s="6">
        <v>0.611620147</v>
      </c>
      <c r="W752" s="6">
        <v>0.50518834999999995</v>
      </c>
      <c r="X752" s="6">
        <v>9.5140600830000004</v>
      </c>
      <c r="Y752" t="s">
        <v>169</v>
      </c>
      <c r="Z752" t="s">
        <v>1236</v>
      </c>
    </row>
    <row r="753" spans="1:26">
      <c r="A753" t="s">
        <v>997</v>
      </c>
      <c r="B753" t="s">
        <v>420</v>
      </c>
      <c r="C753" t="s">
        <v>1024</v>
      </c>
      <c r="D753" t="s">
        <v>247</v>
      </c>
      <c r="E753" t="s">
        <v>173</v>
      </c>
      <c r="F753" t="s">
        <v>173</v>
      </c>
      <c r="G753">
        <v>0</v>
      </c>
      <c r="H753">
        <v>1</v>
      </c>
      <c r="I753" s="6">
        <v>34.966666670000002</v>
      </c>
      <c r="J753" s="6">
        <v>26.766666669999999</v>
      </c>
      <c r="K753">
        <v>1</v>
      </c>
      <c r="L753">
        <v>0</v>
      </c>
      <c r="M753" t="s">
        <v>248</v>
      </c>
      <c r="N753" s="6">
        <v>37</v>
      </c>
      <c r="O753">
        <v>2</v>
      </c>
      <c r="P753" s="6">
        <v>8.5507016650000001</v>
      </c>
      <c r="Q753" s="6">
        <v>0.1135</v>
      </c>
      <c r="R753" s="6">
        <v>0.6855</v>
      </c>
      <c r="S753" s="6">
        <v>0.79900000000000004</v>
      </c>
      <c r="T753" s="6">
        <v>276.46254920000001</v>
      </c>
      <c r="U753" s="6">
        <v>1473.6689160000001</v>
      </c>
      <c r="V753" s="6">
        <v>0.65100686600000002</v>
      </c>
      <c r="W753" s="6">
        <v>0.74175941000000001</v>
      </c>
      <c r="X753" s="6">
        <v>10.273477659999999</v>
      </c>
      <c r="Y753" t="s">
        <v>169</v>
      </c>
      <c r="Z753" t="s">
        <v>1235</v>
      </c>
    </row>
    <row r="754" spans="1:26">
      <c r="A754" t="s">
        <v>997</v>
      </c>
      <c r="B754" t="s">
        <v>420</v>
      </c>
      <c r="C754" t="s">
        <v>1025</v>
      </c>
      <c r="D754" t="s">
        <v>247</v>
      </c>
      <c r="E754" t="s">
        <v>173</v>
      </c>
      <c r="F754" t="s">
        <v>173</v>
      </c>
      <c r="G754">
        <v>0</v>
      </c>
      <c r="H754">
        <v>1</v>
      </c>
      <c r="I754" s="6">
        <v>30.966666669999999</v>
      </c>
      <c r="J754" s="6">
        <v>17.666666670000001</v>
      </c>
      <c r="K754">
        <v>1</v>
      </c>
      <c r="L754">
        <v>0</v>
      </c>
      <c r="M754" t="s">
        <v>248</v>
      </c>
      <c r="N754" s="6">
        <v>40</v>
      </c>
      <c r="O754">
        <v>3</v>
      </c>
      <c r="P754" s="6">
        <v>8.8174883370000003</v>
      </c>
      <c r="Q754" s="6">
        <v>0.26910000000000001</v>
      </c>
      <c r="R754" s="6">
        <v>1.0327</v>
      </c>
      <c r="S754" s="6">
        <v>1.3018000000000001</v>
      </c>
      <c r="T754" s="6">
        <v>1601.7696470000001</v>
      </c>
      <c r="U754" s="6">
        <v>2812.8508889999998</v>
      </c>
      <c r="V754" s="6">
        <v>0.31247182200000001</v>
      </c>
      <c r="W754" s="6">
        <v>0.50619540100000004</v>
      </c>
      <c r="X754" s="6">
        <v>9.6639077239999995</v>
      </c>
      <c r="Y754" t="s">
        <v>169</v>
      </c>
      <c r="Z754" t="s">
        <v>1237</v>
      </c>
    </row>
    <row r="755" spans="1:26">
      <c r="A755" t="s">
        <v>997</v>
      </c>
      <c r="B755" t="s">
        <v>420</v>
      </c>
      <c r="C755" t="s">
        <v>1026</v>
      </c>
      <c r="D755" t="s">
        <v>709</v>
      </c>
      <c r="E755" t="s">
        <v>173</v>
      </c>
      <c r="F755" t="s">
        <v>173</v>
      </c>
      <c r="G755">
        <v>0</v>
      </c>
      <c r="H755">
        <v>1</v>
      </c>
      <c r="I755" s="6">
        <v>71.599999999999994</v>
      </c>
      <c r="J755" s="6">
        <v>57.366666670000001</v>
      </c>
      <c r="K755">
        <v>1</v>
      </c>
      <c r="L755">
        <v>0</v>
      </c>
      <c r="M755" t="s">
        <v>248</v>
      </c>
      <c r="N755" s="6">
        <v>49</v>
      </c>
      <c r="O755">
        <v>3</v>
      </c>
      <c r="P755" s="6">
        <v>8.9294780459999998</v>
      </c>
      <c r="Q755" s="6">
        <v>0.15709999999999999</v>
      </c>
      <c r="R755" s="6">
        <v>0.69379999999999997</v>
      </c>
      <c r="S755" s="6">
        <v>0.85099999999999998</v>
      </c>
      <c r="T755" s="6">
        <v>1113.6634939999999</v>
      </c>
      <c r="U755" s="6">
        <v>1831.3671059999999</v>
      </c>
      <c r="V755" s="6">
        <v>0.50856108099999997</v>
      </c>
      <c r="W755" s="6">
        <v>0.48846419800000002</v>
      </c>
      <c r="X755" s="6">
        <v>9.7272390079999997</v>
      </c>
      <c r="Y755" t="s">
        <v>169</v>
      </c>
      <c r="Z755" t="s">
        <v>1236</v>
      </c>
    </row>
    <row r="756" spans="1:26">
      <c r="A756" t="s">
        <v>997</v>
      </c>
      <c r="B756" t="s">
        <v>420</v>
      </c>
      <c r="C756" t="s">
        <v>1027</v>
      </c>
      <c r="D756" t="s">
        <v>709</v>
      </c>
      <c r="E756" t="s">
        <v>173</v>
      </c>
      <c r="F756" t="s">
        <v>173</v>
      </c>
      <c r="G756">
        <v>0</v>
      </c>
      <c r="H756">
        <v>1</v>
      </c>
      <c r="I756" s="6">
        <v>81.766666670000006</v>
      </c>
      <c r="J756" s="6">
        <v>41.966666670000002</v>
      </c>
      <c r="K756">
        <v>1</v>
      </c>
      <c r="L756">
        <v>0</v>
      </c>
      <c r="M756" t="s">
        <v>248</v>
      </c>
      <c r="N756" s="6">
        <v>44</v>
      </c>
      <c r="O756">
        <v>2</v>
      </c>
      <c r="P756" s="6">
        <v>8.7586759779999994</v>
      </c>
      <c r="Q756" s="6">
        <v>9.6799999999999997E-2</v>
      </c>
      <c r="R756" s="6">
        <v>0.66710000000000003</v>
      </c>
      <c r="S756" s="6">
        <v>0.76390000000000002</v>
      </c>
      <c r="T756" s="6">
        <v>586.50934670000004</v>
      </c>
      <c r="U756" s="6">
        <v>1249.520741</v>
      </c>
      <c r="V756" s="6">
        <v>0.64138429299999999</v>
      </c>
      <c r="W756" s="6">
        <v>0.59914747199999996</v>
      </c>
      <c r="X756" s="6">
        <v>9.8181982570000006</v>
      </c>
      <c r="Y756" t="s">
        <v>169</v>
      </c>
      <c r="Z756" t="s">
        <v>1236</v>
      </c>
    </row>
    <row r="757" spans="1:26">
      <c r="A757" t="s">
        <v>997</v>
      </c>
      <c r="B757" t="s">
        <v>420</v>
      </c>
      <c r="C757" t="s">
        <v>1028</v>
      </c>
      <c r="D757" t="s">
        <v>709</v>
      </c>
      <c r="E757" t="s">
        <v>173</v>
      </c>
      <c r="F757" t="s">
        <v>173</v>
      </c>
      <c r="G757">
        <v>0</v>
      </c>
      <c r="H757">
        <v>1</v>
      </c>
      <c r="I757" s="6">
        <v>147.93333329999999</v>
      </c>
      <c r="J757" s="6">
        <v>44.833333330000002</v>
      </c>
      <c r="K757">
        <v>0</v>
      </c>
      <c r="L757">
        <v>0</v>
      </c>
      <c r="M757" t="s">
        <v>248</v>
      </c>
      <c r="N757" s="6">
        <v>48</v>
      </c>
      <c r="O757">
        <v>2</v>
      </c>
      <c r="P757" s="6">
        <v>9.1098562039999997</v>
      </c>
      <c r="Q757" s="6">
        <v>0.17560000000000001</v>
      </c>
      <c r="R757" s="6">
        <v>0.51939999999999997</v>
      </c>
      <c r="S757" s="6">
        <v>0.69499999999999995</v>
      </c>
      <c r="T757" s="6">
        <v>911.38059929999997</v>
      </c>
      <c r="U757" s="6">
        <v>1355.3790919999999</v>
      </c>
      <c r="V757" s="6">
        <v>0.59162673099999996</v>
      </c>
      <c r="W757" s="6">
        <v>0.31076928500000001</v>
      </c>
      <c r="X757" s="6">
        <v>8.7247945609999995</v>
      </c>
      <c r="Y757" t="s">
        <v>169</v>
      </c>
      <c r="Z757" t="s">
        <v>1234</v>
      </c>
    </row>
    <row r="758" spans="1:26">
      <c r="A758" t="s">
        <v>997</v>
      </c>
      <c r="B758" t="s">
        <v>420</v>
      </c>
      <c r="C758" t="s">
        <v>1029</v>
      </c>
      <c r="D758" t="s">
        <v>709</v>
      </c>
      <c r="E758" t="s">
        <v>173</v>
      </c>
      <c r="F758" t="s">
        <v>173</v>
      </c>
      <c r="G758">
        <v>0</v>
      </c>
      <c r="H758">
        <v>1</v>
      </c>
      <c r="I758" s="6">
        <v>130</v>
      </c>
      <c r="J758" s="6">
        <v>84.533333330000005</v>
      </c>
      <c r="K758">
        <v>0</v>
      </c>
      <c r="L758">
        <v>0</v>
      </c>
      <c r="M758" t="s">
        <v>248</v>
      </c>
      <c r="N758" s="6">
        <v>39</v>
      </c>
      <c r="O758">
        <v>2</v>
      </c>
      <c r="P758" s="6">
        <v>9.0215698559999993</v>
      </c>
      <c r="Q758" s="6">
        <v>0.2414</v>
      </c>
      <c r="R758" s="6">
        <v>0.36609999999999998</v>
      </c>
      <c r="S758" s="6">
        <v>0.60760000000000003</v>
      </c>
      <c r="T758" s="6">
        <v>647.31032330000005</v>
      </c>
      <c r="U758" s="6">
        <v>222.9927477</v>
      </c>
      <c r="V758" s="6">
        <v>0.74334599199999996</v>
      </c>
      <c r="W758" s="6">
        <v>0.34655875400000002</v>
      </c>
      <c r="X758" s="6">
        <v>8.7408945889999998</v>
      </c>
      <c r="Y758" t="s">
        <v>169</v>
      </c>
      <c r="Z758" t="s">
        <v>1234</v>
      </c>
    </row>
    <row r="759" spans="1:26">
      <c r="A759" t="s">
        <v>997</v>
      </c>
      <c r="B759" t="s">
        <v>420</v>
      </c>
      <c r="C759" t="s">
        <v>1030</v>
      </c>
      <c r="D759" t="s">
        <v>247</v>
      </c>
      <c r="E759" t="s">
        <v>173</v>
      </c>
      <c r="F759" t="s">
        <v>173</v>
      </c>
      <c r="G759">
        <v>0</v>
      </c>
      <c r="H759">
        <v>1</v>
      </c>
      <c r="I759" s="6">
        <v>126.66666669999999</v>
      </c>
      <c r="J759" s="6">
        <v>103.1</v>
      </c>
      <c r="K759">
        <v>0</v>
      </c>
      <c r="L759">
        <v>0</v>
      </c>
      <c r="M759" t="s">
        <v>248</v>
      </c>
      <c r="N759" s="6">
        <v>38</v>
      </c>
      <c r="O759">
        <v>2</v>
      </c>
      <c r="P759" s="6">
        <v>8.7069655079999997</v>
      </c>
      <c r="Q759" s="6">
        <v>0.1108</v>
      </c>
      <c r="R759" s="6">
        <v>0.79810000000000003</v>
      </c>
      <c r="S759" s="6">
        <v>0.90890000000000004</v>
      </c>
      <c r="T759" s="6">
        <v>452.83355719999997</v>
      </c>
      <c r="U759" s="6">
        <v>2406.7815000000001</v>
      </c>
      <c r="V759" s="6">
        <v>0.519316377</v>
      </c>
      <c r="W759" s="6">
        <v>0.641120739</v>
      </c>
      <c r="X759" s="6">
        <v>9.6384800350000006</v>
      </c>
      <c r="Y759" t="s">
        <v>169</v>
      </c>
      <c r="Z759" t="s">
        <v>1237</v>
      </c>
    </row>
    <row r="760" spans="1:26">
      <c r="A760" t="s">
        <v>997</v>
      </c>
      <c r="B760" t="s">
        <v>420</v>
      </c>
      <c r="C760" t="s">
        <v>1031</v>
      </c>
      <c r="D760" t="s">
        <v>709</v>
      </c>
      <c r="E760" t="s">
        <v>173</v>
      </c>
      <c r="F760" t="s">
        <v>173</v>
      </c>
      <c r="G760">
        <v>0</v>
      </c>
      <c r="H760">
        <v>1</v>
      </c>
      <c r="I760" s="6">
        <v>34.299999999999997</v>
      </c>
      <c r="J760" s="6">
        <v>21.633333329999999</v>
      </c>
      <c r="K760">
        <v>1</v>
      </c>
      <c r="L760">
        <v>0</v>
      </c>
      <c r="M760" t="s">
        <v>248</v>
      </c>
      <c r="N760" s="6">
        <v>60</v>
      </c>
      <c r="O760">
        <v>3</v>
      </c>
      <c r="P760" s="6">
        <v>8.6557368520000004</v>
      </c>
      <c r="Q760" s="6">
        <v>7.5200000000000003E-2</v>
      </c>
      <c r="R760" s="6">
        <v>0.54059999999999997</v>
      </c>
      <c r="S760" s="6">
        <v>0.61580000000000001</v>
      </c>
      <c r="T760" s="6">
        <v>145.7271858</v>
      </c>
      <c r="U760" s="6">
        <v>947.41162840000004</v>
      </c>
      <c r="V760" s="6">
        <v>0.72107251400000005</v>
      </c>
      <c r="W760" s="6">
        <v>0.617642095</v>
      </c>
      <c r="X760" s="6">
        <v>9.8845627270000005</v>
      </c>
      <c r="Y760" t="s">
        <v>169</v>
      </c>
      <c r="Z760" t="s">
        <v>1236</v>
      </c>
    </row>
    <row r="761" spans="1:26">
      <c r="A761" t="s">
        <v>997</v>
      </c>
      <c r="B761" t="s">
        <v>420</v>
      </c>
      <c r="C761" t="s">
        <v>1032</v>
      </c>
      <c r="D761" t="s">
        <v>247</v>
      </c>
      <c r="E761" t="s">
        <v>173</v>
      </c>
      <c r="F761" t="s">
        <v>173</v>
      </c>
      <c r="G761">
        <v>0</v>
      </c>
      <c r="H761">
        <v>1</v>
      </c>
      <c r="I761" s="6">
        <v>99.5</v>
      </c>
      <c r="J761" s="6">
        <v>56.433333330000004</v>
      </c>
      <c r="K761">
        <v>1</v>
      </c>
      <c r="L761">
        <v>0</v>
      </c>
      <c r="M761" t="s">
        <v>248</v>
      </c>
      <c r="N761" s="6">
        <v>46</v>
      </c>
      <c r="O761">
        <v>3</v>
      </c>
      <c r="P761" s="6">
        <v>8.6703110339999991</v>
      </c>
      <c r="Q761" s="6">
        <v>4.24E-2</v>
      </c>
      <c r="R761" s="6">
        <v>0.90949999999999998</v>
      </c>
      <c r="S761" s="6">
        <v>0.95179999999999998</v>
      </c>
      <c r="T761" s="6">
        <v>208.8128552</v>
      </c>
      <c r="U761" s="6">
        <v>1994.4069139999999</v>
      </c>
      <c r="V761" s="6">
        <v>0.59912036700000004</v>
      </c>
      <c r="W761" s="6">
        <v>0.74022299000000003</v>
      </c>
      <c r="X761" s="6">
        <v>10.196232289999999</v>
      </c>
      <c r="Y761" t="s">
        <v>169</v>
      </c>
      <c r="Z761" t="s">
        <v>1235</v>
      </c>
    </row>
    <row r="762" spans="1:26">
      <c r="A762" t="s">
        <v>997</v>
      </c>
      <c r="B762" t="s">
        <v>420</v>
      </c>
      <c r="C762" t="s">
        <v>1033</v>
      </c>
      <c r="D762" t="s">
        <v>247</v>
      </c>
      <c r="E762" t="s">
        <v>173</v>
      </c>
      <c r="F762" t="s">
        <v>173</v>
      </c>
      <c r="G762">
        <v>0</v>
      </c>
      <c r="H762">
        <v>1</v>
      </c>
      <c r="I762" s="6">
        <v>153.43333329999999</v>
      </c>
      <c r="J762" s="6">
        <v>124.16666669999999</v>
      </c>
      <c r="K762">
        <v>0</v>
      </c>
      <c r="L762">
        <v>0</v>
      </c>
      <c r="M762" t="s">
        <v>248</v>
      </c>
      <c r="N762" s="6">
        <v>47</v>
      </c>
      <c r="O762">
        <v>2</v>
      </c>
      <c r="P762" s="6">
        <v>9.0166542849999995</v>
      </c>
      <c r="Q762" s="6">
        <v>0.1636</v>
      </c>
      <c r="R762" s="6">
        <v>0.5766</v>
      </c>
      <c r="S762" s="6">
        <v>0.74019999999999997</v>
      </c>
      <c r="T762" s="6">
        <v>596.94923429999994</v>
      </c>
      <c r="U762" s="6">
        <v>767.0161756</v>
      </c>
      <c r="V762" s="6">
        <v>0.69296597199999999</v>
      </c>
      <c r="W762" s="6">
        <v>0.461106511</v>
      </c>
      <c r="X762" s="6">
        <v>9.0071641529999997</v>
      </c>
      <c r="Y762" t="s">
        <v>169</v>
      </c>
      <c r="Z762" t="s">
        <v>1234</v>
      </c>
    </row>
    <row r="763" spans="1:26">
      <c r="A763" t="s">
        <v>997</v>
      </c>
      <c r="B763" t="s">
        <v>420</v>
      </c>
      <c r="C763" t="s">
        <v>1034</v>
      </c>
      <c r="D763" t="s">
        <v>247</v>
      </c>
      <c r="E763" t="s">
        <v>173</v>
      </c>
      <c r="F763" t="s">
        <v>173</v>
      </c>
      <c r="G763">
        <v>0</v>
      </c>
      <c r="H763">
        <v>1</v>
      </c>
      <c r="I763" s="6">
        <v>98.833333330000002</v>
      </c>
      <c r="J763" s="6">
        <v>85.366666670000001</v>
      </c>
      <c r="K763">
        <v>1</v>
      </c>
      <c r="L763">
        <v>0</v>
      </c>
      <c r="M763" t="s">
        <v>248</v>
      </c>
      <c r="N763" s="6">
        <v>39</v>
      </c>
      <c r="O763">
        <v>3</v>
      </c>
      <c r="P763" s="6">
        <v>8.7774753519999997</v>
      </c>
      <c r="Q763" s="6">
        <v>0.12180000000000001</v>
      </c>
      <c r="R763" s="6">
        <v>0.85799999999999998</v>
      </c>
      <c r="S763" s="6">
        <v>0.9798</v>
      </c>
      <c r="T763" s="6">
        <v>826.17328229999998</v>
      </c>
      <c r="U763" s="6">
        <v>2368.3949200000002</v>
      </c>
      <c r="V763" s="6">
        <v>0.47668829000000001</v>
      </c>
      <c r="W763" s="6">
        <v>0.65277006699999995</v>
      </c>
      <c r="X763" s="6">
        <v>9.8900539409999997</v>
      </c>
      <c r="Y763" t="s">
        <v>169</v>
      </c>
      <c r="Z763" t="s">
        <v>1237</v>
      </c>
    </row>
    <row r="764" spans="1:26">
      <c r="A764" t="s">
        <v>997</v>
      </c>
      <c r="B764" t="s">
        <v>420</v>
      </c>
      <c r="C764" t="s">
        <v>1035</v>
      </c>
      <c r="D764" t="s">
        <v>247</v>
      </c>
      <c r="E764" t="s">
        <v>173</v>
      </c>
      <c r="F764" t="s">
        <v>173</v>
      </c>
      <c r="G764">
        <v>0</v>
      </c>
      <c r="H764">
        <v>1</v>
      </c>
      <c r="I764" s="6">
        <v>63.933333330000004</v>
      </c>
      <c r="J764" s="6">
        <v>38.033333329999998</v>
      </c>
      <c r="K764">
        <v>1</v>
      </c>
      <c r="L764">
        <v>0</v>
      </c>
      <c r="M764" t="s">
        <v>248</v>
      </c>
      <c r="N764" s="6">
        <v>47</v>
      </c>
      <c r="O764">
        <v>2</v>
      </c>
      <c r="P764" s="6">
        <v>8.8272520799999992</v>
      </c>
      <c r="Q764" s="6">
        <v>0.2596</v>
      </c>
      <c r="R764" s="6">
        <v>0.46800000000000003</v>
      </c>
      <c r="S764" s="6">
        <v>0.72760000000000002</v>
      </c>
      <c r="T764" s="6">
        <v>87.058646400000001</v>
      </c>
      <c r="U764" s="6">
        <v>1166.575875</v>
      </c>
      <c r="V764" s="6">
        <v>0.70455091199999997</v>
      </c>
      <c r="W764" s="6">
        <v>0.48258035799999999</v>
      </c>
      <c r="X764" s="6">
        <v>9.0392394849999995</v>
      </c>
      <c r="Y764" t="s">
        <v>169</v>
      </c>
      <c r="Z764" t="s">
        <v>1234</v>
      </c>
    </row>
    <row r="765" spans="1:26">
      <c r="A765" t="s">
        <v>997</v>
      </c>
      <c r="B765" t="s">
        <v>420</v>
      </c>
      <c r="C765" t="s">
        <v>1036</v>
      </c>
      <c r="D765" t="s">
        <v>709</v>
      </c>
      <c r="E765" t="s">
        <v>173</v>
      </c>
      <c r="F765" t="s">
        <v>173</v>
      </c>
      <c r="G765">
        <v>0</v>
      </c>
      <c r="H765">
        <v>1</v>
      </c>
      <c r="I765" s="6">
        <v>70.366666670000001</v>
      </c>
      <c r="J765" s="6">
        <v>33.200000000000003</v>
      </c>
      <c r="K765">
        <v>1</v>
      </c>
      <c r="L765">
        <v>0</v>
      </c>
      <c r="M765" t="s">
        <v>248</v>
      </c>
      <c r="N765" s="6">
        <v>54</v>
      </c>
      <c r="O765">
        <v>2</v>
      </c>
      <c r="P765" s="6">
        <v>8.7531864729999995</v>
      </c>
      <c r="Q765" s="6">
        <v>0.12520000000000001</v>
      </c>
      <c r="R765" s="6">
        <v>0.50370000000000004</v>
      </c>
      <c r="S765" s="6">
        <v>0.629</v>
      </c>
      <c r="T765" s="6">
        <v>252.96257689999999</v>
      </c>
      <c r="U765" s="6">
        <v>529.80161290000001</v>
      </c>
      <c r="V765" s="6">
        <v>0.75187963800000002</v>
      </c>
      <c r="W765" s="6">
        <v>0.51285735600000004</v>
      </c>
      <c r="X765" s="6">
        <v>9.6102005810000009</v>
      </c>
      <c r="Y765" t="s">
        <v>169</v>
      </c>
      <c r="Z765" t="s">
        <v>1236</v>
      </c>
    </row>
    <row r="766" spans="1:26">
      <c r="A766" t="s">
        <v>997</v>
      </c>
      <c r="B766" t="s">
        <v>420</v>
      </c>
      <c r="C766" t="s">
        <v>1037</v>
      </c>
      <c r="D766" t="s">
        <v>247</v>
      </c>
      <c r="E766" t="s">
        <v>173</v>
      </c>
      <c r="F766" t="s">
        <v>173</v>
      </c>
      <c r="G766">
        <v>0</v>
      </c>
      <c r="H766">
        <v>1</v>
      </c>
      <c r="I766" s="6">
        <v>13.766666669999999</v>
      </c>
      <c r="J766" s="6">
        <v>8.9666666670000001</v>
      </c>
      <c r="K766">
        <v>1</v>
      </c>
      <c r="L766">
        <v>0</v>
      </c>
      <c r="M766" t="s">
        <v>248</v>
      </c>
      <c r="N766" s="6">
        <v>38</v>
      </c>
      <c r="O766">
        <v>2</v>
      </c>
      <c r="P766" s="6">
        <v>8.4832372829999994</v>
      </c>
      <c r="Q766" s="6">
        <v>0.22720000000000001</v>
      </c>
      <c r="R766" s="6">
        <v>0.44729999999999998</v>
      </c>
      <c r="S766" s="6">
        <v>0.67449999999999999</v>
      </c>
      <c r="T766" s="6">
        <v>312.34745750000002</v>
      </c>
      <c r="U766" s="6">
        <v>323.17502819999999</v>
      </c>
      <c r="V766" s="6">
        <v>0.76595262600000003</v>
      </c>
      <c r="W766" s="6">
        <v>0.50576526300000002</v>
      </c>
      <c r="X766" s="6">
        <v>9.1253110940000006</v>
      </c>
      <c r="Y766" t="s">
        <v>169</v>
      </c>
      <c r="Z766" t="s">
        <v>1235</v>
      </c>
    </row>
    <row r="767" spans="1:26">
      <c r="A767" t="s">
        <v>997</v>
      </c>
      <c r="B767" t="s">
        <v>420</v>
      </c>
      <c r="C767" t="s">
        <v>1038</v>
      </c>
      <c r="D767" t="s">
        <v>709</v>
      </c>
      <c r="E767" t="s">
        <v>173</v>
      </c>
      <c r="F767" t="s">
        <v>173</v>
      </c>
      <c r="G767">
        <v>0</v>
      </c>
      <c r="H767">
        <v>1</v>
      </c>
      <c r="I767" s="6">
        <v>106.9</v>
      </c>
      <c r="J767" s="6">
        <v>48.833333330000002</v>
      </c>
      <c r="K767">
        <v>1</v>
      </c>
      <c r="L767">
        <v>0</v>
      </c>
      <c r="M767" t="s">
        <v>248</v>
      </c>
      <c r="N767" s="6">
        <v>50</v>
      </c>
      <c r="O767">
        <v>2</v>
      </c>
      <c r="P767" s="6">
        <v>9.1371570250000005</v>
      </c>
      <c r="Q767" s="6">
        <v>0.23619999999999999</v>
      </c>
      <c r="R767" s="6">
        <v>0.44700000000000001</v>
      </c>
      <c r="S767" s="6">
        <v>0.68320000000000003</v>
      </c>
      <c r="T767" s="6">
        <v>982.57092899999998</v>
      </c>
      <c r="U767" s="6">
        <v>1017.888387</v>
      </c>
      <c r="V767" s="6">
        <v>0.62268142800000004</v>
      </c>
      <c r="W767" s="6">
        <v>0.30728625199999998</v>
      </c>
      <c r="X767" s="6">
        <v>9.1357943489999993</v>
      </c>
      <c r="Y767" t="s">
        <v>169</v>
      </c>
      <c r="Z767" t="s">
        <v>1234</v>
      </c>
    </row>
    <row r="768" spans="1:26">
      <c r="A768" t="s">
        <v>997</v>
      </c>
      <c r="B768" t="s">
        <v>420</v>
      </c>
      <c r="C768" t="s">
        <v>1039</v>
      </c>
      <c r="D768" t="s">
        <v>247</v>
      </c>
      <c r="E768" t="s">
        <v>173</v>
      </c>
      <c r="F768" t="s">
        <v>173</v>
      </c>
      <c r="G768">
        <v>0</v>
      </c>
      <c r="H768">
        <v>1</v>
      </c>
      <c r="I768" s="6">
        <v>16.366666670000001</v>
      </c>
      <c r="J768" s="6">
        <v>13.133333329999999</v>
      </c>
      <c r="K768">
        <v>1</v>
      </c>
      <c r="L768">
        <v>0</v>
      </c>
      <c r="M768" t="s">
        <v>248</v>
      </c>
      <c r="N768" s="6">
        <v>43</v>
      </c>
      <c r="O768">
        <v>2</v>
      </c>
      <c r="P768" s="6">
        <v>8.762305563</v>
      </c>
      <c r="Q768" s="6">
        <v>0.1782</v>
      </c>
      <c r="R768" s="6">
        <v>0.4204</v>
      </c>
      <c r="S768" s="6">
        <v>0.59860000000000002</v>
      </c>
      <c r="T768" s="6">
        <v>-300.25694759999999</v>
      </c>
      <c r="U768" s="6">
        <v>640.57599210000001</v>
      </c>
      <c r="V768" s="6">
        <v>0.79308320300000001</v>
      </c>
      <c r="W768" s="6">
        <v>0.58323077899999998</v>
      </c>
      <c r="X768" s="6">
        <v>9.5368651230000001</v>
      </c>
      <c r="Y768" t="s">
        <v>169</v>
      </c>
      <c r="Z768" t="s">
        <v>1235</v>
      </c>
    </row>
    <row r="769" spans="1:26">
      <c r="A769" t="s">
        <v>997</v>
      </c>
      <c r="B769" t="s">
        <v>420</v>
      </c>
      <c r="C769" t="s">
        <v>1040</v>
      </c>
      <c r="D769" t="s">
        <v>709</v>
      </c>
      <c r="E769" t="s">
        <v>173</v>
      </c>
      <c r="F769" t="s">
        <v>173</v>
      </c>
      <c r="G769">
        <v>0</v>
      </c>
      <c r="H769">
        <v>1</v>
      </c>
      <c r="I769" s="6">
        <v>275.03333329999998</v>
      </c>
      <c r="J769" s="6">
        <v>117.0666667</v>
      </c>
      <c r="K769">
        <v>0</v>
      </c>
      <c r="L769">
        <v>0</v>
      </c>
      <c r="M769" t="s">
        <v>248</v>
      </c>
      <c r="N769" s="6">
        <v>24</v>
      </c>
      <c r="O769">
        <v>2</v>
      </c>
      <c r="P769" s="6">
        <v>9.2567259370000006</v>
      </c>
      <c r="Q769" s="6">
        <v>0.21379999999999999</v>
      </c>
      <c r="R769" s="6">
        <v>0.47010000000000002</v>
      </c>
      <c r="S769" s="6">
        <v>0.68389999999999995</v>
      </c>
      <c r="T769" s="6">
        <v>1135.464217</v>
      </c>
      <c r="U769" s="6">
        <v>727.84062630000005</v>
      </c>
      <c r="V769" s="6">
        <v>0.63830750599999997</v>
      </c>
      <c r="W769" s="6">
        <v>0.28308537099999997</v>
      </c>
      <c r="X769" s="6">
        <v>9.2757430289999991</v>
      </c>
      <c r="Y769" t="s">
        <v>169</v>
      </c>
      <c r="Z769" t="s">
        <v>1234</v>
      </c>
    </row>
    <row r="770" spans="1:26">
      <c r="A770" t="s">
        <v>997</v>
      </c>
      <c r="B770" t="s">
        <v>420</v>
      </c>
      <c r="C770" t="s">
        <v>1041</v>
      </c>
      <c r="D770" t="s">
        <v>247</v>
      </c>
      <c r="E770" t="s">
        <v>173</v>
      </c>
      <c r="F770" t="s">
        <v>173</v>
      </c>
      <c r="G770">
        <v>0</v>
      </c>
      <c r="H770">
        <v>1</v>
      </c>
      <c r="I770" s="6">
        <v>96.4</v>
      </c>
      <c r="J770" s="6">
        <v>96.4</v>
      </c>
      <c r="K770">
        <v>1</v>
      </c>
      <c r="L770">
        <v>0</v>
      </c>
      <c r="M770" t="s">
        <v>248</v>
      </c>
      <c r="N770" s="6">
        <v>43</v>
      </c>
      <c r="O770">
        <v>3</v>
      </c>
      <c r="P770" s="6">
        <v>8.8261296750000007</v>
      </c>
      <c r="Q770" s="6">
        <v>6.1800000000000001E-2</v>
      </c>
      <c r="R770" s="6">
        <v>0.73429999999999995</v>
      </c>
      <c r="S770" s="6">
        <v>0.79610000000000003</v>
      </c>
      <c r="T770" s="6">
        <v>58.67723831</v>
      </c>
      <c r="U770" s="6">
        <v>2141.4484990000001</v>
      </c>
      <c r="V770" s="6">
        <v>0.59948393899999997</v>
      </c>
      <c r="W770" s="6">
        <v>0.60241284100000003</v>
      </c>
      <c r="X770" s="6">
        <v>9.6799558179999998</v>
      </c>
      <c r="Y770" t="s">
        <v>169</v>
      </c>
      <c r="Z770" t="s">
        <v>1235</v>
      </c>
    </row>
    <row r="771" spans="1:26">
      <c r="A771" t="s">
        <v>997</v>
      </c>
      <c r="B771" t="s">
        <v>420</v>
      </c>
      <c r="C771" t="s">
        <v>1042</v>
      </c>
      <c r="D771" t="s">
        <v>709</v>
      </c>
      <c r="E771" t="s">
        <v>173</v>
      </c>
      <c r="F771" t="s">
        <v>173</v>
      </c>
      <c r="G771">
        <v>0</v>
      </c>
      <c r="H771">
        <v>1</v>
      </c>
      <c r="I771" s="6">
        <v>178.6333333</v>
      </c>
      <c r="J771" s="6">
        <v>50.666666669999998</v>
      </c>
      <c r="K771">
        <v>0</v>
      </c>
      <c r="L771">
        <v>0</v>
      </c>
      <c r="M771" t="s">
        <v>248</v>
      </c>
      <c r="N771" s="6">
        <v>43</v>
      </c>
      <c r="O771">
        <v>2</v>
      </c>
      <c r="P771" s="6">
        <v>9.0158567919999992</v>
      </c>
      <c r="Q771" s="6">
        <v>0.25600000000000001</v>
      </c>
      <c r="R771" s="6">
        <v>0.90510000000000002</v>
      </c>
      <c r="S771" s="6">
        <v>1.1611</v>
      </c>
      <c r="T771" s="6">
        <v>1649.59816</v>
      </c>
      <c r="U771" s="6">
        <v>2133.4181990000002</v>
      </c>
      <c r="V771" s="6">
        <v>0.39907352899999998</v>
      </c>
      <c r="W771" s="6">
        <v>0.38338847199999998</v>
      </c>
      <c r="X771" s="6">
        <v>8.8289535640000008</v>
      </c>
      <c r="Y771" t="s">
        <v>169</v>
      </c>
      <c r="Z771" t="s">
        <v>1234</v>
      </c>
    </row>
    <row r="772" spans="1:26">
      <c r="A772" t="s">
        <v>997</v>
      </c>
      <c r="B772" t="s">
        <v>420</v>
      </c>
      <c r="C772" t="s">
        <v>1043</v>
      </c>
      <c r="D772" t="s">
        <v>247</v>
      </c>
      <c r="E772" t="s">
        <v>173</v>
      </c>
      <c r="F772" t="s">
        <v>173</v>
      </c>
      <c r="G772">
        <v>0</v>
      </c>
      <c r="H772">
        <v>1</v>
      </c>
      <c r="I772" s="6">
        <v>21.4</v>
      </c>
      <c r="J772" s="6">
        <v>9.2333333329999991</v>
      </c>
      <c r="K772">
        <v>1</v>
      </c>
      <c r="L772">
        <v>0</v>
      </c>
      <c r="M772" t="s">
        <v>248</v>
      </c>
      <c r="N772" s="6">
        <v>53</v>
      </c>
      <c r="O772">
        <v>3</v>
      </c>
      <c r="P772" s="6">
        <v>9.1060616840000002</v>
      </c>
      <c r="Q772" s="6">
        <v>0.2374</v>
      </c>
      <c r="R772" s="6">
        <v>0.70409999999999995</v>
      </c>
      <c r="S772" s="6">
        <v>0.94140000000000001</v>
      </c>
      <c r="T772" s="6">
        <v>1279.3199649999999</v>
      </c>
      <c r="U772" s="6">
        <v>1596.198934</v>
      </c>
      <c r="V772" s="6">
        <v>0.51731994199999998</v>
      </c>
      <c r="W772" s="6">
        <v>0.269371111</v>
      </c>
      <c r="X772" s="6">
        <v>9.4789578070000005</v>
      </c>
      <c r="Y772" t="s">
        <v>169</v>
      </c>
      <c r="Z772" t="s">
        <v>1235</v>
      </c>
    </row>
    <row r="773" spans="1:26">
      <c r="A773" t="s">
        <v>997</v>
      </c>
      <c r="B773" t="s">
        <v>420</v>
      </c>
      <c r="C773" t="s">
        <v>1044</v>
      </c>
      <c r="D773" t="s">
        <v>709</v>
      </c>
      <c r="E773" t="s">
        <v>173</v>
      </c>
      <c r="F773" t="s">
        <v>173</v>
      </c>
      <c r="G773">
        <v>0</v>
      </c>
      <c r="H773">
        <v>1</v>
      </c>
      <c r="I773" s="6">
        <v>213.3</v>
      </c>
      <c r="J773" s="6">
        <v>165.7333333</v>
      </c>
      <c r="K773">
        <v>0</v>
      </c>
      <c r="L773">
        <v>0</v>
      </c>
      <c r="M773" t="s">
        <v>248</v>
      </c>
      <c r="N773" s="6">
        <v>38</v>
      </c>
      <c r="O773" t="s">
        <v>173</v>
      </c>
      <c r="P773" s="6">
        <v>8.9001408410000007</v>
      </c>
      <c r="Q773" s="6">
        <v>9.4200000000000006E-2</v>
      </c>
      <c r="R773" s="6">
        <v>0.90780000000000005</v>
      </c>
      <c r="S773" s="6">
        <v>1.0021</v>
      </c>
      <c r="T773" s="6">
        <v>483.12892699999998</v>
      </c>
      <c r="U773" s="6">
        <v>2549.1688079999999</v>
      </c>
      <c r="V773" s="6">
        <v>0.49749008500000003</v>
      </c>
      <c r="W773" s="6">
        <v>0.573349098</v>
      </c>
      <c r="X773" s="6">
        <v>9.5021356669999992</v>
      </c>
      <c r="Y773" t="s">
        <v>169</v>
      </c>
      <c r="Z773" t="s">
        <v>1235</v>
      </c>
    </row>
    <row r="774" spans="1:26">
      <c r="A774" t="s">
        <v>997</v>
      </c>
      <c r="B774" t="s">
        <v>420</v>
      </c>
      <c r="C774" t="s">
        <v>1045</v>
      </c>
      <c r="D774" t="s">
        <v>709</v>
      </c>
      <c r="E774" t="s">
        <v>173</v>
      </c>
      <c r="F774" t="s">
        <v>173</v>
      </c>
      <c r="G774">
        <v>0</v>
      </c>
      <c r="H774">
        <v>1</v>
      </c>
      <c r="I774" s="6">
        <v>177.9</v>
      </c>
      <c r="J774" s="6">
        <v>140.4</v>
      </c>
      <c r="K774">
        <v>1</v>
      </c>
      <c r="L774">
        <v>0</v>
      </c>
      <c r="M774" t="s">
        <v>248</v>
      </c>
      <c r="N774" s="6">
        <v>40</v>
      </c>
      <c r="O774">
        <v>2</v>
      </c>
      <c r="P774" s="6">
        <v>9.2389950249999995</v>
      </c>
      <c r="Q774" s="6">
        <v>0.1759</v>
      </c>
      <c r="R774" s="6">
        <v>0.67020000000000002</v>
      </c>
      <c r="S774" s="6">
        <v>0.84609999999999996</v>
      </c>
      <c r="T774" s="6">
        <v>1452.520526</v>
      </c>
      <c r="U774" s="6">
        <v>1825.201499</v>
      </c>
      <c r="V774" s="6">
        <v>0.46592307500000002</v>
      </c>
      <c r="W774" s="6">
        <v>0.18957058299999999</v>
      </c>
      <c r="X774" s="6">
        <v>8.4266114719999994</v>
      </c>
      <c r="Y774" t="s">
        <v>169</v>
      </c>
      <c r="Z774" t="s">
        <v>1234</v>
      </c>
    </row>
    <row r="775" spans="1:26">
      <c r="A775" t="s">
        <v>997</v>
      </c>
      <c r="B775" t="s">
        <v>420</v>
      </c>
      <c r="C775" t="s">
        <v>1046</v>
      </c>
      <c r="D775" t="s">
        <v>709</v>
      </c>
      <c r="E775" t="s">
        <v>173</v>
      </c>
      <c r="F775" t="s">
        <v>173</v>
      </c>
      <c r="G775">
        <v>0</v>
      </c>
      <c r="H775">
        <v>1</v>
      </c>
      <c r="I775" s="6">
        <v>56.766666669999999</v>
      </c>
      <c r="J775" s="6">
        <v>56.766666669999999</v>
      </c>
      <c r="K775">
        <v>1</v>
      </c>
      <c r="L775">
        <v>0</v>
      </c>
      <c r="M775" t="s">
        <v>248</v>
      </c>
      <c r="N775" s="6">
        <v>45</v>
      </c>
      <c r="O775">
        <v>2</v>
      </c>
      <c r="P775" s="6">
        <v>8.2632998769999997</v>
      </c>
      <c r="Q775" s="6">
        <v>3.1300000000000001E-2</v>
      </c>
      <c r="R775" s="6">
        <v>0.33789999999999998</v>
      </c>
      <c r="S775" s="6">
        <v>0.36919999999999997</v>
      </c>
      <c r="T775" s="6">
        <v>-685.6612361</v>
      </c>
      <c r="U775" s="6">
        <v>-466.95657660000001</v>
      </c>
      <c r="V775" s="6">
        <v>0.90653419499999999</v>
      </c>
      <c r="W775" s="6">
        <v>0.63491562000000001</v>
      </c>
      <c r="X775" s="6">
        <v>9.4784356770000002</v>
      </c>
      <c r="Y775" t="s">
        <v>169</v>
      </c>
      <c r="Z775" t="s">
        <v>1236</v>
      </c>
    </row>
    <row r="776" spans="1:26">
      <c r="A776" t="s">
        <v>997</v>
      </c>
      <c r="B776" t="s">
        <v>420</v>
      </c>
      <c r="C776" t="s">
        <v>1047</v>
      </c>
      <c r="D776" t="s">
        <v>709</v>
      </c>
      <c r="E776" t="s">
        <v>173</v>
      </c>
      <c r="F776" t="s">
        <v>173</v>
      </c>
      <c r="G776">
        <v>0</v>
      </c>
      <c r="H776">
        <v>1</v>
      </c>
      <c r="I776" s="6">
        <v>60.1</v>
      </c>
      <c r="J776" s="6">
        <v>26.833333329999999</v>
      </c>
      <c r="K776">
        <v>1</v>
      </c>
      <c r="L776">
        <v>0</v>
      </c>
      <c r="M776" t="s">
        <v>248</v>
      </c>
      <c r="N776" s="6">
        <v>43</v>
      </c>
      <c r="O776">
        <v>2</v>
      </c>
      <c r="P776" s="6">
        <v>8.3684293269999994</v>
      </c>
      <c r="Q776" s="6">
        <v>0.14599999999999999</v>
      </c>
      <c r="R776" s="6">
        <v>0.51990000000000003</v>
      </c>
      <c r="S776" s="6">
        <v>0.66590000000000005</v>
      </c>
      <c r="T776" s="6">
        <v>-235.44032630000001</v>
      </c>
      <c r="U776" s="6">
        <v>391.63520349999999</v>
      </c>
      <c r="V776" s="6">
        <v>0.80925423699999999</v>
      </c>
      <c r="W776" s="6">
        <v>0.62028737599999995</v>
      </c>
      <c r="X776" s="6">
        <v>10.00532684</v>
      </c>
      <c r="Y776" t="s">
        <v>169</v>
      </c>
      <c r="Z776" t="s">
        <v>1236</v>
      </c>
    </row>
    <row r="777" spans="1:26">
      <c r="A777" t="s">
        <v>997</v>
      </c>
      <c r="B777" t="s">
        <v>420</v>
      </c>
      <c r="C777" t="s">
        <v>1048</v>
      </c>
      <c r="D777" t="s">
        <v>709</v>
      </c>
      <c r="E777" t="s">
        <v>173</v>
      </c>
      <c r="F777" t="s">
        <v>173</v>
      </c>
      <c r="G777">
        <v>0</v>
      </c>
      <c r="H777">
        <v>1</v>
      </c>
      <c r="I777" s="6">
        <v>121.66666669999999</v>
      </c>
      <c r="J777" s="6">
        <v>78.3</v>
      </c>
      <c r="K777">
        <v>1</v>
      </c>
      <c r="L777">
        <v>0</v>
      </c>
      <c r="M777" t="s">
        <v>248</v>
      </c>
      <c r="N777" s="6">
        <v>56</v>
      </c>
      <c r="O777">
        <v>2</v>
      </c>
      <c r="P777" s="6">
        <v>9.0275956050000001</v>
      </c>
      <c r="Q777" s="6">
        <v>0.10929999999999999</v>
      </c>
      <c r="R777" s="6">
        <v>0.57989999999999997</v>
      </c>
      <c r="S777" s="6">
        <v>0.68920000000000003</v>
      </c>
      <c r="T777" s="6">
        <v>993.03787780000005</v>
      </c>
      <c r="U777" s="6">
        <v>1232.944219</v>
      </c>
      <c r="V777" s="6">
        <v>0.59644182899999998</v>
      </c>
      <c r="W777" s="6">
        <v>0.33406228599999999</v>
      </c>
      <c r="X777" s="6">
        <v>8.9614452549999992</v>
      </c>
      <c r="Y777" t="s">
        <v>169</v>
      </c>
      <c r="Z777" t="s">
        <v>1234</v>
      </c>
    </row>
    <row r="778" spans="1:26">
      <c r="A778" t="s">
        <v>997</v>
      </c>
      <c r="B778" t="s">
        <v>420</v>
      </c>
      <c r="C778" t="s">
        <v>1049</v>
      </c>
      <c r="D778" t="s">
        <v>247</v>
      </c>
      <c r="E778" t="s">
        <v>173</v>
      </c>
      <c r="F778" t="s">
        <v>173</v>
      </c>
      <c r="G778">
        <v>0</v>
      </c>
      <c r="H778">
        <v>1</v>
      </c>
      <c r="I778" s="6">
        <v>185.03333330000001</v>
      </c>
      <c r="J778" s="6">
        <v>7.733333333</v>
      </c>
      <c r="K778">
        <v>0</v>
      </c>
      <c r="L778">
        <v>0</v>
      </c>
      <c r="M778" t="s">
        <v>248</v>
      </c>
      <c r="N778" s="6">
        <v>46</v>
      </c>
      <c r="O778">
        <v>2</v>
      </c>
      <c r="P778" s="6">
        <v>9.0125913820000001</v>
      </c>
      <c r="Q778" s="6">
        <v>0.1045</v>
      </c>
      <c r="R778" s="6">
        <v>0.50349999999999995</v>
      </c>
      <c r="S778" s="6">
        <v>0.60799999999999998</v>
      </c>
      <c r="T778" s="6">
        <v>466.49275310000002</v>
      </c>
      <c r="U778" s="6">
        <v>1412.9932369999999</v>
      </c>
      <c r="V778" s="6">
        <v>0.63647731900000004</v>
      </c>
      <c r="W778" s="6">
        <v>0.47278179799999998</v>
      </c>
      <c r="X778" s="6">
        <v>9.2553833910000005</v>
      </c>
      <c r="Y778" t="s">
        <v>169</v>
      </c>
      <c r="Z778" t="s">
        <v>1236</v>
      </c>
    </row>
    <row r="779" spans="1:26">
      <c r="A779" t="s">
        <v>997</v>
      </c>
      <c r="B779" t="s">
        <v>420</v>
      </c>
      <c r="C779" t="s">
        <v>1050</v>
      </c>
      <c r="D779" t="s">
        <v>709</v>
      </c>
      <c r="E779" t="s">
        <v>173</v>
      </c>
      <c r="F779" t="s">
        <v>173</v>
      </c>
      <c r="G779">
        <v>0</v>
      </c>
      <c r="H779">
        <v>1</v>
      </c>
      <c r="I779" s="6">
        <v>209.83333329999999</v>
      </c>
      <c r="J779" s="6">
        <v>24.06666667</v>
      </c>
      <c r="K779">
        <v>0</v>
      </c>
      <c r="L779">
        <v>0</v>
      </c>
      <c r="M779" t="s">
        <v>248</v>
      </c>
      <c r="N779" s="6">
        <v>44</v>
      </c>
      <c r="O779">
        <v>2</v>
      </c>
      <c r="P779" s="6">
        <v>8.8894306010000008</v>
      </c>
      <c r="Q779" s="6">
        <v>0.21060000000000001</v>
      </c>
      <c r="R779" s="6">
        <v>0.52390000000000003</v>
      </c>
      <c r="S779" s="6">
        <v>0.73450000000000004</v>
      </c>
      <c r="T779" s="6">
        <v>951.22496690000003</v>
      </c>
      <c r="U779" s="6">
        <v>1009.324567</v>
      </c>
      <c r="V779" s="6">
        <v>0.62725468699999998</v>
      </c>
      <c r="W779" s="6">
        <v>0.34612791599999998</v>
      </c>
      <c r="X779" s="6">
        <v>9.2746421360000006</v>
      </c>
      <c r="Y779" t="s">
        <v>169</v>
      </c>
      <c r="Z779" t="s">
        <v>1234</v>
      </c>
    </row>
    <row r="780" spans="1:26">
      <c r="A780" t="s">
        <v>997</v>
      </c>
      <c r="B780" t="s">
        <v>420</v>
      </c>
      <c r="C780" t="s">
        <v>1051</v>
      </c>
      <c r="D780" t="s">
        <v>709</v>
      </c>
      <c r="E780" t="s">
        <v>173</v>
      </c>
      <c r="F780" t="s">
        <v>173</v>
      </c>
      <c r="G780">
        <v>0</v>
      </c>
      <c r="H780">
        <v>1</v>
      </c>
      <c r="I780" s="6">
        <v>99.066666670000004</v>
      </c>
      <c r="J780" s="6">
        <v>32.200000000000003</v>
      </c>
      <c r="K780">
        <v>1</v>
      </c>
      <c r="L780">
        <v>0</v>
      </c>
      <c r="M780" t="s">
        <v>248</v>
      </c>
      <c r="N780" s="6">
        <v>53</v>
      </c>
      <c r="O780">
        <v>2</v>
      </c>
      <c r="P780" s="6">
        <v>9.2062400780000004</v>
      </c>
      <c r="Q780" s="6">
        <v>0.21199999999999999</v>
      </c>
      <c r="R780" s="6">
        <v>0.62890000000000001</v>
      </c>
      <c r="S780" s="6">
        <v>0.84089999999999998</v>
      </c>
      <c r="T780" s="6">
        <v>995.75680939999995</v>
      </c>
      <c r="U780" s="6">
        <v>1327.156377</v>
      </c>
      <c r="V780" s="6">
        <v>0.58496135999999999</v>
      </c>
      <c r="W780" s="6">
        <v>0.23822352599999999</v>
      </c>
      <c r="X780" s="6">
        <v>8.4299869029999996</v>
      </c>
      <c r="Y780" t="s">
        <v>169</v>
      </c>
      <c r="Z780" t="s">
        <v>1234</v>
      </c>
    </row>
    <row r="781" spans="1:26">
      <c r="A781" t="s">
        <v>997</v>
      </c>
      <c r="B781" t="s">
        <v>420</v>
      </c>
      <c r="C781" t="s">
        <v>1052</v>
      </c>
      <c r="D781" t="s">
        <v>709</v>
      </c>
      <c r="E781" t="s">
        <v>173</v>
      </c>
      <c r="F781" t="s">
        <v>173</v>
      </c>
      <c r="G781">
        <v>0</v>
      </c>
      <c r="H781">
        <v>1</v>
      </c>
      <c r="I781" s="6">
        <v>303.60000000000002</v>
      </c>
      <c r="J781" s="6">
        <v>61.9</v>
      </c>
      <c r="K781">
        <v>0</v>
      </c>
      <c r="L781">
        <v>0</v>
      </c>
      <c r="M781" t="s">
        <v>248</v>
      </c>
      <c r="N781" s="6">
        <v>33</v>
      </c>
      <c r="O781">
        <v>2</v>
      </c>
      <c r="P781" s="6">
        <v>8.6216458019999997</v>
      </c>
      <c r="Q781" s="6">
        <v>0.1152</v>
      </c>
      <c r="R781" s="6">
        <v>0.56499999999999995</v>
      </c>
      <c r="S781" s="6">
        <v>0.68020000000000003</v>
      </c>
      <c r="T781" s="6">
        <v>-200.00132500000001</v>
      </c>
      <c r="U781" s="6">
        <v>1243.6940219999999</v>
      </c>
      <c r="V781" s="6">
        <v>0.72608233200000005</v>
      </c>
      <c r="W781" s="6">
        <v>0.62840481000000004</v>
      </c>
      <c r="X781" s="6">
        <v>9.4256332010000001</v>
      </c>
      <c r="Y781" t="s">
        <v>169</v>
      </c>
      <c r="Z781" t="s">
        <v>1236</v>
      </c>
    </row>
    <row r="782" spans="1:26">
      <c r="A782" t="s">
        <v>997</v>
      </c>
      <c r="B782" t="s">
        <v>420</v>
      </c>
      <c r="C782" t="s">
        <v>1053</v>
      </c>
      <c r="D782" t="s">
        <v>709</v>
      </c>
      <c r="E782" t="s">
        <v>173</v>
      </c>
      <c r="F782" t="s">
        <v>173</v>
      </c>
      <c r="G782">
        <v>0</v>
      </c>
      <c r="H782">
        <v>1</v>
      </c>
      <c r="I782" s="6">
        <v>181.5</v>
      </c>
      <c r="J782" s="6">
        <v>145.1</v>
      </c>
      <c r="K782">
        <v>1</v>
      </c>
      <c r="L782">
        <v>0</v>
      </c>
      <c r="M782" t="s">
        <v>248</v>
      </c>
      <c r="N782" s="6">
        <v>42</v>
      </c>
      <c r="O782">
        <v>1</v>
      </c>
      <c r="P782" s="6">
        <v>9.2535764609999998</v>
      </c>
      <c r="Q782" s="6">
        <v>0.33019999999999999</v>
      </c>
      <c r="R782" s="6">
        <v>0.85550000000000004</v>
      </c>
      <c r="S782" s="6">
        <v>1.1856</v>
      </c>
      <c r="T782" s="6">
        <v>1264.803187</v>
      </c>
      <c r="U782" s="6">
        <v>1857.022543</v>
      </c>
      <c r="V782" s="6">
        <v>0.48604745399999999</v>
      </c>
      <c r="W782" s="6">
        <v>0.26647897700000001</v>
      </c>
      <c r="X782" s="6">
        <v>8.3455342380000008</v>
      </c>
      <c r="Y782" t="s">
        <v>169</v>
      </c>
      <c r="Z782" t="s">
        <v>1234</v>
      </c>
    </row>
    <row r="783" spans="1:26">
      <c r="A783" t="s">
        <v>997</v>
      </c>
      <c r="B783" t="s">
        <v>420</v>
      </c>
      <c r="C783" t="s">
        <v>1054</v>
      </c>
      <c r="D783" t="s">
        <v>709</v>
      </c>
      <c r="E783" t="s">
        <v>173</v>
      </c>
      <c r="F783" t="s">
        <v>173</v>
      </c>
      <c r="G783">
        <v>0</v>
      </c>
      <c r="H783">
        <v>1</v>
      </c>
      <c r="I783" s="6">
        <v>43.6</v>
      </c>
      <c r="J783" s="6">
        <v>26.466666669999999</v>
      </c>
      <c r="K783">
        <v>1</v>
      </c>
      <c r="L783">
        <v>0</v>
      </c>
      <c r="M783" t="s">
        <v>248</v>
      </c>
      <c r="N783" s="6">
        <v>24</v>
      </c>
      <c r="O783">
        <v>1</v>
      </c>
      <c r="P783" s="6">
        <v>8.7057168249999997</v>
      </c>
      <c r="Q783" s="6">
        <v>0.13600000000000001</v>
      </c>
      <c r="R783" s="6">
        <v>0.56330000000000002</v>
      </c>
      <c r="S783" s="6">
        <v>0.69930000000000003</v>
      </c>
      <c r="T783" s="6">
        <v>-54.166217529999997</v>
      </c>
      <c r="U783" s="6">
        <v>660.1869332</v>
      </c>
      <c r="V783" s="6">
        <v>0.76872951199999995</v>
      </c>
      <c r="W783" s="6">
        <v>0.60411163999999995</v>
      </c>
      <c r="X783" s="6">
        <v>10.062210329999999</v>
      </c>
      <c r="Y783" t="s">
        <v>169</v>
      </c>
      <c r="Z783" t="s">
        <v>1236</v>
      </c>
    </row>
    <row r="784" spans="1:26">
      <c r="A784" t="s">
        <v>997</v>
      </c>
      <c r="B784" t="s">
        <v>420</v>
      </c>
      <c r="C784" t="s">
        <v>1055</v>
      </c>
      <c r="D784" t="s">
        <v>709</v>
      </c>
      <c r="E784" t="s">
        <v>173</v>
      </c>
      <c r="F784" t="s">
        <v>173</v>
      </c>
      <c r="G784">
        <v>0</v>
      </c>
      <c r="H784">
        <v>1</v>
      </c>
      <c r="I784" s="6">
        <v>62.133333329999999</v>
      </c>
      <c r="J784" s="6">
        <v>53.266666669999999</v>
      </c>
      <c r="K784">
        <v>1</v>
      </c>
      <c r="L784">
        <v>0</v>
      </c>
      <c r="M784" t="s">
        <v>248</v>
      </c>
      <c r="N784" s="6">
        <v>54</v>
      </c>
      <c r="O784">
        <v>2</v>
      </c>
      <c r="P784" s="6">
        <v>8.9437361289999995</v>
      </c>
      <c r="Q784" s="6">
        <v>0.14680000000000001</v>
      </c>
      <c r="R784" s="6">
        <v>0.74509999999999998</v>
      </c>
      <c r="S784" s="6">
        <v>0.89190000000000003</v>
      </c>
      <c r="T784" s="6">
        <v>627.21510139999998</v>
      </c>
      <c r="U784" s="6">
        <v>2109.2709669999999</v>
      </c>
      <c r="V784" s="6">
        <v>0.53467635400000002</v>
      </c>
      <c r="W784" s="6">
        <v>0.45686680899999998</v>
      </c>
      <c r="X784" s="6">
        <v>8.9804580299999994</v>
      </c>
      <c r="Y784" t="s">
        <v>169</v>
      </c>
      <c r="Z784" t="s">
        <v>1234</v>
      </c>
    </row>
    <row r="785" spans="1:26">
      <c r="A785" t="s">
        <v>997</v>
      </c>
      <c r="B785" t="s">
        <v>420</v>
      </c>
      <c r="C785" t="s">
        <v>1056</v>
      </c>
      <c r="D785" t="s">
        <v>709</v>
      </c>
      <c r="E785" t="s">
        <v>173</v>
      </c>
      <c r="F785" t="s">
        <v>173</v>
      </c>
      <c r="G785">
        <v>0</v>
      </c>
      <c r="H785">
        <v>1</v>
      </c>
      <c r="I785" s="6">
        <v>135.06666670000001</v>
      </c>
      <c r="J785" s="6">
        <v>84.7</v>
      </c>
      <c r="K785">
        <v>0</v>
      </c>
      <c r="L785">
        <v>0</v>
      </c>
      <c r="M785" t="s">
        <v>248</v>
      </c>
      <c r="N785" s="6">
        <v>49</v>
      </c>
      <c r="O785">
        <v>2</v>
      </c>
      <c r="P785" s="6">
        <v>8.3188906340000006</v>
      </c>
      <c r="Q785" s="6">
        <v>0.11509999999999999</v>
      </c>
      <c r="R785" s="6">
        <v>0.54579999999999995</v>
      </c>
      <c r="S785" s="6">
        <v>0.66090000000000004</v>
      </c>
      <c r="T785" s="6">
        <v>-236.30668990000001</v>
      </c>
      <c r="U785" s="6">
        <v>891.99546780000003</v>
      </c>
      <c r="V785" s="6">
        <v>0.76404618300000005</v>
      </c>
      <c r="W785" s="6">
        <v>0.541162959</v>
      </c>
      <c r="X785" s="6">
        <v>8.9967645029999996</v>
      </c>
      <c r="Y785" t="s">
        <v>169</v>
      </c>
      <c r="Z785" t="s">
        <v>1236</v>
      </c>
    </row>
    <row r="786" spans="1:26">
      <c r="A786" t="s">
        <v>997</v>
      </c>
      <c r="B786" t="s">
        <v>420</v>
      </c>
      <c r="C786" t="s">
        <v>1057</v>
      </c>
      <c r="D786" t="s">
        <v>709</v>
      </c>
      <c r="E786" t="s">
        <v>173</v>
      </c>
      <c r="F786" t="s">
        <v>173</v>
      </c>
      <c r="G786">
        <v>0</v>
      </c>
      <c r="H786">
        <v>1</v>
      </c>
      <c r="I786" s="6">
        <v>126.0666667</v>
      </c>
      <c r="J786" s="6">
        <v>47.733333330000001</v>
      </c>
      <c r="K786">
        <v>0</v>
      </c>
      <c r="L786">
        <v>0</v>
      </c>
      <c r="M786" t="s">
        <v>248</v>
      </c>
      <c r="N786" s="6">
        <v>43</v>
      </c>
      <c r="O786">
        <v>2</v>
      </c>
      <c r="P786" s="6">
        <v>8.7728874189999999</v>
      </c>
      <c r="Q786" s="6">
        <v>9.0200000000000002E-2</v>
      </c>
      <c r="R786" s="6">
        <v>0.91569999999999996</v>
      </c>
      <c r="S786" s="6">
        <v>1.0059</v>
      </c>
      <c r="T786" s="6">
        <v>478.78085119999997</v>
      </c>
      <c r="U786" s="6">
        <v>2329.7198739999999</v>
      </c>
      <c r="V786" s="6">
        <v>0.52571362099999996</v>
      </c>
      <c r="W786" s="6">
        <v>0.51331564100000004</v>
      </c>
      <c r="X786" s="6">
        <v>8.7787234919999992</v>
      </c>
      <c r="Y786" t="s">
        <v>169</v>
      </c>
      <c r="Z786" t="s">
        <v>1237</v>
      </c>
    </row>
    <row r="787" spans="1:26">
      <c r="A787" t="s">
        <v>997</v>
      </c>
      <c r="B787" t="s">
        <v>420</v>
      </c>
      <c r="C787" t="s">
        <v>1058</v>
      </c>
      <c r="D787" t="s">
        <v>709</v>
      </c>
      <c r="E787" t="s">
        <v>173</v>
      </c>
      <c r="F787" t="s">
        <v>173</v>
      </c>
      <c r="G787">
        <v>0</v>
      </c>
      <c r="H787">
        <v>1</v>
      </c>
      <c r="I787" s="6">
        <v>176.1333333</v>
      </c>
      <c r="J787" s="6">
        <v>81.8</v>
      </c>
      <c r="K787">
        <v>1</v>
      </c>
      <c r="L787">
        <v>0</v>
      </c>
      <c r="M787" t="s">
        <v>248</v>
      </c>
      <c r="N787" s="6">
        <v>40</v>
      </c>
      <c r="O787">
        <v>3</v>
      </c>
      <c r="P787" s="6">
        <v>8.9614286629999995</v>
      </c>
      <c r="Q787" s="6">
        <v>0.21160000000000001</v>
      </c>
      <c r="R787" s="6">
        <v>0.45960000000000001</v>
      </c>
      <c r="S787" s="6">
        <v>0.67120000000000002</v>
      </c>
      <c r="T787" s="6">
        <v>739.04118559999995</v>
      </c>
      <c r="U787" s="6">
        <v>688.70685500000002</v>
      </c>
      <c r="V787" s="6">
        <v>0.68618557899999999</v>
      </c>
      <c r="W787" s="6">
        <v>0.41143155399999998</v>
      </c>
      <c r="X787" s="6">
        <v>9.3820035260000001</v>
      </c>
      <c r="Y787" t="s">
        <v>169</v>
      </c>
      <c r="Z787" t="s">
        <v>1236</v>
      </c>
    </row>
    <row r="788" spans="1:26">
      <c r="A788" t="s">
        <v>997</v>
      </c>
      <c r="B788" t="s">
        <v>420</v>
      </c>
      <c r="C788" t="s">
        <v>1059</v>
      </c>
      <c r="D788" t="s">
        <v>709</v>
      </c>
      <c r="E788" t="s">
        <v>173</v>
      </c>
      <c r="F788" t="s">
        <v>173</v>
      </c>
      <c r="G788">
        <v>0</v>
      </c>
      <c r="H788">
        <v>1</v>
      </c>
      <c r="I788" s="6">
        <v>234.1</v>
      </c>
      <c r="J788" s="6">
        <v>232.03333330000001</v>
      </c>
      <c r="K788">
        <v>0</v>
      </c>
      <c r="L788">
        <v>0</v>
      </c>
      <c r="M788" t="s">
        <v>248</v>
      </c>
      <c r="N788" s="6">
        <v>45</v>
      </c>
      <c r="O788">
        <v>2</v>
      </c>
      <c r="P788" s="6">
        <v>8.8712776899999994</v>
      </c>
      <c r="Q788" s="6">
        <v>0.2099</v>
      </c>
      <c r="R788" s="6">
        <v>0.7389</v>
      </c>
      <c r="S788" s="6">
        <v>0.94879999999999998</v>
      </c>
      <c r="T788" s="6">
        <v>812.37293720000002</v>
      </c>
      <c r="U788" s="6">
        <v>1431.6931070000001</v>
      </c>
      <c r="V788" s="6">
        <v>0.59430906800000005</v>
      </c>
      <c r="W788" s="6">
        <v>0.44589231200000001</v>
      </c>
      <c r="X788" s="6">
        <v>9.2863053579999999</v>
      </c>
      <c r="Y788" t="s">
        <v>169</v>
      </c>
      <c r="Z788" t="s">
        <v>1234</v>
      </c>
    </row>
    <row r="789" spans="1:26">
      <c r="A789" t="s">
        <v>997</v>
      </c>
      <c r="B789" t="s">
        <v>420</v>
      </c>
      <c r="C789" t="s">
        <v>1060</v>
      </c>
      <c r="D789" t="s">
        <v>247</v>
      </c>
      <c r="E789" t="s">
        <v>173</v>
      </c>
      <c r="F789" t="s">
        <v>173</v>
      </c>
      <c r="G789">
        <v>0</v>
      </c>
      <c r="H789">
        <v>1</v>
      </c>
      <c r="I789" s="6">
        <v>41.533333329999998</v>
      </c>
      <c r="J789" s="6">
        <v>13.46666667</v>
      </c>
      <c r="K789">
        <v>1</v>
      </c>
      <c r="L789">
        <v>0</v>
      </c>
      <c r="M789" t="s">
        <v>248</v>
      </c>
      <c r="N789" s="6">
        <v>46</v>
      </c>
      <c r="O789">
        <v>3</v>
      </c>
      <c r="P789" s="6">
        <v>8.5385934880000001</v>
      </c>
      <c r="Q789" s="6">
        <v>5.6599999999999998E-2</v>
      </c>
      <c r="R789" s="6">
        <v>0.57520000000000004</v>
      </c>
      <c r="S789" s="6">
        <v>0.63180000000000003</v>
      </c>
      <c r="T789" s="6">
        <v>109.0281811</v>
      </c>
      <c r="U789" s="6">
        <v>1146.136203</v>
      </c>
      <c r="V789" s="6">
        <v>0.70439152999999999</v>
      </c>
      <c r="W789" s="6">
        <v>0.69005022699999996</v>
      </c>
      <c r="X789" s="6">
        <v>10.313174139999999</v>
      </c>
      <c r="Y789" t="s">
        <v>169</v>
      </c>
      <c r="Z789" t="s">
        <v>1235</v>
      </c>
    </row>
    <row r="790" spans="1:26">
      <c r="A790" t="s">
        <v>997</v>
      </c>
      <c r="B790" t="s">
        <v>420</v>
      </c>
      <c r="C790" t="s">
        <v>1061</v>
      </c>
      <c r="D790" t="s">
        <v>247</v>
      </c>
      <c r="E790" t="s">
        <v>173</v>
      </c>
      <c r="F790" t="s">
        <v>173</v>
      </c>
      <c r="G790">
        <v>0</v>
      </c>
      <c r="H790">
        <v>1</v>
      </c>
      <c r="I790" s="6">
        <v>59.366666670000001</v>
      </c>
      <c r="J790" s="6">
        <v>44.833333330000002</v>
      </c>
      <c r="K790">
        <v>0</v>
      </c>
      <c r="L790">
        <v>0</v>
      </c>
      <c r="M790" t="s">
        <v>248</v>
      </c>
      <c r="N790" s="6">
        <v>39</v>
      </c>
      <c r="O790">
        <v>3</v>
      </c>
      <c r="P790" s="6">
        <v>8.6053777359999994</v>
      </c>
      <c r="Q790" s="6">
        <v>0.12479999999999999</v>
      </c>
      <c r="R790" s="6">
        <v>0.52749999999999997</v>
      </c>
      <c r="S790" s="6">
        <v>0.65229999999999999</v>
      </c>
      <c r="T790" s="6">
        <v>772.31473449999999</v>
      </c>
      <c r="U790" s="6">
        <v>1481.8784129999999</v>
      </c>
      <c r="V790" s="6">
        <v>0.59311288100000004</v>
      </c>
      <c r="W790" s="6">
        <v>0.43533387499999998</v>
      </c>
      <c r="X790" s="6">
        <v>9.6777534480000007</v>
      </c>
      <c r="Y790" t="s">
        <v>169</v>
      </c>
      <c r="Z790" t="s">
        <v>1235</v>
      </c>
    </row>
    <row r="791" spans="1:26">
      <c r="A791" t="s">
        <v>997</v>
      </c>
      <c r="B791" t="s">
        <v>420</v>
      </c>
      <c r="C791" t="s">
        <v>1062</v>
      </c>
      <c r="D791" t="s">
        <v>709</v>
      </c>
      <c r="E791" t="s">
        <v>173</v>
      </c>
      <c r="F791" t="s">
        <v>173</v>
      </c>
      <c r="G791">
        <v>0</v>
      </c>
      <c r="H791">
        <v>0</v>
      </c>
      <c r="I791" s="6">
        <v>216.9</v>
      </c>
      <c r="J791" s="6">
        <v>216.9</v>
      </c>
      <c r="K791">
        <v>0</v>
      </c>
      <c r="L791">
        <v>0</v>
      </c>
      <c r="M791" t="s">
        <v>248</v>
      </c>
      <c r="N791" s="6">
        <v>58</v>
      </c>
      <c r="O791">
        <v>2</v>
      </c>
      <c r="P791" s="6">
        <v>9.0461595629999998</v>
      </c>
      <c r="Q791" s="6">
        <v>855.84714819999999</v>
      </c>
      <c r="R791" s="6">
        <v>1814.5509139999999</v>
      </c>
      <c r="S791" s="6">
        <v>0.54284892399999995</v>
      </c>
      <c r="T791" s="6">
        <v>0.22459999999999999</v>
      </c>
      <c r="U791" s="6">
        <v>0.56030000000000002</v>
      </c>
      <c r="V791" s="6">
        <v>0.78490000000000004</v>
      </c>
      <c r="W791" s="6">
        <v>0.346272733</v>
      </c>
      <c r="X791" s="6">
        <v>8.9285951570000002</v>
      </c>
      <c r="Y791" t="s">
        <v>169</v>
      </c>
      <c r="Z791" t="s">
        <v>1234</v>
      </c>
    </row>
    <row r="792" spans="1:26">
      <c r="A792" t="s">
        <v>997</v>
      </c>
      <c r="B792" t="s">
        <v>420</v>
      </c>
      <c r="C792" t="s">
        <v>1063</v>
      </c>
      <c r="D792" t="s">
        <v>247</v>
      </c>
      <c r="E792" t="s">
        <v>173</v>
      </c>
      <c r="F792" t="s">
        <v>173</v>
      </c>
      <c r="G792">
        <v>0</v>
      </c>
      <c r="H792">
        <v>0</v>
      </c>
      <c r="I792" s="6">
        <v>208.3</v>
      </c>
      <c r="J792" s="6">
        <v>208.3</v>
      </c>
      <c r="K792">
        <v>0</v>
      </c>
      <c r="L792">
        <v>0</v>
      </c>
      <c r="M792" t="s">
        <v>248</v>
      </c>
      <c r="N792" s="6">
        <v>46</v>
      </c>
      <c r="O792">
        <v>3</v>
      </c>
      <c r="P792" s="6">
        <v>8.1947719929999998</v>
      </c>
      <c r="Q792" s="6">
        <v>-553.8641083</v>
      </c>
      <c r="R792" s="6">
        <v>1585.5253090000001</v>
      </c>
      <c r="S792" s="6">
        <v>0.72729557300000003</v>
      </c>
      <c r="T792" s="6">
        <v>2.2599999999999999E-2</v>
      </c>
      <c r="U792" s="6">
        <v>0.50129999999999997</v>
      </c>
      <c r="V792" s="6">
        <v>0.52390000000000003</v>
      </c>
      <c r="W792" s="6">
        <v>0.69112391100000004</v>
      </c>
      <c r="X792" s="6">
        <v>10.021847620000001</v>
      </c>
      <c r="Y792" t="s">
        <v>169</v>
      </c>
      <c r="Z792" t="s">
        <v>1235</v>
      </c>
    </row>
    <row r="793" spans="1:26">
      <c r="A793" t="s">
        <v>997</v>
      </c>
      <c r="B793" t="s">
        <v>420</v>
      </c>
      <c r="C793" t="s">
        <v>1064</v>
      </c>
      <c r="D793" t="s">
        <v>709</v>
      </c>
      <c r="E793" t="s">
        <v>173</v>
      </c>
      <c r="F793" t="s">
        <v>173</v>
      </c>
      <c r="G793">
        <v>0</v>
      </c>
      <c r="H793">
        <v>0</v>
      </c>
      <c r="I793" s="6">
        <v>189.7666667</v>
      </c>
      <c r="J793" s="6">
        <v>189.7666667</v>
      </c>
      <c r="K793">
        <v>0</v>
      </c>
      <c r="L793">
        <v>0</v>
      </c>
      <c r="M793" t="s">
        <v>248</v>
      </c>
      <c r="N793" s="6">
        <v>46</v>
      </c>
      <c r="O793">
        <v>2</v>
      </c>
      <c r="P793" s="6">
        <v>8.7799807390000009</v>
      </c>
      <c r="Q793" s="6">
        <v>330.45079299999998</v>
      </c>
      <c r="R793" s="6">
        <v>871.51739429999998</v>
      </c>
      <c r="S793" s="6">
        <v>0.70991262300000002</v>
      </c>
      <c r="T793" s="6">
        <v>9.8000000000000004E-2</v>
      </c>
      <c r="U793" s="6">
        <v>0.36</v>
      </c>
      <c r="V793" s="6">
        <v>0.45800000000000002</v>
      </c>
      <c r="W793" s="6">
        <v>0.52312229899999996</v>
      </c>
      <c r="X793" s="6">
        <v>9.1885047100000001</v>
      </c>
      <c r="Y793" t="s">
        <v>169</v>
      </c>
      <c r="Z793" t="s">
        <v>1236</v>
      </c>
    </row>
    <row r="794" spans="1:26">
      <c r="A794" t="s">
        <v>997</v>
      </c>
      <c r="B794" t="s">
        <v>420</v>
      </c>
      <c r="C794" t="s">
        <v>1065</v>
      </c>
      <c r="D794" t="s">
        <v>709</v>
      </c>
      <c r="E794" t="s">
        <v>173</v>
      </c>
      <c r="F794" t="s">
        <v>173</v>
      </c>
      <c r="G794">
        <v>0</v>
      </c>
      <c r="H794">
        <v>0</v>
      </c>
      <c r="I794" s="6">
        <v>194.1</v>
      </c>
      <c r="J794" s="6">
        <v>194.1</v>
      </c>
      <c r="K794">
        <v>0</v>
      </c>
      <c r="L794">
        <v>0</v>
      </c>
      <c r="M794" t="s">
        <v>248</v>
      </c>
      <c r="N794" s="6">
        <v>50</v>
      </c>
      <c r="O794">
        <v>2</v>
      </c>
      <c r="P794" s="6">
        <v>8.8190761510000009</v>
      </c>
      <c r="Q794" s="6">
        <v>191.39974580000001</v>
      </c>
      <c r="R794" s="6">
        <v>844.26068009999995</v>
      </c>
      <c r="S794" s="6">
        <v>0.72689254800000003</v>
      </c>
      <c r="T794" s="6">
        <v>9.3100000000000002E-2</v>
      </c>
      <c r="U794" s="6">
        <v>0.47320000000000001</v>
      </c>
      <c r="V794" s="6">
        <v>0.56630000000000003</v>
      </c>
      <c r="W794" s="6">
        <v>0.43051647599999998</v>
      </c>
      <c r="X794" s="6">
        <v>9.1617176469999997</v>
      </c>
      <c r="Y794" t="s">
        <v>169</v>
      </c>
      <c r="Z794" t="s">
        <v>1236</v>
      </c>
    </row>
    <row r="795" spans="1:26">
      <c r="A795" t="s">
        <v>997</v>
      </c>
      <c r="B795" t="s">
        <v>420</v>
      </c>
      <c r="C795" t="s">
        <v>1066</v>
      </c>
      <c r="D795" t="s">
        <v>247</v>
      </c>
      <c r="E795" t="s">
        <v>173</v>
      </c>
      <c r="F795" t="s">
        <v>173</v>
      </c>
      <c r="G795">
        <v>0</v>
      </c>
      <c r="H795">
        <v>0</v>
      </c>
      <c r="I795" s="6">
        <v>192.83333329999999</v>
      </c>
      <c r="J795" s="6">
        <v>192.83333329999999</v>
      </c>
      <c r="K795">
        <v>0</v>
      </c>
      <c r="L795">
        <v>0</v>
      </c>
      <c r="M795" t="s">
        <v>248</v>
      </c>
      <c r="N795" s="6">
        <v>46</v>
      </c>
      <c r="O795">
        <v>3</v>
      </c>
      <c r="P795" s="6">
        <v>7.8879967659999997</v>
      </c>
      <c r="Q795" s="6">
        <v>-2355.358878</v>
      </c>
      <c r="R795" s="6">
        <v>-842.7628181</v>
      </c>
      <c r="S795" s="6">
        <v>0.99082850300000003</v>
      </c>
      <c r="T795" s="6">
        <v>2.6200000000000001E-2</v>
      </c>
      <c r="U795" s="6">
        <v>0.2379</v>
      </c>
      <c r="V795" s="6">
        <v>0.2641</v>
      </c>
      <c r="W795" s="6">
        <v>0.81180102300000001</v>
      </c>
      <c r="X795" s="6">
        <v>10.381518209999999</v>
      </c>
      <c r="Y795" t="s">
        <v>169</v>
      </c>
      <c r="Z795" t="s">
        <v>1235</v>
      </c>
    </row>
    <row r="796" spans="1:26">
      <c r="A796" t="s">
        <v>997</v>
      </c>
      <c r="B796" t="s">
        <v>420</v>
      </c>
      <c r="C796" t="s">
        <v>1067</v>
      </c>
      <c r="D796" t="s">
        <v>709</v>
      </c>
      <c r="E796" t="s">
        <v>173</v>
      </c>
      <c r="F796" t="s">
        <v>173</v>
      </c>
      <c r="G796">
        <v>0</v>
      </c>
      <c r="H796">
        <v>0</v>
      </c>
      <c r="I796" s="6">
        <v>184.43333329999999</v>
      </c>
      <c r="J796" s="6">
        <v>184.43333329999999</v>
      </c>
      <c r="K796">
        <v>0</v>
      </c>
      <c r="L796">
        <v>0</v>
      </c>
      <c r="M796" t="s">
        <v>248</v>
      </c>
      <c r="N796" s="6">
        <v>49</v>
      </c>
      <c r="O796">
        <v>2</v>
      </c>
      <c r="P796" s="6">
        <v>9.1427647479999994</v>
      </c>
      <c r="Q796" s="6">
        <v>1112.0084850000001</v>
      </c>
      <c r="R796" s="6">
        <v>1017.46561</v>
      </c>
      <c r="S796" s="6">
        <v>0.60775223599999995</v>
      </c>
      <c r="T796" s="6">
        <v>0.31169999999999998</v>
      </c>
      <c r="U796" s="6">
        <v>0.52029999999999998</v>
      </c>
      <c r="V796" s="6">
        <v>0.83199999999999996</v>
      </c>
      <c r="W796" s="6">
        <v>0.20578959399999999</v>
      </c>
      <c r="X796" s="6">
        <v>7.7511238200000001</v>
      </c>
      <c r="Y796" t="s">
        <v>169</v>
      </c>
      <c r="Z796" t="s">
        <v>1234</v>
      </c>
    </row>
    <row r="797" spans="1:26">
      <c r="A797" t="s">
        <v>997</v>
      </c>
      <c r="B797" t="s">
        <v>420</v>
      </c>
      <c r="C797" t="s">
        <v>1068</v>
      </c>
      <c r="D797" t="s">
        <v>247</v>
      </c>
      <c r="E797" t="s">
        <v>173</v>
      </c>
      <c r="F797" t="s">
        <v>173</v>
      </c>
      <c r="G797">
        <v>0</v>
      </c>
      <c r="H797">
        <v>0</v>
      </c>
      <c r="I797" s="6">
        <v>183.96666669999999</v>
      </c>
      <c r="J797" s="6">
        <v>183.96666669999999</v>
      </c>
      <c r="K797">
        <v>0</v>
      </c>
      <c r="L797">
        <v>0</v>
      </c>
      <c r="M797" t="s">
        <v>248</v>
      </c>
      <c r="N797" s="6">
        <v>47</v>
      </c>
      <c r="O797">
        <v>3</v>
      </c>
      <c r="P797" s="6">
        <v>8.8211789370000009</v>
      </c>
      <c r="Q797" s="6">
        <v>296.24811449999999</v>
      </c>
      <c r="R797" s="6">
        <v>1297.867767</v>
      </c>
      <c r="S797" s="6">
        <v>0.66821835299999999</v>
      </c>
      <c r="T797" s="6">
        <v>0.11</v>
      </c>
      <c r="U797" s="6">
        <v>0.46489999999999998</v>
      </c>
      <c r="V797" s="6">
        <v>0.57489999999999997</v>
      </c>
      <c r="W797" s="6">
        <v>0.60323829100000004</v>
      </c>
      <c r="X797" s="6">
        <v>10.00890132</v>
      </c>
      <c r="Y797" t="s">
        <v>169</v>
      </c>
      <c r="Z797" t="s">
        <v>1235</v>
      </c>
    </row>
    <row r="798" spans="1:26">
      <c r="A798" t="s">
        <v>997</v>
      </c>
      <c r="B798" t="s">
        <v>420</v>
      </c>
      <c r="C798" t="s">
        <v>1069</v>
      </c>
      <c r="D798" t="s">
        <v>709</v>
      </c>
      <c r="E798" t="s">
        <v>173</v>
      </c>
      <c r="F798" t="s">
        <v>173</v>
      </c>
      <c r="G798">
        <v>0</v>
      </c>
      <c r="H798">
        <v>0</v>
      </c>
      <c r="I798" s="6">
        <v>179.3</v>
      </c>
      <c r="J798" s="6">
        <v>179.3</v>
      </c>
      <c r="K798">
        <v>0</v>
      </c>
      <c r="L798">
        <v>0</v>
      </c>
      <c r="M798" t="s">
        <v>248</v>
      </c>
      <c r="N798" s="6">
        <v>37</v>
      </c>
      <c r="O798">
        <v>3</v>
      </c>
      <c r="P798" s="6">
        <v>8.794238966</v>
      </c>
      <c r="Q798" s="6">
        <v>471.83938840000002</v>
      </c>
      <c r="R798" s="6">
        <v>2758.446144</v>
      </c>
      <c r="S798" s="6">
        <v>0.47207287999999997</v>
      </c>
      <c r="T798" s="6">
        <v>0.1148</v>
      </c>
      <c r="U798" s="6">
        <v>0.99709999999999999</v>
      </c>
      <c r="V798" s="6">
        <v>1.1117999999999999</v>
      </c>
      <c r="W798" s="6">
        <v>0.53275791500000003</v>
      </c>
      <c r="X798" s="6">
        <v>8.6591377040000008</v>
      </c>
      <c r="Y798" t="s">
        <v>169</v>
      </c>
      <c r="Z798" t="s">
        <v>1237</v>
      </c>
    </row>
    <row r="799" spans="1:26">
      <c r="A799" t="s">
        <v>997</v>
      </c>
      <c r="B799" t="s">
        <v>420</v>
      </c>
      <c r="C799" t="s">
        <v>1070</v>
      </c>
      <c r="D799" t="s">
        <v>709</v>
      </c>
      <c r="E799" t="s">
        <v>173</v>
      </c>
      <c r="F799" t="s">
        <v>173</v>
      </c>
      <c r="G799">
        <v>0</v>
      </c>
      <c r="H799">
        <v>0</v>
      </c>
      <c r="I799" s="6">
        <v>140.9</v>
      </c>
      <c r="J799" s="6">
        <v>140.9</v>
      </c>
      <c r="K799">
        <v>0</v>
      </c>
      <c r="L799">
        <v>0</v>
      </c>
      <c r="M799" t="s">
        <v>248</v>
      </c>
      <c r="N799" s="6">
        <v>46</v>
      </c>
      <c r="O799">
        <v>2</v>
      </c>
      <c r="P799" s="6">
        <v>8.2664565710000009</v>
      </c>
      <c r="Q799" s="6">
        <v>-1029.4926599999999</v>
      </c>
      <c r="R799" s="6">
        <v>-756.89068329999998</v>
      </c>
      <c r="S799" s="6">
        <v>0.94182834999999998</v>
      </c>
      <c r="T799" s="6">
        <v>5.8999999999999997E-2</v>
      </c>
      <c r="U799" s="6">
        <v>0.35060000000000002</v>
      </c>
      <c r="V799" s="6">
        <v>0.40960000000000002</v>
      </c>
      <c r="W799" s="6">
        <v>0.53923844899999995</v>
      </c>
      <c r="X799" s="6">
        <v>9.2011804169999998</v>
      </c>
      <c r="Y799" t="s">
        <v>169</v>
      </c>
      <c r="Z799" t="s">
        <v>1236</v>
      </c>
    </row>
    <row r="800" spans="1:26">
      <c r="A800" t="s">
        <v>997</v>
      </c>
      <c r="B800" t="s">
        <v>420</v>
      </c>
      <c r="C800" t="s">
        <v>1071</v>
      </c>
      <c r="D800" t="s">
        <v>247</v>
      </c>
      <c r="E800" t="s">
        <v>173</v>
      </c>
      <c r="F800" t="s">
        <v>173</v>
      </c>
      <c r="G800">
        <v>0</v>
      </c>
      <c r="H800">
        <v>0</v>
      </c>
      <c r="I800" s="6">
        <v>178.6333333</v>
      </c>
      <c r="J800" s="6">
        <v>178.6333333</v>
      </c>
      <c r="K800">
        <v>0</v>
      </c>
      <c r="L800">
        <v>0</v>
      </c>
      <c r="M800" t="s">
        <v>248</v>
      </c>
      <c r="N800" s="6">
        <v>56</v>
      </c>
      <c r="O800">
        <v>3</v>
      </c>
      <c r="P800" s="6">
        <v>8.7119344680000008</v>
      </c>
      <c r="Q800" s="6">
        <v>657.49085530000002</v>
      </c>
      <c r="R800" s="6">
        <v>2975.0571610000002</v>
      </c>
      <c r="S800" s="6">
        <v>0.41922654100000001</v>
      </c>
      <c r="T800" s="6">
        <v>4.3799999999999999E-2</v>
      </c>
      <c r="U800" s="6">
        <v>0.89049999999999996</v>
      </c>
      <c r="V800" s="6">
        <v>0.93430000000000002</v>
      </c>
      <c r="W800" s="6">
        <v>0.66501138500000001</v>
      </c>
      <c r="X800" s="6">
        <v>9.7961772099999997</v>
      </c>
      <c r="Y800" t="s">
        <v>169</v>
      </c>
      <c r="Z800" t="s">
        <v>1237</v>
      </c>
    </row>
    <row r="801" spans="1:26">
      <c r="A801" t="s">
        <v>997</v>
      </c>
      <c r="B801" t="s">
        <v>420</v>
      </c>
      <c r="C801" t="s">
        <v>1072</v>
      </c>
      <c r="D801" t="s">
        <v>247</v>
      </c>
      <c r="E801" t="s">
        <v>173</v>
      </c>
      <c r="F801" t="s">
        <v>173</v>
      </c>
      <c r="G801">
        <v>0</v>
      </c>
      <c r="H801">
        <v>0</v>
      </c>
      <c r="I801" s="6">
        <v>198.16666670000001</v>
      </c>
      <c r="J801" s="6">
        <v>198.16666670000001</v>
      </c>
      <c r="K801">
        <v>0</v>
      </c>
      <c r="L801">
        <v>0</v>
      </c>
      <c r="M801" t="s">
        <v>248</v>
      </c>
      <c r="N801" s="6">
        <v>35</v>
      </c>
      <c r="O801">
        <v>2</v>
      </c>
      <c r="P801" s="6">
        <v>9.1234564670000005</v>
      </c>
      <c r="Q801" s="6">
        <v>766.74973150000005</v>
      </c>
      <c r="R801" s="6">
        <v>585.43440020000003</v>
      </c>
      <c r="S801" s="6">
        <v>0.69421174900000004</v>
      </c>
      <c r="T801" s="6">
        <v>0.25750000000000001</v>
      </c>
      <c r="U801" s="6">
        <v>0.3211</v>
      </c>
      <c r="V801" s="6">
        <v>0.5786</v>
      </c>
      <c r="W801" s="6">
        <v>0.25381812300000001</v>
      </c>
      <c r="X801" s="6">
        <v>8.7220409510000003</v>
      </c>
      <c r="Y801" t="s">
        <v>169</v>
      </c>
      <c r="Z801" t="s">
        <v>1234</v>
      </c>
    </row>
    <row r="802" spans="1:26">
      <c r="A802" t="s">
        <v>997</v>
      </c>
      <c r="B802" t="s">
        <v>420</v>
      </c>
      <c r="C802" t="s">
        <v>1073</v>
      </c>
      <c r="D802" t="s">
        <v>247</v>
      </c>
      <c r="E802" t="s">
        <v>173</v>
      </c>
      <c r="F802" t="s">
        <v>173</v>
      </c>
      <c r="G802">
        <v>0</v>
      </c>
      <c r="H802">
        <v>0</v>
      </c>
      <c r="I802" s="6">
        <v>188.3666667</v>
      </c>
      <c r="J802" s="6">
        <v>188.3666667</v>
      </c>
      <c r="K802">
        <v>0</v>
      </c>
      <c r="L802">
        <v>0</v>
      </c>
      <c r="M802" t="s">
        <v>248</v>
      </c>
      <c r="N802" s="6">
        <v>52</v>
      </c>
      <c r="O802">
        <v>3</v>
      </c>
      <c r="P802" s="6">
        <v>8.5825026999999992</v>
      </c>
      <c r="Q802" s="6">
        <v>634.11906309999995</v>
      </c>
      <c r="R802" s="6">
        <v>1838.1721789999999</v>
      </c>
      <c r="S802" s="6">
        <v>0.56703805699999998</v>
      </c>
      <c r="T802" s="6">
        <v>0.10680000000000001</v>
      </c>
      <c r="U802" s="6">
        <v>0.76559999999999995</v>
      </c>
      <c r="V802" s="6">
        <v>0.87239999999999995</v>
      </c>
      <c r="W802" s="6">
        <v>0.655892735</v>
      </c>
      <c r="X802" s="6">
        <v>10.251344810000001</v>
      </c>
      <c r="Y802" t="s">
        <v>169</v>
      </c>
      <c r="Z802" t="s">
        <v>1235</v>
      </c>
    </row>
    <row r="803" spans="1:26">
      <c r="A803" t="s">
        <v>997</v>
      </c>
      <c r="B803" t="s">
        <v>420</v>
      </c>
      <c r="C803" t="s">
        <v>1074</v>
      </c>
      <c r="D803" t="s">
        <v>709</v>
      </c>
      <c r="E803" t="s">
        <v>173</v>
      </c>
      <c r="F803" t="s">
        <v>173</v>
      </c>
      <c r="G803">
        <v>0</v>
      </c>
      <c r="H803">
        <v>0</v>
      </c>
      <c r="I803" s="6">
        <v>189.5</v>
      </c>
      <c r="J803" s="6">
        <v>189.5</v>
      </c>
      <c r="K803">
        <v>0</v>
      </c>
      <c r="L803">
        <v>0</v>
      </c>
      <c r="M803" t="s">
        <v>248</v>
      </c>
      <c r="N803" s="6">
        <v>54</v>
      </c>
      <c r="O803">
        <v>2</v>
      </c>
      <c r="P803" s="6">
        <v>8.807286972</v>
      </c>
      <c r="Q803" s="6">
        <v>638.30295899999999</v>
      </c>
      <c r="R803" s="6">
        <v>777.08817729999998</v>
      </c>
      <c r="S803" s="6">
        <v>0.68750389199999995</v>
      </c>
      <c r="T803" s="6">
        <v>0.20119999999999999</v>
      </c>
      <c r="U803" s="6">
        <v>0.25700000000000001</v>
      </c>
      <c r="V803" s="6">
        <v>0.4582</v>
      </c>
      <c r="W803" s="6">
        <v>0.315937105</v>
      </c>
      <c r="X803" s="6">
        <v>8.7931024559999997</v>
      </c>
      <c r="Y803" t="s">
        <v>169</v>
      </c>
      <c r="Z803" t="s">
        <v>1236</v>
      </c>
    </row>
    <row r="804" spans="1:26">
      <c r="A804" t="s">
        <v>997</v>
      </c>
      <c r="B804" t="s">
        <v>420</v>
      </c>
      <c r="C804" t="s">
        <v>1075</v>
      </c>
      <c r="D804" t="s">
        <v>709</v>
      </c>
      <c r="E804" t="s">
        <v>173</v>
      </c>
      <c r="F804" t="s">
        <v>173</v>
      </c>
      <c r="G804">
        <v>0</v>
      </c>
      <c r="H804">
        <v>0</v>
      </c>
      <c r="I804" s="6">
        <v>159.69999999999999</v>
      </c>
      <c r="J804" s="6">
        <v>159.69999999999999</v>
      </c>
      <c r="K804">
        <v>0</v>
      </c>
      <c r="L804">
        <v>0</v>
      </c>
      <c r="M804" t="s">
        <v>248</v>
      </c>
      <c r="N804" s="6">
        <v>50</v>
      </c>
      <c r="O804">
        <v>2</v>
      </c>
      <c r="P804" s="6">
        <v>9.1452192340000007</v>
      </c>
      <c r="Q804" s="6">
        <v>777.64368990000003</v>
      </c>
      <c r="R804" s="6">
        <v>989.20905740000001</v>
      </c>
      <c r="S804" s="6">
        <v>0.64914177299999998</v>
      </c>
      <c r="T804" s="6">
        <v>0.26319999999999999</v>
      </c>
      <c r="U804" s="6">
        <v>0.3448</v>
      </c>
      <c r="V804" s="6">
        <v>0.60799999999999998</v>
      </c>
      <c r="W804" s="6">
        <v>0.229640234</v>
      </c>
      <c r="X804" s="6">
        <v>8.1415257350000001</v>
      </c>
      <c r="Y804" t="s">
        <v>169</v>
      </c>
      <c r="Z804" t="s">
        <v>1234</v>
      </c>
    </row>
    <row r="805" spans="1:26">
      <c r="A805" t="s">
        <v>997</v>
      </c>
      <c r="B805" t="s">
        <v>420</v>
      </c>
      <c r="C805" t="s">
        <v>1076</v>
      </c>
      <c r="D805" t="s">
        <v>709</v>
      </c>
      <c r="E805" t="s">
        <v>173</v>
      </c>
      <c r="F805" t="s">
        <v>173</v>
      </c>
      <c r="G805">
        <v>0</v>
      </c>
      <c r="H805">
        <v>0</v>
      </c>
      <c r="I805" s="6">
        <v>40.5</v>
      </c>
      <c r="J805" s="6">
        <v>40.5</v>
      </c>
      <c r="K805">
        <v>0</v>
      </c>
      <c r="L805">
        <v>0</v>
      </c>
      <c r="M805" t="s">
        <v>248</v>
      </c>
      <c r="N805" s="6">
        <v>42</v>
      </c>
      <c r="O805">
        <v>1</v>
      </c>
      <c r="P805" s="6">
        <v>8.7957426850000004</v>
      </c>
      <c r="Q805" s="6">
        <v>301.81387289999998</v>
      </c>
      <c r="R805" s="6">
        <v>219.44309290000001</v>
      </c>
      <c r="S805" s="6">
        <v>0.77662759800000003</v>
      </c>
      <c r="T805" s="6">
        <v>0.1404</v>
      </c>
      <c r="U805" s="6">
        <v>0.25840000000000002</v>
      </c>
      <c r="V805" s="6">
        <v>0.39879999999999999</v>
      </c>
      <c r="W805" s="6">
        <v>0.37040986599999998</v>
      </c>
      <c r="X805" s="6">
        <v>8.6908313889999995</v>
      </c>
      <c r="Y805" t="s">
        <v>169</v>
      </c>
      <c r="Z805" t="s">
        <v>1236</v>
      </c>
    </row>
    <row r="806" spans="1:26">
      <c r="A806" t="s">
        <v>997</v>
      </c>
      <c r="B806" t="s">
        <v>420</v>
      </c>
      <c r="C806" t="s">
        <v>1077</v>
      </c>
      <c r="D806" t="s">
        <v>709</v>
      </c>
      <c r="E806" t="s">
        <v>173</v>
      </c>
      <c r="F806" t="s">
        <v>173</v>
      </c>
      <c r="G806">
        <v>0</v>
      </c>
      <c r="H806">
        <v>0</v>
      </c>
      <c r="I806" s="6">
        <v>125.9666667</v>
      </c>
      <c r="J806" s="6">
        <v>125.9666667</v>
      </c>
      <c r="K806">
        <v>0</v>
      </c>
      <c r="L806">
        <v>0</v>
      </c>
      <c r="M806" t="s">
        <v>248</v>
      </c>
      <c r="N806" s="6">
        <v>38</v>
      </c>
      <c r="O806">
        <v>1</v>
      </c>
      <c r="P806" s="6">
        <v>8.8755486260000005</v>
      </c>
      <c r="Q806" s="6">
        <v>75.307448550000004</v>
      </c>
      <c r="R806" s="6">
        <v>229.20148660000001</v>
      </c>
      <c r="S806" s="6">
        <v>0.79627404099999999</v>
      </c>
      <c r="T806" s="6">
        <v>0.17610000000000001</v>
      </c>
      <c r="U806" s="6">
        <v>0.38169999999999998</v>
      </c>
      <c r="V806" s="6">
        <v>0.55779999999999996</v>
      </c>
      <c r="W806" s="6">
        <v>0.39036656600000003</v>
      </c>
      <c r="X806" s="6">
        <v>9.0101882559999993</v>
      </c>
      <c r="Y806" t="s">
        <v>169</v>
      </c>
      <c r="Z806" t="s">
        <v>1236</v>
      </c>
    </row>
    <row r="807" spans="1:26">
      <c r="A807" t="s">
        <v>997</v>
      </c>
      <c r="B807" t="s">
        <v>420</v>
      </c>
      <c r="C807" t="s">
        <v>1078</v>
      </c>
      <c r="D807" t="s">
        <v>709</v>
      </c>
      <c r="E807" t="s">
        <v>173</v>
      </c>
      <c r="F807" t="s">
        <v>173</v>
      </c>
      <c r="G807">
        <v>0</v>
      </c>
      <c r="H807">
        <v>0</v>
      </c>
      <c r="I807" s="6">
        <v>176.8666667</v>
      </c>
      <c r="J807" s="6">
        <v>176.8666667</v>
      </c>
      <c r="K807">
        <v>0</v>
      </c>
      <c r="L807">
        <v>0</v>
      </c>
      <c r="M807" t="s">
        <v>248</v>
      </c>
      <c r="N807" s="6">
        <v>37</v>
      </c>
      <c r="O807">
        <v>3</v>
      </c>
      <c r="P807" s="6">
        <v>8.5699614190000002</v>
      </c>
      <c r="Q807" s="6">
        <v>278.84621579999998</v>
      </c>
      <c r="R807" s="6">
        <v>941.35179730000004</v>
      </c>
      <c r="S807" s="6">
        <v>0.708025456</v>
      </c>
      <c r="T807" s="6">
        <v>4.8399999999999999E-2</v>
      </c>
      <c r="U807" s="6">
        <v>0.40989999999999999</v>
      </c>
      <c r="V807" s="6">
        <v>0.45839999999999997</v>
      </c>
      <c r="W807" s="6">
        <v>0.56812861100000001</v>
      </c>
      <c r="X807" s="6">
        <v>9.3829056170000005</v>
      </c>
      <c r="Y807" t="s">
        <v>169</v>
      </c>
      <c r="Z807" t="s">
        <v>1236</v>
      </c>
    </row>
    <row r="808" spans="1:26">
      <c r="A808" t="s">
        <v>997</v>
      </c>
      <c r="B808" t="s">
        <v>420</v>
      </c>
      <c r="C808" t="s">
        <v>1079</v>
      </c>
      <c r="D808" t="s">
        <v>709</v>
      </c>
      <c r="E808" t="s">
        <v>173</v>
      </c>
      <c r="F808" t="s">
        <v>173</v>
      </c>
      <c r="G808">
        <v>0</v>
      </c>
      <c r="H808">
        <v>0</v>
      </c>
      <c r="I808" s="6">
        <v>170.03333330000001</v>
      </c>
      <c r="J808" s="6">
        <v>18.2</v>
      </c>
      <c r="K808">
        <v>0</v>
      </c>
      <c r="L808">
        <v>0</v>
      </c>
      <c r="M808" t="s">
        <v>248</v>
      </c>
      <c r="N808" s="6">
        <v>47</v>
      </c>
      <c r="O808">
        <v>2</v>
      </c>
      <c r="P808" s="6">
        <v>8.5106817330000002</v>
      </c>
      <c r="Q808" s="6">
        <v>-319.07698319999997</v>
      </c>
      <c r="R808" s="6">
        <v>185.37368230000001</v>
      </c>
      <c r="S808" s="6">
        <v>0.83351262800000003</v>
      </c>
      <c r="T808" s="6">
        <v>0.2412</v>
      </c>
      <c r="U808" s="6">
        <v>0.34870000000000001</v>
      </c>
      <c r="V808" s="6">
        <v>0.58989999999999998</v>
      </c>
      <c r="W808" s="6">
        <v>0.48819964799999999</v>
      </c>
      <c r="X808" s="6">
        <v>8.8571990070000002</v>
      </c>
      <c r="Y808" t="s">
        <v>169</v>
      </c>
      <c r="Z808" t="s">
        <v>1236</v>
      </c>
    </row>
    <row r="809" spans="1:26">
      <c r="A809" t="s">
        <v>997</v>
      </c>
      <c r="B809" t="s">
        <v>420</v>
      </c>
      <c r="C809" t="s">
        <v>1080</v>
      </c>
      <c r="D809" t="s">
        <v>709</v>
      </c>
      <c r="E809" t="s">
        <v>173</v>
      </c>
      <c r="F809" t="s">
        <v>173</v>
      </c>
      <c r="G809">
        <v>0</v>
      </c>
      <c r="H809">
        <v>0</v>
      </c>
      <c r="I809" s="6">
        <v>93.633333329999999</v>
      </c>
      <c r="J809" s="6">
        <v>117.5</v>
      </c>
      <c r="K809">
        <v>0</v>
      </c>
      <c r="L809">
        <v>0</v>
      </c>
      <c r="M809" t="s">
        <v>248</v>
      </c>
      <c r="N809" s="6">
        <v>42</v>
      </c>
      <c r="O809">
        <v>3</v>
      </c>
      <c r="P809" s="6">
        <v>8.6399129220000006</v>
      </c>
      <c r="Q809" s="6">
        <v>259.81721670000002</v>
      </c>
      <c r="R809" s="6">
        <v>2187.7889559999999</v>
      </c>
      <c r="S809" s="6">
        <v>0.57001895999999996</v>
      </c>
      <c r="T809" s="6">
        <v>4.7199999999999999E-2</v>
      </c>
      <c r="U809" s="6">
        <v>0.63970000000000005</v>
      </c>
      <c r="V809" s="6">
        <v>0.68689999999999996</v>
      </c>
      <c r="W809" s="6">
        <v>0.63724926500000001</v>
      </c>
      <c r="X809" s="6">
        <v>9.6220168390000005</v>
      </c>
      <c r="Y809" t="s">
        <v>169</v>
      </c>
      <c r="Z809" t="s">
        <v>1237</v>
      </c>
    </row>
    <row r="810" spans="1:26">
      <c r="A810" t="s">
        <v>997</v>
      </c>
      <c r="B810" t="s">
        <v>420</v>
      </c>
      <c r="C810" t="s">
        <v>1081</v>
      </c>
      <c r="D810" t="s">
        <v>247</v>
      </c>
      <c r="E810" t="s">
        <v>173</v>
      </c>
      <c r="F810" t="s">
        <v>173</v>
      </c>
      <c r="G810">
        <v>0</v>
      </c>
      <c r="H810">
        <v>0</v>
      </c>
      <c r="I810" s="6">
        <v>109.8666667</v>
      </c>
      <c r="J810" s="6">
        <v>28.466666669999999</v>
      </c>
      <c r="K810">
        <v>0</v>
      </c>
      <c r="L810">
        <v>0</v>
      </c>
      <c r="M810" t="s">
        <v>248</v>
      </c>
      <c r="N810" s="6">
        <v>39</v>
      </c>
      <c r="O810">
        <v>2</v>
      </c>
      <c r="P810" s="6">
        <v>8.7425391300000008</v>
      </c>
      <c r="Q810" s="6">
        <v>450.85646969999999</v>
      </c>
      <c r="R810" s="6">
        <v>1732.6115500000001</v>
      </c>
      <c r="S810" s="6">
        <v>0.601439218</v>
      </c>
      <c r="T810" s="6">
        <v>0.1212</v>
      </c>
      <c r="U810" s="6">
        <v>0.4753</v>
      </c>
      <c r="V810" s="6">
        <v>0.59650000000000003</v>
      </c>
      <c r="W810" s="6">
        <v>0.55494167500000002</v>
      </c>
      <c r="X810" s="6">
        <v>9.738767159</v>
      </c>
      <c r="Y810" t="s">
        <v>169</v>
      </c>
      <c r="Z810" t="s">
        <v>1235</v>
      </c>
    </row>
    <row r="811" spans="1:26">
      <c r="A811" t="s">
        <v>997</v>
      </c>
      <c r="B811" t="s">
        <v>420</v>
      </c>
      <c r="C811" t="s">
        <v>1082</v>
      </c>
      <c r="D811" t="s">
        <v>709</v>
      </c>
      <c r="E811" t="s">
        <v>173</v>
      </c>
      <c r="F811" t="s">
        <v>173</v>
      </c>
      <c r="G811">
        <v>0</v>
      </c>
      <c r="H811">
        <v>0</v>
      </c>
      <c r="I811" s="6">
        <v>164.16666670000001</v>
      </c>
      <c r="J811" s="6">
        <v>164.83333329999999</v>
      </c>
      <c r="K811">
        <v>0</v>
      </c>
      <c r="L811">
        <v>0</v>
      </c>
      <c r="M811" t="s">
        <v>248</v>
      </c>
      <c r="N811" s="6">
        <v>50</v>
      </c>
      <c r="O811">
        <v>1</v>
      </c>
      <c r="P811" s="6">
        <v>8.924744467</v>
      </c>
      <c r="Q811" s="6">
        <v>804.00669219999997</v>
      </c>
      <c r="R811" s="6">
        <v>1236.8578150000001</v>
      </c>
      <c r="S811" s="6">
        <v>0.61802963099999997</v>
      </c>
      <c r="T811" s="6">
        <v>0.1246</v>
      </c>
      <c r="U811" s="6">
        <v>0.53900000000000003</v>
      </c>
      <c r="V811" s="6">
        <v>0.66359999999999997</v>
      </c>
      <c r="W811" s="6">
        <v>0.39900437</v>
      </c>
      <c r="X811" s="6">
        <v>8.5551290430000009</v>
      </c>
      <c r="Y811" t="s">
        <v>169</v>
      </c>
      <c r="Z811" t="s">
        <v>1234</v>
      </c>
    </row>
    <row r="812" spans="1:26">
      <c r="A812" t="s">
        <v>997</v>
      </c>
      <c r="B812" t="s">
        <v>420</v>
      </c>
      <c r="C812" t="s">
        <v>1083</v>
      </c>
      <c r="D812" t="s">
        <v>709</v>
      </c>
      <c r="E812" t="s">
        <v>173</v>
      </c>
      <c r="F812" t="s">
        <v>173</v>
      </c>
      <c r="G812">
        <v>0</v>
      </c>
      <c r="H812">
        <v>0</v>
      </c>
      <c r="I812" s="6">
        <v>154.7333333</v>
      </c>
      <c r="J812" s="6">
        <v>69.433333329999996</v>
      </c>
      <c r="K812">
        <v>0</v>
      </c>
      <c r="L812">
        <v>0</v>
      </c>
      <c r="M812" t="s">
        <v>248</v>
      </c>
      <c r="N812" s="6">
        <v>44</v>
      </c>
      <c r="O812">
        <v>1</v>
      </c>
      <c r="P812" s="6">
        <v>8.7268988699999994</v>
      </c>
      <c r="Q812" s="6">
        <v>290.34475149999997</v>
      </c>
      <c r="R812" s="6">
        <v>729.43413090000001</v>
      </c>
      <c r="S812" s="6">
        <v>0.72849154299999996</v>
      </c>
      <c r="T812" s="6">
        <v>0.16350000000000001</v>
      </c>
      <c r="U812" s="6">
        <v>0.28949999999999998</v>
      </c>
      <c r="V812" s="6">
        <v>0.45300000000000001</v>
      </c>
      <c r="W812" s="6">
        <v>0.35974303800000001</v>
      </c>
      <c r="X812" s="6">
        <v>8.4825937870000008</v>
      </c>
      <c r="Y812" t="s">
        <v>169</v>
      </c>
      <c r="Z812" t="s">
        <v>1236</v>
      </c>
    </row>
    <row r="813" spans="1:26">
      <c r="A813" t="s">
        <v>997</v>
      </c>
      <c r="B813" t="s">
        <v>420</v>
      </c>
      <c r="C813" t="s">
        <v>1084</v>
      </c>
      <c r="D813" t="s">
        <v>709</v>
      </c>
      <c r="E813" t="s">
        <v>173</v>
      </c>
      <c r="F813" t="s">
        <v>173</v>
      </c>
      <c r="G813">
        <v>0</v>
      </c>
      <c r="H813">
        <v>0</v>
      </c>
      <c r="I813" s="6">
        <v>110.3666667</v>
      </c>
      <c r="J813" s="6">
        <v>81.366666670000001</v>
      </c>
      <c r="K813">
        <v>0</v>
      </c>
      <c r="L813">
        <v>0</v>
      </c>
      <c r="M813" t="s">
        <v>248</v>
      </c>
      <c r="N813" s="6">
        <v>50</v>
      </c>
      <c r="O813">
        <v>1</v>
      </c>
      <c r="P813" s="6">
        <v>8.9259357250000004</v>
      </c>
      <c r="Q813" s="6">
        <v>1035.34431</v>
      </c>
      <c r="R813" s="6">
        <v>1993.9272370000001</v>
      </c>
      <c r="S813" s="6">
        <v>0.49787537399999998</v>
      </c>
      <c r="T813" s="6">
        <v>0.25979999999999998</v>
      </c>
      <c r="U813" s="6">
        <v>0.64500000000000002</v>
      </c>
      <c r="V813" s="6">
        <v>0.90480000000000005</v>
      </c>
      <c r="W813" s="6">
        <v>0.29710491700000002</v>
      </c>
      <c r="X813" s="6">
        <v>8.391675846</v>
      </c>
      <c r="Y813" t="s">
        <v>169</v>
      </c>
      <c r="Z813" t="s">
        <v>1234</v>
      </c>
    </row>
    <row r="814" spans="1:26">
      <c r="A814" t="s">
        <v>997</v>
      </c>
      <c r="B814" t="s">
        <v>420</v>
      </c>
      <c r="C814" t="s">
        <v>1085</v>
      </c>
      <c r="D814" t="s">
        <v>709</v>
      </c>
      <c r="E814" t="s">
        <v>173</v>
      </c>
      <c r="F814" t="s">
        <v>173</v>
      </c>
      <c r="G814">
        <v>0</v>
      </c>
      <c r="H814">
        <v>0</v>
      </c>
      <c r="I814" s="6">
        <v>162.1</v>
      </c>
      <c r="J814" s="6">
        <v>50.666666669999998</v>
      </c>
      <c r="K814">
        <v>0</v>
      </c>
      <c r="L814">
        <v>0</v>
      </c>
      <c r="M814" t="s">
        <v>248</v>
      </c>
      <c r="N814" s="6">
        <v>51</v>
      </c>
      <c r="O814">
        <v>2</v>
      </c>
      <c r="P814" s="6">
        <v>8.8746444919999998</v>
      </c>
      <c r="Q814" s="6">
        <v>1101.3607300000001</v>
      </c>
      <c r="R814" s="6">
        <v>973.29367779999995</v>
      </c>
      <c r="S814" s="6">
        <v>0.614122744</v>
      </c>
      <c r="T814" s="6">
        <v>0.27079999999999999</v>
      </c>
      <c r="U814" s="6">
        <v>0.48320000000000002</v>
      </c>
      <c r="V814" s="6">
        <v>0.754</v>
      </c>
      <c r="W814" s="6">
        <v>0.36174526699999998</v>
      </c>
      <c r="X814" s="6">
        <v>9.0309411789999992</v>
      </c>
      <c r="Y814" t="s">
        <v>169</v>
      </c>
      <c r="Z814" t="s">
        <v>1234</v>
      </c>
    </row>
    <row r="815" spans="1:26">
      <c r="A815" t="s">
        <v>997</v>
      </c>
      <c r="B815" t="s">
        <v>420</v>
      </c>
      <c r="C815" t="s">
        <v>1086</v>
      </c>
      <c r="D815" t="s">
        <v>709</v>
      </c>
      <c r="E815" t="s">
        <v>173</v>
      </c>
      <c r="F815" t="s">
        <v>173</v>
      </c>
      <c r="G815">
        <v>0</v>
      </c>
      <c r="H815">
        <v>0</v>
      </c>
      <c r="I815" s="6">
        <v>70.166666669999998</v>
      </c>
      <c r="J815" s="6">
        <v>7.733333333</v>
      </c>
      <c r="K815">
        <v>0</v>
      </c>
      <c r="L815">
        <v>0</v>
      </c>
      <c r="M815" t="s">
        <v>248</v>
      </c>
      <c r="N815" s="6">
        <v>51</v>
      </c>
      <c r="O815">
        <v>2</v>
      </c>
      <c r="P815" s="6">
        <v>9.0022170639999999</v>
      </c>
      <c r="Q815" s="6">
        <v>679.30142069999999</v>
      </c>
      <c r="R815" s="6">
        <v>1200.3073899999999</v>
      </c>
      <c r="S815" s="6">
        <v>0.63646341299999998</v>
      </c>
      <c r="T815" s="6">
        <v>0.1666</v>
      </c>
      <c r="U815" s="6">
        <v>0.47299999999999998</v>
      </c>
      <c r="V815" s="6">
        <v>0.63959999999999995</v>
      </c>
      <c r="W815" s="6">
        <v>0.38235967599999998</v>
      </c>
      <c r="X815" s="6">
        <v>9.0091654880000007</v>
      </c>
      <c r="Y815" t="s">
        <v>169</v>
      </c>
      <c r="Z815" t="s">
        <v>1236</v>
      </c>
    </row>
    <row r="816" spans="1:26">
      <c r="A816" t="s">
        <v>997</v>
      </c>
      <c r="B816" t="s">
        <v>420</v>
      </c>
      <c r="C816" t="s">
        <v>1087</v>
      </c>
      <c r="D816" t="s">
        <v>709</v>
      </c>
      <c r="E816" t="s">
        <v>173</v>
      </c>
      <c r="F816" t="s">
        <v>173</v>
      </c>
      <c r="G816">
        <v>0</v>
      </c>
      <c r="H816">
        <v>0</v>
      </c>
      <c r="I816" s="6">
        <v>161</v>
      </c>
      <c r="J816" s="6">
        <v>61.9</v>
      </c>
      <c r="K816">
        <v>0</v>
      </c>
      <c r="L816">
        <v>0</v>
      </c>
      <c r="M816" t="s">
        <v>248</v>
      </c>
      <c r="N816" s="6">
        <v>44</v>
      </c>
      <c r="O816">
        <v>1</v>
      </c>
      <c r="P816" s="6">
        <v>8.8309026520000007</v>
      </c>
      <c r="Q816" s="6">
        <v>466.22549609999999</v>
      </c>
      <c r="R816" s="6">
        <v>1447.9832329999999</v>
      </c>
      <c r="S816" s="6">
        <v>0.63253785699999998</v>
      </c>
      <c r="T816" s="6">
        <v>0.19320000000000001</v>
      </c>
      <c r="U816" s="6">
        <v>0.57979999999999998</v>
      </c>
      <c r="V816" s="6">
        <v>0.77300000000000002</v>
      </c>
      <c r="W816" s="6">
        <v>0.56583332500000005</v>
      </c>
      <c r="X816" s="6">
        <v>8.9524923940000001</v>
      </c>
      <c r="Y816" t="s">
        <v>169</v>
      </c>
      <c r="Z816" t="s">
        <v>1234</v>
      </c>
    </row>
    <row r="817" spans="1:26">
      <c r="A817" t="s">
        <v>997</v>
      </c>
      <c r="B817" t="s">
        <v>420</v>
      </c>
      <c r="C817" t="s">
        <v>1088</v>
      </c>
      <c r="D817" t="s">
        <v>709</v>
      </c>
      <c r="E817" t="s">
        <v>173</v>
      </c>
      <c r="F817" t="s">
        <v>173</v>
      </c>
      <c r="G817">
        <v>0</v>
      </c>
      <c r="H817">
        <v>0</v>
      </c>
      <c r="I817" s="6">
        <v>58</v>
      </c>
      <c r="J817" s="6">
        <v>58</v>
      </c>
      <c r="K817">
        <v>0</v>
      </c>
      <c r="L817">
        <v>0</v>
      </c>
      <c r="M817" t="s">
        <v>248</v>
      </c>
      <c r="N817" s="6">
        <v>45</v>
      </c>
      <c r="O817">
        <v>3</v>
      </c>
      <c r="P817" s="6">
        <v>8.7057034120000001</v>
      </c>
      <c r="Q817" s="6">
        <v>734.83680900000002</v>
      </c>
      <c r="R817" s="6">
        <v>2071.9385320000001</v>
      </c>
      <c r="S817" s="6">
        <v>0.52592904799999995</v>
      </c>
      <c r="T817" s="6">
        <v>0.1225</v>
      </c>
      <c r="U817" s="6">
        <v>0.68289999999999995</v>
      </c>
      <c r="V817" s="6">
        <v>0.8054</v>
      </c>
      <c r="W817" s="6">
        <v>0.619246144</v>
      </c>
      <c r="X817" s="6">
        <v>9.7695896060000003</v>
      </c>
      <c r="Y817" t="s">
        <v>169</v>
      </c>
      <c r="Z817" t="s">
        <v>1235</v>
      </c>
    </row>
    <row r="818" spans="1:26">
      <c r="A818" t="s">
        <v>997</v>
      </c>
      <c r="B818" t="s">
        <v>420</v>
      </c>
      <c r="C818" t="s">
        <v>1089</v>
      </c>
      <c r="D818" t="s">
        <v>247</v>
      </c>
      <c r="E818" t="s">
        <v>173</v>
      </c>
      <c r="F818" t="s">
        <v>173</v>
      </c>
      <c r="G818">
        <v>0</v>
      </c>
      <c r="H818">
        <v>0</v>
      </c>
      <c r="I818" s="6">
        <v>51.8</v>
      </c>
      <c r="J818" s="6">
        <v>51.8</v>
      </c>
      <c r="K818">
        <v>0</v>
      </c>
      <c r="L818">
        <v>0</v>
      </c>
      <c r="M818" t="s">
        <v>248</v>
      </c>
      <c r="N818" s="6">
        <v>40</v>
      </c>
      <c r="O818">
        <v>3</v>
      </c>
      <c r="P818" s="6">
        <v>8.7990589299999993</v>
      </c>
      <c r="Q818" s="6">
        <v>478.5884269</v>
      </c>
      <c r="R818" s="6">
        <v>1012.974882</v>
      </c>
      <c r="S818" s="6">
        <v>0.679341521</v>
      </c>
      <c r="T818" s="6">
        <v>0.13400000000000001</v>
      </c>
      <c r="U818" s="6">
        <v>0.44009999999999999</v>
      </c>
      <c r="V818" s="6">
        <v>0.57410000000000005</v>
      </c>
      <c r="W818" s="6">
        <v>0.49183031700000002</v>
      </c>
      <c r="X818" s="6">
        <v>9.9711243659999997</v>
      </c>
      <c r="Y818" t="s">
        <v>169</v>
      </c>
      <c r="Z818" t="s">
        <v>1235</v>
      </c>
    </row>
    <row r="819" spans="1:26">
      <c r="A819" t="s">
        <v>997</v>
      </c>
      <c r="B819" t="s">
        <v>420</v>
      </c>
      <c r="C819" t="s">
        <v>1090</v>
      </c>
      <c r="D819" t="s">
        <v>709</v>
      </c>
      <c r="E819" t="s">
        <v>173</v>
      </c>
      <c r="F819" t="s">
        <v>173</v>
      </c>
      <c r="G819">
        <v>0</v>
      </c>
      <c r="H819">
        <v>0</v>
      </c>
      <c r="I819" s="6">
        <v>118.1333333</v>
      </c>
      <c r="J819" s="6">
        <v>118.1333333</v>
      </c>
      <c r="K819">
        <v>0</v>
      </c>
      <c r="L819">
        <v>0</v>
      </c>
      <c r="M819" t="s">
        <v>248</v>
      </c>
      <c r="N819" s="6">
        <v>38</v>
      </c>
      <c r="O819">
        <v>3</v>
      </c>
      <c r="P819" s="6">
        <v>8.784185956</v>
      </c>
      <c r="Q819" s="6">
        <v>313.12318579999999</v>
      </c>
      <c r="R819" s="6">
        <v>607.26521579999996</v>
      </c>
      <c r="S819" s="6">
        <v>0.73840817800000003</v>
      </c>
      <c r="T819" s="6">
        <v>0.16089999999999999</v>
      </c>
      <c r="U819" s="6">
        <v>0.39589999999999997</v>
      </c>
      <c r="V819" s="6">
        <v>0.55679999999999996</v>
      </c>
      <c r="W819" s="6">
        <v>0.37855317500000002</v>
      </c>
      <c r="X819" s="6">
        <v>8.8220291589999995</v>
      </c>
      <c r="Y819" t="s">
        <v>169</v>
      </c>
      <c r="Z819" t="s">
        <v>1236</v>
      </c>
    </row>
    <row r="820" spans="1:26">
      <c r="A820" t="s">
        <v>997</v>
      </c>
      <c r="B820" t="s">
        <v>420</v>
      </c>
      <c r="C820" t="s">
        <v>1091</v>
      </c>
      <c r="D820" t="s">
        <v>709</v>
      </c>
      <c r="E820" t="s">
        <v>173</v>
      </c>
      <c r="F820" t="s">
        <v>173</v>
      </c>
      <c r="G820">
        <v>0</v>
      </c>
      <c r="H820">
        <v>0</v>
      </c>
      <c r="I820" s="6">
        <v>125.7</v>
      </c>
      <c r="J820" s="6">
        <v>125.7</v>
      </c>
      <c r="K820">
        <v>0</v>
      </c>
      <c r="L820">
        <v>0</v>
      </c>
      <c r="M820" t="s">
        <v>248</v>
      </c>
      <c r="N820" s="6">
        <v>43</v>
      </c>
      <c r="O820">
        <v>2</v>
      </c>
      <c r="P820" s="6">
        <v>8.8372414629999998</v>
      </c>
      <c r="Q820" s="6">
        <v>469.1206358</v>
      </c>
      <c r="R820" s="6">
        <v>1097.739544</v>
      </c>
      <c r="S820" s="6">
        <v>0.67118946899999998</v>
      </c>
      <c r="T820" s="6">
        <v>0.14530000000000001</v>
      </c>
      <c r="U820" s="6">
        <v>0.34549999999999997</v>
      </c>
      <c r="V820" s="6">
        <v>0.49080000000000001</v>
      </c>
      <c r="W820" s="6">
        <v>0.33234866400000002</v>
      </c>
      <c r="X820" s="6">
        <v>9.1253379619999997</v>
      </c>
      <c r="Y820" t="s">
        <v>169</v>
      </c>
      <c r="Z820" t="s">
        <v>1236</v>
      </c>
    </row>
    <row r="821" spans="1:26">
      <c r="A821" t="s">
        <v>997</v>
      </c>
      <c r="B821" t="s">
        <v>420</v>
      </c>
      <c r="C821" t="s">
        <v>1092</v>
      </c>
      <c r="D821" t="s">
        <v>247</v>
      </c>
      <c r="E821" t="s">
        <v>173</v>
      </c>
      <c r="F821" t="s">
        <v>173</v>
      </c>
      <c r="G821">
        <v>0</v>
      </c>
      <c r="H821">
        <v>0</v>
      </c>
      <c r="I821" s="6">
        <v>109.7666667</v>
      </c>
      <c r="J821" s="6">
        <v>109.7666667</v>
      </c>
      <c r="K821">
        <v>0</v>
      </c>
      <c r="L821">
        <v>0</v>
      </c>
      <c r="M821" t="s">
        <v>248</v>
      </c>
      <c r="N821" s="6">
        <v>47</v>
      </c>
      <c r="O821">
        <v>3</v>
      </c>
      <c r="P821" s="6">
        <v>8.486016502</v>
      </c>
      <c r="Q821" s="6">
        <v>3.8048230099999998</v>
      </c>
      <c r="R821" s="6">
        <v>2278.7166219999999</v>
      </c>
      <c r="S821" s="6">
        <v>0.58975986300000005</v>
      </c>
      <c r="T821" s="6">
        <v>7.1999999999999998E-3</v>
      </c>
      <c r="U821" s="6">
        <v>0.85660000000000003</v>
      </c>
      <c r="V821" s="6">
        <v>0.86380000000000001</v>
      </c>
      <c r="W821" s="6">
        <v>0.68445087900000001</v>
      </c>
      <c r="X821" s="6">
        <v>10.13454677</v>
      </c>
      <c r="Y821" t="s">
        <v>169</v>
      </c>
      <c r="Z821" t="s">
        <v>1235</v>
      </c>
    </row>
    <row r="822" spans="1:26">
      <c r="A822" t="s">
        <v>997</v>
      </c>
      <c r="B822" t="s">
        <v>420</v>
      </c>
      <c r="C822" t="s">
        <v>1093</v>
      </c>
      <c r="D822" t="s">
        <v>247</v>
      </c>
      <c r="E822" t="s">
        <v>173</v>
      </c>
      <c r="F822" t="s">
        <v>173</v>
      </c>
      <c r="G822">
        <v>0</v>
      </c>
      <c r="H822">
        <v>0</v>
      </c>
      <c r="I822" s="6">
        <v>156.03333330000001</v>
      </c>
      <c r="J822" s="6">
        <v>156.03333330000001</v>
      </c>
      <c r="K822">
        <v>0</v>
      </c>
      <c r="L822">
        <v>0</v>
      </c>
      <c r="M822" t="s">
        <v>248</v>
      </c>
      <c r="N822" s="6">
        <v>47</v>
      </c>
      <c r="O822">
        <v>3</v>
      </c>
      <c r="P822" s="6">
        <v>8.4022775010000004</v>
      </c>
      <c r="Q822" s="6">
        <v>474.2225765</v>
      </c>
      <c r="R822" s="6">
        <v>2740.2211889999999</v>
      </c>
      <c r="S822" s="6">
        <v>0.47412156999999999</v>
      </c>
      <c r="T822" s="6">
        <v>9.9900000000000003E-2</v>
      </c>
      <c r="U822" s="6">
        <v>1.0629</v>
      </c>
      <c r="V822" s="6">
        <v>1.1628000000000001</v>
      </c>
      <c r="W822" s="6">
        <v>0.84792536100000004</v>
      </c>
      <c r="X822" s="6">
        <v>10.21543643</v>
      </c>
      <c r="Y822" t="s">
        <v>169</v>
      </c>
      <c r="Z822" t="s">
        <v>1237</v>
      </c>
    </row>
    <row r="823" spans="1:26">
      <c r="A823" t="s">
        <v>997</v>
      </c>
      <c r="B823" t="s">
        <v>420</v>
      </c>
      <c r="C823" t="s">
        <v>1094</v>
      </c>
      <c r="D823" t="s">
        <v>247</v>
      </c>
      <c r="E823" t="s">
        <v>173</v>
      </c>
      <c r="F823" t="s">
        <v>173</v>
      </c>
      <c r="G823">
        <v>0</v>
      </c>
      <c r="H823">
        <v>0</v>
      </c>
      <c r="I823" s="6">
        <v>153.19999999999999</v>
      </c>
      <c r="J823" s="6">
        <v>153.19999999999999</v>
      </c>
      <c r="K823">
        <v>0</v>
      </c>
      <c r="L823">
        <v>0</v>
      </c>
      <c r="M823" t="s">
        <v>248</v>
      </c>
      <c r="N823" s="6">
        <v>32</v>
      </c>
      <c r="O823">
        <v>3</v>
      </c>
      <c r="P823" s="6">
        <v>8.4480822720000006</v>
      </c>
      <c r="Q823" s="6">
        <v>-85.631406670000004</v>
      </c>
      <c r="R823" s="6">
        <v>347.58653650000002</v>
      </c>
      <c r="S823" s="6">
        <v>0.80003715799999997</v>
      </c>
      <c r="T823" s="6">
        <v>0.115</v>
      </c>
      <c r="U823" s="6">
        <v>0.33650000000000002</v>
      </c>
      <c r="V823" s="6">
        <v>0.45140000000000002</v>
      </c>
      <c r="W823" s="6">
        <v>0.68648245500000005</v>
      </c>
      <c r="X823" s="6">
        <v>10.33105574</v>
      </c>
      <c r="Y823" t="s">
        <v>169</v>
      </c>
      <c r="Z823" t="s">
        <v>1235</v>
      </c>
    </row>
    <row r="824" spans="1:26">
      <c r="A824" t="s">
        <v>997</v>
      </c>
      <c r="B824" t="s">
        <v>420</v>
      </c>
      <c r="C824" t="s">
        <v>1095</v>
      </c>
      <c r="D824" t="s">
        <v>709</v>
      </c>
      <c r="E824" t="s">
        <v>173</v>
      </c>
      <c r="F824" t="s">
        <v>173</v>
      </c>
      <c r="G824">
        <v>0</v>
      </c>
      <c r="H824">
        <v>0</v>
      </c>
      <c r="I824" s="6">
        <v>144.2333333</v>
      </c>
      <c r="J824" s="6">
        <v>144.2333333</v>
      </c>
      <c r="K824">
        <v>0</v>
      </c>
      <c r="L824">
        <v>0</v>
      </c>
      <c r="M824" t="s">
        <v>248</v>
      </c>
      <c r="N824" s="6">
        <v>54</v>
      </c>
      <c r="O824">
        <v>1</v>
      </c>
      <c r="P824" s="6">
        <v>8.6795808819999998</v>
      </c>
      <c r="Q824" s="6">
        <v>199.35770429999999</v>
      </c>
      <c r="R824" s="6">
        <v>86.996212510000007</v>
      </c>
      <c r="S824" s="6">
        <v>0.797883334</v>
      </c>
      <c r="T824" s="6">
        <v>0.24790000000000001</v>
      </c>
      <c r="U824" s="6">
        <v>0.2051</v>
      </c>
      <c r="V824" s="6">
        <v>0.45300000000000001</v>
      </c>
      <c r="W824" s="6">
        <v>0.39543710900000001</v>
      </c>
      <c r="X824" s="6">
        <v>8.1531671669999994</v>
      </c>
      <c r="Y824" t="s">
        <v>169</v>
      </c>
      <c r="Z824" t="s">
        <v>1234</v>
      </c>
    </row>
    <row r="825" spans="1:26">
      <c r="A825" t="s">
        <v>997</v>
      </c>
      <c r="B825" t="s">
        <v>420</v>
      </c>
      <c r="C825" t="s">
        <v>1096</v>
      </c>
      <c r="D825" t="s">
        <v>709</v>
      </c>
      <c r="E825" t="s">
        <v>173</v>
      </c>
      <c r="F825" t="s">
        <v>173</v>
      </c>
      <c r="G825">
        <v>0</v>
      </c>
      <c r="H825">
        <v>0</v>
      </c>
      <c r="I825" s="6">
        <v>89.066666670000004</v>
      </c>
      <c r="J825" s="6">
        <v>89.066666670000004</v>
      </c>
      <c r="K825">
        <v>0</v>
      </c>
      <c r="L825">
        <v>0</v>
      </c>
      <c r="M825" t="s">
        <v>248</v>
      </c>
      <c r="N825" s="6">
        <v>43</v>
      </c>
      <c r="O825">
        <v>3</v>
      </c>
      <c r="P825" s="6">
        <v>7.6828171950000002</v>
      </c>
      <c r="Q825" s="6">
        <v>91.780271519999999</v>
      </c>
      <c r="R825" s="6">
        <v>3460.0593410000001</v>
      </c>
      <c r="S825" s="6">
        <v>0.42995259600000002</v>
      </c>
      <c r="T825" s="6">
        <v>0</v>
      </c>
      <c r="U825" s="6">
        <v>1.4</v>
      </c>
      <c r="V825" s="6">
        <v>1.4</v>
      </c>
      <c r="W825" s="6">
        <v>0.81473589899999999</v>
      </c>
      <c r="X825" s="6">
        <v>9.2777118670000007</v>
      </c>
      <c r="Y825" t="s">
        <v>169</v>
      </c>
      <c r="Z825" t="s">
        <v>1237</v>
      </c>
    </row>
    <row r="826" spans="1:26">
      <c r="A826" t="s">
        <v>997</v>
      </c>
      <c r="B826" t="s">
        <v>420</v>
      </c>
      <c r="C826" t="s">
        <v>1097</v>
      </c>
      <c r="D826" t="s">
        <v>709</v>
      </c>
      <c r="E826" t="s">
        <v>173</v>
      </c>
      <c r="F826" t="s">
        <v>173</v>
      </c>
      <c r="G826">
        <v>0</v>
      </c>
      <c r="H826">
        <v>0</v>
      </c>
      <c r="I826" s="6">
        <v>53.033333329999998</v>
      </c>
      <c r="J826" s="6">
        <v>53.033333329999998</v>
      </c>
      <c r="K826">
        <v>0</v>
      </c>
      <c r="L826">
        <v>0</v>
      </c>
      <c r="M826" t="s">
        <v>248</v>
      </c>
      <c r="N826" s="6">
        <v>50</v>
      </c>
      <c r="O826">
        <v>1</v>
      </c>
      <c r="P826" s="6">
        <v>8.8796635899999998</v>
      </c>
      <c r="Q826" s="6">
        <v>709.80138160000001</v>
      </c>
      <c r="R826" s="6">
        <v>1186.495545</v>
      </c>
      <c r="S826" s="6">
        <v>0.63457209599999997</v>
      </c>
      <c r="T826" s="6">
        <v>0.13739999999999999</v>
      </c>
      <c r="U826" s="6">
        <v>0.49730000000000002</v>
      </c>
      <c r="V826" s="6">
        <v>0.63460000000000005</v>
      </c>
      <c r="W826" s="6">
        <v>0.49714787700000002</v>
      </c>
      <c r="X826" s="6">
        <v>9.1958344180000005</v>
      </c>
      <c r="Y826" t="s">
        <v>169</v>
      </c>
      <c r="Z826" t="s">
        <v>1236</v>
      </c>
    </row>
    <row r="827" spans="1:26">
      <c r="A827" t="s">
        <v>997</v>
      </c>
      <c r="B827" t="s">
        <v>420</v>
      </c>
      <c r="C827" t="s">
        <v>1098</v>
      </c>
      <c r="D827" t="s">
        <v>709</v>
      </c>
      <c r="E827" t="s">
        <v>173</v>
      </c>
      <c r="F827" t="s">
        <v>173</v>
      </c>
      <c r="G827">
        <v>0</v>
      </c>
      <c r="H827">
        <v>0</v>
      </c>
      <c r="I827" s="6">
        <v>64</v>
      </c>
      <c r="J827" s="6">
        <v>64</v>
      </c>
      <c r="K827">
        <v>0</v>
      </c>
      <c r="L827">
        <v>0</v>
      </c>
      <c r="M827" t="s">
        <v>248</v>
      </c>
      <c r="N827" s="6">
        <v>43</v>
      </c>
      <c r="O827">
        <v>1</v>
      </c>
      <c r="P827" s="6">
        <v>8.8723854699999993</v>
      </c>
      <c r="Q827" s="6">
        <v>320.46353520000002</v>
      </c>
      <c r="R827" s="6">
        <v>283.84439020000002</v>
      </c>
      <c r="S827" s="6">
        <v>0.76889028800000003</v>
      </c>
      <c r="T827" s="6">
        <v>0.2344</v>
      </c>
      <c r="U827" s="6">
        <v>0.23649999999999999</v>
      </c>
      <c r="V827" s="6">
        <v>0.47089999999999999</v>
      </c>
      <c r="W827" s="6">
        <v>0.35331305400000002</v>
      </c>
      <c r="X827" s="6">
        <v>8.3834824189999999</v>
      </c>
      <c r="Y827" t="s">
        <v>169</v>
      </c>
      <c r="Z827" t="s">
        <v>1234</v>
      </c>
    </row>
    <row r="828" spans="1:26">
      <c r="A828" t="s">
        <v>997</v>
      </c>
      <c r="B828" t="s">
        <v>420</v>
      </c>
      <c r="C828" t="s">
        <v>1099</v>
      </c>
      <c r="D828" t="s">
        <v>709</v>
      </c>
      <c r="E828" t="s">
        <v>173</v>
      </c>
      <c r="F828" t="s">
        <v>173</v>
      </c>
      <c r="G828">
        <v>0</v>
      </c>
      <c r="H828">
        <v>0</v>
      </c>
      <c r="I828" s="6">
        <v>88.233333329999994</v>
      </c>
      <c r="J828" s="6">
        <v>88.233333329999994</v>
      </c>
      <c r="K828">
        <v>0</v>
      </c>
      <c r="L828">
        <v>0</v>
      </c>
      <c r="M828" t="s">
        <v>248</v>
      </c>
      <c r="N828" s="6">
        <v>49</v>
      </c>
      <c r="O828">
        <v>2</v>
      </c>
      <c r="P828" s="6">
        <v>8.9453931390000001</v>
      </c>
      <c r="Q828" s="6">
        <v>361.35491300000001</v>
      </c>
      <c r="R828" s="6">
        <v>270.9661921</v>
      </c>
      <c r="S828" s="6">
        <v>0.76625465500000001</v>
      </c>
      <c r="T828" s="6">
        <v>0.14000000000000001</v>
      </c>
      <c r="U828" s="6">
        <v>0.3422</v>
      </c>
      <c r="V828" s="6">
        <v>0.48220000000000002</v>
      </c>
      <c r="W828" s="6">
        <v>0.367104816</v>
      </c>
      <c r="X828" s="6">
        <v>9.0891761259999999</v>
      </c>
      <c r="Y828" t="s">
        <v>169</v>
      </c>
      <c r="Z828" t="s">
        <v>1236</v>
      </c>
    </row>
    <row r="829" spans="1:26">
      <c r="A829" t="s">
        <v>997</v>
      </c>
      <c r="B829" t="s">
        <v>420</v>
      </c>
      <c r="C829" t="s">
        <v>1100</v>
      </c>
      <c r="D829" t="s">
        <v>247</v>
      </c>
      <c r="E829" t="s">
        <v>173</v>
      </c>
      <c r="F829" t="s">
        <v>173</v>
      </c>
      <c r="G829">
        <v>0</v>
      </c>
      <c r="H829">
        <v>0</v>
      </c>
      <c r="I829" s="6">
        <v>43</v>
      </c>
      <c r="J829" s="6">
        <v>43</v>
      </c>
      <c r="K829">
        <v>0</v>
      </c>
      <c r="L829">
        <v>0</v>
      </c>
      <c r="M829" t="s">
        <v>248</v>
      </c>
      <c r="N829" s="6">
        <v>47</v>
      </c>
      <c r="O829">
        <v>2</v>
      </c>
      <c r="P829" s="6">
        <v>8.7118113079999997</v>
      </c>
      <c r="Q829" s="6">
        <v>649.79633760000002</v>
      </c>
      <c r="R829" s="6">
        <v>1037.1478589999999</v>
      </c>
      <c r="S829" s="6">
        <v>0.65801927400000004</v>
      </c>
      <c r="T829" s="6">
        <v>0.2261</v>
      </c>
      <c r="U829" s="6">
        <v>0.41089999999999999</v>
      </c>
      <c r="V829" s="6">
        <v>0.63700000000000001</v>
      </c>
      <c r="W829" s="6">
        <v>0.34726014799999999</v>
      </c>
      <c r="X829" s="6">
        <v>8.9471606520000009</v>
      </c>
      <c r="Y829" t="s">
        <v>169</v>
      </c>
      <c r="Z829" t="s">
        <v>1235</v>
      </c>
    </row>
    <row r="830" spans="1:26">
      <c r="A830" t="s">
        <v>997</v>
      </c>
      <c r="B830" t="s">
        <v>420</v>
      </c>
      <c r="C830" t="s">
        <v>1101</v>
      </c>
      <c r="D830" t="s">
        <v>709</v>
      </c>
      <c r="E830" t="s">
        <v>173</v>
      </c>
      <c r="F830" t="s">
        <v>173</v>
      </c>
      <c r="G830">
        <v>0</v>
      </c>
      <c r="H830">
        <v>0</v>
      </c>
      <c r="I830" s="6">
        <v>167.83333329999999</v>
      </c>
      <c r="J830" s="6">
        <v>167.83333329999999</v>
      </c>
      <c r="K830">
        <v>0</v>
      </c>
      <c r="L830">
        <v>0</v>
      </c>
      <c r="M830" t="s">
        <v>248</v>
      </c>
      <c r="N830" s="6">
        <v>51</v>
      </c>
      <c r="O830">
        <v>2</v>
      </c>
      <c r="P830" s="6">
        <v>9.3217437200000006</v>
      </c>
      <c r="Q830" s="6">
        <v>1332.568252</v>
      </c>
      <c r="R830" s="6">
        <v>2155.1749220000002</v>
      </c>
      <c r="S830" s="6">
        <v>0.438428021</v>
      </c>
      <c r="T830" s="6">
        <v>0.21279999999999999</v>
      </c>
      <c r="U830" s="6">
        <v>0.6371</v>
      </c>
      <c r="V830" s="6">
        <v>0.84989999999999999</v>
      </c>
      <c r="W830" s="6">
        <v>0.247042768</v>
      </c>
      <c r="X830" s="6">
        <v>8.8674465999999992</v>
      </c>
      <c r="Y830" t="s">
        <v>169</v>
      </c>
      <c r="Z830" t="s">
        <v>1234</v>
      </c>
    </row>
    <row r="831" spans="1:26">
      <c r="A831" t="s">
        <v>997</v>
      </c>
      <c r="B831" t="s">
        <v>420</v>
      </c>
      <c r="C831" t="s">
        <v>1102</v>
      </c>
      <c r="D831" t="s">
        <v>709</v>
      </c>
      <c r="E831" t="s">
        <v>173</v>
      </c>
      <c r="F831" t="s">
        <v>173</v>
      </c>
      <c r="G831">
        <v>0</v>
      </c>
      <c r="H831">
        <v>0</v>
      </c>
      <c r="I831" s="6">
        <v>84.966666669999995</v>
      </c>
      <c r="J831" s="6">
        <v>84.966666669999995</v>
      </c>
      <c r="K831">
        <v>0</v>
      </c>
      <c r="L831">
        <v>0</v>
      </c>
      <c r="M831" t="s">
        <v>248</v>
      </c>
      <c r="N831" s="6">
        <v>40</v>
      </c>
      <c r="O831">
        <v>3</v>
      </c>
      <c r="P831" s="6">
        <v>8.4384835280000008</v>
      </c>
      <c r="Q831" s="6">
        <v>-306.50536520000003</v>
      </c>
      <c r="R831" s="6">
        <v>424.90029750000002</v>
      </c>
      <c r="S831" s="6">
        <v>0.81250133199999997</v>
      </c>
      <c r="T831" s="6">
        <v>8.7900000000000006E-2</v>
      </c>
      <c r="U831" s="6">
        <v>0.27239999999999998</v>
      </c>
      <c r="V831" s="6">
        <v>0.36030000000000001</v>
      </c>
      <c r="W831" s="6">
        <v>0.63651244299999998</v>
      </c>
      <c r="X831" s="6">
        <v>10.148430469999999</v>
      </c>
      <c r="Y831" t="s">
        <v>169</v>
      </c>
      <c r="Z831" t="s">
        <v>1235</v>
      </c>
    </row>
    <row r="832" spans="1:26">
      <c r="A832" t="s">
        <v>997</v>
      </c>
      <c r="B832" t="s">
        <v>420</v>
      </c>
      <c r="C832" t="s">
        <v>1103</v>
      </c>
      <c r="D832" t="s">
        <v>709</v>
      </c>
      <c r="E832" t="s">
        <v>173</v>
      </c>
      <c r="F832" t="s">
        <v>173</v>
      </c>
      <c r="G832">
        <v>0</v>
      </c>
      <c r="H832">
        <v>0</v>
      </c>
      <c r="I832" s="6">
        <v>136.16666670000001</v>
      </c>
      <c r="J832" s="6">
        <v>136.16666670000001</v>
      </c>
      <c r="K832">
        <v>0</v>
      </c>
      <c r="L832">
        <v>0</v>
      </c>
      <c r="M832" t="s">
        <v>248</v>
      </c>
      <c r="N832" s="6">
        <v>56</v>
      </c>
      <c r="O832">
        <v>2</v>
      </c>
      <c r="P832" s="6">
        <v>9.0639194100000005</v>
      </c>
      <c r="Q832" s="6">
        <v>1026.2652499999999</v>
      </c>
      <c r="R832" s="6">
        <v>2363.2907449999998</v>
      </c>
      <c r="S832" s="6">
        <v>0.45133572100000002</v>
      </c>
      <c r="T832" s="6">
        <v>0.19450000000000001</v>
      </c>
      <c r="U832" s="6">
        <v>0.80130000000000001</v>
      </c>
      <c r="V832" s="6">
        <v>0.99570000000000003</v>
      </c>
      <c r="W832" s="6">
        <v>0.31145443299999997</v>
      </c>
      <c r="X832" s="6">
        <v>8.5720877889999993</v>
      </c>
      <c r="Y832" t="s">
        <v>169</v>
      </c>
      <c r="Z832" t="s">
        <v>1234</v>
      </c>
    </row>
    <row r="833" spans="1:26">
      <c r="A833" t="s">
        <v>997</v>
      </c>
      <c r="B833" t="s">
        <v>420</v>
      </c>
      <c r="C833" t="s">
        <v>1104</v>
      </c>
      <c r="D833" t="s">
        <v>709</v>
      </c>
      <c r="E833" t="s">
        <v>173</v>
      </c>
      <c r="F833" t="s">
        <v>173</v>
      </c>
      <c r="G833">
        <v>0</v>
      </c>
      <c r="H833">
        <v>0</v>
      </c>
      <c r="I833" s="6">
        <v>180.2</v>
      </c>
      <c r="J833" s="6">
        <v>180.2</v>
      </c>
      <c r="K833">
        <v>0</v>
      </c>
      <c r="L833">
        <v>0</v>
      </c>
      <c r="M833" t="s">
        <v>248</v>
      </c>
      <c r="N833" s="6">
        <v>54</v>
      </c>
      <c r="O833">
        <v>1</v>
      </c>
      <c r="P833" s="6">
        <v>8.9785396239999997</v>
      </c>
      <c r="Q833" s="6">
        <v>932.83274549999999</v>
      </c>
      <c r="R833" s="6">
        <v>1053.157684</v>
      </c>
      <c r="S833" s="6">
        <v>0.62434189500000004</v>
      </c>
      <c r="T833" s="6">
        <v>0.22020000000000001</v>
      </c>
      <c r="U833" s="6">
        <v>0.4728</v>
      </c>
      <c r="V833" s="6">
        <v>0.69299999999999995</v>
      </c>
      <c r="W833" s="6">
        <v>0.38759480400000001</v>
      </c>
      <c r="X833" s="6">
        <v>9.6789146919999993</v>
      </c>
      <c r="Y833" t="s">
        <v>169</v>
      </c>
      <c r="Z833" t="s">
        <v>1236</v>
      </c>
    </row>
    <row r="834" spans="1:26">
      <c r="A834" t="s">
        <v>997</v>
      </c>
      <c r="B834" t="s">
        <v>420</v>
      </c>
      <c r="C834" t="s">
        <v>1105</v>
      </c>
      <c r="D834" t="s">
        <v>709</v>
      </c>
      <c r="E834" t="s">
        <v>173</v>
      </c>
      <c r="F834" t="s">
        <v>173</v>
      </c>
      <c r="G834">
        <v>0</v>
      </c>
      <c r="H834">
        <v>0</v>
      </c>
      <c r="I834" s="6">
        <v>189.43333329999999</v>
      </c>
      <c r="J834" s="6">
        <v>189.43333329999999</v>
      </c>
      <c r="K834">
        <v>0</v>
      </c>
      <c r="L834">
        <v>0</v>
      </c>
      <c r="M834" t="s">
        <v>248</v>
      </c>
      <c r="N834" s="6">
        <v>38</v>
      </c>
      <c r="O834">
        <v>3</v>
      </c>
      <c r="P834" s="6">
        <v>8.4836739469999998</v>
      </c>
      <c r="Q834" s="6">
        <v>-185.92050879999999</v>
      </c>
      <c r="R834" s="6">
        <v>2352.0169390000001</v>
      </c>
      <c r="S834" s="6">
        <v>0.60347446100000002</v>
      </c>
      <c r="T834" s="6">
        <v>2.8299999999999999E-2</v>
      </c>
      <c r="U834" s="6">
        <v>0.76319999999999999</v>
      </c>
      <c r="V834" s="6">
        <v>0.79149999999999998</v>
      </c>
      <c r="W834" s="6">
        <v>0.76864720900000005</v>
      </c>
      <c r="X834" s="6">
        <v>10.2012857</v>
      </c>
      <c r="Y834" t="s">
        <v>169</v>
      </c>
      <c r="Z834" t="s">
        <v>1237</v>
      </c>
    </row>
    <row r="835" spans="1:26">
      <c r="A835" t="s">
        <v>997</v>
      </c>
      <c r="B835" t="s">
        <v>420</v>
      </c>
      <c r="C835" t="s">
        <v>1106</v>
      </c>
      <c r="D835" t="s">
        <v>247</v>
      </c>
      <c r="E835" t="s">
        <v>173</v>
      </c>
      <c r="F835" t="s">
        <v>173</v>
      </c>
      <c r="G835">
        <v>0</v>
      </c>
      <c r="H835">
        <v>0</v>
      </c>
      <c r="I835" s="6">
        <v>208</v>
      </c>
      <c r="J835" s="6">
        <v>208</v>
      </c>
      <c r="K835">
        <v>0</v>
      </c>
      <c r="L835">
        <v>0</v>
      </c>
      <c r="M835" t="s">
        <v>248</v>
      </c>
      <c r="N835" s="6">
        <v>40</v>
      </c>
      <c r="O835">
        <v>3</v>
      </c>
      <c r="P835" s="6">
        <v>8.4219345259999994</v>
      </c>
      <c r="Q835" s="6">
        <v>-324.87694040000002</v>
      </c>
      <c r="R835" s="6">
        <v>133.0391175</v>
      </c>
      <c r="S835" s="6">
        <v>0.83819697000000004</v>
      </c>
      <c r="T835" s="6">
        <v>7.8100000000000003E-2</v>
      </c>
      <c r="U835" s="6">
        <v>0.32119999999999999</v>
      </c>
      <c r="V835" s="6">
        <v>0.3992</v>
      </c>
      <c r="W835" s="6">
        <v>0.69967910099999997</v>
      </c>
      <c r="X835" s="6">
        <v>10.56718337</v>
      </c>
      <c r="Y835" t="s">
        <v>169</v>
      </c>
      <c r="Z835" t="s">
        <v>1235</v>
      </c>
    </row>
    <row r="836" spans="1:26">
      <c r="A836" t="s">
        <v>997</v>
      </c>
      <c r="B836" t="s">
        <v>420</v>
      </c>
      <c r="C836" t="s">
        <v>1107</v>
      </c>
      <c r="D836" t="s">
        <v>709</v>
      </c>
      <c r="E836" t="s">
        <v>173</v>
      </c>
      <c r="F836" t="s">
        <v>173</v>
      </c>
      <c r="G836">
        <v>0</v>
      </c>
      <c r="H836">
        <v>0</v>
      </c>
      <c r="I836" s="6">
        <v>205.3666667</v>
      </c>
      <c r="J836" s="6">
        <v>205.3666667</v>
      </c>
      <c r="K836">
        <v>0</v>
      </c>
      <c r="L836">
        <v>0</v>
      </c>
      <c r="M836" t="s">
        <v>248</v>
      </c>
      <c r="N836" s="6">
        <v>38</v>
      </c>
      <c r="O836">
        <v>2</v>
      </c>
      <c r="P836" s="6">
        <v>8.677575933</v>
      </c>
      <c r="Q836" s="6">
        <v>557.14537250000001</v>
      </c>
      <c r="R836" s="6">
        <v>1154.7479599999999</v>
      </c>
      <c r="S836" s="6">
        <v>0.65525719400000004</v>
      </c>
      <c r="T836" s="6">
        <v>0.1162</v>
      </c>
      <c r="U836" s="6">
        <v>0.50700000000000001</v>
      </c>
      <c r="V836" s="6">
        <v>0.62319999999999998</v>
      </c>
      <c r="W836" s="6">
        <v>0.52666639100000001</v>
      </c>
      <c r="X836" s="6">
        <v>9.3362969749999998</v>
      </c>
      <c r="Y836" t="s">
        <v>169</v>
      </c>
      <c r="Z836" t="s">
        <v>1236</v>
      </c>
    </row>
    <row r="837" spans="1:26">
      <c r="A837" t="s">
        <v>997</v>
      </c>
      <c r="B837" t="s">
        <v>420</v>
      </c>
      <c r="C837" t="s">
        <v>1108</v>
      </c>
      <c r="D837" t="s">
        <v>247</v>
      </c>
      <c r="E837" t="s">
        <v>173</v>
      </c>
      <c r="F837" t="s">
        <v>173</v>
      </c>
      <c r="G837">
        <v>0</v>
      </c>
      <c r="H837">
        <v>0</v>
      </c>
      <c r="I837" s="6">
        <v>166</v>
      </c>
      <c r="J837" s="6">
        <v>166</v>
      </c>
      <c r="K837">
        <v>0</v>
      </c>
      <c r="L837">
        <v>0</v>
      </c>
      <c r="M837" t="s">
        <v>248</v>
      </c>
      <c r="N837" s="6">
        <v>56</v>
      </c>
      <c r="O837">
        <v>3</v>
      </c>
      <c r="P837" s="6">
        <v>8.3981445299999997</v>
      </c>
      <c r="Q837" s="6">
        <v>-336.45667900000001</v>
      </c>
      <c r="R837" s="6">
        <v>-283.083799</v>
      </c>
      <c r="S837" s="6">
        <v>0.87076228</v>
      </c>
      <c r="T837" s="6">
        <v>9.98E-2</v>
      </c>
      <c r="U837" s="6">
        <v>0.3745</v>
      </c>
      <c r="V837" s="6">
        <v>0.4743</v>
      </c>
      <c r="W837" s="6">
        <v>0.66891192300000002</v>
      </c>
      <c r="X837" s="6">
        <v>9.7847258309999994</v>
      </c>
      <c r="Y837" t="s">
        <v>169</v>
      </c>
      <c r="Z837" t="s">
        <v>1236</v>
      </c>
    </row>
    <row r="838" spans="1:26">
      <c r="A838" t="s">
        <v>997</v>
      </c>
      <c r="B838" t="s">
        <v>420</v>
      </c>
      <c r="C838" t="s">
        <v>1109</v>
      </c>
      <c r="D838" t="s">
        <v>709</v>
      </c>
      <c r="E838" t="s">
        <v>173</v>
      </c>
      <c r="F838" t="s">
        <v>173</v>
      </c>
      <c r="G838">
        <v>0</v>
      </c>
      <c r="H838">
        <v>0</v>
      </c>
      <c r="I838" s="6">
        <v>167.1333333</v>
      </c>
      <c r="J838" s="6">
        <v>167.1333333</v>
      </c>
      <c r="K838">
        <v>0</v>
      </c>
      <c r="L838">
        <v>0</v>
      </c>
      <c r="M838" t="s">
        <v>248</v>
      </c>
      <c r="N838" s="6">
        <v>46</v>
      </c>
      <c r="O838">
        <v>2</v>
      </c>
      <c r="P838" s="6">
        <v>8.9835527549999998</v>
      </c>
      <c r="Q838" s="6">
        <v>562.70443929999999</v>
      </c>
      <c r="R838" s="6">
        <v>814.10289469999998</v>
      </c>
      <c r="S838" s="6">
        <v>0.69160568</v>
      </c>
      <c r="T838" s="6">
        <v>0.1434</v>
      </c>
      <c r="U838" s="6">
        <v>0.28389999999999999</v>
      </c>
      <c r="V838" s="6">
        <v>0.42730000000000001</v>
      </c>
      <c r="W838" s="6">
        <v>0.30182507400000003</v>
      </c>
      <c r="X838" s="6">
        <v>8.9495895460000003</v>
      </c>
      <c r="Y838" t="s">
        <v>169</v>
      </c>
      <c r="Z838" t="s">
        <v>1234</v>
      </c>
    </row>
    <row r="839" spans="1:26">
      <c r="A839" t="s">
        <v>997</v>
      </c>
      <c r="B839" t="s">
        <v>420</v>
      </c>
      <c r="C839" t="s">
        <v>1110</v>
      </c>
      <c r="D839" t="s">
        <v>247</v>
      </c>
      <c r="E839" t="s">
        <v>173</v>
      </c>
      <c r="F839" t="s">
        <v>173</v>
      </c>
      <c r="G839">
        <v>0</v>
      </c>
      <c r="H839">
        <v>0</v>
      </c>
      <c r="I839" s="6">
        <v>290.3666667</v>
      </c>
      <c r="J839" s="6">
        <v>290.3666667</v>
      </c>
      <c r="K839">
        <v>0</v>
      </c>
      <c r="L839">
        <v>0</v>
      </c>
      <c r="M839" t="s">
        <v>248</v>
      </c>
      <c r="N839" s="6">
        <v>33</v>
      </c>
      <c r="O839">
        <v>3</v>
      </c>
      <c r="P839" s="6">
        <v>8.3629850020000003</v>
      </c>
      <c r="Q839" s="6">
        <v>166.55166790000001</v>
      </c>
      <c r="R839" s="6">
        <v>2368.807761</v>
      </c>
      <c r="S839" s="6">
        <v>0.55938839600000001</v>
      </c>
      <c r="T839" s="6">
        <v>2.0400000000000001E-2</v>
      </c>
      <c r="U839" s="6">
        <v>0.68300000000000005</v>
      </c>
      <c r="V839" s="6">
        <v>0.70340000000000003</v>
      </c>
      <c r="W839" s="6">
        <v>0.89953229199999996</v>
      </c>
      <c r="X839" s="6">
        <v>10.314349460000001</v>
      </c>
      <c r="Y839" t="s">
        <v>169</v>
      </c>
      <c r="Z839" t="s">
        <v>1237</v>
      </c>
    </row>
    <row r="840" spans="1:26">
      <c r="A840" t="s">
        <v>997</v>
      </c>
      <c r="B840" t="s">
        <v>420</v>
      </c>
      <c r="C840" t="s">
        <v>1111</v>
      </c>
      <c r="D840" t="s">
        <v>247</v>
      </c>
      <c r="E840" t="s">
        <v>173</v>
      </c>
      <c r="F840" t="s">
        <v>173</v>
      </c>
      <c r="G840">
        <v>0</v>
      </c>
      <c r="H840">
        <v>0</v>
      </c>
      <c r="I840" s="6">
        <v>155.7333333</v>
      </c>
      <c r="J840" s="6">
        <v>155.7333333</v>
      </c>
      <c r="K840">
        <v>0</v>
      </c>
      <c r="L840">
        <v>0</v>
      </c>
      <c r="M840" t="s">
        <v>248</v>
      </c>
      <c r="N840" s="6">
        <v>37</v>
      </c>
      <c r="O840">
        <v>3</v>
      </c>
      <c r="P840" s="6">
        <v>8.7530219939999991</v>
      </c>
      <c r="Q840" s="6">
        <v>633.53955470000005</v>
      </c>
      <c r="R840" s="6">
        <v>2251.7492980000002</v>
      </c>
      <c r="S840" s="6">
        <v>0.51609210599999999</v>
      </c>
      <c r="T840" s="6">
        <v>0.13489999999999999</v>
      </c>
      <c r="U840" s="6">
        <v>0.75829999999999997</v>
      </c>
      <c r="V840" s="6">
        <v>0.89319999999999999</v>
      </c>
      <c r="W840" s="6">
        <v>0.49703461700000001</v>
      </c>
      <c r="X840" s="6">
        <v>9.0801816780000006</v>
      </c>
      <c r="Y840" t="s">
        <v>169</v>
      </c>
      <c r="Z840" t="s">
        <v>1236</v>
      </c>
    </row>
    <row r="841" spans="1:26">
      <c r="A841" t="s">
        <v>997</v>
      </c>
      <c r="B841" t="s">
        <v>420</v>
      </c>
      <c r="C841" t="s">
        <v>1112</v>
      </c>
      <c r="D841" t="s">
        <v>247</v>
      </c>
      <c r="E841" t="s">
        <v>173</v>
      </c>
      <c r="F841" t="s">
        <v>173</v>
      </c>
      <c r="G841">
        <v>0</v>
      </c>
      <c r="H841">
        <v>0</v>
      </c>
      <c r="I841" s="6">
        <v>231.43333329999999</v>
      </c>
      <c r="J841" s="6">
        <v>231.43333329999999</v>
      </c>
      <c r="K841">
        <v>0</v>
      </c>
      <c r="L841">
        <v>0</v>
      </c>
      <c r="M841" t="s">
        <v>248</v>
      </c>
      <c r="N841" s="6">
        <v>42</v>
      </c>
      <c r="O841">
        <v>3</v>
      </c>
      <c r="P841" s="6">
        <v>8.3483434429999992</v>
      </c>
      <c r="Q841" s="6">
        <v>-40.193675429999999</v>
      </c>
      <c r="R841" s="6">
        <v>2456.9795629999999</v>
      </c>
      <c r="S841" s="6">
        <v>0.57373022500000004</v>
      </c>
      <c r="T841" s="6">
        <v>0.1116</v>
      </c>
      <c r="U841" s="6">
        <v>0.80769999999999997</v>
      </c>
      <c r="V841" s="6">
        <v>0.91930000000000001</v>
      </c>
      <c r="W841" s="6">
        <v>0.77945988799999999</v>
      </c>
      <c r="X841" s="6">
        <v>10.01260699</v>
      </c>
      <c r="Y841" t="s">
        <v>169</v>
      </c>
      <c r="Z841" t="s">
        <v>1237</v>
      </c>
    </row>
    <row r="842" spans="1:26">
      <c r="A842" t="s">
        <v>997</v>
      </c>
      <c r="B842" t="s">
        <v>420</v>
      </c>
      <c r="C842" t="s">
        <v>1113</v>
      </c>
      <c r="D842" t="s">
        <v>709</v>
      </c>
      <c r="E842" t="s">
        <v>173</v>
      </c>
      <c r="F842" t="s">
        <v>173</v>
      </c>
      <c r="G842">
        <v>0</v>
      </c>
      <c r="H842">
        <v>0</v>
      </c>
      <c r="I842" s="6">
        <v>204.5</v>
      </c>
      <c r="J842" s="6">
        <v>204.5</v>
      </c>
      <c r="K842">
        <v>0</v>
      </c>
      <c r="L842">
        <v>0</v>
      </c>
      <c r="M842" t="s">
        <v>248</v>
      </c>
      <c r="N842" s="6">
        <v>47</v>
      </c>
      <c r="O842">
        <v>3</v>
      </c>
      <c r="P842" s="6">
        <v>8.7146467049999998</v>
      </c>
      <c r="Q842" s="6">
        <v>-300.47129860000001</v>
      </c>
      <c r="R842" s="6">
        <v>-263.47237230000002</v>
      </c>
      <c r="S842" s="6">
        <v>0.86672054600000004</v>
      </c>
      <c r="T842" s="6">
        <v>7.1099999999999997E-2</v>
      </c>
      <c r="U842" s="6">
        <v>0.22309999999999999</v>
      </c>
      <c r="V842" s="6">
        <v>0.29430000000000001</v>
      </c>
      <c r="W842" s="6">
        <v>0.38817127299999998</v>
      </c>
      <c r="X842" s="6">
        <v>8.1540159840000008</v>
      </c>
      <c r="Y842" t="s">
        <v>169</v>
      </c>
      <c r="Z842" t="s">
        <v>1234</v>
      </c>
    </row>
    <row r="843" spans="1:26">
      <c r="A843" t="s">
        <v>997</v>
      </c>
      <c r="B843" t="s">
        <v>420</v>
      </c>
      <c r="C843" t="s">
        <v>1114</v>
      </c>
      <c r="D843" t="s">
        <v>709</v>
      </c>
      <c r="E843" t="s">
        <v>173</v>
      </c>
      <c r="F843" t="s">
        <v>173</v>
      </c>
      <c r="G843">
        <v>0</v>
      </c>
      <c r="H843">
        <v>0</v>
      </c>
      <c r="I843" s="6">
        <v>197.2333333</v>
      </c>
      <c r="J843" s="6">
        <v>197.2333333</v>
      </c>
      <c r="K843">
        <v>0</v>
      </c>
      <c r="L843">
        <v>0</v>
      </c>
      <c r="M843" t="s">
        <v>248</v>
      </c>
      <c r="N843" s="6">
        <v>44</v>
      </c>
      <c r="O843">
        <v>3</v>
      </c>
      <c r="P843" s="6">
        <v>8.580278152</v>
      </c>
      <c r="Q843" s="6">
        <v>158.83303989999999</v>
      </c>
      <c r="R843" s="6">
        <v>254.9159646</v>
      </c>
      <c r="S843" s="6">
        <v>0.78647183200000004</v>
      </c>
      <c r="T843" s="6">
        <v>0.1246</v>
      </c>
      <c r="U843" s="6">
        <v>0.41439999999999999</v>
      </c>
      <c r="V843" s="6">
        <v>0.53900000000000003</v>
      </c>
      <c r="W843" s="6">
        <v>0.50482800800000005</v>
      </c>
      <c r="X843" s="6">
        <v>9.4441136090000004</v>
      </c>
      <c r="Y843" t="s">
        <v>169</v>
      </c>
      <c r="Z843" t="s">
        <v>1236</v>
      </c>
    </row>
    <row r="844" spans="1:26">
      <c r="A844" t="s">
        <v>997</v>
      </c>
      <c r="B844" t="s">
        <v>420</v>
      </c>
      <c r="C844" t="s">
        <v>1115</v>
      </c>
      <c r="D844" t="s">
        <v>709</v>
      </c>
      <c r="E844" t="s">
        <v>173</v>
      </c>
      <c r="F844" t="s">
        <v>173</v>
      </c>
      <c r="G844">
        <v>0</v>
      </c>
      <c r="H844">
        <v>0</v>
      </c>
      <c r="I844" s="6">
        <v>196.96666669999999</v>
      </c>
      <c r="J844" s="6">
        <v>196.96666669999999</v>
      </c>
      <c r="K844">
        <v>0</v>
      </c>
      <c r="L844">
        <v>0</v>
      </c>
      <c r="M844" t="s">
        <v>248</v>
      </c>
      <c r="N844" s="6">
        <v>54</v>
      </c>
      <c r="O844">
        <v>2</v>
      </c>
      <c r="P844" s="6">
        <v>9.2524963249999992</v>
      </c>
      <c r="Q844" s="6">
        <v>1534.437486</v>
      </c>
      <c r="R844" s="6">
        <v>2502.5687809999999</v>
      </c>
      <c r="S844" s="6">
        <v>0.364618844</v>
      </c>
      <c r="T844" s="6">
        <v>0.28560000000000002</v>
      </c>
      <c r="U844" s="6">
        <v>0.7712</v>
      </c>
      <c r="V844" s="6">
        <v>1.0568</v>
      </c>
      <c r="W844" s="6">
        <v>0.20500961400000001</v>
      </c>
      <c r="X844" s="6">
        <v>8.9198002299999999</v>
      </c>
      <c r="Y844" t="s">
        <v>169</v>
      </c>
      <c r="Z844" t="s">
        <v>1234</v>
      </c>
    </row>
    <row r="845" spans="1:26">
      <c r="A845" t="s">
        <v>997</v>
      </c>
      <c r="B845" t="s">
        <v>420</v>
      </c>
      <c r="C845" t="s">
        <v>1116</v>
      </c>
      <c r="D845" t="s">
        <v>709</v>
      </c>
      <c r="E845" t="s">
        <v>173</v>
      </c>
      <c r="F845" t="s">
        <v>173</v>
      </c>
      <c r="G845">
        <v>0</v>
      </c>
      <c r="H845">
        <v>0</v>
      </c>
      <c r="I845" s="6">
        <v>195.33333329999999</v>
      </c>
      <c r="J845" s="6">
        <v>195.33333329999999</v>
      </c>
      <c r="K845">
        <v>0</v>
      </c>
      <c r="L845">
        <v>0</v>
      </c>
      <c r="M845" t="s">
        <v>248</v>
      </c>
      <c r="N845" s="6">
        <v>42</v>
      </c>
      <c r="O845">
        <v>2</v>
      </c>
      <c r="P845" s="6">
        <v>9.0775584089999999</v>
      </c>
      <c r="Q845" s="6">
        <v>1005.663813</v>
      </c>
      <c r="R845" s="6">
        <v>920.77030950000005</v>
      </c>
      <c r="S845" s="6">
        <v>0.63114691000000001</v>
      </c>
      <c r="T845" s="6">
        <v>0.21560000000000001</v>
      </c>
      <c r="U845" s="6">
        <v>0.42449999999999999</v>
      </c>
      <c r="V845" s="6">
        <v>0.64019999999999999</v>
      </c>
      <c r="W845" s="6">
        <v>0.16082158299999999</v>
      </c>
      <c r="X845" s="6">
        <v>8.4035620790000003</v>
      </c>
      <c r="Y845" t="s">
        <v>169</v>
      </c>
      <c r="Z845" t="s">
        <v>1234</v>
      </c>
    </row>
    <row r="846" spans="1:26">
      <c r="A846" t="s">
        <v>997</v>
      </c>
      <c r="B846" t="s">
        <v>420</v>
      </c>
      <c r="C846" t="s">
        <v>1117</v>
      </c>
      <c r="D846" t="s">
        <v>709</v>
      </c>
      <c r="E846" t="s">
        <v>173</v>
      </c>
      <c r="F846" t="s">
        <v>173</v>
      </c>
      <c r="G846">
        <v>0</v>
      </c>
      <c r="H846">
        <v>0</v>
      </c>
      <c r="I846" s="6">
        <v>192.6333333</v>
      </c>
      <c r="J846" s="6">
        <v>192.6333333</v>
      </c>
      <c r="K846">
        <v>0</v>
      </c>
      <c r="L846">
        <v>0</v>
      </c>
      <c r="M846" t="s">
        <v>248</v>
      </c>
      <c r="N846" s="6">
        <v>58</v>
      </c>
      <c r="O846">
        <v>3</v>
      </c>
      <c r="P846" s="6">
        <v>8.8817465630000001</v>
      </c>
      <c r="Q846" s="6">
        <v>1009.3143209999999</v>
      </c>
      <c r="R846" s="6">
        <v>509.02660350000002</v>
      </c>
      <c r="S846" s="6">
        <v>0.67645188700000003</v>
      </c>
      <c r="T846" s="6">
        <v>0.31459999999999999</v>
      </c>
      <c r="U846" s="6">
        <v>0.25850000000000001</v>
      </c>
      <c r="V846" s="6">
        <v>0.57310000000000005</v>
      </c>
      <c r="W846" s="6">
        <v>0.25696457299999997</v>
      </c>
      <c r="X846" s="6">
        <v>7.9243944969999998</v>
      </c>
      <c r="Y846" t="s">
        <v>169</v>
      </c>
      <c r="Z846" t="s">
        <v>1234</v>
      </c>
    </row>
    <row r="847" spans="1:26">
      <c r="A847" t="s">
        <v>997</v>
      </c>
      <c r="B847" t="s">
        <v>420</v>
      </c>
      <c r="C847" t="s">
        <v>1118</v>
      </c>
      <c r="D847" t="s">
        <v>709</v>
      </c>
      <c r="E847" t="s">
        <v>173</v>
      </c>
      <c r="F847" t="s">
        <v>173</v>
      </c>
      <c r="G847">
        <v>0</v>
      </c>
      <c r="H847">
        <v>0</v>
      </c>
      <c r="I847" s="6">
        <v>190.7666667</v>
      </c>
      <c r="J847" s="6">
        <v>190.7666667</v>
      </c>
      <c r="K847">
        <v>0</v>
      </c>
      <c r="L847">
        <v>0</v>
      </c>
      <c r="M847" t="s">
        <v>248</v>
      </c>
      <c r="N847" s="6">
        <v>58</v>
      </c>
      <c r="O847">
        <v>2</v>
      </c>
      <c r="P847" s="6">
        <v>9.1756180129999994</v>
      </c>
      <c r="Q847" s="6">
        <v>858.54484260000004</v>
      </c>
      <c r="R847" s="6">
        <v>497.04503979999998</v>
      </c>
      <c r="S847" s="6">
        <v>0.69385183100000003</v>
      </c>
      <c r="T847" s="6">
        <v>0.23130000000000001</v>
      </c>
      <c r="U847" s="6">
        <v>0.36330000000000001</v>
      </c>
      <c r="V847" s="6">
        <v>0.59460000000000002</v>
      </c>
      <c r="W847" s="6">
        <v>0.17263278200000001</v>
      </c>
      <c r="X847" s="6">
        <v>8.1683008739999998</v>
      </c>
      <c r="Y847" t="s">
        <v>169</v>
      </c>
      <c r="Z847" t="s">
        <v>1234</v>
      </c>
    </row>
    <row r="848" spans="1:26">
      <c r="A848" t="s">
        <v>997</v>
      </c>
      <c r="B848" t="s">
        <v>420</v>
      </c>
      <c r="C848" t="s">
        <v>1119</v>
      </c>
      <c r="D848" t="s">
        <v>709</v>
      </c>
      <c r="E848" t="s">
        <v>173</v>
      </c>
      <c r="F848" t="s">
        <v>173</v>
      </c>
      <c r="G848">
        <v>0</v>
      </c>
      <c r="H848">
        <v>0</v>
      </c>
      <c r="I848" s="6">
        <v>190.46666669999999</v>
      </c>
      <c r="J848" s="6">
        <v>190.46666669999999</v>
      </c>
      <c r="K848">
        <v>0</v>
      </c>
      <c r="L848">
        <v>0</v>
      </c>
      <c r="M848" t="s">
        <v>248</v>
      </c>
      <c r="N848" s="6">
        <v>32</v>
      </c>
      <c r="O848">
        <v>2</v>
      </c>
      <c r="P848" s="6">
        <v>8.4129869579999994</v>
      </c>
      <c r="Q848" s="6">
        <v>214.69370459999999</v>
      </c>
      <c r="R848" s="6">
        <v>2564.784987</v>
      </c>
      <c r="S848" s="6">
        <v>0.52933274100000005</v>
      </c>
      <c r="T848" s="6">
        <v>5.3999999999999999E-2</v>
      </c>
      <c r="U848" s="6">
        <v>0.78569999999999995</v>
      </c>
      <c r="V848" s="6">
        <v>0.83979999999999999</v>
      </c>
      <c r="W848" s="6">
        <v>0.93035593500000002</v>
      </c>
      <c r="X848" s="6">
        <v>10.60000063</v>
      </c>
      <c r="Y848" t="s">
        <v>169</v>
      </c>
      <c r="Z848" t="s">
        <v>1237</v>
      </c>
    </row>
    <row r="849" spans="1:26">
      <c r="A849" t="s">
        <v>997</v>
      </c>
      <c r="B849" t="s">
        <v>420</v>
      </c>
      <c r="C849" t="s">
        <v>1120</v>
      </c>
      <c r="D849" t="s">
        <v>709</v>
      </c>
      <c r="E849" t="s">
        <v>173</v>
      </c>
      <c r="F849" t="s">
        <v>173</v>
      </c>
      <c r="G849">
        <v>0</v>
      </c>
      <c r="H849">
        <v>0</v>
      </c>
      <c r="I849" s="6">
        <v>188.43333329999999</v>
      </c>
      <c r="J849" s="6">
        <v>188.43333329999999</v>
      </c>
      <c r="K849">
        <v>0</v>
      </c>
      <c r="L849">
        <v>0</v>
      </c>
      <c r="M849" t="s">
        <v>248</v>
      </c>
      <c r="N849" s="6">
        <v>50</v>
      </c>
      <c r="O849">
        <v>3</v>
      </c>
      <c r="P849" s="6">
        <v>8.7725202549999999</v>
      </c>
      <c r="Q849" s="6">
        <v>252.00115790000001</v>
      </c>
      <c r="R849" s="6">
        <v>1339.3870870000001</v>
      </c>
      <c r="S849" s="6">
        <v>0.66851617200000002</v>
      </c>
      <c r="T849" s="6">
        <v>0.13880000000000001</v>
      </c>
      <c r="U849" s="6">
        <v>0.43330000000000002</v>
      </c>
      <c r="V849" s="6">
        <v>0.57199999999999995</v>
      </c>
      <c r="W849" s="6">
        <v>0.60899298999999996</v>
      </c>
      <c r="X849" s="6">
        <v>9.8470872269999994</v>
      </c>
      <c r="Y849" t="s">
        <v>169</v>
      </c>
      <c r="Z849" t="s">
        <v>1235</v>
      </c>
    </row>
    <row r="850" spans="1:26">
      <c r="A850" t="s">
        <v>997</v>
      </c>
      <c r="B850" t="s">
        <v>420</v>
      </c>
      <c r="C850" t="s">
        <v>1121</v>
      </c>
      <c r="D850" t="s">
        <v>709</v>
      </c>
      <c r="E850" t="s">
        <v>173</v>
      </c>
      <c r="F850" t="s">
        <v>173</v>
      </c>
      <c r="G850">
        <v>0</v>
      </c>
      <c r="H850">
        <v>0</v>
      </c>
      <c r="I850" s="6">
        <v>189.2666667</v>
      </c>
      <c r="J850" s="6">
        <v>189.2666667</v>
      </c>
      <c r="K850">
        <v>0</v>
      </c>
      <c r="L850">
        <v>0</v>
      </c>
      <c r="M850" t="s">
        <v>248</v>
      </c>
      <c r="N850" s="6">
        <v>47</v>
      </c>
      <c r="O850">
        <v>1</v>
      </c>
      <c r="P850" s="6">
        <v>8.6887034730000003</v>
      </c>
      <c r="Q850" s="6">
        <v>486.52077459999998</v>
      </c>
      <c r="R850" s="6">
        <v>1909.000493</v>
      </c>
      <c r="S850" s="6">
        <v>0.57628398999999997</v>
      </c>
      <c r="T850" s="6">
        <v>0.12189999999999999</v>
      </c>
      <c r="U850" s="6">
        <v>0.65939999999999999</v>
      </c>
      <c r="V850" s="6">
        <v>0.78129999999999999</v>
      </c>
      <c r="W850" s="6">
        <v>0.43681619399999999</v>
      </c>
      <c r="X850" s="6">
        <v>9.0069074960000002</v>
      </c>
      <c r="Y850" t="s">
        <v>169</v>
      </c>
      <c r="Z850" t="s">
        <v>1236</v>
      </c>
    </row>
    <row r="851" spans="1:26">
      <c r="A851" t="s">
        <v>997</v>
      </c>
      <c r="B851" t="s">
        <v>420</v>
      </c>
      <c r="C851" t="s">
        <v>1122</v>
      </c>
      <c r="D851" t="s">
        <v>709</v>
      </c>
      <c r="E851" t="s">
        <v>173</v>
      </c>
      <c r="F851" t="s">
        <v>173</v>
      </c>
      <c r="G851">
        <v>0</v>
      </c>
      <c r="H851">
        <v>0</v>
      </c>
      <c r="I851" s="6">
        <v>186.7333333</v>
      </c>
      <c r="J851" s="6">
        <v>186.7333333</v>
      </c>
      <c r="K851">
        <v>0</v>
      </c>
      <c r="L851">
        <v>0</v>
      </c>
      <c r="M851" t="s">
        <v>248</v>
      </c>
      <c r="N851" s="6">
        <v>48</v>
      </c>
      <c r="O851">
        <v>2</v>
      </c>
      <c r="P851" s="6">
        <v>8.8914041109999999</v>
      </c>
      <c r="Q851" s="6">
        <v>910.10446820000004</v>
      </c>
      <c r="R851" s="6">
        <v>1688.608127</v>
      </c>
      <c r="S851" s="6">
        <v>0.551655903</v>
      </c>
      <c r="T851" s="6">
        <v>0.22520000000000001</v>
      </c>
      <c r="U851" s="6">
        <v>0.64370000000000005</v>
      </c>
      <c r="V851" s="6">
        <v>0.86899999999999999</v>
      </c>
      <c r="W851" s="6">
        <v>0.36593127600000003</v>
      </c>
      <c r="X851" s="6">
        <v>8.6505599929999999</v>
      </c>
      <c r="Y851" t="s">
        <v>169</v>
      </c>
      <c r="Z851" t="s">
        <v>1236</v>
      </c>
    </row>
    <row r="852" spans="1:26">
      <c r="A852" t="s">
        <v>997</v>
      </c>
      <c r="B852" t="s">
        <v>420</v>
      </c>
      <c r="C852" t="s">
        <v>1123</v>
      </c>
      <c r="D852" t="s">
        <v>709</v>
      </c>
      <c r="E852" t="s">
        <v>173</v>
      </c>
      <c r="F852" t="s">
        <v>173</v>
      </c>
      <c r="G852">
        <v>0</v>
      </c>
      <c r="H852">
        <v>0</v>
      </c>
      <c r="I852" s="6">
        <v>192.2666667</v>
      </c>
      <c r="J852" s="6">
        <v>192.2666667</v>
      </c>
      <c r="K852">
        <v>0</v>
      </c>
      <c r="L852">
        <v>0</v>
      </c>
      <c r="M852" t="s">
        <v>248</v>
      </c>
      <c r="N852" s="6">
        <v>56</v>
      </c>
      <c r="O852">
        <v>2</v>
      </c>
      <c r="P852" s="6">
        <v>9.137204036</v>
      </c>
      <c r="Q852" s="6">
        <v>1303.7174379999999</v>
      </c>
      <c r="R852" s="6">
        <v>1331.5957229999999</v>
      </c>
      <c r="S852" s="6">
        <v>0.54716688000000002</v>
      </c>
      <c r="T852" s="6">
        <v>0.24909999999999999</v>
      </c>
      <c r="U852" s="6">
        <v>0.51239999999999997</v>
      </c>
      <c r="V852" s="6">
        <v>0.76149999999999995</v>
      </c>
      <c r="W852" s="6">
        <v>0.25615465900000001</v>
      </c>
      <c r="X852" s="6">
        <v>8.7206651940000004</v>
      </c>
      <c r="Y852" t="s">
        <v>169</v>
      </c>
      <c r="Z852" t="s">
        <v>1234</v>
      </c>
    </row>
    <row r="853" spans="1:26">
      <c r="A853" t="s">
        <v>997</v>
      </c>
      <c r="B853" t="s">
        <v>420</v>
      </c>
      <c r="C853" t="s">
        <v>1124</v>
      </c>
      <c r="D853" t="s">
        <v>709</v>
      </c>
      <c r="E853" t="s">
        <v>173</v>
      </c>
      <c r="F853" t="s">
        <v>173</v>
      </c>
      <c r="G853">
        <v>0</v>
      </c>
      <c r="H853">
        <v>0</v>
      </c>
      <c r="I853" s="6">
        <v>189.46666669999999</v>
      </c>
      <c r="J853" s="6">
        <v>189.46666669999999</v>
      </c>
      <c r="K853">
        <v>0</v>
      </c>
      <c r="L853">
        <v>0</v>
      </c>
      <c r="M853" t="s">
        <v>248</v>
      </c>
      <c r="N853" s="6">
        <v>51</v>
      </c>
      <c r="O853">
        <v>2</v>
      </c>
      <c r="P853" s="6">
        <v>8.8891993609999993</v>
      </c>
      <c r="Q853" s="6">
        <v>646.08715629999995</v>
      </c>
      <c r="R853" s="6">
        <v>1125.3807629999999</v>
      </c>
      <c r="S853" s="6">
        <v>0.64862630700000001</v>
      </c>
      <c r="T853" s="6">
        <v>0.15110000000000001</v>
      </c>
      <c r="U853" s="6">
        <v>0.50029999999999997</v>
      </c>
      <c r="V853" s="6">
        <v>0.65139999999999998</v>
      </c>
      <c r="W853" s="6">
        <v>0.289024905</v>
      </c>
      <c r="X853" s="6">
        <v>8.8811755839999993</v>
      </c>
      <c r="Y853" t="s">
        <v>169</v>
      </c>
      <c r="Z853" t="s">
        <v>1236</v>
      </c>
    </row>
    <row r="854" spans="1:26">
      <c r="A854" t="s">
        <v>997</v>
      </c>
      <c r="B854" t="s">
        <v>420</v>
      </c>
      <c r="C854" t="s">
        <v>1125</v>
      </c>
      <c r="D854" t="s">
        <v>709</v>
      </c>
      <c r="E854" t="s">
        <v>173</v>
      </c>
      <c r="F854" t="s">
        <v>173</v>
      </c>
      <c r="G854">
        <v>0</v>
      </c>
      <c r="H854">
        <v>0</v>
      </c>
      <c r="I854" s="6">
        <v>184.33333329999999</v>
      </c>
      <c r="J854" s="6">
        <v>184.33333329999999</v>
      </c>
      <c r="K854">
        <v>0</v>
      </c>
      <c r="L854">
        <v>0</v>
      </c>
      <c r="M854" t="s">
        <v>248</v>
      </c>
      <c r="N854" s="6">
        <v>44</v>
      </c>
      <c r="O854">
        <v>3</v>
      </c>
      <c r="P854" s="6">
        <v>9.1056172340000003</v>
      </c>
      <c r="Q854" s="6">
        <v>912.33113830000002</v>
      </c>
      <c r="R854" s="6">
        <v>1143.6382180000001</v>
      </c>
      <c r="S854" s="6">
        <v>0.61628503800000001</v>
      </c>
      <c r="T854" s="6">
        <v>0.19339999999999999</v>
      </c>
      <c r="U854" s="6">
        <v>0.43709999999999999</v>
      </c>
      <c r="V854" s="6">
        <v>0.63049999999999995</v>
      </c>
      <c r="W854" s="6">
        <v>0.20060639899999999</v>
      </c>
      <c r="X854" s="6">
        <v>8.3415886710000002</v>
      </c>
      <c r="Y854" t="s">
        <v>169</v>
      </c>
      <c r="Z854" t="s">
        <v>1234</v>
      </c>
    </row>
    <row r="855" spans="1:26">
      <c r="A855" t="s">
        <v>997</v>
      </c>
      <c r="B855" t="s">
        <v>420</v>
      </c>
      <c r="C855" t="s">
        <v>1126</v>
      </c>
      <c r="D855" t="s">
        <v>709</v>
      </c>
      <c r="E855" t="s">
        <v>173</v>
      </c>
      <c r="F855" t="s">
        <v>173</v>
      </c>
      <c r="G855">
        <v>0</v>
      </c>
      <c r="H855">
        <v>0</v>
      </c>
      <c r="I855" s="6">
        <v>211.7333333</v>
      </c>
      <c r="J855" s="6">
        <v>211.7333333</v>
      </c>
      <c r="K855">
        <v>0</v>
      </c>
      <c r="L855">
        <v>0</v>
      </c>
      <c r="M855" t="s">
        <v>248</v>
      </c>
      <c r="N855" s="6">
        <v>36</v>
      </c>
      <c r="O855">
        <v>1</v>
      </c>
      <c r="P855" s="6">
        <v>9.1932466240000004</v>
      </c>
      <c r="Q855" s="6">
        <v>1406.219306</v>
      </c>
      <c r="R855" s="6">
        <v>2550.3209510000002</v>
      </c>
      <c r="S855" s="6">
        <v>0.37559149200000003</v>
      </c>
      <c r="T855" s="6">
        <v>0.26860000000000001</v>
      </c>
      <c r="U855" s="6">
        <v>0.81889999999999996</v>
      </c>
      <c r="V855" s="6">
        <v>1.0873999999999999</v>
      </c>
      <c r="W855" s="6">
        <v>0.25178112899999999</v>
      </c>
      <c r="X855" s="6">
        <v>8.7065886979999991</v>
      </c>
      <c r="Y855" t="s">
        <v>169</v>
      </c>
      <c r="Z855" t="s">
        <v>1234</v>
      </c>
    </row>
    <row r="856" spans="1:26">
      <c r="A856" t="s">
        <v>997</v>
      </c>
      <c r="B856" t="s">
        <v>420</v>
      </c>
      <c r="C856" t="s">
        <v>1127</v>
      </c>
      <c r="D856" t="s">
        <v>247</v>
      </c>
      <c r="E856" t="s">
        <v>173</v>
      </c>
      <c r="F856" t="s">
        <v>173</v>
      </c>
      <c r="G856">
        <v>0</v>
      </c>
      <c r="H856">
        <v>0</v>
      </c>
      <c r="I856" s="6">
        <v>130.46666669999999</v>
      </c>
      <c r="J856" s="6">
        <v>130.46666669999999</v>
      </c>
      <c r="K856">
        <v>0</v>
      </c>
      <c r="L856">
        <v>0</v>
      </c>
      <c r="M856" t="s">
        <v>248</v>
      </c>
      <c r="N856" s="6">
        <v>51</v>
      </c>
      <c r="O856">
        <v>3</v>
      </c>
      <c r="P856" s="6">
        <v>8.1436076709999998</v>
      </c>
      <c r="Q856" s="6">
        <v>693.37601270000005</v>
      </c>
      <c r="R856" s="6">
        <v>1570.385812</v>
      </c>
      <c r="S856" s="6">
        <v>0.59198144900000005</v>
      </c>
      <c r="T856" s="6">
        <v>0.189</v>
      </c>
      <c r="U856" s="6">
        <v>0.50509999999999999</v>
      </c>
      <c r="V856" s="6">
        <v>0.69410000000000005</v>
      </c>
      <c r="W856" s="6">
        <v>0.339292025</v>
      </c>
      <c r="X856" s="6">
        <v>9.9798149160000005</v>
      </c>
      <c r="Y856" t="s">
        <v>169</v>
      </c>
      <c r="Z856" t="s">
        <v>1235</v>
      </c>
    </row>
    <row r="857" spans="1:26">
      <c r="A857" t="s">
        <v>997</v>
      </c>
      <c r="B857" t="s">
        <v>420</v>
      </c>
      <c r="C857" t="s">
        <v>1128</v>
      </c>
      <c r="D857" t="s">
        <v>709</v>
      </c>
      <c r="E857" t="s">
        <v>173</v>
      </c>
      <c r="F857" t="s">
        <v>173</v>
      </c>
      <c r="G857">
        <v>0</v>
      </c>
      <c r="H857">
        <v>0</v>
      </c>
      <c r="I857" s="6">
        <v>172.7</v>
      </c>
      <c r="J857" s="6">
        <v>172.7</v>
      </c>
      <c r="K857">
        <v>0</v>
      </c>
      <c r="L857">
        <v>0</v>
      </c>
      <c r="M857" t="s">
        <v>248</v>
      </c>
      <c r="N857" s="6">
        <v>31</v>
      </c>
      <c r="O857">
        <v>3</v>
      </c>
      <c r="P857" s="6">
        <v>8.7442339990000004</v>
      </c>
      <c r="Q857" s="6">
        <v>365.01943749999998</v>
      </c>
      <c r="R857" s="6">
        <v>476.70465280000002</v>
      </c>
      <c r="S857" s="6">
        <v>0.74614555000000005</v>
      </c>
      <c r="T857" s="6">
        <v>0.13250000000000001</v>
      </c>
      <c r="U857" s="6">
        <v>0.315</v>
      </c>
      <c r="V857" s="6">
        <v>0.44750000000000001</v>
      </c>
      <c r="W857" s="6">
        <v>0.39407899400000002</v>
      </c>
      <c r="X857" s="6">
        <v>9.3570932379999991</v>
      </c>
      <c r="Y857" t="s">
        <v>169</v>
      </c>
      <c r="Z857" t="s">
        <v>1236</v>
      </c>
    </row>
    <row r="858" spans="1:26">
      <c r="A858" t="s">
        <v>997</v>
      </c>
      <c r="B858" t="s">
        <v>420</v>
      </c>
      <c r="C858" t="s">
        <v>1129</v>
      </c>
      <c r="D858" t="s">
        <v>709</v>
      </c>
      <c r="E858" t="s">
        <v>173</v>
      </c>
      <c r="F858" t="s">
        <v>173</v>
      </c>
      <c r="G858">
        <v>0</v>
      </c>
      <c r="H858">
        <v>0</v>
      </c>
      <c r="I858" s="6">
        <v>128.5</v>
      </c>
      <c r="J858" s="6">
        <v>128.5</v>
      </c>
      <c r="K858">
        <v>0</v>
      </c>
      <c r="L858">
        <v>0</v>
      </c>
      <c r="M858" t="s">
        <v>248</v>
      </c>
      <c r="N858" s="6">
        <v>60</v>
      </c>
      <c r="O858">
        <v>3</v>
      </c>
      <c r="P858" s="6">
        <v>8.3699285230000005</v>
      </c>
      <c r="Q858" s="6">
        <v>319.13937179999999</v>
      </c>
      <c r="R858" s="6">
        <v>2035.030614</v>
      </c>
      <c r="S858" s="6">
        <v>0.58123395700000002</v>
      </c>
      <c r="T858" s="6">
        <v>5.04E-2</v>
      </c>
      <c r="U858" s="6">
        <v>0.80569999999999997</v>
      </c>
      <c r="V858" s="6">
        <v>0.85609999999999997</v>
      </c>
      <c r="W858" s="6">
        <v>0.63753572199999997</v>
      </c>
      <c r="X858" s="6">
        <v>9.2877587629999994</v>
      </c>
      <c r="Y858" t="s">
        <v>169</v>
      </c>
      <c r="Z858" t="s">
        <v>1236</v>
      </c>
    </row>
    <row r="859" spans="1:26">
      <c r="A859" t="s">
        <v>997</v>
      </c>
      <c r="B859" t="s">
        <v>420</v>
      </c>
      <c r="C859" t="s">
        <v>1130</v>
      </c>
      <c r="D859" t="s">
        <v>709</v>
      </c>
      <c r="E859" t="s">
        <v>173</v>
      </c>
      <c r="F859" t="s">
        <v>173</v>
      </c>
      <c r="G859">
        <v>0</v>
      </c>
      <c r="H859">
        <v>0</v>
      </c>
      <c r="I859" s="6">
        <v>171.8666667</v>
      </c>
      <c r="J859" s="6">
        <v>171.8666667</v>
      </c>
      <c r="K859">
        <v>0</v>
      </c>
      <c r="L859">
        <v>0</v>
      </c>
      <c r="M859" t="s">
        <v>248</v>
      </c>
      <c r="N859" s="6">
        <v>46</v>
      </c>
      <c r="O859">
        <v>3</v>
      </c>
      <c r="P859" s="6">
        <v>8.8464482120000003</v>
      </c>
      <c r="Q859" s="6">
        <v>517.99500360000002</v>
      </c>
      <c r="R859" s="6">
        <v>1305.237218</v>
      </c>
      <c r="S859" s="6">
        <v>0.64282444299999997</v>
      </c>
      <c r="T859" s="6">
        <v>0.15840000000000001</v>
      </c>
      <c r="U859" s="6">
        <v>0.43580000000000002</v>
      </c>
      <c r="V859" s="6">
        <v>0.59419999999999995</v>
      </c>
      <c r="W859" s="6">
        <v>0.49572025400000003</v>
      </c>
      <c r="X859" s="6">
        <v>10.23482658</v>
      </c>
      <c r="Y859" t="s">
        <v>169</v>
      </c>
      <c r="Z859" t="s">
        <v>1236</v>
      </c>
    </row>
    <row r="860" spans="1:26">
      <c r="A860" t="s">
        <v>997</v>
      </c>
      <c r="B860" t="s">
        <v>420</v>
      </c>
      <c r="C860" t="s">
        <v>1131</v>
      </c>
      <c r="D860" t="s">
        <v>247</v>
      </c>
      <c r="E860" t="s">
        <v>173</v>
      </c>
      <c r="F860" t="s">
        <v>173</v>
      </c>
      <c r="G860">
        <v>0</v>
      </c>
      <c r="H860">
        <v>0</v>
      </c>
      <c r="I860" s="6">
        <v>158.1333333</v>
      </c>
      <c r="J860" s="6">
        <v>158.1333333</v>
      </c>
      <c r="K860">
        <v>0</v>
      </c>
      <c r="L860">
        <v>0</v>
      </c>
      <c r="M860" t="s">
        <v>248</v>
      </c>
      <c r="N860" s="6">
        <v>59</v>
      </c>
      <c r="O860">
        <v>3</v>
      </c>
      <c r="P860" s="6">
        <v>8.8811316839999996</v>
      </c>
      <c r="Q860" s="6">
        <v>838.14047489999996</v>
      </c>
      <c r="R860" s="6">
        <v>1891.7305160000001</v>
      </c>
      <c r="S860" s="6">
        <v>0.53549666600000001</v>
      </c>
      <c r="T860" s="6">
        <v>0.1739</v>
      </c>
      <c r="U860" s="6">
        <v>0.65810000000000002</v>
      </c>
      <c r="V860" s="6">
        <v>0.83199999999999996</v>
      </c>
      <c r="W860" s="6">
        <v>0.50040236699999996</v>
      </c>
      <c r="X860" s="6">
        <v>9.9608803029999997</v>
      </c>
      <c r="Y860" t="s">
        <v>169</v>
      </c>
      <c r="Z860" t="s">
        <v>1235</v>
      </c>
    </row>
    <row r="861" spans="1:26">
      <c r="A861" t="s">
        <v>997</v>
      </c>
      <c r="B861" t="s">
        <v>420</v>
      </c>
      <c r="C861" t="s">
        <v>1132</v>
      </c>
      <c r="D861" t="s">
        <v>709</v>
      </c>
      <c r="E861" t="s">
        <v>173</v>
      </c>
      <c r="F861" t="s">
        <v>173</v>
      </c>
      <c r="G861">
        <v>0</v>
      </c>
      <c r="H861">
        <v>0</v>
      </c>
      <c r="I861" s="6">
        <v>167.93333329999999</v>
      </c>
      <c r="J861" s="6">
        <v>167.93333329999999</v>
      </c>
      <c r="K861">
        <v>0</v>
      </c>
      <c r="L861">
        <v>0</v>
      </c>
      <c r="M861" t="s">
        <v>248</v>
      </c>
      <c r="N861" s="6">
        <v>55</v>
      </c>
      <c r="O861">
        <v>2</v>
      </c>
      <c r="P861" s="6">
        <v>9.2658563409999992</v>
      </c>
      <c r="Q861" s="6">
        <v>1329.4654310000001</v>
      </c>
      <c r="R861" s="6">
        <v>1741.745126</v>
      </c>
      <c r="S861" s="6">
        <v>0.49252705200000002</v>
      </c>
      <c r="T861" s="6">
        <v>0.1328</v>
      </c>
      <c r="U861" s="6">
        <v>0.68959999999999999</v>
      </c>
      <c r="V861" s="6">
        <v>0.82240000000000002</v>
      </c>
      <c r="W861" s="6">
        <v>0.25200218099999999</v>
      </c>
      <c r="X861" s="6">
        <v>9.0540731359999995</v>
      </c>
      <c r="Y861" t="s">
        <v>169</v>
      </c>
      <c r="Z861" t="s">
        <v>1234</v>
      </c>
    </row>
    <row r="862" spans="1:26">
      <c r="A862" t="s">
        <v>997</v>
      </c>
      <c r="B862" t="s">
        <v>420</v>
      </c>
      <c r="C862" t="s">
        <v>1133</v>
      </c>
      <c r="D862" t="s">
        <v>709</v>
      </c>
      <c r="E862" t="s">
        <v>173</v>
      </c>
      <c r="F862" t="s">
        <v>173</v>
      </c>
      <c r="G862">
        <v>0</v>
      </c>
      <c r="H862">
        <v>0</v>
      </c>
      <c r="I862" s="6">
        <v>151.83333329999999</v>
      </c>
      <c r="J862" s="6">
        <v>151.83333329999999</v>
      </c>
      <c r="K862">
        <v>0</v>
      </c>
      <c r="L862">
        <v>0</v>
      </c>
      <c r="M862" t="s">
        <v>248</v>
      </c>
      <c r="N862" s="6">
        <v>42</v>
      </c>
      <c r="O862">
        <v>3</v>
      </c>
      <c r="P862" s="6">
        <v>8.6637676129999992</v>
      </c>
      <c r="Q862" s="6">
        <v>-173.92869189999999</v>
      </c>
      <c r="R862" s="6">
        <v>564.44566650000002</v>
      </c>
      <c r="S862" s="6">
        <v>0.78857347799999999</v>
      </c>
      <c r="T862" s="6">
        <v>8.8800000000000004E-2</v>
      </c>
      <c r="U862" s="6">
        <v>0.37540000000000001</v>
      </c>
      <c r="V862" s="6">
        <v>0.4642</v>
      </c>
      <c r="W862" s="6">
        <v>0.62994033599999999</v>
      </c>
      <c r="X862" s="6">
        <v>9.699069282</v>
      </c>
      <c r="Y862" t="s">
        <v>169</v>
      </c>
      <c r="Z862" t="s">
        <v>1236</v>
      </c>
    </row>
    <row r="863" spans="1:26">
      <c r="A863" t="s">
        <v>997</v>
      </c>
      <c r="B863" t="s">
        <v>420</v>
      </c>
      <c r="C863" t="s">
        <v>1134</v>
      </c>
      <c r="D863" t="s">
        <v>709</v>
      </c>
      <c r="E863" t="s">
        <v>173</v>
      </c>
      <c r="F863" t="s">
        <v>173</v>
      </c>
      <c r="G863">
        <v>0</v>
      </c>
      <c r="H863">
        <v>0</v>
      </c>
      <c r="I863" s="6">
        <v>139.2666667</v>
      </c>
      <c r="J863" s="6">
        <v>139.2666667</v>
      </c>
      <c r="K863">
        <v>0</v>
      </c>
      <c r="L863">
        <v>0</v>
      </c>
      <c r="M863" t="s">
        <v>248</v>
      </c>
      <c r="N863" s="6">
        <v>44</v>
      </c>
      <c r="O863">
        <v>3</v>
      </c>
      <c r="P863" s="6">
        <v>8.6538766349999996</v>
      </c>
      <c r="Q863" s="6">
        <v>412.72321740000001</v>
      </c>
      <c r="R863" s="6">
        <v>1491.1902219999999</v>
      </c>
      <c r="S863" s="6">
        <v>0.633707625</v>
      </c>
      <c r="T863" s="6">
        <v>0.1154</v>
      </c>
      <c r="U863" s="6">
        <v>0.52080000000000004</v>
      </c>
      <c r="V863" s="6">
        <v>0.63619999999999999</v>
      </c>
      <c r="W863" s="6">
        <v>0.57338829000000002</v>
      </c>
      <c r="X863" s="6">
        <v>9.9838807159999998</v>
      </c>
      <c r="Y863" t="s">
        <v>169</v>
      </c>
      <c r="Z863" t="s">
        <v>1236</v>
      </c>
    </row>
    <row r="864" spans="1:26">
      <c r="A864" t="s">
        <v>997</v>
      </c>
      <c r="B864" t="s">
        <v>420</v>
      </c>
      <c r="C864" t="s">
        <v>1135</v>
      </c>
      <c r="D864" t="s">
        <v>709</v>
      </c>
      <c r="E864" t="s">
        <v>173</v>
      </c>
      <c r="F864" t="s">
        <v>173</v>
      </c>
      <c r="G864">
        <v>0</v>
      </c>
      <c r="H864">
        <v>0</v>
      </c>
      <c r="I864" s="6">
        <v>116.4</v>
      </c>
      <c r="J864" s="6">
        <v>116.4</v>
      </c>
      <c r="K864">
        <v>0</v>
      </c>
      <c r="L864">
        <v>0</v>
      </c>
      <c r="M864" t="s">
        <v>248</v>
      </c>
      <c r="N864" s="6">
        <v>45</v>
      </c>
      <c r="O864">
        <v>1</v>
      </c>
      <c r="P864" s="6">
        <v>8.9629270349999999</v>
      </c>
      <c r="Q864" s="6">
        <v>834.50370269999996</v>
      </c>
      <c r="R864" s="6">
        <v>1790.93327</v>
      </c>
      <c r="S864" s="6">
        <v>0.54837974599999995</v>
      </c>
      <c r="T864" s="6">
        <v>0.24959999999999999</v>
      </c>
      <c r="U864" s="6">
        <v>0.60970000000000002</v>
      </c>
      <c r="V864" s="6">
        <v>0.85929999999999995</v>
      </c>
      <c r="W864" s="6">
        <v>0.44039845500000002</v>
      </c>
      <c r="X864" s="6">
        <v>9.1518386980000006</v>
      </c>
      <c r="Y864" t="s">
        <v>169</v>
      </c>
      <c r="Z864" t="s">
        <v>1234</v>
      </c>
    </row>
    <row r="865" spans="1:26">
      <c r="A865" t="s">
        <v>997</v>
      </c>
      <c r="B865" t="s">
        <v>420</v>
      </c>
      <c r="C865" t="s">
        <v>1136</v>
      </c>
      <c r="D865" t="s">
        <v>247</v>
      </c>
      <c r="E865" t="s">
        <v>173</v>
      </c>
      <c r="F865" t="s">
        <v>173</v>
      </c>
      <c r="G865">
        <v>0</v>
      </c>
      <c r="H865">
        <v>0</v>
      </c>
      <c r="I865" s="6">
        <v>95.966666669999995</v>
      </c>
      <c r="J865" s="6">
        <v>95.966666669999995</v>
      </c>
      <c r="K865">
        <v>0</v>
      </c>
      <c r="L865">
        <v>0</v>
      </c>
      <c r="M865" t="s">
        <v>248</v>
      </c>
      <c r="N865" s="6">
        <v>48</v>
      </c>
      <c r="O865">
        <v>3</v>
      </c>
      <c r="P865" s="6">
        <v>8.4114434150000008</v>
      </c>
      <c r="Q865" s="6">
        <v>333.03449060000003</v>
      </c>
      <c r="R865" s="6">
        <v>3020.1257860000001</v>
      </c>
      <c r="S865" s="6">
        <v>0.456096632</v>
      </c>
      <c r="T865" s="6">
        <v>5.6099999999999997E-2</v>
      </c>
      <c r="U865" s="6">
        <v>1.2277</v>
      </c>
      <c r="V865" s="6">
        <v>1.2838000000000001</v>
      </c>
      <c r="W865" s="6">
        <v>0.80011693800000006</v>
      </c>
      <c r="X865" s="6">
        <v>10.148177670000001</v>
      </c>
      <c r="Y865" t="s">
        <v>169</v>
      </c>
      <c r="Z865" t="s">
        <v>1237</v>
      </c>
    </row>
    <row r="866" spans="1:26">
      <c r="A866" t="s">
        <v>997</v>
      </c>
      <c r="B866" t="s">
        <v>420</v>
      </c>
      <c r="C866" t="s">
        <v>1137</v>
      </c>
      <c r="D866" t="s">
        <v>709</v>
      </c>
      <c r="E866" t="s">
        <v>173</v>
      </c>
      <c r="F866" t="s">
        <v>173</v>
      </c>
      <c r="G866">
        <v>0</v>
      </c>
      <c r="H866">
        <v>0</v>
      </c>
      <c r="I866" s="6">
        <v>171.2333333</v>
      </c>
      <c r="J866" s="6">
        <v>171.2333333</v>
      </c>
      <c r="K866">
        <v>0</v>
      </c>
      <c r="L866">
        <v>0</v>
      </c>
      <c r="M866" t="s">
        <v>248</v>
      </c>
      <c r="N866" s="6">
        <v>56</v>
      </c>
      <c r="O866">
        <v>2</v>
      </c>
      <c r="P866" s="6">
        <v>9.1675608200000003</v>
      </c>
      <c r="Q866" s="6">
        <v>1627.4249560000001</v>
      </c>
      <c r="R866" s="6">
        <v>2047.590281</v>
      </c>
      <c r="S866" s="6">
        <v>0.41355897400000002</v>
      </c>
      <c r="T866" s="6">
        <v>0.31630000000000003</v>
      </c>
      <c r="U866" s="6">
        <v>0.64449999999999996</v>
      </c>
      <c r="V866" s="6">
        <v>0.96079999999999999</v>
      </c>
      <c r="W866" s="6">
        <v>0.208239695</v>
      </c>
      <c r="X866" s="6">
        <v>8.7196846400000005</v>
      </c>
      <c r="Y866" t="s">
        <v>169</v>
      </c>
      <c r="Z866" t="s">
        <v>1234</v>
      </c>
    </row>
    <row r="867" spans="1:26">
      <c r="A867" t="s">
        <v>997</v>
      </c>
      <c r="B867" t="s">
        <v>420</v>
      </c>
      <c r="C867" t="s">
        <v>1138</v>
      </c>
      <c r="D867" t="s">
        <v>247</v>
      </c>
      <c r="E867" t="s">
        <v>173</v>
      </c>
      <c r="F867" t="s">
        <v>173</v>
      </c>
      <c r="G867">
        <v>0</v>
      </c>
      <c r="H867">
        <v>0</v>
      </c>
      <c r="I867" s="6">
        <v>189.1</v>
      </c>
      <c r="J867" s="6">
        <v>189.1</v>
      </c>
      <c r="K867">
        <v>0</v>
      </c>
      <c r="L867">
        <v>0</v>
      </c>
      <c r="M867" t="s">
        <v>248</v>
      </c>
      <c r="N867" s="6">
        <v>39</v>
      </c>
      <c r="O867">
        <v>3</v>
      </c>
      <c r="P867" s="6">
        <v>8.3622888119999992</v>
      </c>
      <c r="Q867" s="6">
        <v>-421.38536950000002</v>
      </c>
      <c r="R867" s="6">
        <v>996.91948590000004</v>
      </c>
      <c r="S867" s="6">
        <v>0.77158395000000002</v>
      </c>
      <c r="T867" s="6">
        <v>6.08E-2</v>
      </c>
      <c r="U867" s="6">
        <v>0.2535</v>
      </c>
      <c r="V867" s="6">
        <v>0.31430000000000002</v>
      </c>
      <c r="W867" s="6">
        <v>0.75131441300000001</v>
      </c>
      <c r="X867" s="6">
        <v>10.353051069999999</v>
      </c>
      <c r="Y867" t="s">
        <v>169</v>
      </c>
      <c r="Z867" t="s">
        <v>1235</v>
      </c>
    </row>
    <row r="868" spans="1:26">
      <c r="A868" t="s">
        <v>621</v>
      </c>
      <c r="B868" t="s">
        <v>245</v>
      </c>
      <c r="C868" t="s">
        <v>1139</v>
      </c>
      <c r="D868" t="s">
        <v>247</v>
      </c>
      <c r="E868" t="s">
        <v>247</v>
      </c>
      <c r="F868" t="s">
        <v>247</v>
      </c>
      <c r="G868">
        <v>1</v>
      </c>
      <c r="H868" t="s">
        <v>173</v>
      </c>
      <c r="I868" s="6" t="s">
        <v>173</v>
      </c>
      <c r="J868" s="6" t="s">
        <v>173</v>
      </c>
      <c r="K868" t="s">
        <v>173</v>
      </c>
      <c r="L868">
        <v>0</v>
      </c>
      <c r="M868" t="s">
        <v>173</v>
      </c>
      <c r="N868" s="6" t="s">
        <v>173</v>
      </c>
      <c r="O868" t="s">
        <v>173</v>
      </c>
      <c r="P868" s="6">
        <v>8.9924187559999993</v>
      </c>
      <c r="Q868" s="6">
        <v>1518.3465180000001</v>
      </c>
      <c r="R868" s="6">
        <v>3201.231589</v>
      </c>
      <c r="S868" s="6">
        <v>0.26965024700000001</v>
      </c>
      <c r="T868" s="6">
        <v>0.16900000000000001</v>
      </c>
      <c r="U868" s="6">
        <v>1.1605000000000001</v>
      </c>
      <c r="V868" s="6">
        <v>1.3294999999999999</v>
      </c>
      <c r="W868" s="6">
        <v>0.46642112800000002</v>
      </c>
      <c r="X868" s="6">
        <v>9.3810637549999996</v>
      </c>
      <c r="Y868" t="s">
        <v>169</v>
      </c>
      <c r="Z868" t="s">
        <v>1237</v>
      </c>
    </row>
    <row r="869" spans="1:26">
      <c r="A869" t="s">
        <v>621</v>
      </c>
      <c r="B869" t="s">
        <v>245</v>
      </c>
      <c r="C869" t="s">
        <v>1140</v>
      </c>
      <c r="D869" t="s">
        <v>247</v>
      </c>
      <c r="E869" t="s">
        <v>247</v>
      </c>
      <c r="F869" t="s">
        <v>247</v>
      </c>
      <c r="G869">
        <v>0</v>
      </c>
      <c r="H869" t="s">
        <v>173</v>
      </c>
      <c r="I869" s="6" t="s">
        <v>173</v>
      </c>
      <c r="J869" s="6" t="s">
        <v>173</v>
      </c>
      <c r="K869" t="s">
        <v>173</v>
      </c>
      <c r="L869">
        <v>0</v>
      </c>
      <c r="M869" t="s">
        <v>173</v>
      </c>
      <c r="N869" s="6">
        <v>41</v>
      </c>
      <c r="O869">
        <v>3</v>
      </c>
      <c r="P869" s="6">
        <v>8.4810047879999999</v>
      </c>
      <c r="Q869" s="6">
        <v>-152.20990449999999</v>
      </c>
      <c r="R869" s="6">
        <v>1844.4899789999999</v>
      </c>
      <c r="S869" s="6">
        <v>0.657429288</v>
      </c>
      <c r="T869" s="6">
        <v>2.06E-2</v>
      </c>
      <c r="U869" s="6">
        <v>0.46829999999999999</v>
      </c>
      <c r="V869" s="6">
        <v>0.4889</v>
      </c>
      <c r="W869" s="6">
        <v>0.866728049</v>
      </c>
      <c r="X869" s="6">
        <v>9.9707240539999997</v>
      </c>
      <c r="Y869" t="s">
        <v>169</v>
      </c>
      <c r="Z869" t="s">
        <v>1237</v>
      </c>
    </row>
    <row r="870" spans="1:26">
      <c r="A870" t="s">
        <v>621</v>
      </c>
      <c r="B870" t="s">
        <v>245</v>
      </c>
      <c r="C870" t="s">
        <v>1141</v>
      </c>
      <c r="D870" t="s">
        <v>247</v>
      </c>
      <c r="E870" t="s">
        <v>247</v>
      </c>
      <c r="F870" t="s">
        <v>247</v>
      </c>
      <c r="G870">
        <v>0</v>
      </c>
      <c r="H870" t="s">
        <v>173</v>
      </c>
      <c r="I870" s="6" t="s">
        <v>173</v>
      </c>
      <c r="J870" s="6" t="s">
        <v>173</v>
      </c>
      <c r="K870" t="s">
        <v>173</v>
      </c>
      <c r="L870">
        <v>0</v>
      </c>
      <c r="M870" t="s">
        <v>173</v>
      </c>
      <c r="N870" s="6">
        <v>55</v>
      </c>
      <c r="O870">
        <v>3</v>
      </c>
      <c r="P870" s="6">
        <v>8.8989635150000002</v>
      </c>
      <c r="Q870" s="6">
        <v>1554.6460320000001</v>
      </c>
      <c r="R870" s="6">
        <v>1722.181634</v>
      </c>
      <c r="S870" s="6">
        <v>0.46603923200000003</v>
      </c>
      <c r="T870" s="6">
        <v>0.43080000000000002</v>
      </c>
      <c r="U870" s="6">
        <v>0.53249999999999997</v>
      </c>
      <c r="V870" s="6">
        <v>0.96330000000000005</v>
      </c>
      <c r="W870" s="6">
        <v>8.4827201000000005E-2</v>
      </c>
      <c r="X870" s="6">
        <v>7.9784211300000001</v>
      </c>
      <c r="Y870" t="s">
        <v>169</v>
      </c>
      <c r="Z870" t="s">
        <v>1234</v>
      </c>
    </row>
    <row r="871" spans="1:26">
      <c r="A871" t="s">
        <v>621</v>
      </c>
      <c r="B871" t="s">
        <v>245</v>
      </c>
      <c r="C871" t="s">
        <v>1142</v>
      </c>
      <c r="D871" t="s">
        <v>247</v>
      </c>
      <c r="E871" t="s">
        <v>247</v>
      </c>
      <c r="F871" t="s">
        <v>247</v>
      </c>
      <c r="G871">
        <v>0</v>
      </c>
      <c r="H871" t="s">
        <v>173</v>
      </c>
      <c r="I871" s="6" t="s">
        <v>173</v>
      </c>
      <c r="J871" s="6" t="s">
        <v>173</v>
      </c>
      <c r="K871" t="s">
        <v>173</v>
      </c>
      <c r="L871">
        <v>0</v>
      </c>
      <c r="M871" t="s">
        <v>173</v>
      </c>
      <c r="N871" s="6">
        <v>55</v>
      </c>
      <c r="O871">
        <v>3</v>
      </c>
      <c r="P871" s="6">
        <v>9.1980043830000007</v>
      </c>
      <c r="Q871" s="6">
        <v>1593.4287999999999</v>
      </c>
      <c r="R871" s="6">
        <v>1942.484884</v>
      </c>
      <c r="S871" s="6">
        <v>0.43206205199999997</v>
      </c>
      <c r="T871" s="6">
        <v>0.37730000000000002</v>
      </c>
      <c r="U871" s="6">
        <v>0.69369999999999998</v>
      </c>
      <c r="V871" s="6">
        <v>1.071</v>
      </c>
      <c r="W871" s="6">
        <v>0.198814192</v>
      </c>
      <c r="X871" s="6">
        <v>8.5223404410000008</v>
      </c>
      <c r="Y871" t="s">
        <v>169</v>
      </c>
      <c r="Z871" t="s">
        <v>1234</v>
      </c>
    </row>
    <row r="872" spans="1:26">
      <c r="A872" t="s">
        <v>621</v>
      </c>
      <c r="B872" t="s">
        <v>245</v>
      </c>
      <c r="C872" t="s">
        <v>1143</v>
      </c>
      <c r="D872" t="s">
        <v>247</v>
      </c>
      <c r="E872" t="s">
        <v>247</v>
      </c>
      <c r="F872" t="s">
        <v>247</v>
      </c>
      <c r="G872">
        <v>1</v>
      </c>
      <c r="H872" t="s">
        <v>173</v>
      </c>
      <c r="I872" s="6" t="s">
        <v>173</v>
      </c>
      <c r="J872" s="6" t="s">
        <v>173</v>
      </c>
      <c r="K872" t="s">
        <v>173</v>
      </c>
      <c r="L872">
        <v>0</v>
      </c>
      <c r="M872" t="s">
        <v>173</v>
      </c>
      <c r="N872" s="6">
        <v>54</v>
      </c>
      <c r="O872" t="s">
        <v>173</v>
      </c>
      <c r="P872" s="6">
        <v>9.4467653279999997</v>
      </c>
      <c r="Q872" s="6">
        <v>1449.1492450000001</v>
      </c>
      <c r="R872" s="6">
        <v>2603.9997210000001</v>
      </c>
      <c r="S872" s="6">
        <v>0.36241138899999997</v>
      </c>
      <c r="T872" s="6">
        <v>0.24210000000000001</v>
      </c>
      <c r="U872" s="6">
        <v>0.83350000000000002</v>
      </c>
      <c r="V872" s="6">
        <v>1.0755999999999999</v>
      </c>
      <c r="W872" s="6">
        <v>0.23585256900000001</v>
      </c>
      <c r="X872" s="6">
        <v>8.9409381379999999</v>
      </c>
      <c r="Y872" t="s">
        <v>169</v>
      </c>
      <c r="Z872" t="s">
        <v>1234</v>
      </c>
    </row>
    <row r="873" spans="1:26">
      <c r="A873" t="s">
        <v>621</v>
      </c>
      <c r="B873" t="s">
        <v>245</v>
      </c>
      <c r="C873" t="s">
        <v>1144</v>
      </c>
      <c r="D873" t="s">
        <v>247</v>
      </c>
      <c r="E873" t="s">
        <v>247</v>
      </c>
      <c r="F873" t="s">
        <v>247</v>
      </c>
      <c r="G873">
        <v>1</v>
      </c>
      <c r="H873" t="s">
        <v>173</v>
      </c>
      <c r="I873" s="6" t="s">
        <v>173</v>
      </c>
      <c r="J873" s="6" t="s">
        <v>173</v>
      </c>
      <c r="K873" t="s">
        <v>173</v>
      </c>
      <c r="L873">
        <v>0</v>
      </c>
      <c r="M873" t="s">
        <v>173</v>
      </c>
      <c r="N873" s="6">
        <v>71</v>
      </c>
      <c r="O873">
        <v>2</v>
      </c>
      <c r="P873" s="6">
        <v>9.1873403339999999</v>
      </c>
      <c r="Q873" s="6">
        <v>2183.6964440000002</v>
      </c>
      <c r="R873" s="6">
        <v>2127.8517339999999</v>
      </c>
      <c r="S873" s="6">
        <v>0.32680774099999998</v>
      </c>
      <c r="T873" s="6">
        <v>0.44419999999999998</v>
      </c>
      <c r="U873" s="6">
        <v>0.75009999999999999</v>
      </c>
      <c r="V873" s="6">
        <v>1.1943999999999999</v>
      </c>
      <c r="W873" s="6">
        <v>1.5434613E-2</v>
      </c>
      <c r="X873" s="6">
        <v>8.0426076579999997</v>
      </c>
      <c r="Y873" t="s">
        <v>169</v>
      </c>
      <c r="Z873" t="s">
        <v>1234</v>
      </c>
    </row>
    <row r="874" spans="1:26">
      <c r="A874" t="s">
        <v>621</v>
      </c>
      <c r="B874" t="s">
        <v>245</v>
      </c>
      <c r="C874" t="s">
        <v>1145</v>
      </c>
      <c r="D874" t="s">
        <v>247</v>
      </c>
      <c r="E874" t="s">
        <v>247</v>
      </c>
      <c r="F874" t="s">
        <v>247</v>
      </c>
      <c r="G874">
        <v>1</v>
      </c>
      <c r="H874" t="s">
        <v>173</v>
      </c>
      <c r="I874" s="6" t="s">
        <v>173</v>
      </c>
      <c r="J874" s="6" t="s">
        <v>173</v>
      </c>
      <c r="K874" t="s">
        <v>173</v>
      </c>
      <c r="L874">
        <v>0</v>
      </c>
      <c r="M874" t="s">
        <v>173</v>
      </c>
      <c r="N874" s="6">
        <v>51</v>
      </c>
      <c r="O874" t="s">
        <v>173</v>
      </c>
      <c r="P874" s="6">
        <v>9.3026625569999997</v>
      </c>
      <c r="Q874" s="6">
        <v>1729.4729</v>
      </c>
      <c r="R874" s="6">
        <v>2389.7288100000001</v>
      </c>
      <c r="S874" s="6">
        <v>0.35335785600000003</v>
      </c>
      <c r="T874" s="6">
        <v>0.36359999999999998</v>
      </c>
      <c r="U874" s="6">
        <v>0.78939999999999999</v>
      </c>
      <c r="V874" s="6">
        <v>1.153</v>
      </c>
      <c r="W874" s="6">
        <v>0</v>
      </c>
      <c r="X874" s="6">
        <v>7.8083910950000002</v>
      </c>
      <c r="Y874" t="s">
        <v>169</v>
      </c>
      <c r="Z874" t="s">
        <v>1234</v>
      </c>
    </row>
    <row r="875" spans="1:26">
      <c r="A875" t="s">
        <v>621</v>
      </c>
      <c r="B875" t="s">
        <v>245</v>
      </c>
      <c r="C875" t="s">
        <v>1146</v>
      </c>
      <c r="D875" t="s">
        <v>247</v>
      </c>
      <c r="E875" t="s">
        <v>247</v>
      </c>
      <c r="F875" t="s">
        <v>247</v>
      </c>
      <c r="G875">
        <v>0</v>
      </c>
      <c r="H875" t="s">
        <v>173</v>
      </c>
      <c r="I875" s="6" t="s">
        <v>173</v>
      </c>
      <c r="J875" s="6" t="s">
        <v>173</v>
      </c>
      <c r="K875" t="s">
        <v>173</v>
      </c>
      <c r="L875">
        <v>0</v>
      </c>
      <c r="M875" t="s">
        <v>173</v>
      </c>
      <c r="N875" s="6">
        <v>64</v>
      </c>
      <c r="O875" t="s">
        <v>173</v>
      </c>
      <c r="P875" s="6">
        <v>8.8072697449999993</v>
      </c>
      <c r="Q875" s="6">
        <v>410.57420860000002</v>
      </c>
      <c r="R875" s="6">
        <v>1632.1731810000001</v>
      </c>
      <c r="S875" s="6">
        <v>0.61781232600000002</v>
      </c>
      <c r="T875" s="6">
        <v>0.13469999999999999</v>
      </c>
      <c r="U875" s="6">
        <v>0.71289999999999998</v>
      </c>
      <c r="V875" s="6">
        <v>0.84760000000000002</v>
      </c>
      <c r="W875" s="6">
        <v>0.63777292900000004</v>
      </c>
      <c r="X875" s="6">
        <v>9.7918532539999994</v>
      </c>
      <c r="Y875" t="s">
        <v>169</v>
      </c>
      <c r="Z875" t="s">
        <v>1235</v>
      </c>
    </row>
    <row r="876" spans="1:26">
      <c r="A876" t="s">
        <v>621</v>
      </c>
      <c r="B876" t="s">
        <v>245</v>
      </c>
      <c r="C876" t="s">
        <v>1147</v>
      </c>
      <c r="D876" t="s">
        <v>247</v>
      </c>
      <c r="E876" t="s">
        <v>247</v>
      </c>
      <c r="F876" t="s">
        <v>247</v>
      </c>
      <c r="G876">
        <v>1</v>
      </c>
      <c r="H876" t="s">
        <v>173</v>
      </c>
      <c r="I876" s="6" t="s">
        <v>173</v>
      </c>
      <c r="J876" s="6" t="s">
        <v>173</v>
      </c>
      <c r="K876" t="s">
        <v>173</v>
      </c>
      <c r="L876">
        <v>0</v>
      </c>
      <c r="M876" t="s">
        <v>173</v>
      </c>
      <c r="N876" s="6" t="s">
        <v>173</v>
      </c>
      <c r="O876">
        <v>3</v>
      </c>
      <c r="P876" s="6">
        <v>9.1567275800000001</v>
      </c>
      <c r="Q876" s="6">
        <v>1452.723092</v>
      </c>
      <c r="R876" s="6">
        <v>2901.1563849999998</v>
      </c>
      <c r="S876" s="6">
        <v>0.32092891699999998</v>
      </c>
      <c r="T876" s="6">
        <v>0.13220000000000001</v>
      </c>
      <c r="U876" s="6">
        <v>1.1353</v>
      </c>
      <c r="V876" s="6">
        <v>1.2676000000000001</v>
      </c>
      <c r="W876" s="6">
        <v>0.34768416400000002</v>
      </c>
      <c r="X876" s="6">
        <v>8.9913282619999997</v>
      </c>
      <c r="Y876" t="s">
        <v>169</v>
      </c>
      <c r="Z876" t="s">
        <v>1234</v>
      </c>
    </row>
    <row r="877" spans="1:26">
      <c r="A877" t="s">
        <v>621</v>
      </c>
      <c r="B877" t="s">
        <v>245</v>
      </c>
      <c r="C877" t="s">
        <v>1148</v>
      </c>
      <c r="D877" t="s">
        <v>247</v>
      </c>
      <c r="E877" t="s">
        <v>247</v>
      </c>
      <c r="F877" t="s">
        <v>247</v>
      </c>
      <c r="G877" t="s">
        <v>173</v>
      </c>
      <c r="H877" t="s">
        <v>173</v>
      </c>
      <c r="I877" s="6" t="s">
        <v>173</v>
      </c>
      <c r="J877" s="6" t="s">
        <v>173</v>
      </c>
      <c r="K877" t="s">
        <v>173</v>
      </c>
      <c r="L877">
        <v>0</v>
      </c>
      <c r="M877" t="s">
        <v>173</v>
      </c>
      <c r="N877" s="6">
        <v>58</v>
      </c>
      <c r="O877" t="s">
        <v>173</v>
      </c>
      <c r="P877" s="6">
        <v>8.0465686939999994</v>
      </c>
      <c r="Q877" s="6">
        <v>-1294.449284</v>
      </c>
      <c r="R877" s="6">
        <v>-605.88966979999998</v>
      </c>
      <c r="S877" s="6">
        <v>0.94731829700000003</v>
      </c>
      <c r="T877" s="6">
        <v>0.12039999999999999</v>
      </c>
      <c r="U877" s="6">
        <v>0.18090000000000001</v>
      </c>
      <c r="V877" s="6">
        <v>0.3014</v>
      </c>
      <c r="W877" s="6">
        <v>0.67187714600000004</v>
      </c>
      <c r="X877" s="6">
        <v>9.0508070840000006</v>
      </c>
      <c r="Y877" t="s">
        <v>169</v>
      </c>
      <c r="Z877" t="s">
        <v>1235</v>
      </c>
    </row>
    <row r="878" spans="1:26">
      <c r="A878" t="s">
        <v>621</v>
      </c>
      <c r="B878" t="s">
        <v>245</v>
      </c>
      <c r="C878" t="s">
        <v>1149</v>
      </c>
      <c r="D878" t="s">
        <v>247</v>
      </c>
      <c r="E878" t="s">
        <v>247</v>
      </c>
      <c r="F878" t="s">
        <v>247</v>
      </c>
      <c r="G878" t="s">
        <v>173</v>
      </c>
      <c r="H878" t="s">
        <v>173</v>
      </c>
      <c r="I878" s="6" t="s">
        <v>173</v>
      </c>
      <c r="J878" s="6" t="s">
        <v>173</v>
      </c>
      <c r="K878" t="s">
        <v>173</v>
      </c>
      <c r="L878">
        <v>0</v>
      </c>
      <c r="M878" t="s">
        <v>173</v>
      </c>
      <c r="N878" s="6">
        <v>64</v>
      </c>
      <c r="O878" t="s">
        <v>173</v>
      </c>
      <c r="P878" s="6">
        <v>8.6244683959999993</v>
      </c>
      <c r="Q878" s="6">
        <v>-246.83365559999999</v>
      </c>
      <c r="R878" s="6">
        <v>651.83390340000005</v>
      </c>
      <c r="S878" s="6">
        <v>0.787264348</v>
      </c>
      <c r="T878" s="6">
        <v>9.2899999999999996E-2</v>
      </c>
      <c r="U878" s="6">
        <v>0.40150000000000002</v>
      </c>
      <c r="V878" s="6">
        <v>0.49440000000000001</v>
      </c>
      <c r="W878" s="6">
        <v>0.79768608100000005</v>
      </c>
      <c r="X878" s="6">
        <v>9.7285023109999997</v>
      </c>
      <c r="Y878" t="s">
        <v>169</v>
      </c>
      <c r="Z878" t="s">
        <v>1235</v>
      </c>
    </row>
    <row r="879" spans="1:26">
      <c r="A879" t="s">
        <v>621</v>
      </c>
      <c r="B879" t="s">
        <v>245</v>
      </c>
      <c r="C879" t="s">
        <v>1150</v>
      </c>
      <c r="D879" t="s">
        <v>247</v>
      </c>
      <c r="E879" t="s">
        <v>247</v>
      </c>
      <c r="F879" t="s">
        <v>247</v>
      </c>
      <c r="G879">
        <v>0</v>
      </c>
      <c r="H879" t="s">
        <v>173</v>
      </c>
      <c r="I879" s="6" t="s">
        <v>173</v>
      </c>
      <c r="J879" s="6" t="s">
        <v>173</v>
      </c>
      <c r="K879" t="s">
        <v>173</v>
      </c>
      <c r="L879">
        <v>0</v>
      </c>
      <c r="M879" t="s">
        <v>173</v>
      </c>
      <c r="N879" s="6" t="s">
        <v>173</v>
      </c>
      <c r="O879">
        <v>2</v>
      </c>
      <c r="P879" s="6">
        <v>8.7610769489999996</v>
      </c>
      <c r="Q879" s="6">
        <v>782.52080139999998</v>
      </c>
      <c r="R879" s="6">
        <v>1609.956799</v>
      </c>
      <c r="S879" s="6">
        <v>0.57664905899999996</v>
      </c>
      <c r="T879" s="6">
        <v>7.6899999999999996E-2</v>
      </c>
      <c r="U879" s="6">
        <v>0.65939999999999999</v>
      </c>
      <c r="V879" s="6">
        <v>0.73629999999999995</v>
      </c>
      <c r="W879" s="6">
        <v>0.47693747800000003</v>
      </c>
      <c r="X879" s="6">
        <v>9.5091825060000001</v>
      </c>
      <c r="Y879" t="s">
        <v>169</v>
      </c>
      <c r="Z879" t="s">
        <v>1235</v>
      </c>
    </row>
    <row r="880" spans="1:26">
      <c r="A880" t="s">
        <v>621</v>
      </c>
      <c r="B880" t="s">
        <v>245</v>
      </c>
      <c r="C880" t="s">
        <v>1151</v>
      </c>
      <c r="D880" t="s">
        <v>247</v>
      </c>
      <c r="E880" t="s">
        <v>247</v>
      </c>
      <c r="F880" t="s">
        <v>247</v>
      </c>
      <c r="G880">
        <v>0</v>
      </c>
      <c r="H880" t="s">
        <v>173</v>
      </c>
      <c r="I880" s="6" t="s">
        <v>173</v>
      </c>
      <c r="J880" s="6" t="s">
        <v>173</v>
      </c>
      <c r="K880" t="s">
        <v>173</v>
      </c>
      <c r="L880">
        <v>0</v>
      </c>
      <c r="M880" t="s">
        <v>173</v>
      </c>
      <c r="N880" s="6">
        <v>73</v>
      </c>
      <c r="O880">
        <v>3</v>
      </c>
      <c r="P880" s="6">
        <v>9.0617213230000004</v>
      </c>
      <c r="Q880" s="6">
        <v>1051.2369859999999</v>
      </c>
      <c r="R880" s="6">
        <v>1997.912521</v>
      </c>
      <c r="S880" s="6">
        <v>0.495342754</v>
      </c>
      <c r="T880" s="6">
        <v>0.2326</v>
      </c>
      <c r="U880" s="6">
        <v>0.72829999999999995</v>
      </c>
      <c r="V880" s="6">
        <v>0.96089999999999998</v>
      </c>
      <c r="W880" s="6">
        <v>0.37033353000000002</v>
      </c>
      <c r="X880" s="6">
        <v>9.1948897219999992</v>
      </c>
      <c r="Y880" t="s">
        <v>169</v>
      </c>
      <c r="Z880" t="s">
        <v>1234</v>
      </c>
    </row>
    <row r="881" spans="1:26">
      <c r="A881" t="s">
        <v>621</v>
      </c>
      <c r="B881" t="s">
        <v>245</v>
      </c>
      <c r="C881" t="s">
        <v>1152</v>
      </c>
      <c r="D881" t="s">
        <v>247</v>
      </c>
      <c r="E881" t="s">
        <v>247</v>
      </c>
      <c r="F881" t="s">
        <v>247</v>
      </c>
      <c r="G881" t="s">
        <v>173</v>
      </c>
      <c r="H881" t="s">
        <v>173</v>
      </c>
      <c r="I881" s="6" t="s">
        <v>173</v>
      </c>
      <c r="J881" s="6" t="s">
        <v>173</v>
      </c>
      <c r="K881" t="s">
        <v>173</v>
      </c>
      <c r="L881">
        <v>0</v>
      </c>
      <c r="M881" t="s">
        <v>173</v>
      </c>
      <c r="N881" s="6">
        <v>56</v>
      </c>
      <c r="O881">
        <v>3</v>
      </c>
      <c r="P881" s="6">
        <v>9.074361176</v>
      </c>
      <c r="Q881" s="6">
        <v>1487.542586</v>
      </c>
      <c r="R881" s="6">
        <v>3295.000501</v>
      </c>
      <c r="S881" s="6">
        <v>0.260738686</v>
      </c>
      <c r="T881" s="6">
        <v>0.2311</v>
      </c>
      <c r="U881" s="6">
        <v>1.2139</v>
      </c>
      <c r="V881" s="6">
        <v>1.4450000000000001</v>
      </c>
      <c r="W881" s="6">
        <v>0.27139307200000001</v>
      </c>
      <c r="X881" s="6">
        <v>8.2714359020000003</v>
      </c>
      <c r="Y881" t="s">
        <v>169</v>
      </c>
      <c r="Z881" t="s">
        <v>1237</v>
      </c>
    </row>
    <row r="882" spans="1:26">
      <c r="A882" t="s">
        <v>621</v>
      </c>
      <c r="B882" t="s">
        <v>245</v>
      </c>
      <c r="C882" t="s">
        <v>1153</v>
      </c>
      <c r="D882" t="s">
        <v>247</v>
      </c>
      <c r="E882" t="s">
        <v>247</v>
      </c>
      <c r="F882" t="s">
        <v>247</v>
      </c>
      <c r="G882" t="s">
        <v>173</v>
      </c>
      <c r="H882" t="s">
        <v>173</v>
      </c>
      <c r="I882" s="6" t="s">
        <v>173</v>
      </c>
      <c r="J882" s="6" t="s">
        <v>173</v>
      </c>
      <c r="K882" t="s">
        <v>173</v>
      </c>
      <c r="L882">
        <v>0</v>
      </c>
      <c r="M882" t="s">
        <v>173</v>
      </c>
      <c r="N882" s="6">
        <v>67</v>
      </c>
      <c r="O882" t="s">
        <v>173</v>
      </c>
      <c r="P882" s="6">
        <v>8.6679713920000001</v>
      </c>
      <c r="Q882" s="6">
        <v>30.83364474</v>
      </c>
      <c r="R882" s="6">
        <v>2357.8627879999999</v>
      </c>
      <c r="S882" s="6">
        <v>0.57710242700000003</v>
      </c>
      <c r="T882" s="6">
        <v>0</v>
      </c>
      <c r="U882" s="6">
        <v>0.77980000000000005</v>
      </c>
      <c r="V882" s="6">
        <v>0.77980000000000005</v>
      </c>
      <c r="W882" s="6">
        <v>0.58404195299999995</v>
      </c>
      <c r="X882" s="6">
        <v>9.4250875700000005</v>
      </c>
      <c r="Y882" t="s">
        <v>169</v>
      </c>
      <c r="Z882" t="s">
        <v>1237</v>
      </c>
    </row>
    <row r="883" spans="1:26">
      <c r="A883" t="s">
        <v>621</v>
      </c>
      <c r="B883" t="s">
        <v>245</v>
      </c>
      <c r="C883" t="s">
        <v>1154</v>
      </c>
      <c r="D883" t="s">
        <v>247</v>
      </c>
      <c r="E883" t="s">
        <v>247</v>
      </c>
      <c r="F883" t="s">
        <v>247</v>
      </c>
      <c r="G883" t="s">
        <v>173</v>
      </c>
      <c r="H883" t="s">
        <v>173</v>
      </c>
      <c r="I883" s="6" t="s">
        <v>173</v>
      </c>
      <c r="J883" s="6" t="s">
        <v>173</v>
      </c>
      <c r="K883" t="s">
        <v>173</v>
      </c>
      <c r="L883">
        <v>0</v>
      </c>
      <c r="M883" t="s">
        <v>173</v>
      </c>
      <c r="N883" s="6">
        <v>49</v>
      </c>
      <c r="O883">
        <v>3</v>
      </c>
      <c r="P883" s="6">
        <v>9.0152307839999999</v>
      </c>
      <c r="Q883" s="6">
        <v>2148.4399589999998</v>
      </c>
      <c r="R883" s="6">
        <v>2156.1734289999999</v>
      </c>
      <c r="S883" s="6">
        <v>0.32776962300000001</v>
      </c>
      <c r="T883" s="6">
        <v>0.42899999999999999</v>
      </c>
      <c r="U883" s="6">
        <v>0.70389999999999997</v>
      </c>
      <c r="V883" s="6">
        <v>1.133</v>
      </c>
      <c r="W883" s="6">
        <v>7.8445779999999996E-3</v>
      </c>
      <c r="X883" s="6">
        <v>8.5286563449999999</v>
      </c>
      <c r="Y883" t="s">
        <v>169</v>
      </c>
      <c r="Z883" t="s">
        <v>1234</v>
      </c>
    </row>
    <row r="884" spans="1:26">
      <c r="A884" t="s">
        <v>621</v>
      </c>
      <c r="B884" t="s">
        <v>245</v>
      </c>
      <c r="C884" t="s">
        <v>1155</v>
      </c>
      <c r="D884" t="s">
        <v>247</v>
      </c>
      <c r="E884" t="s">
        <v>247</v>
      </c>
      <c r="F884" t="s">
        <v>247</v>
      </c>
      <c r="G884">
        <v>0</v>
      </c>
      <c r="H884" t="s">
        <v>173</v>
      </c>
      <c r="I884" s="6" t="s">
        <v>173</v>
      </c>
      <c r="J884" s="6" t="s">
        <v>173</v>
      </c>
      <c r="K884" t="s">
        <v>173</v>
      </c>
      <c r="L884">
        <v>0</v>
      </c>
      <c r="M884" t="s">
        <v>173</v>
      </c>
      <c r="N884" s="6">
        <v>50</v>
      </c>
      <c r="O884">
        <v>2</v>
      </c>
      <c r="P884" s="6">
        <v>8.6348081659999991</v>
      </c>
      <c r="Q884" s="6">
        <v>-688.40762040000004</v>
      </c>
      <c r="R884" s="6">
        <v>546.69999370000005</v>
      </c>
      <c r="S884" s="6">
        <v>0.83416120800000004</v>
      </c>
      <c r="T884" s="6">
        <v>0</v>
      </c>
      <c r="U884" s="6">
        <v>0.2697</v>
      </c>
      <c r="V884" s="6">
        <v>0.2697</v>
      </c>
      <c r="W884" s="6">
        <v>0.70347219999999999</v>
      </c>
      <c r="X884" s="6">
        <v>9.7706717790000006</v>
      </c>
      <c r="Y884" t="s">
        <v>169</v>
      </c>
      <c r="Z884" t="s">
        <v>1236</v>
      </c>
    </row>
    <row r="885" spans="1:26">
      <c r="A885" t="s">
        <v>621</v>
      </c>
      <c r="B885" t="s">
        <v>245</v>
      </c>
      <c r="C885" t="s">
        <v>1156</v>
      </c>
      <c r="D885" t="s">
        <v>247</v>
      </c>
      <c r="E885" t="s">
        <v>247</v>
      </c>
      <c r="F885" t="s">
        <v>247</v>
      </c>
      <c r="G885" t="s">
        <v>173</v>
      </c>
      <c r="H885" t="s">
        <v>173</v>
      </c>
      <c r="I885" s="6" t="s">
        <v>173</v>
      </c>
      <c r="J885" s="6" t="s">
        <v>173</v>
      </c>
      <c r="K885" t="s">
        <v>173</v>
      </c>
      <c r="L885">
        <v>0</v>
      </c>
      <c r="M885" t="s">
        <v>173</v>
      </c>
      <c r="N885" s="6">
        <v>68</v>
      </c>
      <c r="O885">
        <v>3</v>
      </c>
      <c r="P885" s="6">
        <v>7.841312361</v>
      </c>
      <c r="Q885" s="6">
        <v>128.42588000000001</v>
      </c>
      <c r="R885" s="6">
        <v>3285.6390919999999</v>
      </c>
      <c r="S885" s="6">
        <v>0.44812244299999998</v>
      </c>
      <c r="T885" s="6">
        <v>0</v>
      </c>
      <c r="U885" s="6">
        <v>1.3252999999999999</v>
      </c>
      <c r="V885" s="6">
        <v>1.3252999999999999</v>
      </c>
      <c r="W885" s="6">
        <v>1</v>
      </c>
      <c r="X885" s="6">
        <v>9.9531576049999995</v>
      </c>
      <c r="Y885" t="s">
        <v>169</v>
      </c>
      <c r="Z885" t="s">
        <v>1237</v>
      </c>
    </row>
    <row r="886" spans="1:26">
      <c r="A886" t="s">
        <v>621</v>
      </c>
      <c r="B886" t="s">
        <v>245</v>
      </c>
      <c r="C886" t="s">
        <v>1157</v>
      </c>
      <c r="D886" t="s">
        <v>247</v>
      </c>
      <c r="E886" t="s">
        <v>247</v>
      </c>
      <c r="F886" t="s">
        <v>247</v>
      </c>
      <c r="G886" t="s">
        <v>173</v>
      </c>
      <c r="H886" t="s">
        <v>173</v>
      </c>
      <c r="I886" s="6" t="s">
        <v>173</v>
      </c>
      <c r="J886" s="6" t="s">
        <v>173</v>
      </c>
      <c r="K886" t="s">
        <v>173</v>
      </c>
      <c r="L886">
        <v>0</v>
      </c>
      <c r="M886" t="s">
        <v>173</v>
      </c>
      <c r="N886" s="6">
        <v>57</v>
      </c>
      <c r="O886">
        <v>3</v>
      </c>
      <c r="P886" s="6">
        <v>9.2160980370000001</v>
      </c>
      <c r="Q886" s="6">
        <v>1843.8132390000001</v>
      </c>
      <c r="R886" s="6">
        <v>2695.5044549999998</v>
      </c>
      <c r="S886" s="6">
        <v>0.29503289300000002</v>
      </c>
      <c r="T886" s="6">
        <v>0.21290000000000001</v>
      </c>
      <c r="U886" s="6">
        <v>1.0579000000000001</v>
      </c>
      <c r="V886" s="6">
        <v>1.2707999999999999</v>
      </c>
      <c r="W886" s="6">
        <v>0.278011909</v>
      </c>
      <c r="X886" s="6">
        <v>9.2605193230000005</v>
      </c>
      <c r="Y886" t="s">
        <v>169</v>
      </c>
      <c r="Z886" t="s">
        <v>1234</v>
      </c>
    </row>
    <row r="887" spans="1:26">
      <c r="A887" t="s">
        <v>621</v>
      </c>
      <c r="B887" t="s">
        <v>245</v>
      </c>
      <c r="C887" t="s">
        <v>1158</v>
      </c>
      <c r="D887" t="s">
        <v>247</v>
      </c>
      <c r="E887" t="s">
        <v>247</v>
      </c>
      <c r="F887" t="s">
        <v>247</v>
      </c>
      <c r="G887">
        <v>0</v>
      </c>
      <c r="H887" t="s">
        <v>173</v>
      </c>
      <c r="I887" s="6" t="s">
        <v>173</v>
      </c>
      <c r="J887" s="6" t="s">
        <v>173</v>
      </c>
      <c r="K887" t="s">
        <v>173</v>
      </c>
      <c r="L887">
        <v>0</v>
      </c>
      <c r="M887" t="s">
        <v>173</v>
      </c>
      <c r="N887" s="6">
        <v>58</v>
      </c>
      <c r="O887">
        <v>3</v>
      </c>
      <c r="P887" s="6">
        <v>8.4466067789999997</v>
      </c>
      <c r="Q887" s="6">
        <v>-490.2991682</v>
      </c>
      <c r="R887" s="6">
        <v>1042.873521</v>
      </c>
      <c r="S887" s="6">
        <v>0.77372345799999998</v>
      </c>
      <c r="T887" s="6">
        <v>5.1400000000000001E-2</v>
      </c>
      <c r="U887" s="6">
        <v>0.24629999999999999</v>
      </c>
      <c r="V887" s="6">
        <v>0.29780000000000001</v>
      </c>
      <c r="W887" s="6">
        <v>0.84400098499999998</v>
      </c>
      <c r="X887" s="6">
        <v>9.9928678269999995</v>
      </c>
      <c r="Y887" t="s">
        <v>169</v>
      </c>
      <c r="Z887" t="s">
        <v>1235</v>
      </c>
    </row>
    <row r="888" spans="1:26">
      <c r="A888" t="s">
        <v>621</v>
      </c>
      <c r="B888" t="s">
        <v>245</v>
      </c>
      <c r="C888" t="s">
        <v>1159</v>
      </c>
      <c r="D888" t="s">
        <v>247</v>
      </c>
      <c r="E888" t="s">
        <v>247</v>
      </c>
      <c r="F888" t="s">
        <v>247</v>
      </c>
      <c r="G888" t="s">
        <v>173</v>
      </c>
      <c r="H888" t="s">
        <v>173</v>
      </c>
      <c r="I888" s="6" t="s">
        <v>173</v>
      </c>
      <c r="J888" s="6" t="s">
        <v>173</v>
      </c>
      <c r="K888" t="s">
        <v>173</v>
      </c>
      <c r="L888">
        <v>0</v>
      </c>
      <c r="M888" t="s">
        <v>173</v>
      </c>
      <c r="N888" s="6">
        <v>48</v>
      </c>
      <c r="O888">
        <v>3</v>
      </c>
      <c r="P888" s="6">
        <v>8.7601445029999994</v>
      </c>
      <c r="Q888" s="6">
        <v>1287.681613</v>
      </c>
      <c r="R888" s="6">
        <v>3613.7241039999999</v>
      </c>
      <c r="S888" s="6">
        <v>0.243855724</v>
      </c>
      <c r="T888" s="6">
        <v>5.3800000000000001E-2</v>
      </c>
      <c r="U888" s="6">
        <v>1.4470000000000001</v>
      </c>
      <c r="V888" s="6">
        <v>1.5007999999999999</v>
      </c>
      <c r="W888" s="6">
        <v>0.46497117599999999</v>
      </c>
      <c r="X888" s="6">
        <v>9.0920389650000004</v>
      </c>
      <c r="Y888" t="s">
        <v>169</v>
      </c>
      <c r="Z888" t="s">
        <v>1237</v>
      </c>
    </row>
    <row r="889" spans="1:26">
      <c r="A889" t="s">
        <v>621</v>
      </c>
      <c r="B889" t="s">
        <v>245</v>
      </c>
      <c r="C889" t="s">
        <v>1160</v>
      </c>
      <c r="D889" t="s">
        <v>247</v>
      </c>
      <c r="E889" t="s">
        <v>247</v>
      </c>
      <c r="F889" t="s">
        <v>247</v>
      </c>
      <c r="G889" t="s">
        <v>173</v>
      </c>
      <c r="H889" t="s">
        <v>173</v>
      </c>
      <c r="I889" s="6" t="s">
        <v>173</v>
      </c>
      <c r="J889" s="6" t="s">
        <v>173</v>
      </c>
      <c r="K889" t="s">
        <v>173</v>
      </c>
      <c r="L889">
        <v>0</v>
      </c>
      <c r="M889" t="s">
        <v>173</v>
      </c>
      <c r="N889" s="6">
        <v>39</v>
      </c>
      <c r="O889">
        <v>3</v>
      </c>
      <c r="P889" s="6">
        <v>8.8762779090000006</v>
      </c>
      <c r="Q889" s="6">
        <v>738.48156359999996</v>
      </c>
      <c r="R889" s="6">
        <v>1694.123748</v>
      </c>
      <c r="S889" s="6">
        <v>0.57182677000000004</v>
      </c>
      <c r="T889" s="6">
        <v>6.9800000000000001E-2</v>
      </c>
      <c r="U889" s="6">
        <v>0.72289999999999999</v>
      </c>
      <c r="V889" s="6">
        <v>0.79269999999999996</v>
      </c>
      <c r="W889" s="6">
        <v>0.46402017400000001</v>
      </c>
      <c r="X889" s="6">
        <v>9.5741597079999998</v>
      </c>
      <c r="Y889" t="s">
        <v>169</v>
      </c>
      <c r="Z889" t="s">
        <v>1235</v>
      </c>
    </row>
    <row r="890" spans="1:26">
      <c r="A890" t="s">
        <v>621</v>
      </c>
      <c r="B890" t="s">
        <v>245</v>
      </c>
      <c r="C890" t="s">
        <v>1161</v>
      </c>
      <c r="D890" t="s">
        <v>247</v>
      </c>
      <c r="E890" t="s">
        <v>247</v>
      </c>
      <c r="F890" t="s">
        <v>247</v>
      </c>
      <c r="G890">
        <v>1</v>
      </c>
      <c r="H890" t="s">
        <v>173</v>
      </c>
      <c r="I890" s="6" t="s">
        <v>173</v>
      </c>
      <c r="J890" s="6" t="s">
        <v>173</v>
      </c>
      <c r="K890" t="s">
        <v>173</v>
      </c>
      <c r="L890">
        <v>0</v>
      </c>
      <c r="M890" t="s">
        <v>173</v>
      </c>
      <c r="N890" s="6">
        <v>71</v>
      </c>
      <c r="O890">
        <v>3</v>
      </c>
      <c r="P890" s="6">
        <v>9.085691121</v>
      </c>
      <c r="Q890" s="6">
        <v>1553.308759</v>
      </c>
      <c r="R890" s="6">
        <v>2199.1185759999998</v>
      </c>
      <c r="S890" s="6">
        <v>0.403186563</v>
      </c>
      <c r="T890" s="6">
        <v>0.24179999999999999</v>
      </c>
      <c r="U890" s="6">
        <v>0.75839999999999996</v>
      </c>
      <c r="V890" s="6">
        <v>1.0002</v>
      </c>
      <c r="W890" s="6">
        <v>0.24708817</v>
      </c>
      <c r="X890" s="6">
        <v>9.0314948190000006</v>
      </c>
      <c r="Y890" t="s">
        <v>169</v>
      </c>
      <c r="Z890" t="s">
        <v>1234</v>
      </c>
    </row>
    <row r="891" spans="1:26">
      <c r="A891" t="s">
        <v>621</v>
      </c>
      <c r="B891" t="s">
        <v>245</v>
      </c>
      <c r="C891" t="s">
        <v>1162</v>
      </c>
      <c r="D891" t="s">
        <v>247</v>
      </c>
      <c r="E891" t="s">
        <v>247</v>
      </c>
      <c r="F891" t="s">
        <v>247</v>
      </c>
      <c r="G891">
        <v>0</v>
      </c>
      <c r="H891" t="s">
        <v>173</v>
      </c>
      <c r="I891" s="6" t="s">
        <v>173</v>
      </c>
      <c r="J891" s="6" t="s">
        <v>173</v>
      </c>
      <c r="K891" t="s">
        <v>173</v>
      </c>
      <c r="L891">
        <v>0</v>
      </c>
      <c r="M891" t="s">
        <v>173</v>
      </c>
      <c r="N891" s="6">
        <v>59</v>
      </c>
      <c r="O891">
        <v>3</v>
      </c>
      <c r="P891" s="6">
        <v>8.5249829189999993</v>
      </c>
      <c r="Q891" s="6">
        <v>-386.86053459999999</v>
      </c>
      <c r="R891" s="6">
        <v>1411.819882</v>
      </c>
      <c r="S891" s="6">
        <v>0.72797039500000005</v>
      </c>
      <c r="T891" s="6">
        <v>5.8200000000000002E-2</v>
      </c>
      <c r="U891" s="6">
        <v>0.49480000000000002</v>
      </c>
      <c r="V891" s="6">
        <v>0.55300000000000005</v>
      </c>
      <c r="W891" s="6">
        <v>0.71519176600000001</v>
      </c>
      <c r="X891" s="6">
        <v>9.2968620140000002</v>
      </c>
      <c r="Y891" t="s">
        <v>169</v>
      </c>
      <c r="Z891" t="s">
        <v>1235</v>
      </c>
    </row>
    <row r="892" spans="1:26">
      <c r="A892" t="s">
        <v>621</v>
      </c>
      <c r="B892" t="s">
        <v>245</v>
      </c>
      <c r="C892" t="s">
        <v>1163</v>
      </c>
      <c r="D892" t="s">
        <v>247</v>
      </c>
      <c r="E892" t="s">
        <v>247</v>
      </c>
      <c r="F892" t="s">
        <v>247</v>
      </c>
      <c r="G892">
        <v>1</v>
      </c>
      <c r="H892" t="s">
        <v>173</v>
      </c>
      <c r="I892" s="6" t="s">
        <v>173</v>
      </c>
      <c r="J892" s="6" t="s">
        <v>173</v>
      </c>
      <c r="K892" t="s">
        <v>173</v>
      </c>
      <c r="L892">
        <v>0</v>
      </c>
      <c r="M892" t="s">
        <v>173</v>
      </c>
      <c r="N892" s="6">
        <v>67</v>
      </c>
      <c r="O892" t="s">
        <v>173</v>
      </c>
      <c r="P892" s="6">
        <v>8.4555584929999998</v>
      </c>
      <c r="Q892" s="6">
        <v>-538.45466399999998</v>
      </c>
      <c r="R892" s="6">
        <v>2006.607475</v>
      </c>
      <c r="S892" s="6">
        <v>0.681859204</v>
      </c>
      <c r="T892" s="6">
        <v>8.8999999999999999E-3</v>
      </c>
      <c r="U892" s="6">
        <v>0.68910000000000005</v>
      </c>
      <c r="V892" s="6">
        <v>0.69799999999999995</v>
      </c>
      <c r="W892" s="6">
        <v>0.64398062499999997</v>
      </c>
      <c r="X892" s="6">
        <v>9.6381629639999993</v>
      </c>
      <c r="Y892" t="s">
        <v>169</v>
      </c>
      <c r="Z892" t="s">
        <v>1237</v>
      </c>
    </row>
    <row r="893" spans="1:26">
      <c r="A893" t="s">
        <v>621</v>
      </c>
      <c r="B893" t="s">
        <v>245</v>
      </c>
      <c r="C893" t="s">
        <v>1164</v>
      </c>
      <c r="D893" t="s">
        <v>247</v>
      </c>
      <c r="E893" t="s">
        <v>247</v>
      </c>
      <c r="F893" t="s">
        <v>247</v>
      </c>
      <c r="G893">
        <v>1</v>
      </c>
      <c r="H893" t="s">
        <v>173</v>
      </c>
      <c r="I893" s="6" t="s">
        <v>173</v>
      </c>
      <c r="J893" s="6" t="s">
        <v>173</v>
      </c>
      <c r="K893" t="s">
        <v>173</v>
      </c>
      <c r="L893">
        <v>0</v>
      </c>
      <c r="M893" t="s">
        <v>173</v>
      </c>
      <c r="N893" s="6">
        <v>49</v>
      </c>
      <c r="O893">
        <v>3</v>
      </c>
      <c r="P893" s="6">
        <v>8.5240410489999991</v>
      </c>
      <c r="Q893" s="6">
        <v>-476.272964</v>
      </c>
      <c r="R893" s="6">
        <v>849.24557059999995</v>
      </c>
      <c r="S893" s="6">
        <v>0.79015452399999997</v>
      </c>
      <c r="T893" s="6">
        <v>0</v>
      </c>
      <c r="U893" s="6">
        <v>0.41170000000000001</v>
      </c>
      <c r="V893" s="6">
        <v>0.41170000000000001</v>
      </c>
      <c r="W893" s="6">
        <v>0.707929013</v>
      </c>
      <c r="X893" s="6">
        <v>9.6630965</v>
      </c>
      <c r="Y893" t="s">
        <v>169</v>
      </c>
      <c r="Z893" t="s">
        <v>1236</v>
      </c>
    </row>
    <row r="894" spans="1:26">
      <c r="A894" t="s">
        <v>621</v>
      </c>
      <c r="B894" t="s">
        <v>245</v>
      </c>
      <c r="C894" t="s">
        <v>1165</v>
      </c>
      <c r="D894" t="s">
        <v>247</v>
      </c>
      <c r="E894" t="s">
        <v>247</v>
      </c>
      <c r="F894" t="s">
        <v>247</v>
      </c>
      <c r="G894">
        <v>0</v>
      </c>
      <c r="H894" t="s">
        <v>173</v>
      </c>
      <c r="I894" s="6" t="s">
        <v>173</v>
      </c>
      <c r="J894" s="6" t="s">
        <v>173</v>
      </c>
      <c r="K894" t="s">
        <v>173</v>
      </c>
      <c r="L894">
        <v>0</v>
      </c>
      <c r="M894" t="s">
        <v>173</v>
      </c>
      <c r="N894" s="6">
        <v>70</v>
      </c>
      <c r="O894">
        <v>3</v>
      </c>
      <c r="P894" s="6">
        <v>8.4780707940000006</v>
      </c>
      <c r="Q894" s="6">
        <v>-814.99903180000001</v>
      </c>
      <c r="R894" s="6">
        <v>-28.302938529999999</v>
      </c>
      <c r="S894" s="6">
        <v>0.88644003100000002</v>
      </c>
      <c r="T894" s="6">
        <v>5.1400000000000001E-2</v>
      </c>
      <c r="U894" s="6">
        <v>0.15989999999999999</v>
      </c>
      <c r="V894" s="6">
        <v>0.21129999999999999</v>
      </c>
      <c r="W894" s="6">
        <v>0.690266037</v>
      </c>
      <c r="X894" s="6">
        <v>9.6465008999999995</v>
      </c>
      <c r="Y894" t="s">
        <v>169</v>
      </c>
      <c r="Z894" t="s">
        <v>1235</v>
      </c>
    </row>
    <row r="895" spans="1:26">
      <c r="A895" t="s">
        <v>621</v>
      </c>
      <c r="B895" t="s">
        <v>245</v>
      </c>
      <c r="C895" t="s">
        <v>1166</v>
      </c>
      <c r="D895" t="s">
        <v>247</v>
      </c>
      <c r="E895" t="s">
        <v>247</v>
      </c>
      <c r="F895" t="s">
        <v>247</v>
      </c>
      <c r="G895">
        <v>0</v>
      </c>
      <c r="H895" t="s">
        <v>173</v>
      </c>
      <c r="I895" s="6" t="s">
        <v>173</v>
      </c>
      <c r="J895" s="6" t="s">
        <v>173</v>
      </c>
      <c r="K895" t="s">
        <v>173</v>
      </c>
      <c r="L895">
        <v>0</v>
      </c>
      <c r="M895" t="s">
        <v>173</v>
      </c>
      <c r="N895" s="6">
        <v>75</v>
      </c>
      <c r="O895" t="s">
        <v>173</v>
      </c>
      <c r="P895" s="6">
        <v>8.3838419809999998</v>
      </c>
      <c r="Q895" s="6">
        <v>-889.28982399999995</v>
      </c>
      <c r="R895" s="6">
        <v>-207.38431510000001</v>
      </c>
      <c r="S895" s="6">
        <v>0.90303716700000003</v>
      </c>
      <c r="T895" s="6">
        <v>5.0200000000000002E-2</v>
      </c>
      <c r="U895" s="6">
        <v>0.16309999999999999</v>
      </c>
      <c r="V895" s="6">
        <v>0.21329999999999999</v>
      </c>
      <c r="W895" s="6">
        <v>0.79217992800000003</v>
      </c>
      <c r="X895" s="6">
        <v>9.9442281230000003</v>
      </c>
      <c r="Y895" t="s">
        <v>169</v>
      </c>
      <c r="Z895" t="s">
        <v>1235</v>
      </c>
    </row>
    <row r="896" spans="1:26">
      <c r="A896" t="s">
        <v>621</v>
      </c>
      <c r="B896" t="s">
        <v>245</v>
      </c>
      <c r="C896" t="s">
        <v>1167</v>
      </c>
      <c r="D896" t="s">
        <v>247</v>
      </c>
      <c r="E896" t="s">
        <v>247</v>
      </c>
      <c r="F896" t="s">
        <v>247</v>
      </c>
      <c r="G896">
        <v>0</v>
      </c>
      <c r="H896" t="s">
        <v>173</v>
      </c>
      <c r="I896" s="6" t="s">
        <v>173</v>
      </c>
      <c r="J896" s="6" t="s">
        <v>173</v>
      </c>
      <c r="K896" t="s">
        <v>173</v>
      </c>
      <c r="L896">
        <v>0</v>
      </c>
      <c r="M896" t="s">
        <v>173</v>
      </c>
      <c r="N896" s="6">
        <v>48</v>
      </c>
      <c r="O896">
        <v>3</v>
      </c>
      <c r="P896" s="6">
        <v>8.8750983459999997</v>
      </c>
      <c r="Q896" s="6">
        <v>910.56272239999998</v>
      </c>
      <c r="R896" s="6">
        <v>1596.8926670000001</v>
      </c>
      <c r="S896" s="6">
        <v>0.56277888300000001</v>
      </c>
      <c r="T896" s="6">
        <v>0.1673</v>
      </c>
      <c r="U896" s="6">
        <v>0.55689999999999995</v>
      </c>
      <c r="V896" s="6">
        <v>0.72419999999999995</v>
      </c>
      <c r="W896" s="6">
        <v>0.41666201000000003</v>
      </c>
      <c r="X896" s="6">
        <v>9.2748844819999992</v>
      </c>
      <c r="Y896" t="s">
        <v>169</v>
      </c>
      <c r="Z896" t="s">
        <v>1235</v>
      </c>
    </row>
    <row r="897" spans="1:26">
      <c r="A897" t="s">
        <v>621</v>
      </c>
      <c r="B897" t="s">
        <v>245</v>
      </c>
      <c r="C897" t="s">
        <v>1168</v>
      </c>
      <c r="D897" t="s">
        <v>247</v>
      </c>
      <c r="E897" t="s">
        <v>247</v>
      </c>
      <c r="F897" t="s">
        <v>247</v>
      </c>
      <c r="G897">
        <v>1</v>
      </c>
      <c r="H897" t="s">
        <v>173</v>
      </c>
      <c r="I897" s="6" t="s">
        <v>173</v>
      </c>
      <c r="J897" s="6" t="s">
        <v>173</v>
      </c>
      <c r="K897" t="s">
        <v>173</v>
      </c>
      <c r="L897">
        <v>0</v>
      </c>
      <c r="M897" t="s">
        <v>173</v>
      </c>
      <c r="N897" s="6">
        <v>38</v>
      </c>
      <c r="O897">
        <v>3</v>
      </c>
      <c r="P897" s="6">
        <v>9.2518950320000002</v>
      </c>
      <c r="Q897" s="6">
        <v>1342.489924</v>
      </c>
      <c r="R897" s="6">
        <v>1360.7165259999999</v>
      </c>
      <c r="S897" s="6">
        <v>0.53879811300000002</v>
      </c>
      <c r="T897" s="6">
        <v>0.40639999999999998</v>
      </c>
      <c r="U897" s="6">
        <v>0.46750000000000003</v>
      </c>
      <c r="V897" s="6">
        <v>0.87380000000000002</v>
      </c>
      <c r="W897" s="6">
        <v>9.1036826000000001E-2</v>
      </c>
      <c r="X897" s="6">
        <v>8.0521525169999997</v>
      </c>
      <c r="Y897" t="s">
        <v>169</v>
      </c>
      <c r="Z897" t="s">
        <v>1234</v>
      </c>
    </row>
    <row r="898" spans="1:26">
      <c r="A898" t="s">
        <v>621</v>
      </c>
      <c r="B898" t="s">
        <v>245</v>
      </c>
      <c r="C898" t="s">
        <v>1169</v>
      </c>
      <c r="D898" t="s">
        <v>247</v>
      </c>
      <c r="E898" t="s">
        <v>247</v>
      </c>
      <c r="F898" t="s">
        <v>247</v>
      </c>
      <c r="G898">
        <v>0</v>
      </c>
      <c r="H898" t="s">
        <v>173</v>
      </c>
      <c r="I898" s="6" t="s">
        <v>173</v>
      </c>
      <c r="J898" s="6" t="s">
        <v>173</v>
      </c>
      <c r="K898" t="s">
        <v>173</v>
      </c>
      <c r="L898">
        <v>0</v>
      </c>
      <c r="M898" t="s">
        <v>173</v>
      </c>
      <c r="N898" s="6">
        <v>48</v>
      </c>
      <c r="O898">
        <v>3</v>
      </c>
      <c r="P898" s="6">
        <v>8.6370633859999995</v>
      </c>
      <c r="Q898" s="6">
        <v>-84.392216189999999</v>
      </c>
      <c r="R898" s="6">
        <v>2088.5892309999999</v>
      </c>
      <c r="S898" s="6">
        <v>0.62225202899999998</v>
      </c>
      <c r="T898" s="6">
        <v>9.0300000000000005E-2</v>
      </c>
      <c r="U898" s="6">
        <v>0.76910000000000001</v>
      </c>
      <c r="V898" s="6">
        <v>0.85929999999999995</v>
      </c>
      <c r="W898" s="6">
        <v>0.67896336999999995</v>
      </c>
      <c r="X898" s="6">
        <v>9.9994785900000007</v>
      </c>
      <c r="Y898" t="s">
        <v>169</v>
      </c>
      <c r="Z898" t="s">
        <v>1237</v>
      </c>
    </row>
    <row r="899" spans="1:26">
      <c r="A899" t="s">
        <v>621</v>
      </c>
      <c r="B899" t="s">
        <v>245</v>
      </c>
      <c r="C899" t="s">
        <v>1170</v>
      </c>
      <c r="D899" t="s">
        <v>247</v>
      </c>
      <c r="E899" t="s">
        <v>247</v>
      </c>
      <c r="F899" t="s">
        <v>247</v>
      </c>
      <c r="G899">
        <v>0</v>
      </c>
      <c r="H899" t="s">
        <v>173</v>
      </c>
      <c r="I899" s="6" t="s">
        <v>173</v>
      </c>
      <c r="J899" s="6" t="s">
        <v>173</v>
      </c>
      <c r="K899" t="s">
        <v>173</v>
      </c>
      <c r="L899">
        <v>0</v>
      </c>
      <c r="M899" t="s">
        <v>173</v>
      </c>
      <c r="N899" s="6">
        <v>64</v>
      </c>
      <c r="O899">
        <v>3</v>
      </c>
      <c r="P899" s="6">
        <v>8.7591883280000005</v>
      </c>
      <c r="Q899" s="6">
        <v>973.17954499999996</v>
      </c>
      <c r="R899" s="6">
        <v>2166.615922</v>
      </c>
      <c r="S899" s="6">
        <v>0.48374055100000002</v>
      </c>
      <c r="T899" s="6">
        <v>0.16900000000000001</v>
      </c>
      <c r="U899" s="6">
        <v>0.61850000000000005</v>
      </c>
      <c r="V899" s="6">
        <v>0.78739999999999999</v>
      </c>
      <c r="W899" s="6">
        <v>0.41083274800000003</v>
      </c>
      <c r="X899" s="6">
        <v>9.4695709650000008</v>
      </c>
      <c r="Y899" t="s">
        <v>169</v>
      </c>
      <c r="Z899" t="s">
        <v>1237</v>
      </c>
    </row>
    <row r="900" spans="1:26">
      <c r="A900" t="s">
        <v>621</v>
      </c>
      <c r="B900" t="s">
        <v>245</v>
      </c>
      <c r="C900" t="s">
        <v>1171</v>
      </c>
      <c r="D900" t="s">
        <v>247</v>
      </c>
      <c r="E900" t="s">
        <v>247</v>
      </c>
      <c r="F900" t="s">
        <v>247</v>
      </c>
      <c r="G900">
        <v>0</v>
      </c>
      <c r="H900" t="s">
        <v>173</v>
      </c>
      <c r="I900" s="6" t="s">
        <v>173</v>
      </c>
      <c r="J900" s="6" t="s">
        <v>173</v>
      </c>
      <c r="K900" t="s">
        <v>173</v>
      </c>
      <c r="L900">
        <v>0</v>
      </c>
      <c r="M900" t="s">
        <v>173</v>
      </c>
      <c r="N900" s="6">
        <v>61</v>
      </c>
      <c r="O900" t="s">
        <v>173</v>
      </c>
      <c r="P900" s="6">
        <v>8.8471318300000004</v>
      </c>
      <c r="Q900" s="6">
        <v>367.36089700000002</v>
      </c>
      <c r="R900" s="6">
        <v>946.11347390000003</v>
      </c>
      <c r="S900" s="6">
        <v>0.69829036099999997</v>
      </c>
      <c r="T900" s="6">
        <v>6.7000000000000004E-2</v>
      </c>
      <c r="U900" s="6">
        <v>0.24429999999999999</v>
      </c>
      <c r="V900" s="6">
        <v>0.31130000000000002</v>
      </c>
      <c r="W900" s="6">
        <v>0.41035141400000003</v>
      </c>
      <c r="X900" s="6">
        <v>9.6100087940000005</v>
      </c>
      <c r="Y900" t="s">
        <v>169</v>
      </c>
      <c r="Z900" t="s">
        <v>1235</v>
      </c>
    </row>
    <row r="901" spans="1:26">
      <c r="A901" t="s">
        <v>621</v>
      </c>
      <c r="B901" t="s">
        <v>245</v>
      </c>
      <c r="C901" t="s">
        <v>1172</v>
      </c>
      <c r="D901" t="s">
        <v>247</v>
      </c>
      <c r="E901" t="s">
        <v>247</v>
      </c>
      <c r="F901" t="s">
        <v>247</v>
      </c>
      <c r="G901">
        <v>0</v>
      </c>
      <c r="H901" t="s">
        <v>173</v>
      </c>
      <c r="I901" s="6" t="s">
        <v>173</v>
      </c>
      <c r="J901" s="6" t="s">
        <v>173</v>
      </c>
      <c r="K901" t="s">
        <v>173</v>
      </c>
      <c r="L901">
        <v>0</v>
      </c>
      <c r="M901" t="s">
        <v>173</v>
      </c>
      <c r="N901" s="6">
        <v>50</v>
      </c>
      <c r="O901">
        <v>2</v>
      </c>
      <c r="P901" s="6">
        <v>8.6645705890000002</v>
      </c>
      <c r="Q901" s="6">
        <v>-368.85108170000001</v>
      </c>
      <c r="R901" s="6">
        <v>1115.8026500000001</v>
      </c>
      <c r="S901" s="6">
        <v>0.75533509499999996</v>
      </c>
      <c r="T901" s="6">
        <v>2.4199999999999999E-2</v>
      </c>
      <c r="U901" s="6">
        <v>0.26540000000000002</v>
      </c>
      <c r="V901" s="6">
        <v>0.28960000000000002</v>
      </c>
      <c r="W901" s="6">
        <v>0.68743372700000005</v>
      </c>
      <c r="X901" s="6">
        <v>9.8437341840000006</v>
      </c>
      <c r="Y901" t="s">
        <v>169</v>
      </c>
      <c r="Z901" t="s">
        <v>1235</v>
      </c>
    </row>
    <row r="902" spans="1:26">
      <c r="A902" t="s">
        <v>621</v>
      </c>
      <c r="B902" t="s">
        <v>245</v>
      </c>
      <c r="C902" t="s">
        <v>1173</v>
      </c>
      <c r="D902" t="s">
        <v>247</v>
      </c>
      <c r="E902" t="s">
        <v>247</v>
      </c>
      <c r="F902" t="s">
        <v>247</v>
      </c>
      <c r="G902">
        <v>1</v>
      </c>
      <c r="H902" t="s">
        <v>173</v>
      </c>
      <c r="I902" s="6" t="s">
        <v>173</v>
      </c>
      <c r="J902" s="6" t="s">
        <v>173</v>
      </c>
      <c r="K902" t="s">
        <v>173</v>
      </c>
      <c r="L902">
        <v>0</v>
      </c>
      <c r="M902" t="s">
        <v>173</v>
      </c>
      <c r="N902" s="6">
        <v>66</v>
      </c>
      <c r="O902">
        <v>1</v>
      </c>
      <c r="P902" s="6">
        <v>8.6302491779999997</v>
      </c>
      <c r="Q902" s="6">
        <v>1435.9414429999999</v>
      </c>
      <c r="R902" s="6">
        <v>2931.4492359999999</v>
      </c>
      <c r="S902" s="6">
        <v>0.31904990900000002</v>
      </c>
      <c r="T902" s="6">
        <v>0.30609999999999998</v>
      </c>
      <c r="U902" s="6">
        <v>1.1198999999999999</v>
      </c>
      <c r="V902" s="6">
        <v>1.4259999999999999</v>
      </c>
      <c r="W902" s="6">
        <v>8.6991693999999994E-2</v>
      </c>
      <c r="X902" s="6">
        <v>7.399587296</v>
      </c>
      <c r="Y902" t="s">
        <v>169</v>
      </c>
      <c r="Z902" t="s">
        <v>1234</v>
      </c>
    </row>
    <row r="903" spans="1:26">
      <c r="A903" t="s">
        <v>621</v>
      </c>
      <c r="B903" t="s">
        <v>245</v>
      </c>
      <c r="C903" t="s">
        <v>1174</v>
      </c>
      <c r="D903" t="s">
        <v>247</v>
      </c>
      <c r="E903" t="s">
        <v>247</v>
      </c>
      <c r="F903" t="s">
        <v>247</v>
      </c>
      <c r="G903" t="s">
        <v>173</v>
      </c>
      <c r="H903" t="s">
        <v>173</v>
      </c>
      <c r="I903" s="6" t="s">
        <v>173</v>
      </c>
      <c r="J903" s="6" t="s">
        <v>173</v>
      </c>
      <c r="K903" t="s">
        <v>173</v>
      </c>
      <c r="L903">
        <v>0</v>
      </c>
      <c r="M903" t="s">
        <v>173</v>
      </c>
      <c r="N903" s="6">
        <v>58</v>
      </c>
      <c r="O903">
        <v>2</v>
      </c>
      <c r="P903" s="6">
        <v>9.2308028919999998</v>
      </c>
      <c r="Q903" s="6">
        <v>1154.8231430000001</v>
      </c>
      <c r="R903" s="6">
        <v>1906.232201</v>
      </c>
      <c r="S903" s="6">
        <v>0.49382382800000002</v>
      </c>
      <c r="T903" s="6">
        <v>0.17269999999999999</v>
      </c>
      <c r="U903" s="6">
        <v>0.63049999999999995</v>
      </c>
      <c r="V903" s="6">
        <v>0.80320000000000003</v>
      </c>
      <c r="W903" s="6">
        <v>9.3614975000000003E-2</v>
      </c>
      <c r="X903" s="6">
        <v>8.0241667620000001</v>
      </c>
      <c r="Y903" t="s">
        <v>169</v>
      </c>
      <c r="Z903" t="s">
        <v>1234</v>
      </c>
    </row>
    <row r="904" spans="1:26">
      <c r="A904" t="s">
        <v>621</v>
      </c>
      <c r="B904" t="s">
        <v>245</v>
      </c>
      <c r="C904" t="s">
        <v>1175</v>
      </c>
      <c r="D904" t="s">
        <v>247</v>
      </c>
      <c r="E904" t="s">
        <v>247</v>
      </c>
      <c r="F904" t="s">
        <v>247</v>
      </c>
      <c r="G904" t="s">
        <v>173</v>
      </c>
      <c r="H904" t="s">
        <v>173</v>
      </c>
      <c r="I904" s="6" t="s">
        <v>173</v>
      </c>
      <c r="J904" s="6" t="s">
        <v>173</v>
      </c>
      <c r="K904" t="s">
        <v>173</v>
      </c>
      <c r="L904">
        <v>0</v>
      </c>
      <c r="M904" t="s">
        <v>173</v>
      </c>
      <c r="N904" s="6">
        <v>45</v>
      </c>
      <c r="O904">
        <v>3</v>
      </c>
      <c r="P904" s="6">
        <v>8.3703249910000004</v>
      </c>
      <c r="Q904" s="6">
        <v>-665.83839790000002</v>
      </c>
      <c r="R904" s="6">
        <v>74.912041310000006</v>
      </c>
      <c r="S904" s="6">
        <v>0.868689339</v>
      </c>
      <c r="T904" s="6">
        <v>4.7999999999999996E-3</v>
      </c>
      <c r="U904" s="6">
        <v>0.25359999999999999</v>
      </c>
      <c r="V904" s="6">
        <v>0.25840000000000002</v>
      </c>
      <c r="W904" s="6">
        <v>0.67674925100000005</v>
      </c>
      <c r="X904" s="6">
        <v>9.9231692759999994</v>
      </c>
      <c r="Y904" t="s">
        <v>169</v>
      </c>
      <c r="Z904" t="s">
        <v>1236</v>
      </c>
    </row>
    <row r="905" spans="1:26">
      <c r="A905" t="s">
        <v>621</v>
      </c>
      <c r="B905" t="s">
        <v>245</v>
      </c>
      <c r="C905" t="s">
        <v>1176</v>
      </c>
      <c r="D905" t="s">
        <v>247</v>
      </c>
      <c r="E905" t="s">
        <v>247</v>
      </c>
      <c r="F905" t="s">
        <v>247</v>
      </c>
      <c r="G905" t="s">
        <v>173</v>
      </c>
      <c r="H905" t="s">
        <v>173</v>
      </c>
      <c r="I905" s="6" t="s">
        <v>173</v>
      </c>
      <c r="J905" s="6" t="s">
        <v>173</v>
      </c>
      <c r="K905" t="s">
        <v>173</v>
      </c>
      <c r="L905">
        <v>0</v>
      </c>
      <c r="M905" t="s">
        <v>173</v>
      </c>
      <c r="N905" s="6">
        <v>48</v>
      </c>
      <c r="O905">
        <v>3</v>
      </c>
      <c r="P905" s="6">
        <v>9.1897268580000002</v>
      </c>
      <c r="Q905" s="6">
        <v>1206.111701</v>
      </c>
      <c r="R905" s="6">
        <v>2496.2602069999998</v>
      </c>
      <c r="S905" s="6">
        <v>0.409899499</v>
      </c>
      <c r="T905" s="6">
        <v>0.35039999999999999</v>
      </c>
      <c r="U905" s="6">
        <v>0.75309999999999999</v>
      </c>
      <c r="V905" s="6">
        <v>1.1035999999999999</v>
      </c>
      <c r="W905" s="6">
        <v>0.309490241</v>
      </c>
      <c r="X905" s="6">
        <v>8.961778743</v>
      </c>
      <c r="Y905" t="s">
        <v>169</v>
      </c>
      <c r="Z905" t="s">
        <v>1234</v>
      </c>
    </row>
    <row r="906" spans="1:26">
      <c r="A906" t="s">
        <v>621</v>
      </c>
      <c r="B906" t="s">
        <v>245</v>
      </c>
      <c r="C906" t="s">
        <v>1177</v>
      </c>
      <c r="D906" t="s">
        <v>247</v>
      </c>
      <c r="E906" t="s">
        <v>247</v>
      </c>
      <c r="F906" t="s">
        <v>247</v>
      </c>
      <c r="G906" t="s">
        <v>173</v>
      </c>
      <c r="H906" t="s">
        <v>173</v>
      </c>
      <c r="I906" s="6" t="s">
        <v>173</v>
      </c>
      <c r="J906" s="6" t="s">
        <v>173</v>
      </c>
      <c r="K906" t="s">
        <v>173</v>
      </c>
      <c r="L906">
        <v>0</v>
      </c>
      <c r="M906" t="s">
        <v>173</v>
      </c>
      <c r="N906" s="6">
        <v>43</v>
      </c>
      <c r="O906">
        <v>3</v>
      </c>
      <c r="P906" s="6">
        <v>8.6408542700000002</v>
      </c>
      <c r="Q906" s="6">
        <v>-205.2787002</v>
      </c>
      <c r="R906" s="6">
        <v>252.38184340000001</v>
      </c>
      <c r="S906" s="6">
        <v>0.81855728800000005</v>
      </c>
      <c r="T906" s="6">
        <v>7.46E-2</v>
      </c>
      <c r="U906" s="6">
        <v>0.2495</v>
      </c>
      <c r="V906" s="6">
        <v>0.3241</v>
      </c>
      <c r="W906" s="6">
        <v>0.60560608599999999</v>
      </c>
      <c r="X906" s="6">
        <v>9.9935924640000007</v>
      </c>
      <c r="Y906" t="s">
        <v>169</v>
      </c>
      <c r="Z906" t="s">
        <v>1235</v>
      </c>
    </row>
    <row r="907" spans="1:26">
      <c r="A907" t="s">
        <v>621</v>
      </c>
      <c r="B907" t="s">
        <v>245</v>
      </c>
      <c r="C907" t="s">
        <v>1178</v>
      </c>
      <c r="D907" t="s">
        <v>247</v>
      </c>
      <c r="E907" t="s">
        <v>247</v>
      </c>
      <c r="F907" t="s">
        <v>247</v>
      </c>
      <c r="G907" t="s">
        <v>173</v>
      </c>
      <c r="H907" t="s">
        <v>173</v>
      </c>
      <c r="I907" s="6" t="s">
        <v>173</v>
      </c>
      <c r="J907" s="6" t="s">
        <v>173</v>
      </c>
      <c r="K907" t="s">
        <v>173</v>
      </c>
      <c r="L907">
        <v>0</v>
      </c>
      <c r="M907" t="s">
        <v>173</v>
      </c>
      <c r="N907" s="6">
        <v>76</v>
      </c>
      <c r="O907">
        <v>3</v>
      </c>
      <c r="P907" s="6">
        <v>8.4598998129999998</v>
      </c>
      <c r="Q907" s="6">
        <v>-86.801579239999995</v>
      </c>
      <c r="R907" s="6">
        <v>1430.370216</v>
      </c>
      <c r="S907" s="6">
        <v>0.695121455</v>
      </c>
      <c r="T907" s="6">
        <v>2.18E-2</v>
      </c>
      <c r="U907" s="6">
        <v>0.72309999999999997</v>
      </c>
      <c r="V907" s="6">
        <v>0.74490000000000001</v>
      </c>
      <c r="W907" s="6">
        <v>0.68848450800000005</v>
      </c>
      <c r="X907" s="6">
        <v>9.9511371420000003</v>
      </c>
      <c r="Y907" t="s">
        <v>169</v>
      </c>
      <c r="Z907" t="s">
        <v>1237</v>
      </c>
    </row>
    <row r="908" spans="1:26">
      <c r="A908" t="s">
        <v>621</v>
      </c>
      <c r="B908" t="s">
        <v>245</v>
      </c>
      <c r="C908" t="s">
        <v>1179</v>
      </c>
      <c r="D908" t="s">
        <v>247</v>
      </c>
      <c r="E908" t="s">
        <v>247</v>
      </c>
      <c r="F908" t="s">
        <v>247</v>
      </c>
      <c r="G908" t="s">
        <v>173</v>
      </c>
      <c r="H908" t="s">
        <v>173</v>
      </c>
      <c r="I908" s="6" t="s">
        <v>173</v>
      </c>
      <c r="J908" s="6" t="s">
        <v>173</v>
      </c>
      <c r="K908" t="s">
        <v>173</v>
      </c>
      <c r="L908">
        <v>0</v>
      </c>
      <c r="M908" t="s">
        <v>173</v>
      </c>
      <c r="N908" s="6">
        <v>55</v>
      </c>
      <c r="O908">
        <v>3</v>
      </c>
      <c r="P908" s="6">
        <v>8.7151939229999993</v>
      </c>
      <c r="Q908" s="6">
        <v>1175.7922249999999</v>
      </c>
      <c r="R908" s="6">
        <v>3116.0289320000002</v>
      </c>
      <c r="S908" s="6">
        <v>0.329543064</v>
      </c>
      <c r="T908" s="6">
        <v>0.1086</v>
      </c>
      <c r="U908" s="6">
        <v>1.2476</v>
      </c>
      <c r="V908" s="6">
        <v>1.3562000000000001</v>
      </c>
      <c r="W908" s="6">
        <v>0.54904740100000005</v>
      </c>
      <c r="X908" s="6">
        <v>9.1954297960000009</v>
      </c>
      <c r="Y908" t="s">
        <v>169</v>
      </c>
      <c r="Z908" t="s">
        <v>1237</v>
      </c>
    </row>
    <row r="909" spans="1:26">
      <c r="A909" t="s">
        <v>621</v>
      </c>
      <c r="B909" t="s">
        <v>245</v>
      </c>
      <c r="C909" t="s">
        <v>1180</v>
      </c>
      <c r="D909" t="s">
        <v>247</v>
      </c>
      <c r="E909" t="s">
        <v>247</v>
      </c>
      <c r="F909" t="s">
        <v>247</v>
      </c>
      <c r="G909" t="s">
        <v>173</v>
      </c>
      <c r="H909" t="s">
        <v>173</v>
      </c>
      <c r="I909" s="6" t="s">
        <v>173</v>
      </c>
      <c r="J909" s="6" t="s">
        <v>173</v>
      </c>
      <c r="K909" t="s">
        <v>173</v>
      </c>
      <c r="L909">
        <v>0</v>
      </c>
      <c r="M909" t="s">
        <v>173</v>
      </c>
      <c r="N909" s="6">
        <v>57</v>
      </c>
      <c r="O909">
        <v>3</v>
      </c>
      <c r="P909" s="6">
        <v>8.6353321409999992</v>
      </c>
      <c r="Q909" s="6">
        <v>-212.01030850000001</v>
      </c>
      <c r="R909" s="6">
        <v>1777.2406450000001</v>
      </c>
      <c r="S909" s="6">
        <v>0.67136679600000004</v>
      </c>
      <c r="T909" s="6">
        <v>9.3399999999999997E-2</v>
      </c>
      <c r="U909" s="6">
        <v>0.76490000000000002</v>
      </c>
      <c r="V909" s="6">
        <v>0.85829999999999995</v>
      </c>
      <c r="W909" s="6">
        <v>0.59557558399999999</v>
      </c>
      <c r="X909" s="6">
        <v>9.3602225749999999</v>
      </c>
      <c r="Y909" t="s">
        <v>169</v>
      </c>
      <c r="Z909" t="s">
        <v>1237</v>
      </c>
    </row>
    <row r="910" spans="1:26">
      <c r="A910" t="s">
        <v>621</v>
      </c>
      <c r="B910" t="s">
        <v>245</v>
      </c>
      <c r="C910" t="s">
        <v>1181</v>
      </c>
      <c r="D910" t="s">
        <v>247</v>
      </c>
      <c r="E910" t="s">
        <v>247</v>
      </c>
      <c r="F910" t="s">
        <v>247</v>
      </c>
      <c r="G910" t="s">
        <v>173</v>
      </c>
      <c r="H910" t="s">
        <v>173</v>
      </c>
      <c r="I910" s="6" t="s">
        <v>173</v>
      </c>
      <c r="J910" s="6" t="s">
        <v>173</v>
      </c>
      <c r="K910" t="s">
        <v>173</v>
      </c>
      <c r="L910">
        <v>0</v>
      </c>
      <c r="M910" t="s">
        <v>173</v>
      </c>
      <c r="N910" s="6">
        <v>70</v>
      </c>
      <c r="O910">
        <v>2</v>
      </c>
      <c r="P910" s="6">
        <v>8.7233780739999993</v>
      </c>
      <c r="Q910" s="6">
        <v>670.54186549999997</v>
      </c>
      <c r="R910" s="6">
        <v>1749.386624</v>
      </c>
      <c r="S910" s="6">
        <v>0.57335234099999999</v>
      </c>
      <c r="T910" s="6">
        <v>0.19969999999999999</v>
      </c>
      <c r="U910" s="6">
        <v>0.66810000000000003</v>
      </c>
      <c r="V910" s="6">
        <v>0.86780000000000002</v>
      </c>
      <c r="W910" s="6">
        <v>0.45674286400000003</v>
      </c>
      <c r="X910" s="6">
        <v>9.3807244579999995</v>
      </c>
      <c r="Y910" t="s">
        <v>169</v>
      </c>
      <c r="Z910" t="s">
        <v>1237</v>
      </c>
    </row>
    <row r="911" spans="1:26">
      <c r="A911" t="s">
        <v>621</v>
      </c>
      <c r="B911" t="s">
        <v>245</v>
      </c>
      <c r="C911" t="s">
        <v>1182</v>
      </c>
      <c r="D911" t="s">
        <v>247</v>
      </c>
      <c r="E911" t="s">
        <v>247</v>
      </c>
      <c r="F911" t="s">
        <v>247</v>
      </c>
      <c r="G911" t="s">
        <v>173</v>
      </c>
      <c r="H911" t="s">
        <v>173</v>
      </c>
      <c r="I911" s="6" t="s">
        <v>173</v>
      </c>
      <c r="J911" s="6" t="s">
        <v>173</v>
      </c>
      <c r="K911" t="s">
        <v>173</v>
      </c>
      <c r="L911">
        <v>0</v>
      </c>
      <c r="M911" t="s">
        <v>173</v>
      </c>
      <c r="N911" s="6">
        <v>38</v>
      </c>
      <c r="O911">
        <v>2</v>
      </c>
      <c r="P911" s="6">
        <v>8.4868177869999997</v>
      </c>
      <c r="Q911" s="6">
        <v>-829.44346410000003</v>
      </c>
      <c r="R911" s="6">
        <v>-367.3500507</v>
      </c>
      <c r="S911" s="6">
        <v>0.909252426</v>
      </c>
      <c r="T911" s="6">
        <v>3.0099999999999998E-2</v>
      </c>
      <c r="U911" s="6">
        <v>0.28089999999999998</v>
      </c>
      <c r="V911" s="6">
        <v>0.311</v>
      </c>
      <c r="W911" s="6">
        <v>0.54994835200000003</v>
      </c>
      <c r="X911" s="6">
        <v>9.4741127550000002</v>
      </c>
      <c r="Y911" t="s">
        <v>169</v>
      </c>
      <c r="Z911" t="s">
        <v>1235</v>
      </c>
    </row>
    <row r="912" spans="1:26">
      <c r="A912" t="s">
        <v>621</v>
      </c>
      <c r="B912" t="s">
        <v>245</v>
      </c>
      <c r="C912" t="s">
        <v>1183</v>
      </c>
      <c r="D912" t="s">
        <v>247</v>
      </c>
      <c r="E912" t="s">
        <v>247</v>
      </c>
      <c r="F912" t="s">
        <v>247</v>
      </c>
      <c r="G912" t="s">
        <v>173</v>
      </c>
      <c r="H912" t="s">
        <v>173</v>
      </c>
      <c r="I912" s="6" t="s">
        <v>173</v>
      </c>
      <c r="J912" s="6" t="s">
        <v>173</v>
      </c>
      <c r="K912" t="s">
        <v>173</v>
      </c>
      <c r="L912">
        <v>0</v>
      </c>
      <c r="M912" t="s">
        <v>173</v>
      </c>
      <c r="N912" s="6">
        <v>47</v>
      </c>
      <c r="O912">
        <v>3</v>
      </c>
      <c r="P912" s="6">
        <v>8.4909070199999999</v>
      </c>
      <c r="Q912" s="6">
        <v>-474.55619519999999</v>
      </c>
      <c r="R912" s="6">
        <v>1023.37645</v>
      </c>
      <c r="S912" s="6">
        <v>0.77407244799999997</v>
      </c>
      <c r="T912" s="6">
        <v>5.7500000000000002E-2</v>
      </c>
      <c r="U912" s="6">
        <v>0.56979999999999997</v>
      </c>
      <c r="V912" s="6">
        <v>0.62729999999999997</v>
      </c>
      <c r="W912" s="6">
        <v>0.634128146</v>
      </c>
      <c r="X912" s="6">
        <v>9.9059261640000003</v>
      </c>
      <c r="Y912" t="s">
        <v>169</v>
      </c>
      <c r="Z912" t="s">
        <v>1235</v>
      </c>
    </row>
    <row r="913" spans="1:26">
      <c r="A913" t="s">
        <v>621</v>
      </c>
      <c r="B913" t="s">
        <v>245</v>
      </c>
      <c r="C913" t="s">
        <v>1184</v>
      </c>
      <c r="D913" t="s">
        <v>247</v>
      </c>
      <c r="E913" t="s">
        <v>247</v>
      </c>
      <c r="F913" t="s">
        <v>247</v>
      </c>
      <c r="G913" t="s">
        <v>173</v>
      </c>
      <c r="H913" t="s">
        <v>173</v>
      </c>
      <c r="I913" s="6" t="s">
        <v>173</v>
      </c>
      <c r="J913" s="6" t="s">
        <v>173</v>
      </c>
      <c r="K913" t="s">
        <v>173</v>
      </c>
      <c r="L913">
        <v>0</v>
      </c>
      <c r="M913" t="s">
        <v>173</v>
      </c>
      <c r="N913" s="6">
        <v>56</v>
      </c>
      <c r="O913">
        <v>3</v>
      </c>
      <c r="P913" s="6">
        <v>8.8102722530000008</v>
      </c>
      <c r="Q913" s="6">
        <v>508.58706080000002</v>
      </c>
      <c r="R913" s="6">
        <v>1378.9210909999999</v>
      </c>
      <c r="S913" s="6">
        <v>0.63556863100000005</v>
      </c>
      <c r="T913" s="6">
        <v>4.6800000000000001E-2</v>
      </c>
      <c r="U913" s="6">
        <v>0.46729999999999999</v>
      </c>
      <c r="V913" s="6">
        <v>0.51400000000000001</v>
      </c>
      <c r="W913" s="6">
        <v>0.48026020400000002</v>
      </c>
      <c r="X913" s="6">
        <v>9.6598847540000001</v>
      </c>
      <c r="Y913" t="s">
        <v>169</v>
      </c>
      <c r="Z913" t="s">
        <v>1235</v>
      </c>
    </row>
    <row r="914" spans="1:26">
      <c r="A914" t="s">
        <v>621</v>
      </c>
      <c r="B914" t="s">
        <v>245</v>
      </c>
      <c r="C914" t="s">
        <v>1185</v>
      </c>
      <c r="D914" t="s">
        <v>247</v>
      </c>
      <c r="E914" t="s">
        <v>247</v>
      </c>
      <c r="F914" t="s">
        <v>247</v>
      </c>
      <c r="G914" t="s">
        <v>173</v>
      </c>
      <c r="H914" t="s">
        <v>173</v>
      </c>
      <c r="I914" s="6" t="s">
        <v>173</v>
      </c>
      <c r="J914" s="6" t="s">
        <v>173</v>
      </c>
      <c r="K914" t="s">
        <v>173</v>
      </c>
      <c r="L914">
        <v>0</v>
      </c>
      <c r="M914" t="s">
        <v>173</v>
      </c>
      <c r="N914" s="6">
        <v>72</v>
      </c>
      <c r="O914">
        <v>3</v>
      </c>
      <c r="P914" s="6">
        <v>8.4772666989999994</v>
      </c>
      <c r="Q914" s="6">
        <v>-229.76689769999999</v>
      </c>
      <c r="R914" s="6">
        <v>722.18627260000005</v>
      </c>
      <c r="S914" s="6">
        <v>0.77928726699999995</v>
      </c>
      <c r="T914" s="6">
        <v>4.82E-2</v>
      </c>
      <c r="U914" s="6">
        <v>0.3337</v>
      </c>
      <c r="V914" s="6">
        <v>0.38179999999999997</v>
      </c>
      <c r="W914" s="6">
        <v>0.74635901000000004</v>
      </c>
      <c r="X914" s="6">
        <v>9.861285488</v>
      </c>
      <c r="Y914" t="s">
        <v>169</v>
      </c>
      <c r="Z914" t="s">
        <v>1235</v>
      </c>
    </row>
    <row r="915" spans="1:26">
      <c r="A915" t="s">
        <v>621</v>
      </c>
      <c r="B915" t="s">
        <v>245</v>
      </c>
      <c r="C915" t="s">
        <v>1186</v>
      </c>
      <c r="D915" t="s">
        <v>247</v>
      </c>
      <c r="E915" t="s">
        <v>247</v>
      </c>
      <c r="F915" t="s">
        <v>247</v>
      </c>
      <c r="G915" t="s">
        <v>173</v>
      </c>
      <c r="H915" t="s">
        <v>173</v>
      </c>
      <c r="I915" s="6" t="s">
        <v>173</v>
      </c>
      <c r="J915" s="6" t="s">
        <v>173</v>
      </c>
      <c r="K915" t="s">
        <v>173</v>
      </c>
      <c r="L915">
        <v>0</v>
      </c>
      <c r="M915" t="s">
        <v>173</v>
      </c>
      <c r="N915" s="6">
        <v>51</v>
      </c>
      <c r="O915">
        <v>3</v>
      </c>
      <c r="P915" s="6">
        <v>8.4419765959999999</v>
      </c>
      <c r="Q915" s="6">
        <v>-860.72791970000003</v>
      </c>
      <c r="R915" s="6">
        <v>158.08529519999999</v>
      </c>
      <c r="S915" s="6">
        <v>0.87669536699999995</v>
      </c>
      <c r="T915" s="6">
        <v>4.4200000000000003E-2</v>
      </c>
      <c r="U915" s="6">
        <v>0.2472</v>
      </c>
      <c r="V915" s="6">
        <v>0.29139999999999999</v>
      </c>
      <c r="W915" s="6">
        <v>0.75913748800000003</v>
      </c>
      <c r="X915" s="6">
        <v>10.094496169999999</v>
      </c>
      <c r="Y915" t="s">
        <v>169</v>
      </c>
      <c r="Z915" t="s">
        <v>1235</v>
      </c>
    </row>
    <row r="916" spans="1:26">
      <c r="A916" t="s">
        <v>621</v>
      </c>
      <c r="B916" t="s">
        <v>245</v>
      </c>
      <c r="C916" t="s">
        <v>1187</v>
      </c>
      <c r="D916" t="s">
        <v>247</v>
      </c>
      <c r="E916" t="s">
        <v>247</v>
      </c>
      <c r="F916" t="s">
        <v>247</v>
      </c>
      <c r="G916" t="s">
        <v>173</v>
      </c>
      <c r="H916" t="s">
        <v>173</v>
      </c>
      <c r="I916" s="6" t="s">
        <v>173</v>
      </c>
      <c r="J916" s="6" t="s">
        <v>173</v>
      </c>
      <c r="K916" t="s">
        <v>173</v>
      </c>
      <c r="L916">
        <v>0</v>
      </c>
      <c r="M916" t="s">
        <v>173</v>
      </c>
      <c r="N916" s="6">
        <v>70</v>
      </c>
      <c r="O916">
        <v>3</v>
      </c>
      <c r="P916" s="6">
        <v>8.2999597109999996</v>
      </c>
      <c r="Q916" s="6">
        <v>-750.74655010000004</v>
      </c>
      <c r="R916" s="6">
        <v>1331.5511240000001</v>
      </c>
      <c r="S916" s="6">
        <v>0.771091584</v>
      </c>
      <c r="T916" s="6">
        <v>2.1000000000000001E-2</v>
      </c>
      <c r="U916" s="6">
        <v>0.59840000000000004</v>
      </c>
      <c r="V916" s="6">
        <v>0.61939999999999995</v>
      </c>
      <c r="W916" s="6">
        <v>0.70237317799999999</v>
      </c>
      <c r="X916" s="6">
        <v>9.7998579360000004</v>
      </c>
      <c r="Y916" t="s">
        <v>169</v>
      </c>
      <c r="Z916" t="s">
        <v>1237</v>
      </c>
    </row>
    <row r="917" spans="1:26">
      <c r="A917" t="s">
        <v>621</v>
      </c>
      <c r="B917" t="s">
        <v>245</v>
      </c>
      <c r="C917" t="s">
        <v>1188</v>
      </c>
      <c r="D917" t="s">
        <v>247</v>
      </c>
      <c r="E917" t="s">
        <v>247</v>
      </c>
      <c r="F917" t="s">
        <v>247</v>
      </c>
      <c r="G917">
        <v>1</v>
      </c>
      <c r="H917" t="s">
        <v>173</v>
      </c>
      <c r="I917" s="6" t="s">
        <v>173</v>
      </c>
      <c r="J917" s="6" t="s">
        <v>173</v>
      </c>
      <c r="K917" t="s">
        <v>173</v>
      </c>
      <c r="L917">
        <v>0</v>
      </c>
      <c r="M917" t="s">
        <v>173</v>
      </c>
      <c r="N917" s="6">
        <v>45</v>
      </c>
      <c r="O917">
        <v>3</v>
      </c>
      <c r="P917" s="6">
        <v>8.7767983249999997</v>
      </c>
      <c r="Q917" s="6">
        <v>608.72689790000004</v>
      </c>
      <c r="R917" s="6">
        <v>1425.9480490000001</v>
      </c>
      <c r="S917" s="6">
        <v>0.61874364100000001</v>
      </c>
      <c r="T917" s="6">
        <v>0.16889999999999999</v>
      </c>
      <c r="U917" s="6">
        <v>0.53620000000000001</v>
      </c>
      <c r="V917" s="6">
        <v>0.70509999999999995</v>
      </c>
      <c r="W917" s="6">
        <v>0.55378513399999996</v>
      </c>
      <c r="X917" s="6">
        <v>9.6397954430000006</v>
      </c>
      <c r="Y917" t="s">
        <v>169</v>
      </c>
      <c r="Z917" t="s">
        <v>1235</v>
      </c>
    </row>
    <row r="918" spans="1:26">
      <c r="A918" t="s">
        <v>621</v>
      </c>
      <c r="B918" t="s">
        <v>245</v>
      </c>
      <c r="C918" t="s">
        <v>1189</v>
      </c>
      <c r="D918" t="s">
        <v>247</v>
      </c>
      <c r="E918" t="s">
        <v>247</v>
      </c>
      <c r="F918" t="s">
        <v>247</v>
      </c>
      <c r="G918">
        <v>0</v>
      </c>
      <c r="H918" t="s">
        <v>173</v>
      </c>
      <c r="I918" s="6" t="s">
        <v>173</v>
      </c>
      <c r="J918" s="6" t="s">
        <v>173</v>
      </c>
      <c r="K918" t="s">
        <v>173</v>
      </c>
      <c r="L918">
        <v>0</v>
      </c>
      <c r="M918" t="s">
        <v>173</v>
      </c>
      <c r="N918" s="6">
        <v>53</v>
      </c>
      <c r="O918">
        <v>3</v>
      </c>
      <c r="P918" s="6">
        <v>8.5535105970000007</v>
      </c>
      <c r="Q918" s="6">
        <v>381.25068249999998</v>
      </c>
      <c r="R918" s="6">
        <v>1955.7371330000001</v>
      </c>
      <c r="S918" s="6">
        <v>0.58328446599999995</v>
      </c>
      <c r="T918" s="6">
        <v>8.0199999999999994E-2</v>
      </c>
      <c r="U918" s="6">
        <v>0.7742</v>
      </c>
      <c r="V918" s="6">
        <v>0.85440000000000005</v>
      </c>
      <c r="W918" s="6">
        <v>0.627513074</v>
      </c>
      <c r="X918" s="6">
        <v>9.5945406589999997</v>
      </c>
      <c r="Y918" t="s">
        <v>169</v>
      </c>
      <c r="Z918" t="s">
        <v>1237</v>
      </c>
    </row>
    <row r="919" spans="1:26">
      <c r="A919" t="s">
        <v>621</v>
      </c>
      <c r="B919" t="s">
        <v>245</v>
      </c>
      <c r="C919" t="s">
        <v>1190</v>
      </c>
      <c r="D919" t="s">
        <v>247</v>
      </c>
      <c r="E919" t="s">
        <v>247</v>
      </c>
      <c r="F919" t="s">
        <v>247</v>
      </c>
      <c r="G919">
        <v>0</v>
      </c>
      <c r="H919" t="s">
        <v>173</v>
      </c>
      <c r="I919" s="6" t="s">
        <v>173</v>
      </c>
      <c r="J919" s="6" t="s">
        <v>173</v>
      </c>
      <c r="K919" t="s">
        <v>173</v>
      </c>
      <c r="L919">
        <v>0</v>
      </c>
      <c r="M919" t="s">
        <v>173</v>
      </c>
      <c r="N919" s="6">
        <v>44</v>
      </c>
      <c r="O919">
        <v>3</v>
      </c>
      <c r="P919" s="6">
        <v>8.7533279289999992</v>
      </c>
      <c r="Q919" s="6">
        <v>1521.1449399999999</v>
      </c>
      <c r="R919" s="6">
        <v>1565.19688</v>
      </c>
      <c r="S919" s="6">
        <v>0.49059282700000001</v>
      </c>
      <c r="T919" s="6">
        <v>0.50490000000000002</v>
      </c>
      <c r="U919" s="6">
        <v>0.61580000000000001</v>
      </c>
      <c r="V919" s="6">
        <v>1.1207</v>
      </c>
      <c r="W919" s="6">
        <v>2.1224871999999999E-2</v>
      </c>
      <c r="X919" s="6">
        <v>7.6617364610000003</v>
      </c>
      <c r="Y919" t="s">
        <v>169</v>
      </c>
      <c r="Z919" t="s">
        <v>1234</v>
      </c>
    </row>
    <row r="920" spans="1:26">
      <c r="A920" t="s">
        <v>621</v>
      </c>
      <c r="B920" t="s">
        <v>245</v>
      </c>
      <c r="C920" t="s">
        <v>1191</v>
      </c>
      <c r="D920" t="s">
        <v>247</v>
      </c>
      <c r="E920" t="s">
        <v>247</v>
      </c>
      <c r="F920" t="s">
        <v>247</v>
      </c>
      <c r="G920">
        <v>1</v>
      </c>
      <c r="H920" t="s">
        <v>173</v>
      </c>
      <c r="I920" s="6" t="s">
        <v>173</v>
      </c>
      <c r="J920" s="6" t="s">
        <v>173</v>
      </c>
      <c r="K920" t="s">
        <v>173</v>
      </c>
      <c r="L920">
        <v>0</v>
      </c>
      <c r="M920" t="s">
        <v>173</v>
      </c>
      <c r="N920" s="6">
        <v>43</v>
      </c>
      <c r="O920">
        <v>3</v>
      </c>
      <c r="P920" s="6">
        <v>8.7157139479999994</v>
      </c>
      <c r="Q920" s="6">
        <v>83.255755699999995</v>
      </c>
      <c r="R920" s="6">
        <v>672.26578500000005</v>
      </c>
      <c r="S920" s="6">
        <v>0.75451009899999999</v>
      </c>
      <c r="T920" s="6">
        <v>5.2200000000000003E-2</v>
      </c>
      <c r="U920" s="6">
        <v>0.39850000000000002</v>
      </c>
      <c r="V920" s="6">
        <v>0.45069999999999999</v>
      </c>
      <c r="W920" s="6">
        <v>0.67938897099999995</v>
      </c>
      <c r="X920" s="6">
        <v>9.7268899510000004</v>
      </c>
      <c r="Y920" t="s">
        <v>169</v>
      </c>
      <c r="Z920" t="s">
        <v>1235</v>
      </c>
    </row>
    <row r="921" spans="1:26">
      <c r="A921" t="s">
        <v>621</v>
      </c>
      <c r="B921" t="s">
        <v>245</v>
      </c>
      <c r="C921" t="s">
        <v>1192</v>
      </c>
      <c r="D921" t="s">
        <v>247</v>
      </c>
      <c r="E921" t="s">
        <v>247</v>
      </c>
      <c r="F921" t="s">
        <v>247</v>
      </c>
      <c r="G921">
        <v>0</v>
      </c>
      <c r="H921" t="s">
        <v>173</v>
      </c>
      <c r="I921" s="6" t="s">
        <v>173</v>
      </c>
      <c r="J921" s="6" t="s">
        <v>173</v>
      </c>
      <c r="K921" t="s">
        <v>173</v>
      </c>
      <c r="L921">
        <v>0</v>
      </c>
      <c r="M921" t="s">
        <v>173</v>
      </c>
      <c r="N921" s="6">
        <v>80</v>
      </c>
      <c r="O921" t="s">
        <v>173</v>
      </c>
      <c r="P921" s="6">
        <v>8.5108128860000001</v>
      </c>
      <c r="Q921" s="6">
        <v>-33.90763922</v>
      </c>
      <c r="R921" s="6">
        <v>1366.476633</v>
      </c>
      <c r="S921" s="6">
        <v>0.69628128600000005</v>
      </c>
      <c r="T921" s="6">
        <v>2.0799999999999999E-2</v>
      </c>
      <c r="U921" s="6">
        <v>0.62450000000000006</v>
      </c>
      <c r="V921" s="6">
        <v>0.64529999999999998</v>
      </c>
      <c r="W921" s="6">
        <v>0.82425383699999999</v>
      </c>
      <c r="X921" s="6">
        <v>9.8534297570000007</v>
      </c>
      <c r="Y921" t="s">
        <v>169</v>
      </c>
      <c r="Z921" t="s">
        <v>1237</v>
      </c>
    </row>
    <row r="922" spans="1:26">
      <c r="A922" t="s">
        <v>621</v>
      </c>
      <c r="B922" t="s">
        <v>245</v>
      </c>
      <c r="C922" t="s">
        <v>1193</v>
      </c>
      <c r="D922" t="s">
        <v>247</v>
      </c>
      <c r="E922" t="s">
        <v>247</v>
      </c>
      <c r="F922" t="s">
        <v>247</v>
      </c>
      <c r="G922" t="s">
        <v>173</v>
      </c>
      <c r="H922" t="s">
        <v>173</v>
      </c>
      <c r="I922" s="6" t="s">
        <v>173</v>
      </c>
      <c r="J922" s="6" t="s">
        <v>173</v>
      </c>
      <c r="K922" t="s">
        <v>173</v>
      </c>
      <c r="L922">
        <v>0</v>
      </c>
      <c r="M922" t="s">
        <v>173</v>
      </c>
      <c r="N922" s="6">
        <v>65</v>
      </c>
      <c r="O922">
        <v>3</v>
      </c>
      <c r="P922" s="6">
        <v>8.6466252939999997</v>
      </c>
      <c r="Q922" s="6">
        <v>-134.80955270000001</v>
      </c>
      <c r="R922" s="6">
        <v>301.24328170000001</v>
      </c>
      <c r="S922" s="6">
        <v>0.80837040500000001</v>
      </c>
      <c r="T922" s="6">
        <v>5.5E-2</v>
      </c>
      <c r="U922" s="6">
        <v>0.1895</v>
      </c>
      <c r="V922" s="6">
        <v>0.2445</v>
      </c>
      <c r="W922" s="6">
        <v>0.67178271899999997</v>
      </c>
      <c r="X922" s="6">
        <v>9.6255571409999998</v>
      </c>
      <c r="Y922" t="s">
        <v>169</v>
      </c>
      <c r="Z922" t="s">
        <v>1235</v>
      </c>
    </row>
    <row r="923" spans="1:26">
      <c r="A923" t="s">
        <v>621</v>
      </c>
      <c r="B923" t="s">
        <v>245</v>
      </c>
      <c r="C923" t="s">
        <v>1194</v>
      </c>
      <c r="D923" t="s">
        <v>247</v>
      </c>
      <c r="E923" t="s">
        <v>247</v>
      </c>
      <c r="F923" t="s">
        <v>247</v>
      </c>
      <c r="G923" t="s">
        <v>173</v>
      </c>
      <c r="H923" t="s">
        <v>173</v>
      </c>
      <c r="I923" s="6" t="s">
        <v>173</v>
      </c>
      <c r="J923" s="6" t="s">
        <v>173</v>
      </c>
      <c r="K923" t="s">
        <v>173</v>
      </c>
      <c r="L923">
        <v>0</v>
      </c>
      <c r="M923" t="s">
        <v>173</v>
      </c>
      <c r="N923" s="6">
        <v>46</v>
      </c>
      <c r="O923">
        <v>3</v>
      </c>
      <c r="P923" s="6">
        <v>8.993362887</v>
      </c>
      <c r="Q923" s="6">
        <v>1353.73486</v>
      </c>
      <c r="R923" s="6">
        <v>2537.8318389999999</v>
      </c>
      <c r="S923" s="6">
        <v>0.38441336599999998</v>
      </c>
      <c r="T923" s="6">
        <v>8.72E-2</v>
      </c>
      <c r="U923" s="6">
        <v>0.89139999999999997</v>
      </c>
      <c r="V923" s="6">
        <v>0.97860000000000003</v>
      </c>
      <c r="W923" s="6">
        <v>0.41352540999999998</v>
      </c>
      <c r="X923" s="6">
        <v>9.3836392350000004</v>
      </c>
      <c r="Y923" t="s">
        <v>169</v>
      </c>
      <c r="Z923" t="s">
        <v>1237</v>
      </c>
    </row>
    <row r="924" spans="1:26">
      <c r="A924" t="s">
        <v>621</v>
      </c>
      <c r="B924" t="s">
        <v>245</v>
      </c>
      <c r="C924" t="s">
        <v>1195</v>
      </c>
      <c r="D924" t="s">
        <v>247</v>
      </c>
      <c r="E924" t="s">
        <v>247</v>
      </c>
      <c r="F924" t="s">
        <v>247</v>
      </c>
      <c r="G924">
        <v>0</v>
      </c>
      <c r="H924" t="s">
        <v>173</v>
      </c>
      <c r="I924" s="6" t="s">
        <v>173</v>
      </c>
      <c r="J924" s="6" t="s">
        <v>173</v>
      </c>
      <c r="K924" t="s">
        <v>173</v>
      </c>
      <c r="L924">
        <v>0</v>
      </c>
      <c r="M924" t="s">
        <v>173</v>
      </c>
      <c r="N924" s="6">
        <v>54</v>
      </c>
      <c r="O924">
        <v>3</v>
      </c>
      <c r="P924" s="6">
        <v>8.6227596539999993</v>
      </c>
      <c r="Q924" s="6">
        <v>382.52198770000001</v>
      </c>
      <c r="R924" s="6">
        <v>1695.497255</v>
      </c>
      <c r="S924" s="6">
        <v>0.61373286299999996</v>
      </c>
      <c r="T924" s="6">
        <v>3.4200000000000001E-2</v>
      </c>
      <c r="U924" s="6">
        <v>0.62470000000000003</v>
      </c>
      <c r="V924" s="6">
        <v>0.65890000000000004</v>
      </c>
      <c r="W924" s="6">
        <v>0.74807804899999997</v>
      </c>
      <c r="X924" s="6">
        <v>9.8657904779999992</v>
      </c>
      <c r="Y924" t="s">
        <v>169</v>
      </c>
      <c r="Z924" t="s">
        <v>1235</v>
      </c>
    </row>
    <row r="925" spans="1:26">
      <c r="A925" t="s">
        <v>621</v>
      </c>
      <c r="B925" t="s">
        <v>245</v>
      </c>
      <c r="C925" t="s">
        <v>1196</v>
      </c>
      <c r="D925" t="s">
        <v>247</v>
      </c>
      <c r="E925" t="s">
        <v>247</v>
      </c>
      <c r="F925" t="s">
        <v>247</v>
      </c>
      <c r="G925">
        <v>1</v>
      </c>
      <c r="H925" t="s">
        <v>173</v>
      </c>
      <c r="I925" s="6" t="s">
        <v>173</v>
      </c>
      <c r="J925" s="6" t="s">
        <v>173</v>
      </c>
      <c r="K925" t="s">
        <v>173</v>
      </c>
      <c r="L925">
        <v>0</v>
      </c>
      <c r="M925" t="s">
        <v>173</v>
      </c>
      <c r="N925" s="6">
        <v>51</v>
      </c>
      <c r="O925">
        <v>3</v>
      </c>
      <c r="P925" s="6">
        <v>8.3977325080000007</v>
      </c>
      <c r="Q925" s="6">
        <v>-594.38244529999997</v>
      </c>
      <c r="R925" s="6">
        <v>1130.23064</v>
      </c>
      <c r="S925" s="6">
        <v>0.77527655500000003</v>
      </c>
      <c r="T925" s="6">
        <v>1.9599999999999999E-2</v>
      </c>
      <c r="U925" s="6">
        <v>0.44629999999999997</v>
      </c>
      <c r="V925" s="6">
        <v>0.46589999999999998</v>
      </c>
      <c r="W925" s="6">
        <v>0.69311544000000003</v>
      </c>
      <c r="X925" s="6">
        <v>10.01819759</v>
      </c>
      <c r="Y925" t="s">
        <v>169</v>
      </c>
      <c r="Z925" t="s">
        <v>1236</v>
      </c>
    </row>
    <row r="926" spans="1:26">
      <c r="A926" t="s">
        <v>621</v>
      </c>
      <c r="B926" t="s">
        <v>245</v>
      </c>
      <c r="C926" t="s">
        <v>1197</v>
      </c>
      <c r="D926" t="s">
        <v>247</v>
      </c>
      <c r="E926" t="s">
        <v>247</v>
      </c>
      <c r="F926" t="s">
        <v>247</v>
      </c>
      <c r="G926">
        <v>0</v>
      </c>
      <c r="H926" t="s">
        <v>173</v>
      </c>
      <c r="I926" s="6" t="s">
        <v>173</v>
      </c>
      <c r="J926" s="6" t="s">
        <v>173</v>
      </c>
      <c r="K926" t="s">
        <v>173</v>
      </c>
      <c r="L926">
        <v>0</v>
      </c>
      <c r="M926" t="s">
        <v>173</v>
      </c>
      <c r="N926" s="6">
        <v>46</v>
      </c>
      <c r="O926">
        <v>3</v>
      </c>
      <c r="P926" s="6">
        <v>8.3038948640000001</v>
      </c>
      <c r="Q926" s="6">
        <v>-1075.60142</v>
      </c>
      <c r="R926" s="6">
        <v>387.83399800000001</v>
      </c>
      <c r="S926" s="6">
        <v>0.87564291000000005</v>
      </c>
      <c r="T926" s="6">
        <v>3.5700000000000003E-2</v>
      </c>
      <c r="U926" s="6">
        <v>0.23</v>
      </c>
      <c r="V926" s="6">
        <v>0.26579999999999998</v>
      </c>
      <c r="W926" s="6">
        <v>0.78885824100000002</v>
      </c>
      <c r="X926" s="6">
        <v>9.9592381569999997</v>
      </c>
      <c r="Y926" t="s">
        <v>169</v>
      </c>
      <c r="Z926" t="s">
        <v>1235</v>
      </c>
    </row>
    <row r="927" spans="1:26">
      <c r="A927" t="s">
        <v>621</v>
      </c>
      <c r="B927" t="s">
        <v>245</v>
      </c>
      <c r="C927" t="s">
        <v>1198</v>
      </c>
      <c r="D927" t="s">
        <v>247</v>
      </c>
      <c r="E927" t="s">
        <v>247</v>
      </c>
      <c r="F927" t="s">
        <v>247</v>
      </c>
      <c r="G927">
        <v>1</v>
      </c>
      <c r="H927" t="s">
        <v>173</v>
      </c>
      <c r="I927" s="6" t="s">
        <v>173</v>
      </c>
      <c r="J927" s="6" t="s">
        <v>173</v>
      </c>
      <c r="K927" t="s">
        <v>173</v>
      </c>
      <c r="L927">
        <v>0</v>
      </c>
      <c r="M927" t="s">
        <v>173</v>
      </c>
      <c r="N927" s="6">
        <v>73</v>
      </c>
      <c r="O927">
        <v>3</v>
      </c>
      <c r="P927" s="6">
        <v>9.0914050730000007</v>
      </c>
      <c r="Q927" s="6">
        <v>1196.734019</v>
      </c>
      <c r="R927" s="6">
        <v>1506.0826830000001</v>
      </c>
      <c r="S927" s="6">
        <v>0.53884630899999997</v>
      </c>
      <c r="T927" s="6">
        <v>0.27600000000000002</v>
      </c>
      <c r="U927" s="6">
        <v>0.42220000000000002</v>
      </c>
      <c r="V927" s="6">
        <v>0.69820000000000004</v>
      </c>
      <c r="W927" s="6">
        <v>0.21188679299999999</v>
      </c>
      <c r="X927" s="6">
        <v>8.734087808</v>
      </c>
      <c r="Y927" t="s">
        <v>169</v>
      </c>
      <c r="Z927" t="s">
        <v>1234</v>
      </c>
    </row>
    <row r="928" spans="1:26">
      <c r="A928" t="s">
        <v>621</v>
      </c>
      <c r="B928" t="s">
        <v>245</v>
      </c>
      <c r="C928" t="s">
        <v>1199</v>
      </c>
      <c r="D928" t="s">
        <v>247</v>
      </c>
      <c r="E928" t="s">
        <v>247</v>
      </c>
      <c r="F928" t="s">
        <v>247</v>
      </c>
      <c r="G928">
        <v>1</v>
      </c>
      <c r="H928" t="s">
        <v>173</v>
      </c>
      <c r="I928" s="6" t="s">
        <v>173</v>
      </c>
      <c r="J928" s="6" t="s">
        <v>173</v>
      </c>
      <c r="K928" t="s">
        <v>173</v>
      </c>
      <c r="L928">
        <v>0</v>
      </c>
      <c r="M928" t="s">
        <v>173</v>
      </c>
      <c r="N928" s="6">
        <v>51</v>
      </c>
      <c r="O928">
        <v>3</v>
      </c>
      <c r="P928" s="6">
        <v>8.6549523710000003</v>
      </c>
      <c r="Q928" s="6">
        <v>-377.28416349999998</v>
      </c>
      <c r="R928" s="6">
        <v>692.68836180000005</v>
      </c>
      <c r="S928" s="6">
        <v>0.79530555000000003</v>
      </c>
      <c r="T928" s="6">
        <v>7.5200000000000003E-2</v>
      </c>
      <c r="U928" s="6">
        <v>0.38640000000000002</v>
      </c>
      <c r="V928" s="6">
        <v>0.46160000000000001</v>
      </c>
      <c r="W928" s="6">
        <v>0.66543674500000005</v>
      </c>
      <c r="X928" s="6">
        <v>9.7408594100000006</v>
      </c>
      <c r="Y928" t="s">
        <v>169</v>
      </c>
      <c r="Z928" t="s">
        <v>1235</v>
      </c>
    </row>
    <row r="929" spans="1:26">
      <c r="A929" t="s">
        <v>621</v>
      </c>
      <c r="B929" t="s">
        <v>245</v>
      </c>
      <c r="C929" t="s">
        <v>1200</v>
      </c>
      <c r="D929" t="s">
        <v>247</v>
      </c>
      <c r="E929" t="s">
        <v>247</v>
      </c>
      <c r="F929" t="s">
        <v>247</v>
      </c>
      <c r="G929">
        <v>0</v>
      </c>
      <c r="H929" t="s">
        <v>173</v>
      </c>
      <c r="I929" s="6" t="s">
        <v>173</v>
      </c>
      <c r="J929" s="6" t="s">
        <v>173</v>
      </c>
      <c r="K929" t="s">
        <v>173</v>
      </c>
      <c r="L929">
        <v>0</v>
      </c>
      <c r="M929" t="s">
        <v>173</v>
      </c>
      <c r="N929" s="6">
        <v>39</v>
      </c>
      <c r="O929">
        <v>3</v>
      </c>
      <c r="P929" s="6">
        <v>8.5429165279999992</v>
      </c>
      <c r="Q929" s="6">
        <v>307.42763539999999</v>
      </c>
      <c r="R929" s="6">
        <v>1443.7182889999999</v>
      </c>
      <c r="S929" s="6">
        <v>0.65089382500000004</v>
      </c>
      <c r="T929" s="6">
        <v>4.4499999999999998E-2</v>
      </c>
      <c r="U929" s="6">
        <v>0.65410000000000001</v>
      </c>
      <c r="V929" s="6">
        <v>0.6986</v>
      </c>
      <c r="W929" s="6">
        <v>0.68013570400000001</v>
      </c>
      <c r="X929" s="6">
        <v>9.9190948189999997</v>
      </c>
      <c r="Y929" t="s">
        <v>169</v>
      </c>
      <c r="Z929" t="s">
        <v>1237</v>
      </c>
    </row>
    <row r="930" spans="1:26">
      <c r="A930" t="s">
        <v>621</v>
      </c>
      <c r="B930" t="s">
        <v>245</v>
      </c>
      <c r="C930" t="s">
        <v>1201</v>
      </c>
      <c r="D930" t="s">
        <v>247</v>
      </c>
      <c r="E930" t="s">
        <v>247</v>
      </c>
      <c r="F930" t="s">
        <v>247</v>
      </c>
      <c r="G930">
        <v>1</v>
      </c>
      <c r="H930" t="s">
        <v>173</v>
      </c>
      <c r="I930" s="6" t="s">
        <v>173</v>
      </c>
      <c r="J930" s="6" t="s">
        <v>173</v>
      </c>
      <c r="K930" t="s">
        <v>173</v>
      </c>
      <c r="L930">
        <v>0</v>
      </c>
      <c r="M930" t="s">
        <v>173</v>
      </c>
      <c r="N930" s="6">
        <v>42</v>
      </c>
      <c r="O930">
        <v>3</v>
      </c>
      <c r="P930" s="6">
        <v>8.2208822060000006</v>
      </c>
      <c r="Q930" s="6">
        <v>-559.96244539999998</v>
      </c>
      <c r="R930" s="6">
        <v>565.1413814</v>
      </c>
      <c r="S930" s="6">
        <v>0.82207677000000001</v>
      </c>
      <c r="T930" s="6">
        <v>4.2700000000000002E-2</v>
      </c>
      <c r="U930" s="6">
        <v>0.41849999999999998</v>
      </c>
      <c r="V930" s="6">
        <v>0.4612</v>
      </c>
      <c r="W930" s="6">
        <v>0.97145807100000003</v>
      </c>
      <c r="X930" s="6">
        <v>10.22734539</v>
      </c>
      <c r="Y930" t="s">
        <v>169</v>
      </c>
      <c r="Z930" t="s">
        <v>1235</v>
      </c>
    </row>
    <row r="931" spans="1:26">
      <c r="A931" t="s">
        <v>621</v>
      </c>
      <c r="B931" t="s">
        <v>245</v>
      </c>
      <c r="C931" t="s">
        <v>1202</v>
      </c>
      <c r="D931" t="s">
        <v>247</v>
      </c>
      <c r="E931" t="s">
        <v>247</v>
      </c>
      <c r="F931" t="s">
        <v>247</v>
      </c>
      <c r="G931">
        <v>0</v>
      </c>
      <c r="H931" t="s">
        <v>173</v>
      </c>
      <c r="I931" s="6" t="s">
        <v>173</v>
      </c>
      <c r="J931" s="6" t="s">
        <v>173</v>
      </c>
      <c r="K931" t="s">
        <v>173</v>
      </c>
      <c r="L931">
        <v>0</v>
      </c>
      <c r="M931" t="s">
        <v>173</v>
      </c>
      <c r="N931" s="6">
        <v>54</v>
      </c>
      <c r="O931">
        <v>3</v>
      </c>
      <c r="P931" s="6">
        <v>8.5708657000000006</v>
      </c>
      <c r="Q931" s="6">
        <v>-197.06564499999999</v>
      </c>
      <c r="R931" s="6">
        <v>1268.7380069999999</v>
      </c>
      <c r="S931" s="6">
        <v>0.72325214900000001</v>
      </c>
      <c r="T931" s="6">
        <v>3.9600000000000003E-2</v>
      </c>
      <c r="U931" s="6">
        <v>0.4965</v>
      </c>
      <c r="V931" s="6">
        <v>0.53610000000000002</v>
      </c>
      <c r="W931" s="6">
        <v>0.91868372700000001</v>
      </c>
      <c r="X931" s="6">
        <v>10.249729390000001</v>
      </c>
      <c r="Y931" t="s">
        <v>169</v>
      </c>
      <c r="Z931" t="s">
        <v>1235</v>
      </c>
    </row>
    <row r="932" spans="1:26">
      <c r="A932" t="s">
        <v>621</v>
      </c>
      <c r="B932" t="s">
        <v>245</v>
      </c>
      <c r="C932" t="s">
        <v>1203</v>
      </c>
      <c r="D932" t="s">
        <v>247</v>
      </c>
      <c r="E932" t="s">
        <v>247</v>
      </c>
      <c r="F932" t="s">
        <v>247</v>
      </c>
      <c r="G932">
        <v>0</v>
      </c>
      <c r="H932" t="s">
        <v>173</v>
      </c>
      <c r="I932" s="6" t="s">
        <v>173</v>
      </c>
      <c r="J932" s="6" t="s">
        <v>173</v>
      </c>
      <c r="K932" t="s">
        <v>173</v>
      </c>
      <c r="L932">
        <v>0</v>
      </c>
      <c r="M932" t="s">
        <v>173</v>
      </c>
      <c r="N932" s="6">
        <v>69</v>
      </c>
      <c r="O932">
        <v>2</v>
      </c>
      <c r="P932" s="6">
        <v>8.6554285449999995</v>
      </c>
      <c r="Q932" s="6">
        <v>-371.78713310000001</v>
      </c>
      <c r="R932" s="6">
        <v>426.46535169999999</v>
      </c>
      <c r="S932" s="6">
        <v>0.81791806</v>
      </c>
      <c r="T932" s="6">
        <v>1.6E-2</v>
      </c>
      <c r="U932" s="6">
        <v>0.38219999999999998</v>
      </c>
      <c r="V932" s="6">
        <v>0.3982</v>
      </c>
      <c r="W932" s="6">
        <v>0.429135881</v>
      </c>
      <c r="X932" s="6">
        <v>9.0937660020000006</v>
      </c>
      <c r="Y932" t="s">
        <v>169</v>
      </c>
      <c r="Z932" t="s">
        <v>1235</v>
      </c>
    </row>
    <row r="933" spans="1:26">
      <c r="A933" t="s">
        <v>621</v>
      </c>
      <c r="B933" t="s">
        <v>245</v>
      </c>
      <c r="C933" t="s">
        <v>1204</v>
      </c>
      <c r="D933" t="s">
        <v>247</v>
      </c>
      <c r="E933" t="s">
        <v>247</v>
      </c>
      <c r="F933" t="s">
        <v>247</v>
      </c>
      <c r="G933" t="s">
        <v>173</v>
      </c>
      <c r="H933" t="s">
        <v>173</v>
      </c>
      <c r="I933" s="6" t="s">
        <v>173</v>
      </c>
      <c r="J933" s="6" t="s">
        <v>173</v>
      </c>
      <c r="K933" t="s">
        <v>173</v>
      </c>
      <c r="L933">
        <v>0</v>
      </c>
      <c r="M933" t="s">
        <v>173</v>
      </c>
      <c r="N933" s="6">
        <v>75</v>
      </c>
      <c r="O933">
        <v>3</v>
      </c>
      <c r="P933" s="6">
        <v>8.6040995819999999</v>
      </c>
      <c r="Q933" s="6">
        <v>404.03953319999999</v>
      </c>
      <c r="R933" s="6">
        <v>2094.8780390000002</v>
      </c>
      <c r="S933" s="6">
        <v>0.56381438900000003</v>
      </c>
      <c r="T933" s="6">
        <v>0.1188</v>
      </c>
      <c r="U933" s="6">
        <v>0.71079999999999999</v>
      </c>
      <c r="V933" s="6">
        <v>0.8296</v>
      </c>
      <c r="W933" s="6">
        <v>0.60379142799999996</v>
      </c>
      <c r="X933" s="6">
        <v>9.8065573520000004</v>
      </c>
      <c r="Y933" t="s">
        <v>169</v>
      </c>
      <c r="Z933" t="s">
        <v>1237</v>
      </c>
    </row>
    <row r="934" spans="1:26">
      <c r="A934" t="s">
        <v>621</v>
      </c>
      <c r="B934" t="s">
        <v>245</v>
      </c>
      <c r="C934" t="s">
        <v>1205</v>
      </c>
      <c r="D934" t="s">
        <v>247</v>
      </c>
      <c r="E934" t="s">
        <v>247</v>
      </c>
      <c r="F934" t="s">
        <v>247</v>
      </c>
      <c r="G934">
        <v>0</v>
      </c>
      <c r="H934" t="s">
        <v>173</v>
      </c>
      <c r="I934" s="6" t="s">
        <v>173</v>
      </c>
      <c r="J934" s="6" t="s">
        <v>173</v>
      </c>
      <c r="K934" t="s">
        <v>173</v>
      </c>
      <c r="L934">
        <v>0</v>
      </c>
      <c r="M934" t="s">
        <v>173</v>
      </c>
      <c r="N934" s="6">
        <v>35</v>
      </c>
      <c r="O934">
        <v>3</v>
      </c>
      <c r="P934" s="6">
        <v>8.8277579399999997</v>
      </c>
      <c r="Q934" s="6">
        <v>704.42806570000005</v>
      </c>
      <c r="R934" s="6">
        <v>820.07561229999999</v>
      </c>
      <c r="S934" s="6">
        <v>0.67578536899999997</v>
      </c>
      <c r="T934" s="6">
        <v>9.1300000000000006E-2</v>
      </c>
      <c r="U934" s="6">
        <v>0.41460000000000002</v>
      </c>
      <c r="V934" s="6">
        <v>0.50590000000000002</v>
      </c>
      <c r="W934" s="6">
        <v>0.54536526500000004</v>
      </c>
      <c r="X934" s="6">
        <v>9.6791350509999994</v>
      </c>
      <c r="Y934" t="s">
        <v>169</v>
      </c>
      <c r="Z934" t="s">
        <v>1235</v>
      </c>
    </row>
    <row r="935" spans="1:26">
      <c r="A935" t="s">
        <v>621</v>
      </c>
      <c r="B935" t="s">
        <v>245</v>
      </c>
      <c r="C935" t="s">
        <v>1206</v>
      </c>
      <c r="D935" t="s">
        <v>247</v>
      </c>
      <c r="E935" t="s">
        <v>247</v>
      </c>
      <c r="F935" t="s">
        <v>247</v>
      </c>
      <c r="G935">
        <v>1</v>
      </c>
      <c r="H935" t="s">
        <v>173</v>
      </c>
      <c r="I935" s="6" t="s">
        <v>173</v>
      </c>
      <c r="J935" s="6" t="s">
        <v>173</v>
      </c>
      <c r="K935" t="s">
        <v>173</v>
      </c>
      <c r="L935">
        <v>0</v>
      </c>
      <c r="M935" t="s">
        <v>173</v>
      </c>
      <c r="N935" s="6">
        <v>38</v>
      </c>
      <c r="O935">
        <v>3</v>
      </c>
      <c r="P935" s="6">
        <v>8.9981091299999996</v>
      </c>
      <c r="Q935" s="6">
        <v>2018.6005009999999</v>
      </c>
      <c r="R935" s="6">
        <v>2253.970186</v>
      </c>
      <c r="S935" s="6">
        <v>0.33220964600000003</v>
      </c>
      <c r="T935" s="6">
        <v>0.50209999999999999</v>
      </c>
      <c r="U935" s="6">
        <v>0.75760000000000005</v>
      </c>
      <c r="V935" s="6">
        <v>1.2597</v>
      </c>
      <c r="W935" s="6">
        <v>5.4462330000000003E-2</v>
      </c>
      <c r="X935" s="6">
        <v>8.0030020079999993</v>
      </c>
      <c r="Y935" t="s">
        <v>169</v>
      </c>
      <c r="Z935" t="s">
        <v>1234</v>
      </c>
    </row>
    <row r="936" spans="1:26">
      <c r="A936" t="s">
        <v>621</v>
      </c>
      <c r="B936" t="s">
        <v>245</v>
      </c>
      <c r="C936" t="s">
        <v>1207</v>
      </c>
      <c r="D936" t="s">
        <v>247</v>
      </c>
      <c r="E936" t="s">
        <v>247</v>
      </c>
      <c r="F936" t="s">
        <v>247</v>
      </c>
      <c r="G936">
        <v>1</v>
      </c>
      <c r="H936" t="s">
        <v>173</v>
      </c>
      <c r="I936" s="6" t="s">
        <v>173</v>
      </c>
      <c r="J936" s="6" t="s">
        <v>173</v>
      </c>
      <c r="K936" t="s">
        <v>173</v>
      </c>
      <c r="L936">
        <v>0</v>
      </c>
      <c r="M936" t="s">
        <v>173</v>
      </c>
      <c r="N936" s="6">
        <v>65</v>
      </c>
      <c r="O936">
        <v>3</v>
      </c>
      <c r="P936" s="6">
        <v>8.7947328650000003</v>
      </c>
      <c r="Q936" s="6">
        <v>1004.522257</v>
      </c>
      <c r="R936" s="6">
        <v>2075.8469620000001</v>
      </c>
      <c r="S936" s="6">
        <v>0.49135659300000001</v>
      </c>
      <c r="T936" s="6">
        <v>0.30580000000000002</v>
      </c>
      <c r="U936" s="6">
        <v>0.78990000000000005</v>
      </c>
      <c r="V936" s="6">
        <v>1.0956999999999999</v>
      </c>
      <c r="W936" s="6">
        <v>0.41872283999999999</v>
      </c>
      <c r="X936" s="6">
        <v>8.9231776299999996</v>
      </c>
      <c r="Y936" t="s">
        <v>169</v>
      </c>
      <c r="Z936" t="s">
        <v>1234</v>
      </c>
    </row>
    <row r="937" spans="1:26">
      <c r="A937" t="s">
        <v>621</v>
      </c>
      <c r="B937" t="s">
        <v>245</v>
      </c>
      <c r="C937" t="s">
        <v>1208</v>
      </c>
      <c r="D937" t="s">
        <v>247</v>
      </c>
      <c r="E937" t="s">
        <v>247</v>
      </c>
      <c r="F937" t="s">
        <v>247</v>
      </c>
      <c r="G937" t="s">
        <v>173</v>
      </c>
      <c r="H937" t="s">
        <v>173</v>
      </c>
      <c r="I937" s="6" t="s">
        <v>173</v>
      </c>
      <c r="J937" s="6" t="s">
        <v>173</v>
      </c>
      <c r="K937" t="s">
        <v>173</v>
      </c>
      <c r="L937">
        <v>0</v>
      </c>
      <c r="M937" t="s">
        <v>173</v>
      </c>
      <c r="N937" s="6">
        <v>48</v>
      </c>
      <c r="O937">
        <v>3</v>
      </c>
      <c r="P937" s="6">
        <v>8.6462011919999995</v>
      </c>
      <c r="Q937" s="6">
        <v>252.7830605</v>
      </c>
      <c r="R937" s="6">
        <v>1214.190376</v>
      </c>
      <c r="S937" s="6">
        <v>0.68198582699999999</v>
      </c>
      <c r="T937" s="6">
        <v>7.7200000000000005E-2</v>
      </c>
      <c r="U937" s="6">
        <v>0.54600000000000004</v>
      </c>
      <c r="V937" s="6">
        <v>0.62319999999999998</v>
      </c>
      <c r="W937" s="6">
        <v>0.67671601000000003</v>
      </c>
      <c r="X937" s="6">
        <v>9.6907852180000003</v>
      </c>
      <c r="Y937" t="s">
        <v>169</v>
      </c>
      <c r="Z937" t="s">
        <v>1235</v>
      </c>
    </row>
    <row r="938" spans="1:26">
      <c r="A938" t="s">
        <v>621</v>
      </c>
      <c r="B938" t="s">
        <v>245</v>
      </c>
      <c r="C938" t="s">
        <v>1209</v>
      </c>
      <c r="D938" t="s">
        <v>247</v>
      </c>
      <c r="E938" t="s">
        <v>247</v>
      </c>
      <c r="F938" t="s">
        <v>247</v>
      </c>
      <c r="G938">
        <v>1</v>
      </c>
      <c r="H938" t="s">
        <v>173</v>
      </c>
      <c r="I938" s="6" t="s">
        <v>173</v>
      </c>
      <c r="J938" s="6" t="s">
        <v>173</v>
      </c>
      <c r="K938" t="s">
        <v>173</v>
      </c>
      <c r="L938">
        <v>0</v>
      </c>
      <c r="M938" t="s">
        <v>173</v>
      </c>
      <c r="N938" s="6">
        <v>66</v>
      </c>
      <c r="O938">
        <v>3</v>
      </c>
      <c r="P938" s="6">
        <v>8.8867316079999998</v>
      </c>
      <c r="Q938" s="6">
        <v>1515.842727</v>
      </c>
      <c r="R938" s="6">
        <v>795.14276700000005</v>
      </c>
      <c r="S938" s="6">
        <v>0.58638050600000002</v>
      </c>
      <c r="T938" s="6">
        <v>0.53859999999999997</v>
      </c>
      <c r="U938" s="6">
        <v>0.36330000000000001</v>
      </c>
      <c r="V938" s="6">
        <v>0.90190000000000003</v>
      </c>
      <c r="W938" s="6">
        <v>7.5076908999999997E-2</v>
      </c>
      <c r="X938" s="6">
        <v>8.025542948</v>
      </c>
      <c r="Y938" t="s">
        <v>169</v>
      </c>
      <c r="Z938" t="s">
        <v>1234</v>
      </c>
    </row>
    <row r="939" spans="1:26">
      <c r="A939" t="s">
        <v>621</v>
      </c>
      <c r="B939" t="s">
        <v>245</v>
      </c>
      <c r="C939" t="s">
        <v>1210</v>
      </c>
      <c r="D939" t="s">
        <v>247</v>
      </c>
      <c r="E939" t="s">
        <v>247</v>
      </c>
      <c r="F939" t="s">
        <v>247</v>
      </c>
      <c r="G939">
        <v>1</v>
      </c>
      <c r="H939" t="s">
        <v>173</v>
      </c>
      <c r="I939" s="6" t="s">
        <v>173</v>
      </c>
      <c r="J939" s="6" t="s">
        <v>173</v>
      </c>
      <c r="K939" t="s">
        <v>173</v>
      </c>
      <c r="L939">
        <v>0</v>
      </c>
      <c r="M939" t="s">
        <v>173</v>
      </c>
      <c r="N939" s="6">
        <v>42</v>
      </c>
      <c r="O939">
        <v>3</v>
      </c>
      <c r="P939" s="6">
        <v>8.6170644369999998</v>
      </c>
      <c r="Q939" s="6">
        <v>70.654224200000002</v>
      </c>
      <c r="R939" s="6">
        <v>2487.5423489999998</v>
      </c>
      <c r="S939" s="6">
        <v>0.55660657700000005</v>
      </c>
      <c r="T939" s="6">
        <v>8.3999999999999995E-3</v>
      </c>
      <c r="U939" s="6">
        <v>0.90769999999999995</v>
      </c>
      <c r="V939" s="6">
        <v>0.91610000000000003</v>
      </c>
      <c r="W939" s="6">
        <v>0.75589604099999996</v>
      </c>
      <c r="X939" s="6">
        <v>9.8281723850000002</v>
      </c>
      <c r="Y939" t="s">
        <v>169</v>
      </c>
      <c r="Z939" t="s">
        <v>1237</v>
      </c>
    </row>
    <row r="940" spans="1:26">
      <c r="A940" t="s">
        <v>621</v>
      </c>
      <c r="B940" t="s">
        <v>245</v>
      </c>
      <c r="C940" t="s">
        <v>1211</v>
      </c>
      <c r="D940" t="s">
        <v>247</v>
      </c>
      <c r="E940" t="s">
        <v>247</v>
      </c>
      <c r="F940" t="s">
        <v>247</v>
      </c>
      <c r="G940" t="s">
        <v>173</v>
      </c>
      <c r="H940" t="s">
        <v>173</v>
      </c>
      <c r="I940" s="6" t="s">
        <v>173</v>
      </c>
      <c r="J940" s="6" t="s">
        <v>173</v>
      </c>
      <c r="K940" t="s">
        <v>173</v>
      </c>
      <c r="L940">
        <v>0</v>
      </c>
      <c r="M940" t="s">
        <v>173</v>
      </c>
      <c r="N940" s="6">
        <v>72</v>
      </c>
      <c r="O940">
        <v>2</v>
      </c>
      <c r="P940" s="6">
        <v>8.6447536770000006</v>
      </c>
      <c r="Q940" s="6">
        <v>1251.374785</v>
      </c>
      <c r="R940" s="6">
        <v>1307.009609</v>
      </c>
      <c r="S940" s="6">
        <v>0.556583673</v>
      </c>
      <c r="T940" s="6">
        <v>0.4758</v>
      </c>
      <c r="U940" s="6">
        <v>0.53739999999999999</v>
      </c>
      <c r="V940" s="6">
        <v>1.0132000000000001</v>
      </c>
      <c r="W940" s="6">
        <v>8.7871436999999997E-2</v>
      </c>
      <c r="X940" s="6">
        <v>7.5591114260000003</v>
      </c>
      <c r="Y940" t="s">
        <v>169</v>
      </c>
      <c r="Z940" t="s">
        <v>1234</v>
      </c>
    </row>
    <row r="941" spans="1:26">
      <c r="A941" t="s">
        <v>621</v>
      </c>
      <c r="B941" t="s">
        <v>245</v>
      </c>
      <c r="C941" t="s">
        <v>1212</v>
      </c>
      <c r="D941" t="s">
        <v>247</v>
      </c>
      <c r="E941" t="s">
        <v>247</v>
      </c>
      <c r="F941" t="s">
        <v>247</v>
      </c>
      <c r="G941" t="s">
        <v>173</v>
      </c>
      <c r="H941" t="s">
        <v>173</v>
      </c>
      <c r="I941" s="6" t="s">
        <v>173</v>
      </c>
      <c r="J941" s="6" t="s">
        <v>173</v>
      </c>
      <c r="K941" t="s">
        <v>173</v>
      </c>
      <c r="L941">
        <v>0</v>
      </c>
      <c r="M941" t="s">
        <v>173</v>
      </c>
      <c r="N941" s="6">
        <v>45</v>
      </c>
      <c r="O941">
        <v>3</v>
      </c>
      <c r="P941" s="6">
        <v>8.5069921340000008</v>
      </c>
      <c r="Q941" s="6">
        <v>-360.80417039999998</v>
      </c>
      <c r="R941" s="6">
        <v>856.45644789999994</v>
      </c>
      <c r="S941" s="6">
        <v>0.77898979300000004</v>
      </c>
      <c r="T941" s="6">
        <v>0.12720000000000001</v>
      </c>
      <c r="U941" s="6">
        <v>0.34100000000000003</v>
      </c>
      <c r="V941" s="6">
        <v>0.46820000000000001</v>
      </c>
      <c r="W941" s="6">
        <v>0.53915829299999996</v>
      </c>
      <c r="X941" s="6">
        <v>10.10415463</v>
      </c>
      <c r="Y941" t="s">
        <v>169</v>
      </c>
      <c r="Z941" t="s">
        <v>1236</v>
      </c>
    </row>
    <row r="942" spans="1:26">
      <c r="A942" t="s">
        <v>621</v>
      </c>
      <c r="B942" t="s">
        <v>245</v>
      </c>
      <c r="C942" t="s">
        <v>1213</v>
      </c>
      <c r="D942" t="s">
        <v>247</v>
      </c>
      <c r="E942" t="s">
        <v>247</v>
      </c>
      <c r="F942" t="s">
        <v>247</v>
      </c>
      <c r="G942" t="s">
        <v>173</v>
      </c>
      <c r="H942" t="s">
        <v>173</v>
      </c>
      <c r="I942" s="6" t="s">
        <v>173</v>
      </c>
      <c r="J942" s="6" t="s">
        <v>173</v>
      </c>
      <c r="K942" t="s">
        <v>173</v>
      </c>
      <c r="L942">
        <v>0</v>
      </c>
      <c r="M942" t="s">
        <v>173</v>
      </c>
      <c r="N942" s="6">
        <v>75</v>
      </c>
      <c r="O942">
        <v>2</v>
      </c>
      <c r="P942" s="6">
        <v>9.037472696</v>
      </c>
      <c r="Q942" s="6">
        <v>857.96303479999995</v>
      </c>
      <c r="R942" s="6">
        <v>1945.1301779999999</v>
      </c>
      <c r="S942" s="6">
        <v>0.52638867700000003</v>
      </c>
      <c r="T942" s="6">
        <v>0.14749999999999999</v>
      </c>
      <c r="U942" s="6">
        <v>0.61029999999999995</v>
      </c>
      <c r="V942" s="6">
        <v>0.75780000000000003</v>
      </c>
      <c r="W942" s="6">
        <v>0.32534637500000002</v>
      </c>
      <c r="X942" s="6">
        <v>8.921199047</v>
      </c>
      <c r="Y942" t="s">
        <v>169</v>
      </c>
      <c r="Z942" t="s">
        <v>1234</v>
      </c>
    </row>
    <row r="943" spans="1:26">
      <c r="A943" t="s">
        <v>621</v>
      </c>
      <c r="B943" t="s">
        <v>245</v>
      </c>
      <c r="C943" t="s">
        <v>1214</v>
      </c>
      <c r="D943" t="s">
        <v>247</v>
      </c>
      <c r="E943" t="s">
        <v>247</v>
      </c>
      <c r="F943" t="s">
        <v>247</v>
      </c>
      <c r="G943" t="s">
        <v>173</v>
      </c>
      <c r="H943" t="s">
        <v>173</v>
      </c>
      <c r="I943" s="6" t="s">
        <v>173</v>
      </c>
      <c r="J943" s="6" t="s">
        <v>173</v>
      </c>
      <c r="K943" t="s">
        <v>173</v>
      </c>
      <c r="L943">
        <v>0</v>
      </c>
      <c r="M943" t="s">
        <v>173</v>
      </c>
      <c r="N943" s="6">
        <v>67</v>
      </c>
      <c r="O943">
        <v>3</v>
      </c>
      <c r="P943" s="6">
        <v>9.0070750830000001</v>
      </c>
      <c r="Q943" s="6">
        <v>1856.3586419999999</v>
      </c>
      <c r="R943" s="6">
        <v>2815.8339820000001</v>
      </c>
      <c r="S943" s="6">
        <v>0.27634166100000002</v>
      </c>
      <c r="T943" s="6">
        <v>0.48209999999999997</v>
      </c>
      <c r="U943" s="6">
        <v>0.92789999999999995</v>
      </c>
      <c r="V943" s="6">
        <v>1.41</v>
      </c>
      <c r="W943" s="6">
        <v>3.2471030999999997E-2</v>
      </c>
      <c r="X943" s="6">
        <v>8.0019646229999992</v>
      </c>
      <c r="Y943" t="s">
        <v>169</v>
      </c>
      <c r="Z943" t="s">
        <v>1234</v>
      </c>
    </row>
    <row r="944" spans="1:26">
      <c r="A944" t="s">
        <v>621</v>
      </c>
      <c r="B944" t="s">
        <v>245</v>
      </c>
      <c r="C944" t="s">
        <v>1215</v>
      </c>
      <c r="D944" t="s">
        <v>247</v>
      </c>
      <c r="E944" t="s">
        <v>247</v>
      </c>
      <c r="F944" t="s">
        <v>247</v>
      </c>
      <c r="G944">
        <v>1</v>
      </c>
      <c r="H944" t="s">
        <v>173</v>
      </c>
      <c r="I944" s="6" t="s">
        <v>173</v>
      </c>
      <c r="J944" s="6" t="s">
        <v>173</v>
      </c>
      <c r="K944" t="s">
        <v>173</v>
      </c>
      <c r="L944">
        <v>0</v>
      </c>
      <c r="M944" t="s">
        <v>173</v>
      </c>
      <c r="N944" s="6">
        <v>41</v>
      </c>
      <c r="O944">
        <v>3</v>
      </c>
      <c r="P944" s="6">
        <v>8.2225033330000006</v>
      </c>
      <c r="Q944" s="6">
        <v>-826.06221800000003</v>
      </c>
      <c r="R944" s="6">
        <v>271.41850360000001</v>
      </c>
      <c r="S944" s="6">
        <v>0.86603882200000004</v>
      </c>
      <c r="T944" s="6">
        <v>6.8000000000000005E-2</v>
      </c>
      <c r="U944" s="6">
        <v>0.31230000000000002</v>
      </c>
      <c r="V944" s="6">
        <v>0.38019999999999998</v>
      </c>
      <c r="W944" s="6">
        <v>0.89281266400000003</v>
      </c>
      <c r="X944" s="6">
        <v>10.1971104</v>
      </c>
      <c r="Y944" t="s">
        <v>169</v>
      </c>
      <c r="Z944" t="s">
        <v>1235</v>
      </c>
    </row>
    <row r="945" spans="1:26">
      <c r="A945" t="s">
        <v>621</v>
      </c>
      <c r="B945" t="s">
        <v>245</v>
      </c>
      <c r="C945" t="s">
        <v>1216</v>
      </c>
      <c r="D945" t="s">
        <v>247</v>
      </c>
      <c r="E945" t="s">
        <v>247</v>
      </c>
      <c r="F945" t="s">
        <v>247</v>
      </c>
      <c r="G945">
        <v>0</v>
      </c>
      <c r="H945" t="s">
        <v>173</v>
      </c>
      <c r="I945" s="6" t="s">
        <v>173</v>
      </c>
      <c r="J945" s="6" t="s">
        <v>173</v>
      </c>
      <c r="K945" t="s">
        <v>173</v>
      </c>
      <c r="L945">
        <v>0</v>
      </c>
      <c r="M945" t="s">
        <v>173</v>
      </c>
      <c r="N945" s="6">
        <v>44</v>
      </c>
      <c r="O945">
        <v>2</v>
      </c>
      <c r="P945" s="6">
        <v>8.8658860859999997</v>
      </c>
      <c r="Q945" s="6">
        <v>870.00399479999999</v>
      </c>
      <c r="R945" s="6">
        <v>2908.5959739999998</v>
      </c>
      <c r="S945" s="6">
        <v>0.39966786100000001</v>
      </c>
      <c r="T945" s="6">
        <v>0.20019999999999999</v>
      </c>
      <c r="U945" s="6">
        <v>1.1920999999999999</v>
      </c>
      <c r="V945" s="6">
        <v>1.3923000000000001</v>
      </c>
      <c r="W945" s="6">
        <v>0.63157771200000001</v>
      </c>
      <c r="X945" s="6">
        <v>9.5125080569999998</v>
      </c>
      <c r="Y945" t="s">
        <v>169</v>
      </c>
      <c r="Z945" t="s">
        <v>1237</v>
      </c>
    </row>
    <row r="946" spans="1:26">
      <c r="A946" t="s">
        <v>621</v>
      </c>
      <c r="B946" t="s">
        <v>245</v>
      </c>
      <c r="C946" t="s">
        <v>1217</v>
      </c>
      <c r="D946" t="s">
        <v>247</v>
      </c>
      <c r="E946" t="s">
        <v>247</v>
      </c>
      <c r="F946" t="s">
        <v>247</v>
      </c>
      <c r="G946" t="s">
        <v>173</v>
      </c>
      <c r="H946" t="s">
        <v>173</v>
      </c>
      <c r="I946" s="6" t="s">
        <v>173</v>
      </c>
      <c r="J946" s="6" t="s">
        <v>173</v>
      </c>
      <c r="K946" t="s">
        <v>173</v>
      </c>
      <c r="L946">
        <v>0</v>
      </c>
      <c r="M946" t="s">
        <v>173</v>
      </c>
      <c r="N946" s="6">
        <v>49</v>
      </c>
      <c r="O946">
        <v>2</v>
      </c>
      <c r="P946" s="6">
        <v>9.0880217440000006</v>
      </c>
      <c r="Q946" s="6">
        <v>859.73501090000002</v>
      </c>
      <c r="R946" s="6">
        <v>1329.768851</v>
      </c>
      <c r="S946" s="6">
        <v>0.60073114699999997</v>
      </c>
      <c r="T946" s="6">
        <v>0.188</v>
      </c>
      <c r="U946" s="6">
        <v>0.62229999999999996</v>
      </c>
      <c r="V946" s="6">
        <v>0.81030000000000002</v>
      </c>
      <c r="W946" s="6">
        <v>0.33613177300000002</v>
      </c>
      <c r="X946" s="6">
        <v>8.5092366619999993</v>
      </c>
      <c r="Y946" t="s">
        <v>169</v>
      </c>
      <c r="Z946" t="s">
        <v>1236</v>
      </c>
    </row>
    <row r="947" spans="1:26">
      <c r="A947" t="s">
        <v>621</v>
      </c>
      <c r="B947" t="s">
        <v>245</v>
      </c>
      <c r="C947" t="s">
        <v>1218</v>
      </c>
      <c r="D947" t="s">
        <v>247</v>
      </c>
      <c r="E947" t="s">
        <v>247</v>
      </c>
      <c r="F947" t="s">
        <v>247</v>
      </c>
      <c r="G947" t="s">
        <v>173</v>
      </c>
      <c r="H947" t="s">
        <v>173</v>
      </c>
      <c r="I947" s="6" t="s">
        <v>173</v>
      </c>
      <c r="J947" s="6" t="s">
        <v>173</v>
      </c>
      <c r="K947" t="s">
        <v>173</v>
      </c>
      <c r="L947">
        <v>0</v>
      </c>
      <c r="M947" t="s">
        <v>173</v>
      </c>
      <c r="N947" s="6">
        <v>76</v>
      </c>
      <c r="O947">
        <v>3</v>
      </c>
      <c r="P947" s="6">
        <v>8.5645832290000001</v>
      </c>
      <c r="Q947" s="6">
        <v>181.6832244</v>
      </c>
      <c r="R947" s="6">
        <v>1326.767038</v>
      </c>
      <c r="S947" s="6">
        <v>0.67752042999999995</v>
      </c>
      <c r="T947" s="6">
        <v>3.9600000000000003E-2</v>
      </c>
      <c r="U947" s="6">
        <v>0.39119999999999999</v>
      </c>
      <c r="V947" s="6">
        <v>0.43080000000000002</v>
      </c>
      <c r="W947" s="6">
        <v>0.71187111400000003</v>
      </c>
      <c r="X947" s="6">
        <v>10.12992801</v>
      </c>
      <c r="Y947" t="s">
        <v>169</v>
      </c>
      <c r="Z947" t="s">
        <v>1235</v>
      </c>
    </row>
    <row r="948" spans="1:26">
      <c r="A948" t="s">
        <v>621</v>
      </c>
      <c r="B948" t="s">
        <v>245</v>
      </c>
      <c r="C948" t="s">
        <v>1219</v>
      </c>
      <c r="D948" t="s">
        <v>247</v>
      </c>
      <c r="E948" t="s">
        <v>247</v>
      </c>
      <c r="F948" t="s">
        <v>247</v>
      </c>
      <c r="G948" t="s">
        <v>173</v>
      </c>
      <c r="H948" t="s">
        <v>173</v>
      </c>
      <c r="I948" s="6" t="s">
        <v>173</v>
      </c>
      <c r="J948" s="6" t="s">
        <v>173</v>
      </c>
      <c r="K948" t="s">
        <v>173</v>
      </c>
      <c r="L948">
        <v>0</v>
      </c>
      <c r="M948" t="s">
        <v>173</v>
      </c>
      <c r="N948" s="6">
        <v>61</v>
      </c>
      <c r="O948">
        <v>3</v>
      </c>
      <c r="P948" s="6">
        <v>9.3774131989999994</v>
      </c>
      <c r="Q948" s="6">
        <v>1673.034506</v>
      </c>
      <c r="R948" s="6">
        <v>1691.0888210000001</v>
      </c>
      <c r="S948" s="6">
        <v>0.45466392300000003</v>
      </c>
      <c r="T948" s="6">
        <v>0.17560000000000001</v>
      </c>
      <c r="U948" s="6">
        <v>0.61939999999999995</v>
      </c>
      <c r="V948" s="6">
        <v>0.79500000000000004</v>
      </c>
      <c r="W948" s="6">
        <v>8.9528457000000006E-2</v>
      </c>
      <c r="X948" s="6">
        <v>8.5159192580000003</v>
      </c>
      <c r="Y948" t="s">
        <v>169</v>
      </c>
      <c r="Z948" t="s">
        <v>1234</v>
      </c>
    </row>
    <row r="949" spans="1:26">
      <c r="A949" t="s">
        <v>621</v>
      </c>
      <c r="B949" t="s">
        <v>245</v>
      </c>
      <c r="C949" t="s">
        <v>1220</v>
      </c>
      <c r="D949" t="s">
        <v>247</v>
      </c>
      <c r="E949" t="s">
        <v>247</v>
      </c>
      <c r="F949" t="s">
        <v>247</v>
      </c>
      <c r="G949" t="s">
        <v>173</v>
      </c>
      <c r="H949" t="s">
        <v>173</v>
      </c>
      <c r="I949" s="6" t="s">
        <v>173</v>
      </c>
      <c r="J949" s="6" t="s">
        <v>173</v>
      </c>
      <c r="K949" t="s">
        <v>173</v>
      </c>
      <c r="L949">
        <v>0</v>
      </c>
      <c r="M949" t="s">
        <v>173</v>
      </c>
      <c r="N949" s="6">
        <v>46</v>
      </c>
      <c r="O949">
        <v>3</v>
      </c>
      <c r="P949" s="6">
        <v>8.9459841499999992</v>
      </c>
      <c r="Q949" s="6">
        <v>699.67861670000002</v>
      </c>
      <c r="R949" s="6">
        <v>2078.7373560000001</v>
      </c>
      <c r="S949" s="6">
        <v>0.52946508299999995</v>
      </c>
      <c r="T949" s="6">
        <v>0.13669999999999999</v>
      </c>
      <c r="U949" s="6">
        <v>0.68669999999999998</v>
      </c>
      <c r="V949" s="6">
        <v>0.82340000000000002</v>
      </c>
      <c r="W949" s="6">
        <v>0.53039143300000002</v>
      </c>
      <c r="X949" s="6">
        <v>9.5629988420000007</v>
      </c>
      <c r="Y949" t="s">
        <v>169</v>
      </c>
      <c r="Z949" t="s">
        <v>1235</v>
      </c>
    </row>
    <row r="950" spans="1:26">
      <c r="A950" t="s">
        <v>621</v>
      </c>
      <c r="B950" t="s">
        <v>245</v>
      </c>
      <c r="C950" t="s">
        <v>1221</v>
      </c>
      <c r="D950" t="s">
        <v>247</v>
      </c>
      <c r="E950" t="s">
        <v>247</v>
      </c>
      <c r="F950" t="s">
        <v>247</v>
      </c>
      <c r="G950" t="s">
        <v>173</v>
      </c>
      <c r="H950" t="s">
        <v>173</v>
      </c>
      <c r="I950" s="6" t="s">
        <v>173</v>
      </c>
      <c r="J950" s="6" t="s">
        <v>173</v>
      </c>
      <c r="K950" t="s">
        <v>173</v>
      </c>
      <c r="L950">
        <v>0</v>
      </c>
      <c r="M950" t="s">
        <v>173</v>
      </c>
      <c r="N950" s="6">
        <v>51</v>
      </c>
      <c r="O950">
        <v>3</v>
      </c>
      <c r="P950" s="6">
        <v>8.8677927570000001</v>
      </c>
      <c r="Q950" s="6">
        <v>569.57221049999998</v>
      </c>
      <c r="R950" s="6">
        <v>491.38444870000001</v>
      </c>
      <c r="S950" s="6">
        <v>0.72433750200000002</v>
      </c>
      <c r="T950" s="6">
        <v>0.26500000000000001</v>
      </c>
      <c r="U950" s="6">
        <v>0.32479999999999998</v>
      </c>
      <c r="V950" s="6">
        <v>0.58979999999999999</v>
      </c>
      <c r="W950" s="6">
        <v>0.32338854900000003</v>
      </c>
      <c r="X950" s="6">
        <v>9.1073430309999992</v>
      </c>
      <c r="Y950" t="s">
        <v>169</v>
      </c>
      <c r="Z950" t="s">
        <v>1235</v>
      </c>
    </row>
    <row r="951" spans="1:26">
      <c r="A951" t="s">
        <v>621</v>
      </c>
      <c r="B951" t="s">
        <v>245</v>
      </c>
      <c r="C951" t="s">
        <v>1222</v>
      </c>
      <c r="D951" t="s">
        <v>247</v>
      </c>
      <c r="E951" t="s">
        <v>247</v>
      </c>
      <c r="F951" t="s">
        <v>247</v>
      </c>
      <c r="G951" t="s">
        <v>173</v>
      </c>
      <c r="H951" t="s">
        <v>173</v>
      </c>
      <c r="I951" s="6" t="s">
        <v>173</v>
      </c>
      <c r="J951" s="6" t="s">
        <v>173</v>
      </c>
      <c r="K951" t="s">
        <v>173</v>
      </c>
      <c r="L951">
        <v>0</v>
      </c>
      <c r="M951" t="s">
        <v>173</v>
      </c>
      <c r="N951" s="6">
        <v>38</v>
      </c>
      <c r="O951">
        <v>3</v>
      </c>
      <c r="P951" s="6">
        <v>8.5678171709999997</v>
      </c>
      <c r="Q951" s="6">
        <v>490.01942910000002</v>
      </c>
      <c r="R951" s="6">
        <v>2526.2424369999999</v>
      </c>
      <c r="S951" s="6">
        <v>0.49953062399999998</v>
      </c>
      <c r="T951" s="6">
        <v>7.7000000000000002E-3</v>
      </c>
      <c r="U951" s="6">
        <v>0.78810000000000002</v>
      </c>
      <c r="V951" s="6">
        <v>0.79579999999999995</v>
      </c>
      <c r="W951" s="6">
        <v>0.79848743499999997</v>
      </c>
      <c r="X951" s="6">
        <v>10.042518299999999</v>
      </c>
      <c r="Y951" t="s">
        <v>169</v>
      </c>
      <c r="Z951" t="s">
        <v>1237</v>
      </c>
    </row>
    <row r="952" spans="1:26">
      <c r="A952" t="s">
        <v>621</v>
      </c>
      <c r="B952" t="s">
        <v>245</v>
      </c>
      <c r="C952" t="s">
        <v>1223</v>
      </c>
      <c r="D952" t="s">
        <v>247</v>
      </c>
      <c r="E952" t="s">
        <v>247</v>
      </c>
      <c r="F952" t="s">
        <v>247</v>
      </c>
      <c r="G952" t="s">
        <v>173</v>
      </c>
      <c r="H952" t="s">
        <v>173</v>
      </c>
      <c r="I952" s="6" t="s">
        <v>173</v>
      </c>
      <c r="J952" s="6" t="s">
        <v>173</v>
      </c>
      <c r="K952" t="s">
        <v>173</v>
      </c>
      <c r="L952">
        <v>0</v>
      </c>
      <c r="M952" t="s">
        <v>173</v>
      </c>
      <c r="N952" s="6">
        <v>44</v>
      </c>
      <c r="O952">
        <v>2</v>
      </c>
      <c r="P952" s="6">
        <v>8.8734639239999993</v>
      </c>
      <c r="Q952" s="6">
        <v>652.24038910000002</v>
      </c>
      <c r="R952" s="6">
        <v>2039.1120020000001</v>
      </c>
      <c r="S952" s="6">
        <v>0.54026316600000002</v>
      </c>
      <c r="T952" s="6">
        <v>0.13900000000000001</v>
      </c>
      <c r="U952" s="6">
        <v>0.63829999999999998</v>
      </c>
      <c r="V952" s="6">
        <v>0.77729999999999999</v>
      </c>
      <c r="W952" s="6">
        <v>0.5424812</v>
      </c>
      <c r="X952" s="6">
        <v>9.6228463229999992</v>
      </c>
      <c r="Y952" t="s">
        <v>169</v>
      </c>
      <c r="Z952" t="s">
        <v>1237</v>
      </c>
    </row>
    <row r="953" spans="1:26">
      <c r="A953" t="s">
        <v>621</v>
      </c>
      <c r="B953" t="s">
        <v>245</v>
      </c>
      <c r="C953" t="s">
        <v>1224</v>
      </c>
      <c r="D953" t="s">
        <v>247</v>
      </c>
      <c r="E953" t="s">
        <v>247</v>
      </c>
      <c r="F953" t="s">
        <v>247</v>
      </c>
      <c r="G953" t="s">
        <v>173</v>
      </c>
      <c r="H953" t="s">
        <v>173</v>
      </c>
      <c r="I953" s="6" t="s">
        <v>173</v>
      </c>
      <c r="J953" s="6" t="s">
        <v>173</v>
      </c>
      <c r="K953" t="s">
        <v>173</v>
      </c>
      <c r="L953">
        <v>0</v>
      </c>
      <c r="M953" t="s">
        <v>173</v>
      </c>
      <c r="N953" s="6">
        <v>65</v>
      </c>
      <c r="O953">
        <v>2</v>
      </c>
      <c r="P953" s="6">
        <v>9.0616404399999997</v>
      </c>
      <c r="Q953" s="6">
        <v>1613.1306460000001</v>
      </c>
      <c r="R953" s="6">
        <v>2752.893924</v>
      </c>
      <c r="S953" s="6">
        <v>0.31923995199999999</v>
      </c>
      <c r="T953" s="6">
        <v>0.26490000000000002</v>
      </c>
      <c r="U953" s="6">
        <v>0.96860000000000002</v>
      </c>
      <c r="V953" s="6">
        <v>1.2334000000000001</v>
      </c>
      <c r="W953" s="6">
        <v>0.24968194099999999</v>
      </c>
      <c r="X953" s="6">
        <v>8.8990092950000008</v>
      </c>
      <c r="Y953" t="s">
        <v>169</v>
      </c>
      <c r="Z953" t="s">
        <v>1234</v>
      </c>
    </row>
    <row r="954" spans="1:26">
      <c r="A954" t="s">
        <v>621</v>
      </c>
      <c r="B954" t="s">
        <v>245</v>
      </c>
      <c r="C954" t="s">
        <v>1225</v>
      </c>
      <c r="D954" t="s">
        <v>247</v>
      </c>
      <c r="E954" t="s">
        <v>247</v>
      </c>
      <c r="F954" t="s">
        <v>247</v>
      </c>
      <c r="G954" t="s">
        <v>173</v>
      </c>
      <c r="H954" t="s">
        <v>173</v>
      </c>
      <c r="I954" s="6" t="s">
        <v>173</v>
      </c>
      <c r="J954" s="6" t="s">
        <v>173</v>
      </c>
      <c r="K954" t="s">
        <v>173</v>
      </c>
      <c r="L954">
        <v>0</v>
      </c>
      <c r="M954" t="s">
        <v>173</v>
      </c>
      <c r="N954" s="6">
        <v>66</v>
      </c>
      <c r="O954">
        <v>2</v>
      </c>
      <c r="P954" s="6">
        <v>8.4924055620000001</v>
      </c>
      <c r="Q954" s="6">
        <v>84.040135289999995</v>
      </c>
      <c r="R954" s="6">
        <v>1355.464395</v>
      </c>
      <c r="S954" s="6">
        <v>0.68492922599999995</v>
      </c>
      <c r="T954" s="6">
        <v>5.3199999999999997E-2</v>
      </c>
      <c r="U954" s="6">
        <v>0.504</v>
      </c>
      <c r="V954" s="6">
        <v>0.55720000000000003</v>
      </c>
      <c r="W954" s="6">
        <v>0.50888976600000002</v>
      </c>
      <c r="X954" s="6">
        <v>9.9081746469999992</v>
      </c>
      <c r="Y954" t="s">
        <v>169</v>
      </c>
      <c r="Z954" t="s">
        <v>1235</v>
      </c>
    </row>
    <row r="955" spans="1:26">
      <c r="A955" t="s">
        <v>621</v>
      </c>
      <c r="B955" t="s">
        <v>245</v>
      </c>
      <c r="C955" t="s">
        <v>1226</v>
      </c>
      <c r="D955" t="s">
        <v>247</v>
      </c>
      <c r="E955" t="s">
        <v>247</v>
      </c>
      <c r="F955" t="s">
        <v>247</v>
      </c>
      <c r="G955" t="s">
        <v>173</v>
      </c>
      <c r="H955" t="s">
        <v>173</v>
      </c>
      <c r="I955" s="6" t="s">
        <v>173</v>
      </c>
      <c r="J955" s="6" t="s">
        <v>173</v>
      </c>
      <c r="K955" t="s">
        <v>173</v>
      </c>
      <c r="L955">
        <v>0</v>
      </c>
      <c r="M955" t="s">
        <v>173</v>
      </c>
      <c r="N955" s="6">
        <v>48</v>
      </c>
      <c r="O955" t="s">
        <v>173</v>
      </c>
      <c r="P955" s="6">
        <v>9.0739539140000005</v>
      </c>
      <c r="Q955" s="6">
        <v>1269.7244840000001</v>
      </c>
      <c r="R955" s="6">
        <v>1444.3125789999999</v>
      </c>
      <c r="S955" s="6">
        <v>0.53745812299999995</v>
      </c>
      <c r="T955" s="6">
        <v>0.31009999999999999</v>
      </c>
      <c r="U955" s="6">
        <v>0.51539999999999997</v>
      </c>
      <c r="V955" s="6">
        <v>0.82550000000000001</v>
      </c>
      <c r="W955" s="6">
        <v>0.43999727</v>
      </c>
      <c r="X955" s="6">
        <v>9.5357409200000003</v>
      </c>
      <c r="Y955" t="s">
        <v>169</v>
      </c>
      <c r="Z955" t="s">
        <v>1234</v>
      </c>
    </row>
    <row r="956" spans="1:26">
      <c r="A956" t="s">
        <v>621</v>
      </c>
      <c r="B956" t="s">
        <v>245</v>
      </c>
      <c r="C956" t="s">
        <v>1227</v>
      </c>
      <c r="D956" t="s">
        <v>247</v>
      </c>
      <c r="E956" t="s">
        <v>247</v>
      </c>
      <c r="F956" t="s">
        <v>247</v>
      </c>
      <c r="G956" t="s">
        <v>173</v>
      </c>
      <c r="H956" t="s">
        <v>173</v>
      </c>
      <c r="I956" s="6" t="s">
        <v>173</v>
      </c>
      <c r="J956" s="6" t="s">
        <v>173</v>
      </c>
      <c r="K956" t="s">
        <v>173</v>
      </c>
      <c r="L956">
        <v>0</v>
      </c>
      <c r="M956" t="s">
        <v>173</v>
      </c>
      <c r="N956" s="6">
        <v>51</v>
      </c>
      <c r="O956">
        <v>3</v>
      </c>
      <c r="P956" s="6">
        <v>8.5947075000000002</v>
      </c>
      <c r="Q956" s="6">
        <v>-35.821797719999999</v>
      </c>
      <c r="R956" s="6">
        <v>1284.641104</v>
      </c>
      <c r="S956" s="6">
        <v>0.70505233099999998</v>
      </c>
      <c r="T956" s="6">
        <v>4.7699999999999999E-2</v>
      </c>
      <c r="U956" s="6">
        <v>0.6371</v>
      </c>
      <c r="V956" s="6">
        <v>0.68479999999999996</v>
      </c>
      <c r="W956" s="6">
        <v>0.76894074300000004</v>
      </c>
      <c r="X956" s="6">
        <v>9.9931354359999993</v>
      </c>
      <c r="Y956" t="s">
        <v>169</v>
      </c>
      <c r="Z956" t="s">
        <v>1235</v>
      </c>
    </row>
    <row r="957" spans="1:26">
      <c r="A957" t="s">
        <v>621</v>
      </c>
      <c r="B957" t="s">
        <v>245</v>
      </c>
      <c r="C957" t="s">
        <v>1228</v>
      </c>
      <c r="D957" t="s">
        <v>247</v>
      </c>
      <c r="E957" t="s">
        <v>247</v>
      </c>
      <c r="F957" t="s">
        <v>247</v>
      </c>
      <c r="G957" t="s">
        <v>173</v>
      </c>
      <c r="H957" t="s">
        <v>173</v>
      </c>
      <c r="I957" s="6" t="s">
        <v>173</v>
      </c>
      <c r="J957" s="6" t="s">
        <v>173</v>
      </c>
      <c r="K957" t="s">
        <v>173</v>
      </c>
      <c r="L957">
        <v>0</v>
      </c>
      <c r="M957" t="s">
        <v>173</v>
      </c>
      <c r="N957" s="6">
        <v>85</v>
      </c>
      <c r="O957">
        <v>3</v>
      </c>
      <c r="P957" s="6">
        <v>8.1562890110000001</v>
      </c>
      <c r="Q957" s="6">
        <v>-1019.737541</v>
      </c>
      <c r="R957" s="6">
        <v>-647.91921690000004</v>
      </c>
      <c r="S957" s="6">
        <v>0.93582827599999996</v>
      </c>
      <c r="T957" s="6">
        <v>0.1099</v>
      </c>
      <c r="U957" s="6">
        <v>0.2681</v>
      </c>
      <c r="V957" s="6">
        <v>0.378</v>
      </c>
      <c r="W957" s="6">
        <v>0.50734550499999997</v>
      </c>
      <c r="X957" s="6">
        <v>9.0797134469999996</v>
      </c>
      <c r="Y957" t="s">
        <v>169</v>
      </c>
      <c r="Z957" t="s">
        <v>1235</v>
      </c>
    </row>
    <row r="958" spans="1:26">
      <c r="A958" t="s">
        <v>621</v>
      </c>
      <c r="B958" t="s">
        <v>245</v>
      </c>
      <c r="C958" t="s">
        <v>1229</v>
      </c>
      <c r="D958" t="s">
        <v>247</v>
      </c>
      <c r="E958" t="s">
        <v>247</v>
      </c>
      <c r="F958" t="s">
        <v>247</v>
      </c>
      <c r="G958">
        <v>0</v>
      </c>
      <c r="H958" t="s">
        <v>173</v>
      </c>
      <c r="I958" s="6" t="s">
        <v>173</v>
      </c>
      <c r="J958" s="6" t="s">
        <v>173</v>
      </c>
      <c r="K958" t="s">
        <v>173</v>
      </c>
      <c r="L958">
        <v>0</v>
      </c>
      <c r="M958" t="s">
        <v>173</v>
      </c>
      <c r="N958" s="6">
        <v>72</v>
      </c>
      <c r="O958" t="s">
        <v>173</v>
      </c>
      <c r="P958" s="6">
        <v>8.9445907590000004</v>
      </c>
      <c r="Q958" s="6">
        <v>2087.7998400000001</v>
      </c>
      <c r="R958" s="6">
        <v>2205.8803990000001</v>
      </c>
      <c r="S958" s="6">
        <v>0.329285404</v>
      </c>
      <c r="T958" s="6">
        <v>0.56279999999999997</v>
      </c>
      <c r="U958" s="6">
        <v>0.66490000000000005</v>
      </c>
      <c r="V958" s="6">
        <v>1.2277</v>
      </c>
      <c r="W958" s="6">
        <v>2.4496293999999998E-2</v>
      </c>
      <c r="X958" s="6">
        <v>8.0833149379999991</v>
      </c>
      <c r="Y958" t="s">
        <v>169</v>
      </c>
      <c r="Z958" t="s">
        <v>1234</v>
      </c>
    </row>
  </sheetData>
  <autoFilter ref="A1:Z958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8"/>
  <sheetViews>
    <sheetView workbookViewId="0">
      <selection activeCell="B1" sqref="B1"/>
    </sheetView>
  </sheetViews>
  <sheetFormatPr defaultRowHeight="16.5"/>
  <sheetData>
    <row r="1" spans="1:6">
      <c r="A1" t="s">
        <v>1238</v>
      </c>
      <c r="B1" t="s">
        <v>2363</v>
      </c>
      <c r="C1" t="s">
        <v>1234</v>
      </c>
      <c r="D1" t="s">
        <v>1236</v>
      </c>
      <c r="E1" t="s">
        <v>1237</v>
      </c>
      <c r="F1" t="s">
        <v>1235</v>
      </c>
    </row>
    <row r="2" spans="1:6">
      <c r="A2" t="s">
        <v>21</v>
      </c>
      <c r="B2">
        <v>0.15709466499999999</v>
      </c>
      <c r="C2">
        <v>11.71367</v>
      </c>
      <c r="D2">
        <v>10.86848</v>
      </c>
      <c r="E2">
        <v>11.118119999999999</v>
      </c>
      <c r="F2">
        <v>11.461040000000001</v>
      </c>
    </row>
    <row r="3" spans="1:6">
      <c r="A3" t="s">
        <v>1239</v>
      </c>
      <c r="B3">
        <v>0.281290975</v>
      </c>
      <c r="C3">
        <v>8.3128519999999995</v>
      </c>
      <c r="D3">
        <v>8.5580420000000004</v>
      </c>
      <c r="E3">
        <v>7.4320810000000002</v>
      </c>
      <c r="F3">
        <v>6.7506500000000003</v>
      </c>
    </row>
    <row r="4" spans="1:6">
      <c r="A4" t="s">
        <v>22</v>
      </c>
      <c r="B4">
        <v>0.17444290100000001</v>
      </c>
      <c r="C4">
        <v>7.0388099999999998</v>
      </c>
      <c r="D4">
        <v>5.8971070000000001</v>
      </c>
      <c r="E4">
        <v>6.1190829999999998</v>
      </c>
      <c r="F4">
        <v>5.6388129999999999</v>
      </c>
    </row>
    <row r="5" spans="1:6">
      <c r="A5" t="s">
        <v>1240</v>
      </c>
      <c r="B5">
        <v>0.20834845199999999</v>
      </c>
      <c r="C5">
        <v>8.0040929999999992</v>
      </c>
      <c r="D5">
        <v>6.146001</v>
      </c>
      <c r="E5">
        <v>6.0540690000000001</v>
      </c>
      <c r="F5">
        <v>5.6878279999999997</v>
      </c>
    </row>
    <row r="6" spans="1:6">
      <c r="A6" t="s">
        <v>1241</v>
      </c>
      <c r="B6">
        <v>0.126598509</v>
      </c>
      <c r="C6">
        <v>6.4851359999999998</v>
      </c>
      <c r="D6">
        <v>5.8914970000000002</v>
      </c>
      <c r="E6">
        <v>6.4547280000000002</v>
      </c>
      <c r="F6">
        <v>5.6733919999999998</v>
      </c>
    </row>
    <row r="7" spans="1:6">
      <c r="A7" t="s">
        <v>1242</v>
      </c>
      <c r="B7">
        <v>0.139830279</v>
      </c>
      <c r="C7">
        <v>5.6617170000000003</v>
      </c>
      <c r="D7">
        <v>5.9222530000000004</v>
      </c>
      <c r="E7">
        <v>5.0822609999999999</v>
      </c>
      <c r="F7">
        <v>4.8831810000000004</v>
      </c>
    </row>
    <row r="8" spans="1:6">
      <c r="A8" t="s">
        <v>1243</v>
      </c>
      <c r="B8">
        <v>0.10758522399999999</v>
      </c>
      <c r="C8">
        <v>9.4681529999999992</v>
      </c>
      <c r="D8">
        <v>9.5991909999999994</v>
      </c>
      <c r="E8">
        <v>9.7854209999999995</v>
      </c>
      <c r="F8">
        <v>9.9557719999999996</v>
      </c>
    </row>
    <row r="9" spans="1:6">
      <c r="A9" t="s">
        <v>1244</v>
      </c>
      <c r="B9">
        <v>0.13876105</v>
      </c>
      <c r="C9">
        <v>10.141220000000001</v>
      </c>
      <c r="D9">
        <v>10.33053</v>
      </c>
      <c r="E9">
        <v>10.500120000000001</v>
      </c>
      <c r="F9">
        <v>10.70777</v>
      </c>
    </row>
    <row r="10" spans="1:6">
      <c r="A10" t="s">
        <v>1245</v>
      </c>
      <c r="B10">
        <v>0.16986885199999999</v>
      </c>
      <c r="C10">
        <v>8.1788399999999992</v>
      </c>
      <c r="D10">
        <v>8.4063870000000005</v>
      </c>
      <c r="E10">
        <v>8.1147589999999994</v>
      </c>
      <c r="F10">
        <v>7.5865609999999997</v>
      </c>
    </row>
    <row r="11" spans="1:6">
      <c r="A11" t="s">
        <v>1246</v>
      </c>
      <c r="B11">
        <v>0.12037389799999999</v>
      </c>
      <c r="C11">
        <v>8.9063230000000004</v>
      </c>
      <c r="D11">
        <v>8.8175399999999993</v>
      </c>
      <c r="E11">
        <v>9.2514470000000006</v>
      </c>
      <c r="F11">
        <v>9.2454750000000008</v>
      </c>
    </row>
    <row r="12" spans="1:6">
      <c r="A12" t="s">
        <v>1247</v>
      </c>
      <c r="B12">
        <v>0.22094886</v>
      </c>
      <c r="C12">
        <v>8.2949950000000001</v>
      </c>
      <c r="D12">
        <v>7.7209139999999996</v>
      </c>
      <c r="E12">
        <v>6.9152670000000001</v>
      </c>
      <c r="F12">
        <v>6.5103179999999998</v>
      </c>
    </row>
    <row r="13" spans="1:6">
      <c r="A13" t="s">
        <v>1248</v>
      </c>
      <c r="B13">
        <v>0.132532017</v>
      </c>
      <c r="C13">
        <v>6.9989549999999996</v>
      </c>
      <c r="D13">
        <v>6.9959920000000002</v>
      </c>
      <c r="E13">
        <v>7.1605259999999999</v>
      </c>
      <c r="F13">
        <v>7.7543329999999999</v>
      </c>
    </row>
    <row r="14" spans="1:6">
      <c r="A14" t="s">
        <v>1249</v>
      </c>
      <c r="B14">
        <v>0.13274729299999999</v>
      </c>
      <c r="C14">
        <v>8.3626749999999994</v>
      </c>
      <c r="D14">
        <v>7.6670489999999996</v>
      </c>
      <c r="E14">
        <v>7.3943120000000002</v>
      </c>
      <c r="F14">
        <v>7.2449199999999996</v>
      </c>
    </row>
    <row r="15" spans="1:6">
      <c r="A15" t="s">
        <v>1250</v>
      </c>
      <c r="B15">
        <v>0.21228003400000001</v>
      </c>
      <c r="C15">
        <v>7.7309460000000003</v>
      </c>
      <c r="D15">
        <v>8.0936439999999994</v>
      </c>
      <c r="E15">
        <v>6.9726559999999997</v>
      </c>
      <c r="F15">
        <v>6.5372979999999998</v>
      </c>
    </row>
    <row r="16" spans="1:6">
      <c r="A16" t="s">
        <v>1251</v>
      </c>
      <c r="B16">
        <v>0.22051056499999999</v>
      </c>
      <c r="C16">
        <v>8.4800419999999992</v>
      </c>
      <c r="D16">
        <v>8.5380350000000007</v>
      </c>
      <c r="E16">
        <v>7.1367649999999996</v>
      </c>
      <c r="F16">
        <v>6.6466630000000002</v>
      </c>
    </row>
    <row r="17" spans="1:6">
      <c r="A17" t="s">
        <v>1252</v>
      </c>
      <c r="B17">
        <v>0.11819518499999999</v>
      </c>
      <c r="C17">
        <v>7.2626799999999996</v>
      </c>
      <c r="D17">
        <v>6.5218780000000001</v>
      </c>
      <c r="E17">
        <v>7.4706239999999999</v>
      </c>
      <c r="F17">
        <v>7.2405590000000002</v>
      </c>
    </row>
    <row r="18" spans="1:6">
      <c r="A18" t="s">
        <v>1253</v>
      </c>
      <c r="B18">
        <v>0.12609604299999999</v>
      </c>
      <c r="C18">
        <v>8.3547890000000002</v>
      </c>
      <c r="D18">
        <v>7.7807500000000003</v>
      </c>
      <c r="E18">
        <v>8.8998410000000003</v>
      </c>
      <c r="F18">
        <v>7.8810159999999998</v>
      </c>
    </row>
    <row r="19" spans="1:6">
      <c r="A19" t="s">
        <v>1254</v>
      </c>
      <c r="B19">
        <v>0.13484502100000001</v>
      </c>
      <c r="C19">
        <v>8.2615590000000001</v>
      </c>
      <c r="D19">
        <v>7.4524710000000001</v>
      </c>
      <c r="E19">
        <v>7.5578120000000002</v>
      </c>
      <c r="F19">
        <v>9.2166119999999996</v>
      </c>
    </row>
    <row r="20" spans="1:6">
      <c r="A20" t="s">
        <v>1255</v>
      </c>
      <c r="B20">
        <v>0.111963584</v>
      </c>
      <c r="C20">
        <v>9.3674389999999992</v>
      </c>
      <c r="D20">
        <v>9.7677809999999994</v>
      </c>
      <c r="E20">
        <v>9.7759429999999998</v>
      </c>
      <c r="F20">
        <v>10.130451000000001</v>
      </c>
    </row>
    <row r="21" spans="1:6">
      <c r="A21" t="s">
        <v>1256</v>
      </c>
      <c r="B21">
        <v>0.117289059</v>
      </c>
      <c r="C21">
        <v>11.2463</v>
      </c>
      <c r="D21">
        <v>11.14063</v>
      </c>
      <c r="E21">
        <v>11.576079999999999</v>
      </c>
      <c r="F21">
        <v>11.477</v>
      </c>
    </row>
    <row r="22" spans="1:6">
      <c r="A22" t="s">
        <v>1257</v>
      </c>
      <c r="B22">
        <v>0.21468477999999999</v>
      </c>
      <c r="C22">
        <v>7.7557070000000001</v>
      </c>
      <c r="D22">
        <v>7.8595179999999996</v>
      </c>
      <c r="E22">
        <v>8.1060680000000005</v>
      </c>
      <c r="F22">
        <v>9.1131250000000001</v>
      </c>
    </row>
    <row r="23" spans="1:6">
      <c r="A23" t="s">
        <v>1258</v>
      </c>
      <c r="B23">
        <v>0.110310592</v>
      </c>
      <c r="C23">
        <v>8.2345989999999993</v>
      </c>
      <c r="D23">
        <v>8.1998239999999996</v>
      </c>
      <c r="E23">
        <v>8.3593100000000007</v>
      </c>
      <c r="F23">
        <v>8.6617239999999995</v>
      </c>
    </row>
    <row r="24" spans="1:6">
      <c r="A24" t="s">
        <v>1259</v>
      </c>
      <c r="B24">
        <v>0.140571907</v>
      </c>
      <c r="C24">
        <v>7.4876870000000002</v>
      </c>
      <c r="D24">
        <v>7.482278</v>
      </c>
      <c r="E24">
        <v>9.7875329999999998</v>
      </c>
      <c r="F24">
        <v>8.1814809999999998</v>
      </c>
    </row>
    <row r="25" spans="1:6">
      <c r="A25" t="s">
        <v>1260</v>
      </c>
      <c r="B25">
        <v>0.104482799</v>
      </c>
      <c r="C25">
        <v>8.5804770000000001</v>
      </c>
      <c r="D25">
        <v>7.603237</v>
      </c>
      <c r="E25">
        <v>8.0791009999999996</v>
      </c>
      <c r="F25">
        <v>8.5378360000000004</v>
      </c>
    </row>
    <row r="26" spans="1:6">
      <c r="A26" t="s">
        <v>23</v>
      </c>
      <c r="B26">
        <v>0.11481672800000001</v>
      </c>
      <c r="C26">
        <v>8.4588470000000004</v>
      </c>
      <c r="D26">
        <v>7.3205850000000003</v>
      </c>
      <c r="E26">
        <v>7.4268200000000002</v>
      </c>
      <c r="F26">
        <v>7.7035629999999999</v>
      </c>
    </row>
    <row r="27" spans="1:6">
      <c r="A27" t="s">
        <v>1261</v>
      </c>
      <c r="B27">
        <v>0.13784787300000001</v>
      </c>
      <c r="C27">
        <v>8.0044380000000004</v>
      </c>
      <c r="D27">
        <v>7.4409970000000003</v>
      </c>
      <c r="E27">
        <v>8.4695590000000003</v>
      </c>
      <c r="F27">
        <v>8.0431380000000008</v>
      </c>
    </row>
    <row r="28" spans="1:6">
      <c r="A28" t="s">
        <v>1262</v>
      </c>
      <c r="B28">
        <v>0.14804684300000001</v>
      </c>
      <c r="C28">
        <v>7.9314989999999996</v>
      </c>
      <c r="D28">
        <v>7.9989619999999997</v>
      </c>
      <c r="E28">
        <v>7.4616100000000003</v>
      </c>
      <c r="F28">
        <v>7.3953699999999998</v>
      </c>
    </row>
    <row r="29" spans="1:6">
      <c r="A29" t="s">
        <v>1263</v>
      </c>
      <c r="B29">
        <v>0.123701979</v>
      </c>
      <c r="C29">
        <v>10.674553</v>
      </c>
      <c r="D29">
        <v>9.7794950000000007</v>
      </c>
      <c r="E29">
        <v>10.462754</v>
      </c>
      <c r="F29">
        <v>10.023951</v>
      </c>
    </row>
    <row r="30" spans="1:6">
      <c r="A30" t="s">
        <v>1264</v>
      </c>
      <c r="B30">
        <v>0.12583425500000001</v>
      </c>
      <c r="C30">
        <v>6.6066440000000002</v>
      </c>
      <c r="D30">
        <v>5.5532630000000003</v>
      </c>
      <c r="E30">
        <v>5.2671460000000003</v>
      </c>
      <c r="F30">
        <v>4.8116539999999999</v>
      </c>
    </row>
    <row r="31" spans="1:6">
      <c r="A31" t="s">
        <v>1265</v>
      </c>
      <c r="B31">
        <v>0.12709447400000001</v>
      </c>
      <c r="C31">
        <v>6.8090130000000002</v>
      </c>
      <c r="D31">
        <v>6.5971419999999998</v>
      </c>
      <c r="E31">
        <v>6.9092599999999997</v>
      </c>
      <c r="F31">
        <v>7.8212299999999999</v>
      </c>
    </row>
    <row r="32" spans="1:6">
      <c r="A32" t="s">
        <v>1266</v>
      </c>
      <c r="B32">
        <v>0.197267681</v>
      </c>
      <c r="C32">
        <v>8.6788270000000001</v>
      </c>
      <c r="D32">
        <v>7.7973520000000001</v>
      </c>
      <c r="E32">
        <v>7.5725350000000002</v>
      </c>
      <c r="F32">
        <v>6.80891</v>
      </c>
    </row>
    <row r="33" spans="1:6">
      <c r="A33" t="s">
        <v>1267</v>
      </c>
      <c r="B33">
        <v>0.17837054099999999</v>
      </c>
      <c r="C33">
        <v>8.1687619999999992</v>
      </c>
      <c r="D33">
        <v>7.1632189999999998</v>
      </c>
      <c r="E33">
        <v>7.8645290000000001</v>
      </c>
      <c r="F33">
        <v>6.9278219999999999</v>
      </c>
    </row>
    <row r="34" spans="1:6">
      <c r="A34" t="s">
        <v>1268</v>
      </c>
      <c r="B34">
        <v>0.13590153699999999</v>
      </c>
      <c r="C34">
        <v>8.6163699999999999</v>
      </c>
      <c r="D34">
        <v>8.4120460000000001</v>
      </c>
      <c r="E34">
        <v>8.4284730000000003</v>
      </c>
      <c r="F34">
        <v>7.9833800000000004</v>
      </c>
    </row>
    <row r="35" spans="1:6">
      <c r="A35" t="s">
        <v>1269</v>
      </c>
      <c r="B35">
        <v>0.133676816</v>
      </c>
      <c r="C35">
        <v>5.6526480000000001</v>
      </c>
      <c r="D35">
        <v>6.1809529999999997</v>
      </c>
      <c r="E35">
        <v>5.4928319999999999</v>
      </c>
      <c r="F35">
        <v>4.7974639999999997</v>
      </c>
    </row>
    <row r="36" spans="1:6">
      <c r="A36" t="s">
        <v>1270</v>
      </c>
      <c r="B36">
        <v>0.102674575</v>
      </c>
      <c r="C36">
        <v>6.8452339999999996</v>
      </c>
      <c r="D36">
        <v>6.2756400000000001</v>
      </c>
      <c r="E36">
        <v>6.4750529999999999</v>
      </c>
      <c r="F36">
        <v>7.1546260000000004</v>
      </c>
    </row>
    <row r="37" spans="1:6">
      <c r="A37" t="s">
        <v>1271</v>
      </c>
      <c r="B37">
        <v>0.31577154299999999</v>
      </c>
      <c r="C37">
        <v>10.435487</v>
      </c>
      <c r="D37">
        <v>11.368444999999999</v>
      </c>
      <c r="E37">
        <v>7.7307100000000002</v>
      </c>
      <c r="F37">
        <v>6.539574</v>
      </c>
    </row>
    <row r="38" spans="1:6">
      <c r="A38" t="s">
        <v>1272</v>
      </c>
      <c r="B38">
        <v>0.20232219600000001</v>
      </c>
      <c r="C38">
        <v>8.0881919999999994</v>
      </c>
      <c r="D38">
        <v>7.6817349999999998</v>
      </c>
      <c r="E38">
        <v>6.5409410000000001</v>
      </c>
      <c r="F38">
        <v>6.1699380000000001</v>
      </c>
    </row>
    <row r="39" spans="1:6">
      <c r="A39" t="s">
        <v>1273</v>
      </c>
      <c r="B39">
        <v>0.17447459300000001</v>
      </c>
      <c r="C39">
        <v>9.6835989999999992</v>
      </c>
      <c r="D39">
        <v>9.2720920000000007</v>
      </c>
      <c r="E39">
        <v>8.797186</v>
      </c>
      <c r="F39">
        <v>8.7093690000000006</v>
      </c>
    </row>
    <row r="40" spans="1:6">
      <c r="A40" t="s">
        <v>1274</v>
      </c>
      <c r="B40">
        <v>0.165642388</v>
      </c>
      <c r="C40">
        <v>9.2451930000000004</v>
      </c>
      <c r="D40">
        <v>8.4174179999999996</v>
      </c>
      <c r="E40">
        <v>9.6025759999999991</v>
      </c>
      <c r="F40">
        <v>8.5823710000000002</v>
      </c>
    </row>
    <row r="41" spans="1:6">
      <c r="A41" t="s">
        <v>1275</v>
      </c>
      <c r="B41">
        <v>0.216112688</v>
      </c>
      <c r="C41">
        <v>8.7394660000000002</v>
      </c>
      <c r="D41">
        <v>7.6328959999999997</v>
      </c>
      <c r="E41">
        <v>7.4535879999999999</v>
      </c>
      <c r="F41">
        <v>7.4026079999999999</v>
      </c>
    </row>
    <row r="42" spans="1:6">
      <c r="A42" t="s">
        <v>1276</v>
      </c>
      <c r="B42">
        <v>0.210528618</v>
      </c>
      <c r="C42">
        <v>8.8094350000000006</v>
      </c>
      <c r="D42">
        <v>9.3531709999999997</v>
      </c>
      <c r="E42">
        <v>8.0845029999999998</v>
      </c>
      <c r="F42">
        <v>7.8539050000000001</v>
      </c>
    </row>
    <row r="43" spans="1:6">
      <c r="A43" t="s">
        <v>1277</v>
      </c>
      <c r="B43">
        <v>0.146189759</v>
      </c>
      <c r="C43">
        <v>8.0039379999999998</v>
      </c>
      <c r="D43">
        <v>7.3376520000000003</v>
      </c>
      <c r="E43">
        <v>7.9864629999999996</v>
      </c>
      <c r="F43">
        <v>7.8649969999999998</v>
      </c>
    </row>
    <row r="44" spans="1:6">
      <c r="A44" t="s">
        <v>24</v>
      </c>
      <c r="B44">
        <v>0.14683288799999999</v>
      </c>
      <c r="C44">
        <v>10.400921</v>
      </c>
      <c r="D44">
        <v>10.681419</v>
      </c>
      <c r="E44">
        <v>9.5797430000000006</v>
      </c>
      <c r="F44">
        <v>9.3450690000000005</v>
      </c>
    </row>
    <row r="45" spans="1:6">
      <c r="A45" t="s">
        <v>1278</v>
      </c>
      <c r="B45">
        <v>0.197973749</v>
      </c>
      <c r="C45">
        <v>8.6784119999999998</v>
      </c>
      <c r="D45">
        <v>7.2402879999999996</v>
      </c>
      <c r="E45">
        <v>7.9693589999999999</v>
      </c>
      <c r="F45">
        <v>6.8117429999999999</v>
      </c>
    </row>
    <row r="46" spans="1:6">
      <c r="A46" t="s">
        <v>1279</v>
      </c>
      <c r="B46">
        <v>0.113267534</v>
      </c>
      <c r="C46">
        <v>8.6876510000000007</v>
      </c>
      <c r="D46">
        <v>7.7837740000000002</v>
      </c>
      <c r="E46">
        <v>8.1545719999999999</v>
      </c>
      <c r="F46">
        <v>9.0611750000000004</v>
      </c>
    </row>
    <row r="47" spans="1:6">
      <c r="A47" t="s">
        <v>1280</v>
      </c>
      <c r="B47">
        <v>0.16163977199999999</v>
      </c>
      <c r="C47">
        <v>10.521582</v>
      </c>
      <c r="D47">
        <v>9.8690689999999996</v>
      </c>
      <c r="E47">
        <v>10.274775</v>
      </c>
      <c r="F47">
        <v>9.4161289999999997</v>
      </c>
    </row>
    <row r="48" spans="1:6">
      <c r="A48" t="s">
        <v>1281</v>
      </c>
      <c r="B48">
        <v>0.103988205</v>
      </c>
      <c r="C48">
        <v>7.6929220000000003</v>
      </c>
      <c r="D48">
        <v>7.8272000000000004</v>
      </c>
      <c r="E48">
        <v>7.1115830000000004</v>
      </c>
      <c r="F48">
        <v>7.1198379999999997</v>
      </c>
    </row>
    <row r="49" spans="1:6">
      <c r="A49" t="s">
        <v>1282</v>
      </c>
      <c r="B49">
        <v>0.14428844499999999</v>
      </c>
      <c r="C49">
        <v>8.4118279999999999</v>
      </c>
      <c r="D49">
        <v>8.4494950000000006</v>
      </c>
      <c r="E49">
        <v>7.6413539999999998</v>
      </c>
      <c r="F49">
        <v>7.7295600000000002</v>
      </c>
    </row>
    <row r="50" spans="1:6">
      <c r="A50" t="s">
        <v>1283</v>
      </c>
      <c r="B50">
        <v>0.24313226299999999</v>
      </c>
      <c r="C50">
        <v>9.1172520000000006</v>
      </c>
      <c r="D50">
        <v>9.2065180000000009</v>
      </c>
      <c r="E50">
        <v>9.6894290000000005</v>
      </c>
      <c r="F50">
        <v>10.174583999999999</v>
      </c>
    </row>
    <row r="51" spans="1:6">
      <c r="A51" t="s">
        <v>1284</v>
      </c>
      <c r="B51">
        <v>0.101074677</v>
      </c>
      <c r="C51">
        <v>7.5183390000000001</v>
      </c>
      <c r="D51">
        <v>7.3264120000000004</v>
      </c>
      <c r="E51">
        <v>6.7905600000000002</v>
      </c>
      <c r="F51">
        <v>6.6306139999999996</v>
      </c>
    </row>
    <row r="52" spans="1:6">
      <c r="A52" t="s">
        <v>1285</v>
      </c>
      <c r="B52">
        <v>0.13464569000000001</v>
      </c>
      <c r="C52">
        <v>9.2292640000000006</v>
      </c>
      <c r="D52">
        <v>8.3072230000000005</v>
      </c>
      <c r="E52">
        <v>8.017201</v>
      </c>
      <c r="F52">
        <v>8.2365820000000003</v>
      </c>
    </row>
    <row r="53" spans="1:6">
      <c r="A53" t="s">
        <v>1286</v>
      </c>
      <c r="B53">
        <v>0.126481234</v>
      </c>
      <c r="C53">
        <v>7.295884</v>
      </c>
      <c r="D53">
        <v>6.4455559999999998</v>
      </c>
      <c r="E53">
        <v>6.6850430000000003</v>
      </c>
      <c r="F53">
        <v>6.40341</v>
      </c>
    </row>
    <row r="54" spans="1:6">
      <c r="A54" t="s">
        <v>1287</v>
      </c>
      <c r="B54">
        <v>0.13506731699999999</v>
      </c>
      <c r="C54">
        <v>8.899661</v>
      </c>
      <c r="D54">
        <v>8.9581389999999992</v>
      </c>
      <c r="E54">
        <v>8.6287289999999999</v>
      </c>
      <c r="F54">
        <v>8.2931439999999998</v>
      </c>
    </row>
    <row r="55" spans="1:6">
      <c r="A55" t="s">
        <v>1288</v>
      </c>
      <c r="B55">
        <v>0.113138037</v>
      </c>
      <c r="C55">
        <v>9.3683110000000003</v>
      </c>
      <c r="D55">
        <v>9.4266520000000007</v>
      </c>
      <c r="E55">
        <v>9.7549860000000006</v>
      </c>
      <c r="F55">
        <v>9.9575739999999993</v>
      </c>
    </row>
    <row r="56" spans="1:6">
      <c r="A56" t="s">
        <v>1289</v>
      </c>
      <c r="B56">
        <v>0.151050248</v>
      </c>
      <c r="C56">
        <v>12.123340000000001</v>
      </c>
      <c r="D56">
        <v>12.01619</v>
      </c>
      <c r="E56">
        <v>12.385339999999999</v>
      </c>
      <c r="F56">
        <v>12.50639</v>
      </c>
    </row>
    <row r="57" spans="1:6">
      <c r="A57" t="s">
        <v>1290</v>
      </c>
      <c r="B57">
        <v>0.24801145699999999</v>
      </c>
      <c r="C57">
        <v>9.0672540000000001</v>
      </c>
      <c r="D57">
        <v>9.1320479999999993</v>
      </c>
      <c r="E57">
        <v>10.037597</v>
      </c>
      <c r="F57">
        <v>10.287145000000001</v>
      </c>
    </row>
    <row r="58" spans="1:6">
      <c r="A58" t="s">
        <v>26</v>
      </c>
      <c r="B58">
        <v>0.19915511899999999</v>
      </c>
      <c r="C58">
        <v>11.435129999999999</v>
      </c>
      <c r="D58">
        <v>10.133240000000001</v>
      </c>
      <c r="E58">
        <v>10.98006</v>
      </c>
      <c r="F58">
        <v>11.26483</v>
      </c>
    </row>
    <row r="59" spans="1:6">
      <c r="A59" t="s">
        <v>1291</v>
      </c>
      <c r="B59">
        <v>0.25687238800000001</v>
      </c>
      <c r="C59">
        <v>7.3639570000000001</v>
      </c>
      <c r="D59">
        <v>8.2069539999999996</v>
      </c>
      <c r="E59">
        <v>6.4055619999999998</v>
      </c>
      <c r="F59">
        <v>5.8907619999999996</v>
      </c>
    </row>
    <row r="60" spans="1:6">
      <c r="A60" t="s">
        <v>1292</v>
      </c>
      <c r="B60">
        <v>0.187081263</v>
      </c>
      <c r="C60">
        <v>9.0849100000000007</v>
      </c>
      <c r="D60">
        <v>7.613944</v>
      </c>
      <c r="E60">
        <v>7.7059499999999996</v>
      </c>
      <c r="F60">
        <v>7.4247050000000003</v>
      </c>
    </row>
    <row r="61" spans="1:6">
      <c r="A61" t="s">
        <v>1293</v>
      </c>
      <c r="B61">
        <v>0.102247175</v>
      </c>
      <c r="C61">
        <v>7.7565949999999999</v>
      </c>
      <c r="D61">
        <v>6.962358</v>
      </c>
      <c r="E61">
        <v>6.7624510000000004</v>
      </c>
      <c r="F61">
        <v>6.4327310000000004</v>
      </c>
    </row>
    <row r="62" spans="1:6">
      <c r="A62" t="s">
        <v>1294</v>
      </c>
      <c r="B62">
        <v>0.114299171</v>
      </c>
      <c r="C62">
        <v>8.7553020000000004</v>
      </c>
      <c r="D62">
        <v>9.5818709999999996</v>
      </c>
      <c r="E62">
        <v>8.4813410000000005</v>
      </c>
      <c r="F62">
        <v>8.8344749999999994</v>
      </c>
    </row>
    <row r="63" spans="1:6">
      <c r="A63" t="s">
        <v>1295</v>
      </c>
      <c r="B63">
        <v>0.12888208100000001</v>
      </c>
      <c r="C63">
        <v>6.8671850000000001</v>
      </c>
      <c r="D63">
        <v>6.5664369999999996</v>
      </c>
      <c r="E63">
        <v>7.5761560000000001</v>
      </c>
      <c r="F63">
        <v>7.6267620000000003</v>
      </c>
    </row>
    <row r="64" spans="1:6">
      <c r="A64" t="s">
        <v>1296</v>
      </c>
      <c r="B64">
        <v>0.140005297</v>
      </c>
      <c r="C64">
        <v>8.7829660000000001</v>
      </c>
      <c r="D64">
        <v>9.0665370000000003</v>
      </c>
      <c r="E64">
        <v>8.6630859999999998</v>
      </c>
      <c r="F64">
        <v>8.4656509999999994</v>
      </c>
    </row>
    <row r="65" spans="1:6">
      <c r="A65" t="s">
        <v>1297</v>
      </c>
      <c r="B65">
        <v>0.14944438099999999</v>
      </c>
      <c r="C65">
        <v>8.4233969999999996</v>
      </c>
      <c r="D65">
        <v>8.4469019999999997</v>
      </c>
      <c r="E65">
        <v>8.1863600000000005</v>
      </c>
      <c r="F65">
        <v>7.8067609999999998</v>
      </c>
    </row>
    <row r="66" spans="1:6">
      <c r="A66" t="s">
        <v>1298</v>
      </c>
      <c r="B66">
        <v>0.12231439</v>
      </c>
      <c r="C66">
        <v>7.6518290000000002</v>
      </c>
      <c r="D66">
        <v>7.1693930000000003</v>
      </c>
      <c r="E66">
        <v>8.1211020000000005</v>
      </c>
      <c r="F66">
        <v>7.4936699999999998</v>
      </c>
    </row>
    <row r="67" spans="1:6">
      <c r="A67" t="s">
        <v>1299</v>
      </c>
      <c r="B67">
        <v>0.16252967900000001</v>
      </c>
      <c r="C67">
        <v>8.1944660000000002</v>
      </c>
      <c r="D67">
        <v>7.6515760000000004</v>
      </c>
      <c r="E67">
        <v>9.1953619999999994</v>
      </c>
      <c r="F67">
        <v>7.8883739999999998</v>
      </c>
    </row>
    <row r="68" spans="1:6">
      <c r="A68" t="s">
        <v>1300</v>
      </c>
      <c r="B68">
        <v>0.12284331</v>
      </c>
      <c r="C68">
        <v>8.8904949999999996</v>
      </c>
      <c r="D68">
        <v>8.437208</v>
      </c>
      <c r="E68">
        <v>9.3590020000000003</v>
      </c>
      <c r="F68">
        <v>8.3480749999999997</v>
      </c>
    </row>
    <row r="69" spans="1:6">
      <c r="A69" t="s">
        <v>1301</v>
      </c>
      <c r="B69">
        <v>0.118140434</v>
      </c>
      <c r="C69">
        <v>10.68149</v>
      </c>
      <c r="D69">
        <v>10.47879</v>
      </c>
      <c r="E69">
        <v>10.315200000000001</v>
      </c>
      <c r="F69">
        <v>11.13714</v>
      </c>
    </row>
    <row r="70" spans="1:6">
      <c r="A70" t="s">
        <v>1302</v>
      </c>
      <c r="B70">
        <v>0.17081373799999999</v>
      </c>
      <c r="C70">
        <v>10.025626000000001</v>
      </c>
      <c r="D70">
        <v>8.7927230000000005</v>
      </c>
      <c r="E70">
        <v>8.8026579999999992</v>
      </c>
      <c r="F70">
        <v>9.2042649999999995</v>
      </c>
    </row>
    <row r="71" spans="1:6">
      <c r="A71" t="s">
        <v>30</v>
      </c>
      <c r="B71">
        <v>0.29500805800000002</v>
      </c>
      <c r="C71">
        <v>8.9525550000000003</v>
      </c>
      <c r="D71">
        <v>9.2953080000000003</v>
      </c>
      <c r="E71">
        <v>7.6527450000000004</v>
      </c>
      <c r="F71">
        <v>6.9480089999999999</v>
      </c>
    </row>
    <row r="72" spans="1:6">
      <c r="A72" t="s">
        <v>1303</v>
      </c>
      <c r="B72">
        <v>0.105157959</v>
      </c>
      <c r="C72">
        <v>9.9612049999999996</v>
      </c>
      <c r="D72">
        <v>10.218643</v>
      </c>
      <c r="E72">
        <v>9.8767990000000001</v>
      </c>
      <c r="F72">
        <v>9.7555219999999991</v>
      </c>
    </row>
    <row r="73" spans="1:6">
      <c r="A73" t="s">
        <v>1304</v>
      </c>
      <c r="B73">
        <v>0.20979804699999999</v>
      </c>
      <c r="C73">
        <v>8.2093699999999998</v>
      </c>
      <c r="D73">
        <v>7.3684969999999996</v>
      </c>
      <c r="E73">
        <v>9.0147750000000002</v>
      </c>
      <c r="F73">
        <v>7.6319429999999997</v>
      </c>
    </row>
    <row r="74" spans="1:6">
      <c r="A74" t="s">
        <v>1305</v>
      </c>
      <c r="B74">
        <v>0.109329856</v>
      </c>
      <c r="C74">
        <v>11.66009</v>
      </c>
      <c r="D74">
        <v>11.17591</v>
      </c>
      <c r="E74">
        <v>11.860250000000001</v>
      </c>
      <c r="F74">
        <v>11.007580000000001</v>
      </c>
    </row>
    <row r="75" spans="1:6">
      <c r="A75" t="s">
        <v>28</v>
      </c>
      <c r="B75">
        <v>0.102044012</v>
      </c>
      <c r="C75">
        <v>9.661429</v>
      </c>
      <c r="D75">
        <v>9.5044240000000002</v>
      </c>
      <c r="E75">
        <v>9.8562239999999992</v>
      </c>
      <c r="F75">
        <v>10.012836</v>
      </c>
    </row>
    <row r="76" spans="1:6">
      <c r="A76" t="s">
        <v>1306</v>
      </c>
      <c r="B76">
        <v>0.116899611</v>
      </c>
      <c r="C76">
        <v>10.158723</v>
      </c>
      <c r="D76">
        <v>9.3728090000000002</v>
      </c>
      <c r="E76">
        <v>10.128126999999999</v>
      </c>
      <c r="F76">
        <v>9.4863060000000008</v>
      </c>
    </row>
    <row r="77" spans="1:6">
      <c r="A77" t="s">
        <v>29</v>
      </c>
      <c r="B77">
        <v>0.20632490000000001</v>
      </c>
      <c r="C77">
        <v>7.7316589999999996</v>
      </c>
      <c r="D77">
        <v>7.6557950000000003</v>
      </c>
      <c r="E77">
        <v>7.860036</v>
      </c>
      <c r="F77">
        <v>8.6454959999999996</v>
      </c>
    </row>
    <row r="78" spans="1:6">
      <c r="A78" t="s">
        <v>1307</v>
      </c>
      <c r="B78">
        <v>0.14459216799999999</v>
      </c>
      <c r="C78">
        <v>8.845478</v>
      </c>
      <c r="D78">
        <v>9.0195270000000001</v>
      </c>
      <c r="E78">
        <v>8.4324349999999999</v>
      </c>
      <c r="F78">
        <v>8.3976620000000004</v>
      </c>
    </row>
    <row r="79" spans="1:6">
      <c r="A79" t="s">
        <v>1308</v>
      </c>
      <c r="B79">
        <v>0.122211919</v>
      </c>
      <c r="C79">
        <v>8.5371869999999994</v>
      </c>
      <c r="D79">
        <v>7.9813470000000004</v>
      </c>
      <c r="E79">
        <v>8.6930110000000003</v>
      </c>
      <c r="F79">
        <v>8.7876530000000006</v>
      </c>
    </row>
    <row r="80" spans="1:6">
      <c r="A80" t="s">
        <v>1309</v>
      </c>
      <c r="B80">
        <v>0.10228248400000001</v>
      </c>
      <c r="C80">
        <v>12.1074</v>
      </c>
      <c r="D80">
        <v>11.69814</v>
      </c>
      <c r="E80">
        <v>11.90635</v>
      </c>
      <c r="F80">
        <v>11.56244</v>
      </c>
    </row>
    <row r="81" spans="1:6">
      <c r="A81" t="s">
        <v>1310</v>
      </c>
      <c r="B81">
        <v>0.11712112600000001</v>
      </c>
      <c r="C81">
        <v>6.4353819999999997</v>
      </c>
      <c r="D81">
        <v>6.3028680000000001</v>
      </c>
      <c r="E81">
        <v>7.468566</v>
      </c>
      <c r="F81">
        <v>7.326511</v>
      </c>
    </row>
    <row r="82" spans="1:6">
      <c r="A82" t="s">
        <v>1311</v>
      </c>
      <c r="B82">
        <v>0.14702180500000001</v>
      </c>
      <c r="C82">
        <v>8.5250970000000006</v>
      </c>
      <c r="D82">
        <v>8.3086029999999997</v>
      </c>
      <c r="E82">
        <v>8.0923029999999994</v>
      </c>
      <c r="F82">
        <v>7.6615039999999999</v>
      </c>
    </row>
    <row r="83" spans="1:6">
      <c r="A83" t="s">
        <v>1312</v>
      </c>
      <c r="B83">
        <v>0.216956385</v>
      </c>
      <c r="C83">
        <v>5.5432100000000002</v>
      </c>
      <c r="D83">
        <v>5.360887</v>
      </c>
      <c r="E83">
        <v>6.8513450000000002</v>
      </c>
      <c r="F83">
        <v>8.0982660000000006</v>
      </c>
    </row>
    <row r="84" spans="1:6">
      <c r="A84" t="s">
        <v>1313</v>
      </c>
      <c r="B84">
        <v>0.12229171899999999</v>
      </c>
      <c r="C84">
        <v>10.141527</v>
      </c>
      <c r="D84">
        <v>10.098248999999999</v>
      </c>
      <c r="E84">
        <v>9.8997290000000007</v>
      </c>
      <c r="F84">
        <v>9.5428370000000005</v>
      </c>
    </row>
    <row r="85" spans="1:6">
      <c r="A85" t="s">
        <v>1314</v>
      </c>
      <c r="B85">
        <v>0.13763410300000001</v>
      </c>
      <c r="C85">
        <v>7.9611830000000001</v>
      </c>
      <c r="D85">
        <v>8.7093229999999995</v>
      </c>
      <c r="E85">
        <v>8.7065230000000007</v>
      </c>
      <c r="F85">
        <v>8.8880979999999994</v>
      </c>
    </row>
    <row r="86" spans="1:6">
      <c r="A86" t="s">
        <v>1315</v>
      </c>
      <c r="B86">
        <v>0.140651673</v>
      </c>
      <c r="C86">
        <v>8.629149</v>
      </c>
      <c r="D86">
        <v>9.062322</v>
      </c>
      <c r="E86">
        <v>9.4279349999999997</v>
      </c>
      <c r="F86">
        <v>9.7231900000000007</v>
      </c>
    </row>
    <row r="87" spans="1:6">
      <c r="A87" t="s">
        <v>1316</v>
      </c>
      <c r="B87">
        <v>0.121366766</v>
      </c>
      <c r="C87">
        <v>6.5691139999999999</v>
      </c>
      <c r="D87">
        <v>5.4249260000000001</v>
      </c>
      <c r="E87">
        <v>5.3226100000000001</v>
      </c>
      <c r="F87">
        <v>5.1263920000000001</v>
      </c>
    </row>
    <row r="88" spans="1:6">
      <c r="A88" t="s">
        <v>1317</v>
      </c>
      <c r="B88">
        <v>0.23391621400000001</v>
      </c>
      <c r="C88">
        <v>7.3668649999999998</v>
      </c>
      <c r="D88">
        <v>8.3755019999999991</v>
      </c>
      <c r="E88">
        <v>8.8242519999999995</v>
      </c>
      <c r="F88">
        <v>9.3832989999999992</v>
      </c>
    </row>
    <row r="89" spans="1:6">
      <c r="A89" t="s">
        <v>1318</v>
      </c>
      <c r="B89">
        <v>0.177370852</v>
      </c>
      <c r="C89">
        <v>10.804785000000001</v>
      </c>
      <c r="D89">
        <v>9.8028410000000008</v>
      </c>
      <c r="E89">
        <v>8.4069559999999992</v>
      </c>
      <c r="F89">
        <v>8.8279859999999992</v>
      </c>
    </row>
    <row r="90" spans="1:6">
      <c r="A90" t="s">
        <v>1319</v>
      </c>
      <c r="B90">
        <v>0.199767316</v>
      </c>
      <c r="C90">
        <v>6.7475350000000001</v>
      </c>
      <c r="D90">
        <v>7.0232409999999996</v>
      </c>
      <c r="E90">
        <v>6.0891830000000002</v>
      </c>
      <c r="F90">
        <v>6.1603399999999997</v>
      </c>
    </row>
    <row r="91" spans="1:6">
      <c r="A91" t="s">
        <v>1320</v>
      </c>
      <c r="B91">
        <v>0.14615835399999999</v>
      </c>
      <c r="C91">
        <v>7.8308010000000001</v>
      </c>
      <c r="D91">
        <v>8.7506880000000002</v>
      </c>
      <c r="E91">
        <v>8.8350220000000004</v>
      </c>
      <c r="F91">
        <v>9.1555719999999994</v>
      </c>
    </row>
    <row r="92" spans="1:6">
      <c r="A92" t="s">
        <v>1321</v>
      </c>
      <c r="B92">
        <v>0.102605485</v>
      </c>
      <c r="C92">
        <v>6.5690860000000004</v>
      </c>
      <c r="D92">
        <v>6.4547140000000001</v>
      </c>
      <c r="E92">
        <v>6.9909809999999997</v>
      </c>
      <c r="F92">
        <v>7.0503780000000003</v>
      </c>
    </row>
    <row r="93" spans="1:6">
      <c r="A93" t="s">
        <v>1322</v>
      </c>
      <c r="B93">
        <v>0.110496782</v>
      </c>
      <c r="C93">
        <v>6.6246049999999999</v>
      </c>
      <c r="D93">
        <v>5.6939789999999997</v>
      </c>
      <c r="E93">
        <v>5.5143880000000003</v>
      </c>
      <c r="F93">
        <v>5.3239150000000004</v>
      </c>
    </row>
    <row r="94" spans="1:6">
      <c r="A94" t="s">
        <v>1323</v>
      </c>
      <c r="B94">
        <v>0.184150442</v>
      </c>
      <c r="C94">
        <v>8.1264869999999991</v>
      </c>
      <c r="D94">
        <v>8.3018859999999997</v>
      </c>
      <c r="E94">
        <v>7.1636069999999998</v>
      </c>
      <c r="F94">
        <v>7.1870719999999997</v>
      </c>
    </row>
    <row r="95" spans="1:6">
      <c r="A95" t="s">
        <v>1324</v>
      </c>
      <c r="B95">
        <v>0.17185952600000001</v>
      </c>
      <c r="C95">
        <v>7.84321</v>
      </c>
      <c r="D95">
        <v>8.681419</v>
      </c>
      <c r="E95">
        <v>8.8497649999999997</v>
      </c>
      <c r="F95">
        <v>9.1164950000000005</v>
      </c>
    </row>
    <row r="96" spans="1:6">
      <c r="A96" t="s">
        <v>32</v>
      </c>
      <c r="B96">
        <v>0.189721421</v>
      </c>
      <c r="C96">
        <v>6.7851030000000003</v>
      </c>
      <c r="D96">
        <v>7.5115069999999999</v>
      </c>
      <c r="E96">
        <v>7.7807040000000001</v>
      </c>
      <c r="F96">
        <v>8.0693909999999995</v>
      </c>
    </row>
    <row r="97" spans="1:6">
      <c r="A97" t="s">
        <v>1325</v>
      </c>
      <c r="B97">
        <v>0.118707274</v>
      </c>
      <c r="C97">
        <v>9.5031420000000004</v>
      </c>
      <c r="D97">
        <v>9.1136780000000002</v>
      </c>
      <c r="E97">
        <v>9.3910900000000002</v>
      </c>
      <c r="F97">
        <v>10.207293999999999</v>
      </c>
    </row>
    <row r="98" spans="1:6">
      <c r="A98" t="s">
        <v>1326</v>
      </c>
      <c r="B98">
        <v>0.133067766</v>
      </c>
      <c r="C98">
        <v>7.1613040000000003</v>
      </c>
      <c r="D98">
        <v>6.4072449999999996</v>
      </c>
      <c r="E98">
        <v>7.2309720000000004</v>
      </c>
      <c r="F98">
        <v>6.9253210000000003</v>
      </c>
    </row>
    <row r="99" spans="1:6">
      <c r="A99" t="s">
        <v>1327</v>
      </c>
      <c r="B99">
        <v>0.11499000500000001</v>
      </c>
      <c r="C99">
        <v>6.5829230000000001</v>
      </c>
      <c r="D99">
        <v>5.6282909999999999</v>
      </c>
      <c r="E99">
        <v>7.6058139999999996</v>
      </c>
      <c r="F99">
        <v>5.7984</v>
      </c>
    </row>
    <row r="100" spans="1:6">
      <c r="A100" t="s">
        <v>1328</v>
      </c>
      <c r="B100">
        <v>0.15067834399999999</v>
      </c>
      <c r="C100">
        <v>8.7032330000000009</v>
      </c>
      <c r="D100">
        <v>8.8257349999999999</v>
      </c>
      <c r="E100">
        <v>9.1306069999999995</v>
      </c>
      <c r="F100">
        <v>8.0551490000000001</v>
      </c>
    </row>
    <row r="101" spans="1:6">
      <c r="A101" t="s">
        <v>1329</v>
      </c>
      <c r="B101">
        <v>0.124156751</v>
      </c>
      <c r="C101">
        <v>6.9295549999999997</v>
      </c>
      <c r="D101">
        <v>5.9320830000000004</v>
      </c>
      <c r="E101">
        <v>7.1797719999999998</v>
      </c>
      <c r="F101">
        <v>8.2082680000000003</v>
      </c>
    </row>
    <row r="102" spans="1:6">
      <c r="A102" t="s">
        <v>1330</v>
      </c>
      <c r="B102">
        <v>0.16873825000000001</v>
      </c>
      <c r="C102">
        <v>8.4050689999999992</v>
      </c>
      <c r="D102">
        <v>8.4984959999999994</v>
      </c>
      <c r="E102">
        <v>7.9112330000000002</v>
      </c>
      <c r="F102">
        <v>7.9315410000000002</v>
      </c>
    </row>
    <row r="103" spans="1:6">
      <c r="A103" t="s">
        <v>1331</v>
      </c>
      <c r="B103">
        <v>0.180673638</v>
      </c>
      <c r="C103">
        <v>8.3232029999999995</v>
      </c>
      <c r="D103">
        <v>8.4489090000000004</v>
      </c>
      <c r="E103">
        <v>7.8240420000000004</v>
      </c>
      <c r="F103">
        <v>7.6949589999999999</v>
      </c>
    </row>
    <row r="104" spans="1:6">
      <c r="A104" t="s">
        <v>1332</v>
      </c>
      <c r="B104">
        <v>0.14629719099999999</v>
      </c>
      <c r="C104">
        <v>8.0695580000000007</v>
      </c>
      <c r="D104">
        <v>8.3128130000000002</v>
      </c>
      <c r="E104">
        <v>7.455406</v>
      </c>
      <c r="F104">
        <v>7.4323420000000002</v>
      </c>
    </row>
    <row r="105" spans="1:6">
      <c r="A105" t="s">
        <v>1333</v>
      </c>
      <c r="B105">
        <v>0.17276291699999999</v>
      </c>
      <c r="C105">
        <v>7.2212379999999996</v>
      </c>
      <c r="D105">
        <v>7.806349</v>
      </c>
      <c r="E105">
        <v>6.594741</v>
      </c>
      <c r="F105">
        <v>6.1180789999999998</v>
      </c>
    </row>
    <row r="106" spans="1:6">
      <c r="A106" t="s">
        <v>1334</v>
      </c>
      <c r="B106">
        <v>0.122997519</v>
      </c>
      <c r="C106">
        <v>7.3712970000000002</v>
      </c>
      <c r="D106">
        <v>7.9396870000000002</v>
      </c>
      <c r="E106">
        <v>7.2511400000000004</v>
      </c>
      <c r="F106">
        <v>6.8427889999999998</v>
      </c>
    </row>
    <row r="107" spans="1:6">
      <c r="A107" t="s">
        <v>1335</v>
      </c>
      <c r="B107">
        <v>0.35991224799999999</v>
      </c>
      <c r="C107">
        <v>7.3927399999999999</v>
      </c>
      <c r="D107">
        <v>6.695322</v>
      </c>
      <c r="E107">
        <v>8.6517789999999994</v>
      </c>
      <c r="F107">
        <v>9.22363</v>
      </c>
    </row>
    <row r="108" spans="1:6">
      <c r="A108" t="s">
        <v>1336</v>
      </c>
      <c r="B108">
        <v>0.13654661700000001</v>
      </c>
      <c r="C108">
        <v>7.5454569999999999</v>
      </c>
      <c r="D108">
        <v>6.729355</v>
      </c>
      <c r="E108">
        <v>8.3536800000000007</v>
      </c>
      <c r="F108">
        <v>7.6118309999999996</v>
      </c>
    </row>
    <row r="109" spans="1:6">
      <c r="A109" t="s">
        <v>1337</v>
      </c>
      <c r="B109">
        <v>0.104507244</v>
      </c>
      <c r="C109">
        <v>8.0276800000000001</v>
      </c>
      <c r="D109">
        <v>8.0410079999999997</v>
      </c>
      <c r="E109">
        <v>7.754829</v>
      </c>
      <c r="F109">
        <v>7.2912790000000003</v>
      </c>
    </row>
    <row r="110" spans="1:6">
      <c r="A110" t="s">
        <v>1338</v>
      </c>
      <c r="B110">
        <v>0.178029677</v>
      </c>
      <c r="C110">
        <v>7.2836249999999998</v>
      </c>
      <c r="D110">
        <v>6.730823</v>
      </c>
      <c r="E110">
        <v>9.2617499999999993</v>
      </c>
      <c r="F110">
        <v>7.9757639999999999</v>
      </c>
    </row>
    <row r="111" spans="1:6">
      <c r="A111" t="s">
        <v>1339</v>
      </c>
      <c r="B111">
        <v>0.100829133</v>
      </c>
      <c r="C111">
        <v>6.0516120000000004</v>
      </c>
      <c r="D111">
        <v>6.0904220000000002</v>
      </c>
      <c r="E111">
        <v>6.8967939999999999</v>
      </c>
      <c r="F111">
        <v>6.7312079999999996</v>
      </c>
    </row>
    <row r="112" spans="1:6">
      <c r="A112" t="s">
        <v>1340</v>
      </c>
      <c r="B112">
        <v>0.10184457</v>
      </c>
      <c r="C112">
        <v>9.2614929999999998</v>
      </c>
      <c r="D112">
        <v>9.3948409999999996</v>
      </c>
      <c r="E112">
        <v>9.0956039999999998</v>
      </c>
      <c r="F112">
        <v>8.9364699999999999</v>
      </c>
    </row>
    <row r="113" spans="1:6">
      <c r="A113" t="s">
        <v>1341</v>
      </c>
      <c r="B113">
        <v>0.110159247</v>
      </c>
      <c r="C113">
        <v>7.6710779999999996</v>
      </c>
      <c r="D113">
        <v>6.9778289999999998</v>
      </c>
      <c r="E113">
        <v>6.958475</v>
      </c>
      <c r="F113">
        <v>7.192971</v>
      </c>
    </row>
    <row r="114" spans="1:6">
      <c r="A114" t="s">
        <v>1342</v>
      </c>
      <c r="B114">
        <v>0.13954233399999999</v>
      </c>
      <c r="C114">
        <v>7.4124920000000003</v>
      </c>
      <c r="D114">
        <v>6.5129970000000004</v>
      </c>
      <c r="E114">
        <v>8.5674309999999991</v>
      </c>
      <c r="F114">
        <v>7.0552770000000002</v>
      </c>
    </row>
    <row r="115" spans="1:6">
      <c r="A115" t="s">
        <v>1343</v>
      </c>
      <c r="B115">
        <v>0.175814423</v>
      </c>
      <c r="C115">
        <v>8.0462720000000001</v>
      </c>
      <c r="D115">
        <v>7.3623060000000002</v>
      </c>
      <c r="E115">
        <v>9.5129230000000007</v>
      </c>
      <c r="F115">
        <v>7.9837959999999999</v>
      </c>
    </row>
    <row r="116" spans="1:6">
      <c r="A116" t="s">
        <v>1344</v>
      </c>
      <c r="B116">
        <v>0.17508342199999999</v>
      </c>
      <c r="C116">
        <v>7.5057219999999996</v>
      </c>
      <c r="D116">
        <v>8.3265650000000004</v>
      </c>
      <c r="E116">
        <v>8.4891810000000003</v>
      </c>
      <c r="F116">
        <v>8.8668750000000003</v>
      </c>
    </row>
    <row r="117" spans="1:6">
      <c r="A117" t="s">
        <v>1345</v>
      </c>
      <c r="B117">
        <v>0.208817743</v>
      </c>
      <c r="C117">
        <v>7.6333070000000003</v>
      </c>
      <c r="D117">
        <v>8.0386989999999994</v>
      </c>
      <c r="E117">
        <v>8.5318199999999997</v>
      </c>
      <c r="F117">
        <v>8.5987650000000002</v>
      </c>
    </row>
    <row r="118" spans="1:6">
      <c r="A118" t="s">
        <v>1346</v>
      </c>
      <c r="B118">
        <v>0.10131114099999999</v>
      </c>
      <c r="C118">
        <v>9.1337759999999992</v>
      </c>
      <c r="D118">
        <v>8.9750510000000006</v>
      </c>
      <c r="E118">
        <v>9.4245140000000003</v>
      </c>
      <c r="F118">
        <v>8.3368549999999999</v>
      </c>
    </row>
    <row r="119" spans="1:6">
      <c r="A119" t="s">
        <v>1347</v>
      </c>
      <c r="B119">
        <v>0.17035866499999999</v>
      </c>
      <c r="C119">
        <v>9.6004059999999996</v>
      </c>
      <c r="D119">
        <v>9.6414550000000006</v>
      </c>
      <c r="E119">
        <v>9.495495</v>
      </c>
      <c r="F119">
        <v>8.8107150000000001</v>
      </c>
    </row>
    <row r="120" spans="1:6">
      <c r="A120" t="s">
        <v>1348</v>
      </c>
      <c r="B120">
        <v>0.12451693599999999</v>
      </c>
      <c r="C120">
        <v>10.47706</v>
      </c>
      <c r="D120">
        <v>10.569098</v>
      </c>
      <c r="E120">
        <v>10.068371000000001</v>
      </c>
      <c r="F120">
        <v>9.6643229999999996</v>
      </c>
    </row>
    <row r="121" spans="1:6">
      <c r="A121" t="s">
        <v>1349</v>
      </c>
      <c r="B121">
        <v>0.103717245</v>
      </c>
      <c r="C121">
        <v>6.8182669999999996</v>
      </c>
      <c r="D121">
        <v>6.234858</v>
      </c>
      <c r="E121">
        <v>5.4179170000000001</v>
      </c>
      <c r="F121">
        <v>5.3383260000000003</v>
      </c>
    </row>
    <row r="122" spans="1:6">
      <c r="A122" t="s">
        <v>1350</v>
      </c>
      <c r="B122">
        <v>0.117037188</v>
      </c>
      <c r="C122">
        <v>9.2627900000000007</v>
      </c>
      <c r="D122">
        <v>9.4195960000000003</v>
      </c>
      <c r="E122">
        <v>9.2190550000000009</v>
      </c>
      <c r="F122">
        <v>10.045999999999999</v>
      </c>
    </row>
    <row r="123" spans="1:6">
      <c r="A123" t="s">
        <v>1351</v>
      </c>
      <c r="B123">
        <v>0.10431164599999999</v>
      </c>
      <c r="C123">
        <v>7.7331789999999998</v>
      </c>
      <c r="D123">
        <v>7.7462010000000001</v>
      </c>
      <c r="E123">
        <v>7.412795</v>
      </c>
      <c r="F123">
        <v>7.2882980000000002</v>
      </c>
    </row>
    <row r="124" spans="1:6">
      <c r="A124" t="s">
        <v>1352</v>
      </c>
      <c r="B124">
        <v>0.113198126</v>
      </c>
      <c r="C124">
        <v>12.24371</v>
      </c>
      <c r="D124">
        <v>12.21279</v>
      </c>
      <c r="E124">
        <v>11.97311</v>
      </c>
      <c r="F124">
        <v>11.83953</v>
      </c>
    </row>
    <row r="125" spans="1:6">
      <c r="A125" t="s">
        <v>1353</v>
      </c>
      <c r="B125">
        <v>0.19826683000000001</v>
      </c>
      <c r="C125">
        <v>9.9128570000000007</v>
      </c>
      <c r="D125">
        <v>9.7847969999999993</v>
      </c>
      <c r="E125">
        <v>9.7077659999999995</v>
      </c>
      <c r="F125">
        <v>8.8416689999999996</v>
      </c>
    </row>
    <row r="126" spans="1:6">
      <c r="A126" t="s">
        <v>1354</v>
      </c>
      <c r="B126">
        <v>0.21187381199999999</v>
      </c>
      <c r="C126">
        <v>8.6753219999999995</v>
      </c>
      <c r="D126">
        <v>8.5279340000000001</v>
      </c>
      <c r="E126">
        <v>9.0951900000000006</v>
      </c>
      <c r="F126">
        <v>9.6968820000000004</v>
      </c>
    </row>
    <row r="127" spans="1:6">
      <c r="A127" t="s">
        <v>1355</v>
      </c>
      <c r="B127">
        <v>0.15969804200000001</v>
      </c>
      <c r="C127">
        <v>7.5758489999999998</v>
      </c>
      <c r="D127">
        <v>6.9582439999999997</v>
      </c>
      <c r="E127">
        <v>8.2422839999999997</v>
      </c>
      <c r="F127">
        <v>7.1076670000000002</v>
      </c>
    </row>
    <row r="128" spans="1:6">
      <c r="A128" t="s">
        <v>1356</v>
      </c>
      <c r="B128">
        <v>0.111401823</v>
      </c>
      <c r="C128">
        <v>8.4191459999999996</v>
      </c>
      <c r="D128">
        <v>8.0894279999999998</v>
      </c>
      <c r="E128">
        <v>8.9692589999999992</v>
      </c>
      <c r="F128">
        <v>8.2544749999999993</v>
      </c>
    </row>
    <row r="129" spans="1:6">
      <c r="A129" t="s">
        <v>34</v>
      </c>
      <c r="B129">
        <v>0.11529212899999999</v>
      </c>
      <c r="C129">
        <v>8.4350249999999996</v>
      </c>
      <c r="D129">
        <v>7.9804360000000001</v>
      </c>
      <c r="E129">
        <v>9.1422760000000007</v>
      </c>
      <c r="F129">
        <v>8.2992010000000001</v>
      </c>
    </row>
    <row r="130" spans="1:6">
      <c r="A130" t="s">
        <v>35</v>
      </c>
      <c r="B130">
        <v>0.130599574</v>
      </c>
      <c r="C130">
        <v>8.3324949999999998</v>
      </c>
      <c r="D130">
        <v>7.7932670000000002</v>
      </c>
      <c r="E130">
        <v>9.0018119999999993</v>
      </c>
      <c r="F130">
        <v>8.0289780000000004</v>
      </c>
    </row>
    <row r="131" spans="1:6">
      <c r="A131" t="s">
        <v>1357</v>
      </c>
      <c r="B131">
        <v>0.20975185599999999</v>
      </c>
      <c r="C131">
        <v>6.0002820000000003</v>
      </c>
      <c r="D131">
        <v>6.717333</v>
      </c>
      <c r="E131">
        <v>7.0153569999999998</v>
      </c>
      <c r="F131">
        <v>7.3094570000000001</v>
      </c>
    </row>
    <row r="132" spans="1:6">
      <c r="A132" t="s">
        <v>1358</v>
      </c>
      <c r="B132">
        <v>0.22904848</v>
      </c>
      <c r="C132">
        <v>8.2486920000000001</v>
      </c>
      <c r="D132">
        <v>8.6985060000000001</v>
      </c>
      <c r="E132">
        <v>8.7967230000000001</v>
      </c>
      <c r="F132">
        <v>9.3696839999999995</v>
      </c>
    </row>
    <row r="133" spans="1:6">
      <c r="A133" t="s">
        <v>1359</v>
      </c>
      <c r="B133">
        <v>0.140233407</v>
      </c>
      <c r="C133">
        <v>9.3739819999999998</v>
      </c>
      <c r="D133">
        <v>9.5311629999999994</v>
      </c>
      <c r="E133">
        <v>8.9938230000000008</v>
      </c>
      <c r="F133">
        <v>8.940626</v>
      </c>
    </row>
    <row r="134" spans="1:6">
      <c r="A134" t="s">
        <v>1360</v>
      </c>
      <c r="B134">
        <v>0.252756865</v>
      </c>
      <c r="C134">
        <v>8.3866150000000008</v>
      </c>
      <c r="D134">
        <v>8.2891899999999996</v>
      </c>
      <c r="E134">
        <v>7.4127599999999996</v>
      </c>
      <c r="F134">
        <v>7.2248099999999997</v>
      </c>
    </row>
    <row r="135" spans="1:6">
      <c r="A135" t="s">
        <v>1361</v>
      </c>
      <c r="B135">
        <v>0.119436817</v>
      </c>
      <c r="C135">
        <v>7.4527349999999997</v>
      </c>
      <c r="D135">
        <v>7.2715540000000001</v>
      </c>
      <c r="E135">
        <v>7.9602389999999996</v>
      </c>
      <c r="F135">
        <v>8.0544709999999995</v>
      </c>
    </row>
    <row r="136" spans="1:6">
      <c r="A136" t="s">
        <v>1362</v>
      </c>
      <c r="B136">
        <v>0.118075109</v>
      </c>
      <c r="C136">
        <v>8.4311100000000003</v>
      </c>
      <c r="D136">
        <v>8.5489219999999992</v>
      </c>
      <c r="E136">
        <v>9.1460650000000001</v>
      </c>
      <c r="F136">
        <v>9.8615030000000008</v>
      </c>
    </row>
    <row r="137" spans="1:6">
      <c r="A137" t="s">
        <v>1363</v>
      </c>
      <c r="B137">
        <v>0.142794007</v>
      </c>
      <c r="C137">
        <v>7.29915</v>
      </c>
      <c r="D137">
        <v>7.7049630000000002</v>
      </c>
      <c r="E137">
        <v>7.8655010000000001</v>
      </c>
      <c r="F137">
        <v>8.1891239999999996</v>
      </c>
    </row>
    <row r="138" spans="1:6">
      <c r="A138" t="s">
        <v>1364</v>
      </c>
      <c r="B138">
        <v>0.120343351</v>
      </c>
      <c r="C138">
        <v>7.738105</v>
      </c>
      <c r="D138">
        <v>7.750502</v>
      </c>
      <c r="E138">
        <v>6.744459</v>
      </c>
      <c r="F138">
        <v>6.8605450000000001</v>
      </c>
    </row>
    <row r="139" spans="1:6">
      <c r="A139" t="s">
        <v>1365</v>
      </c>
      <c r="B139">
        <v>0.10775629</v>
      </c>
      <c r="C139">
        <v>9.9942499999999992</v>
      </c>
      <c r="D139">
        <v>9.3070059999999994</v>
      </c>
      <c r="E139">
        <v>9.9016169999999999</v>
      </c>
      <c r="F139">
        <v>9.3483129999999992</v>
      </c>
    </row>
    <row r="140" spans="1:6">
      <c r="A140" t="s">
        <v>1366</v>
      </c>
      <c r="B140">
        <v>0.154511124</v>
      </c>
      <c r="C140">
        <v>8.1222049999999992</v>
      </c>
      <c r="D140">
        <v>7.9264210000000004</v>
      </c>
      <c r="E140">
        <v>7.0296500000000002</v>
      </c>
      <c r="F140">
        <v>7.0509890000000004</v>
      </c>
    </row>
    <row r="141" spans="1:6">
      <c r="A141" t="s">
        <v>1367</v>
      </c>
      <c r="B141">
        <v>0.110297515</v>
      </c>
      <c r="C141">
        <v>11.03096</v>
      </c>
      <c r="D141">
        <v>9.9061339999999998</v>
      </c>
      <c r="E141">
        <v>10.536695</v>
      </c>
      <c r="F141">
        <v>10.368624000000001</v>
      </c>
    </row>
    <row r="142" spans="1:6">
      <c r="A142" t="s">
        <v>1368</v>
      </c>
      <c r="B142">
        <v>0.13811569700000001</v>
      </c>
      <c r="C142">
        <v>11.45973</v>
      </c>
      <c r="D142">
        <v>10.13369</v>
      </c>
      <c r="E142">
        <v>11.107699999999999</v>
      </c>
      <c r="F142">
        <v>10.663270000000001</v>
      </c>
    </row>
    <row r="143" spans="1:6">
      <c r="A143" t="s">
        <v>1369</v>
      </c>
      <c r="B143">
        <v>0.214938825</v>
      </c>
      <c r="C143">
        <v>8.1039139999999996</v>
      </c>
      <c r="D143">
        <v>7.9101299999999997</v>
      </c>
      <c r="E143">
        <v>8.8068770000000001</v>
      </c>
      <c r="F143">
        <v>8.844455</v>
      </c>
    </row>
    <row r="144" spans="1:6">
      <c r="A144" t="s">
        <v>1370</v>
      </c>
      <c r="B144">
        <v>0.13378403799999999</v>
      </c>
      <c r="C144">
        <v>12.08996</v>
      </c>
      <c r="D144">
        <v>10.795299999999999</v>
      </c>
      <c r="E144">
        <v>11.73114</v>
      </c>
      <c r="F144">
        <v>11.22865</v>
      </c>
    </row>
    <row r="145" spans="1:6">
      <c r="A145" t="s">
        <v>1371</v>
      </c>
      <c r="B145">
        <v>0.10423674099999999</v>
      </c>
      <c r="C145">
        <v>10.076642</v>
      </c>
      <c r="D145">
        <v>10.011597999999999</v>
      </c>
      <c r="E145">
        <v>9.9114760000000004</v>
      </c>
      <c r="F145">
        <v>9.6680360000000007</v>
      </c>
    </row>
    <row r="146" spans="1:6">
      <c r="A146" t="s">
        <v>1372</v>
      </c>
      <c r="B146">
        <v>0.17177065999999999</v>
      </c>
      <c r="C146">
        <v>7.8254429999999999</v>
      </c>
      <c r="D146">
        <v>6.098948</v>
      </c>
      <c r="E146">
        <v>6.5048269999999997</v>
      </c>
      <c r="F146">
        <v>5.8996399999999998</v>
      </c>
    </row>
    <row r="147" spans="1:6">
      <c r="A147" t="s">
        <v>1373</v>
      </c>
      <c r="B147">
        <v>0.21954875500000001</v>
      </c>
      <c r="C147">
        <v>7.140917</v>
      </c>
      <c r="D147">
        <v>7.7274719999999997</v>
      </c>
      <c r="E147">
        <v>6.5531290000000002</v>
      </c>
      <c r="F147">
        <v>6.3226459999999998</v>
      </c>
    </row>
    <row r="148" spans="1:6">
      <c r="A148" t="s">
        <v>1374</v>
      </c>
      <c r="B148">
        <v>0.32441261300000002</v>
      </c>
      <c r="C148">
        <v>9.7595100000000006</v>
      </c>
      <c r="D148">
        <v>10.447863</v>
      </c>
      <c r="E148">
        <v>8.2568599999999996</v>
      </c>
      <c r="F148">
        <v>7.7160659999999996</v>
      </c>
    </row>
    <row r="149" spans="1:6">
      <c r="A149" t="s">
        <v>36</v>
      </c>
      <c r="B149">
        <v>0.15570724499999999</v>
      </c>
      <c r="C149">
        <v>6.8833589999999996</v>
      </c>
      <c r="D149">
        <v>7.1985390000000002</v>
      </c>
      <c r="E149">
        <v>6.1428890000000003</v>
      </c>
      <c r="F149">
        <v>6.2269629999999996</v>
      </c>
    </row>
    <row r="150" spans="1:6">
      <c r="A150" t="s">
        <v>1375</v>
      </c>
      <c r="B150">
        <v>0.176228257</v>
      </c>
      <c r="C150">
        <v>7.4675409999999998</v>
      </c>
      <c r="D150">
        <v>7.9078200000000001</v>
      </c>
      <c r="E150">
        <v>6.946116</v>
      </c>
      <c r="F150">
        <v>6.6482520000000003</v>
      </c>
    </row>
    <row r="151" spans="1:6">
      <c r="A151" t="s">
        <v>1376</v>
      </c>
      <c r="B151">
        <v>0.11627510000000001</v>
      </c>
      <c r="C151">
        <v>7.9426220000000001</v>
      </c>
      <c r="D151">
        <v>8.6098420000000004</v>
      </c>
      <c r="E151">
        <v>7.6151559999999998</v>
      </c>
      <c r="F151">
        <v>7.4758659999999999</v>
      </c>
    </row>
    <row r="152" spans="1:6">
      <c r="A152" t="s">
        <v>1377</v>
      </c>
      <c r="B152">
        <v>0.13169383800000001</v>
      </c>
      <c r="C152">
        <v>9.1207750000000001</v>
      </c>
      <c r="D152">
        <v>9.0475329999999996</v>
      </c>
      <c r="E152">
        <v>8.4687210000000004</v>
      </c>
      <c r="F152">
        <v>8.1106079999999992</v>
      </c>
    </row>
    <row r="153" spans="1:6">
      <c r="A153" t="s">
        <v>1378</v>
      </c>
      <c r="B153">
        <v>0.14970987099999999</v>
      </c>
      <c r="C153">
        <v>9.4068109999999994</v>
      </c>
      <c r="D153">
        <v>9.4301189999999995</v>
      </c>
      <c r="E153">
        <v>9.3740310000000004</v>
      </c>
      <c r="F153">
        <v>8.9318010000000001</v>
      </c>
    </row>
    <row r="154" spans="1:6">
      <c r="A154" t="s">
        <v>1379</v>
      </c>
      <c r="B154">
        <v>0.124428733</v>
      </c>
      <c r="C154">
        <v>9.6363339999999997</v>
      </c>
      <c r="D154">
        <v>8.9512509999999992</v>
      </c>
      <c r="E154">
        <v>8.9705630000000003</v>
      </c>
      <c r="F154">
        <v>9.5907210000000003</v>
      </c>
    </row>
    <row r="155" spans="1:6">
      <c r="A155" t="s">
        <v>1380</v>
      </c>
      <c r="B155">
        <v>0.13204184599999999</v>
      </c>
      <c r="C155">
        <v>10.960710000000001</v>
      </c>
      <c r="D155">
        <v>10.877969999999999</v>
      </c>
      <c r="E155">
        <v>10.52495</v>
      </c>
      <c r="F155">
        <v>10.381019999999999</v>
      </c>
    </row>
    <row r="156" spans="1:6">
      <c r="A156" t="s">
        <v>1381</v>
      </c>
      <c r="B156">
        <v>0.107794744</v>
      </c>
      <c r="C156">
        <v>10.069565000000001</v>
      </c>
      <c r="D156">
        <v>10.582556</v>
      </c>
      <c r="E156">
        <v>9.8698789999999992</v>
      </c>
      <c r="F156">
        <v>9.8666319999999992</v>
      </c>
    </row>
    <row r="157" spans="1:6">
      <c r="A157" t="s">
        <v>1382</v>
      </c>
      <c r="B157">
        <v>0.101757398</v>
      </c>
      <c r="C157">
        <v>6.4976599999999998</v>
      </c>
      <c r="D157">
        <v>6.9823500000000003</v>
      </c>
      <c r="E157">
        <v>6.1316740000000003</v>
      </c>
      <c r="F157">
        <v>5.9079649999999999</v>
      </c>
    </row>
    <row r="158" spans="1:6">
      <c r="A158" t="s">
        <v>1383</v>
      </c>
      <c r="B158">
        <v>0.18170757100000001</v>
      </c>
      <c r="C158">
        <v>9.1500330000000005</v>
      </c>
      <c r="D158">
        <v>8.4388850000000009</v>
      </c>
      <c r="E158">
        <v>9.8860250000000001</v>
      </c>
      <c r="F158">
        <v>8.8538099999999993</v>
      </c>
    </row>
    <row r="159" spans="1:6">
      <c r="A159" t="s">
        <v>1384</v>
      </c>
      <c r="B159">
        <v>0.13925084900000001</v>
      </c>
      <c r="C159">
        <v>8.5392530000000004</v>
      </c>
      <c r="D159">
        <v>8.0190090000000005</v>
      </c>
      <c r="E159">
        <v>8.8583890000000007</v>
      </c>
      <c r="F159">
        <v>8.1835959999999996</v>
      </c>
    </row>
    <row r="160" spans="1:6">
      <c r="A160" t="s">
        <v>1385</v>
      </c>
      <c r="B160">
        <v>0.24997638699999999</v>
      </c>
      <c r="C160">
        <v>10.76008</v>
      </c>
      <c r="D160">
        <v>9.1346720000000001</v>
      </c>
      <c r="E160">
        <v>9.4005969999999994</v>
      </c>
      <c r="F160">
        <v>9.4072340000000008</v>
      </c>
    </row>
    <row r="161" spans="1:6">
      <c r="A161" t="s">
        <v>1386</v>
      </c>
      <c r="B161">
        <v>0.18855159499999999</v>
      </c>
      <c r="C161">
        <v>8.8132739999999998</v>
      </c>
      <c r="D161">
        <v>7.5245620000000004</v>
      </c>
      <c r="E161">
        <v>7.6699950000000001</v>
      </c>
      <c r="F161">
        <v>8.2933420000000009</v>
      </c>
    </row>
    <row r="162" spans="1:6">
      <c r="A162" t="s">
        <v>1387</v>
      </c>
      <c r="B162">
        <v>0.119275071</v>
      </c>
      <c r="C162">
        <v>7.468064</v>
      </c>
      <c r="D162">
        <v>7.4201119999999996</v>
      </c>
      <c r="E162">
        <v>7.5277839999999996</v>
      </c>
      <c r="F162">
        <v>6.6420389999999996</v>
      </c>
    </row>
    <row r="163" spans="1:6">
      <c r="A163" t="s">
        <v>1388</v>
      </c>
      <c r="B163">
        <v>0.10587901500000001</v>
      </c>
      <c r="C163">
        <v>8.8184199999999997</v>
      </c>
      <c r="D163">
        <v>8.9460449999999998</v>
      </c>
      <c r="E163">
        <v>8.4792109999999994</v>
      </c>
      <c r="F163">
        <v>8.2951139999999999</v>
      </c>
    </row>
    <row r="164" spans="1:6">
      <c r="A164" t="s">
        <v>1389</v>
      </c>
      <c r="B164">
        <v>0.13670217900000001</v>
      </c>
      <c r="C164">
        <v>9.0927769999999999</v>
      </c>
      <c r="D164">
        <v>8.5243400000000005</v>
      </c>
      <c r="E164">
        <v>8.7049289999999999</v>
      </c>
      <c r="F164">
        <v>8.2027750000000008</v>
      </c>
    </row>
    <row r="165" spans="1:6">
      <c r="A165" t="s">
        <v>1390</v>
      </c>
      <c r="B165">
        <v>0.223999792</v>
      </c>
      <c r="C165">
        <v>7.7744489999999997</v>
      </c>
      <c r="D165">
        <v>6.560441</v>
      </c>
      <c r="E165">
        <v>7.91723</v>
      </c>
      <c r="F165">
        <v>6.5652109999999997</v>
      </c>
    </row>
    <row r="166" spans="1:6">
      <c r="A166" t="s">
        <v>1391</v>
      </c>
      <c r="B166">
        <v>0.10505079</v>
      </c>
      <c r="C166">
        <v>7.6060100000000004</v>
      </c>
      <c r="D166">
        <v>7.8971970000000002</v>
      </c>
      <c r="E166">
        <v>7.8939500000000002</v>
      </c>
      <c r="F166">
        <v>8.2886980000000001</v>
      </c>
    </row>
    <row r="167" spans="1:6">
      <c r="A167" t="s">
        <v>1392</v>
      </c>
      <c r="B167">
        <v>0.104780659</v>
      </c>
      <c r="C167">
        <v>9.1639540000000004</v>
      </c>
      <c r="D167">
        <v>7.636342</v>
      </c>
      <c r="E167">
        <v>9.5479749999999992</v>
      </c>
      <c r="F167">
        <v>8.1765740000000005</v>
      </c>
    </row>
    <row r="168" spans="1:6">
      <c r="A168" t="s">
        <v>1393</v>
      </c>
      <c r="B168">
        <v>0.20918308099999999</v>
      </c>
      <c r="C168">
        <v>9.333126</v>
      </c>
      <c r="D168">
        <v>8.3902520000000003</v>
      </c>
      <c r="E168">
        <v>10.913111000000001</v>
      </c>
      <c r="F168">
        <v>9.2352139999999991</v>
      </c>
    </row>
    <row r="169" spans="1:6">
      <c r="A169" t="s">
        <v>1394</v>
      </c>
      <c r="B169">
        <v>0.103545022</v>
      </c>
      <c r="C169">
        <v>8.8422660000000004</v>
      </c>
      <c r="D169">
        <v>8.3505009999999995</v>
      </c>
      <c r="E169">
        <v>10.101883000000001</v>
      </c>
      <c r="F169">
        <v>9.2604140000000008</v>
      </c>
    </row>
    <row r="170" spans="1:6">
      <c r="A170" t="s">
        <v>1395</v>
      </c>
      <c r="B170">
        <v>0.22548489799999999</v>
      </c>
      <c r="C170">
        <v>7.5631620000000002</v>
      </c>
      <c r="D170">
        <v>8.2769860000000008</v>
      </c>
      <c r="E170">
        <v>8.8135890000000003</v>
      </c>
      <c r="F170">
        <v>9.1094880000000007</v>
      </c>
    </row>
    <row r="171" spans="1:6">
      <c r="A171" t="s">
        <v>1396</v>
      </c>
      <c r="B171">
        <v>0.17974905799999999</v>
      </c>
      <c r="C171">
        <v>8.4788309999999996</v>
      </c>
      <c r="D171">
        <v>9.4850619999999992</v>
      </c>
      <c r="E171">
        <v>9.4791720000000002</v>
      </c>
      <c r="F171">
        <v>9.7317049999999998</v>
      </c>
    </row>
    <row r="172" spans="1:6">
      <c r="A172" t="s">
        <v>1397</v>
      </c>
      <c r="B172">
        <v>0.229486986</v>
      </c>
      <c r="C172">
        <v>7.5732710000000001</v>
      </c>
      <c r="D172">
        <v>8.3153729999999992</v>
      </c>
      <c r="E172">
        <v>8.5624939999999992</v>
      </c>
      <c r="F172">
        <v>8.9463860000000004</v>
      </c>
    </row>
    <row r="173" spans="1:6">
      <c r="A173" t="s">
        <v>1398</v>
      </c>
      <c r="B173">
        <v>0.120906838</v>
      </c>
      <c r="C173">
        <v>10.156219</v>
      </c>
      <c r="D173">
        <v>10.590869</v>
      </c>
      <c r="E173">
        <v>9.3029130000000002</v>
      </c>
      <c r="F173">
        <v>9.4143939999999997</v>
      </c>
    </row>
    <row r="174" spans="1:6">
      <c r="A174" t="s">
        <v>1399</v>
      </c>
      <c r="B174">
        <v>0.20104502399999999</v>
      </c>
      <c r="C174">
        <v>8.6220669999999995</v>
      </c>
      <c r="D174">
        <v>7.7804929999999999</v>
      </c>
      <c r="E174">
        <v>8.8601449999999993</v>
      </c>
      <c r="F174">
        <v>7.8870310000000003</v>
      </c>
    </row>
    <row r="175" spans="1:6">
      <c r="A175" t="s">
        <v>1400</v>
      </c>
      <c r="B175">
        <v>0.227207987</v>
      </c>
      <c r="C175">
        <v>7.291398</v>
      </c>
      <c r="D175">
        <v>7.7017319999999998</v>
      </c>
      <c r="E175">
        <v>8.3452120000000001</v>
      </c>
      <c r="F175">
        <v>8.7589199999999998</v>
      </c>
    </row>
    <row r="176" spans="1:6">
      <c r="A176" t="s">
        <v>1401</v>
      </c>
      <c r="B176">
        <v>0.102652282</v>
      </c>
      <c r="C176">
        <v>7.1429460000000002</v>
      </c>
      <c r="D176">
        <v>8.0649560000000005</v>
      </c>
      <c r="E176">
        <v>8.2045290000000008</v>
      </c>
      <c r="F176">
        <v>8.2371929999999995</v>
      </c>
    </row>
    <row r="177" spans="1:6">
      <c r="A177" t="s">
        <v>1402</v>
      </c>
      <c r="B177">
        <v>0.138407048</v>
      </c>
      <c r="C177">
        <v>9.6108399999999996</v>
      </c>
      <c r="D177">
        <v>9.5366649999999993</v>
      </c>
      <c r="E177">
        <v>9.3599870000000003</v>
      </c>
      <c r="F177">
        <v>9.0291940000000004</v>
      </c>
    </row>
    <row r="178" spans="1:6">
      <c r="A178" t="s">
        <v>1403</v>
      </c>
      <c r="B178">
        <v>0.112931748</v>
      </c>
      <c r="C178">
        <v>8.5722939999999994</v>
      </c>
      <c r="D178">
        <v>8.0640520000000002</v>
      </c>
      <c r="E178">
        <v>9.3337520000000005</v>
      </c>
      <c r="F178">
        <v>8.5579649999999994</v>
      </c>
    </row>
    <row r="179" spans="1:6">
      <c r="A179" t="s">
        <v>1404</v>
      </c>
      <c r="B179">
        <v>0.17533921699999999</v>
      </c>
      <c r="C179">
        <v>6.969125</v>
      </c>
      <c r="D179">
        <v>6.2652409999999996</v>
      </c>
      <c r="E179">
        <v>7.7403300000000002</v>
      </c>
      <c r="F179">
        <v>6.4134039999999999</v>
      </c>
    </row>
    <row r="180" spans="1:6">
      <c r="A180" t="s">
        <v>1405</v>
      </c>
      <c r="B180">
        <v>0.16923268899999999</v>
      </c>
      <c r="C180">
        <v>8.2292690000000004</v>
      </c>
      <c r="D180">
        <v>7.5480070000000001</v>
      </c>
      <c r="E180">
        <v>9.0598939999999999</v>
      </c>
      <c r="F180">
        <v>7.814019</v>
      </c>
    </row>
    <row r="181" spans="1:6">
      <c r="A181" t="s">
        <v>1406</v>
      </c>
      <c r="B181">
        <v>0.151863891</v>
      </c>
      <c r="C181">
        <v>7.6747509999999997</v>
      </c>
      <c r="D181">
        <v>6.9289880000000004</v>
      </c>
      <c r="E181">
        <v>8.9126320000000003</v>
      </c>
      <c r="F181">
        <v>7.2706210000000002</v>
      </c>
    </row>
    <row r="182" spans="1:6">
      <c r="A182" t="s">
        <v>1407</v>
      </c>
      <c r="B182">
        <v>0.11697861800000001</v>
      </c>
      <c r="C182">
        <v>11.759819999999999</v>
      </c>
      <c r="D182">
        <v>12.167579999999999</v>
      </c>
      <c r="E182">
        <v>12.163360000000001</v>
      </c>
      <c r="F182">
        <v>12.37556</v>
      </c>
    </row>
    <row r="183" spans="1:6">
      <c r="A183" t="s">
        <v>1408</v>
      </c>
      <c r="B183">
        <v>0.100862533</v>
      </c>
      <c r="C183">
        <v>10.21692</v>
      </c>
      <c r="D183">
        <v>10.607530000000001</v>
      </c>
      <c r="E183">
        <v>10.618309999999999</v>
      </c>
      <c r="F183">
        <v>10.820790000000001</v>
      </c>
    </row>
    <row r="184" spans="1:6">
      <c r="A184" t="s">
        <v>1409</v>
      </c>
      <c r="B184">
        <v>0.105595536</v>
      </c>
      <c r="C184">
        <v>10.5397</v>
      </c>
      <c r="D184">
        <v>10.85689</v>
      </c>
      <c r="E184">
        <v>10.932499999999999</v>
      </c>
      <c r="F184">
        <v>11.13161</v>
      </c>
    </row>
    <row r="185" spans="1:6">
      <c r="A185" t="s">
        <v>1410</v>
      </c>
      <c r="B185">
        <v>0.10285380500000001</v>
      </c>
      <c r="C185">
        <v>7.773593</v>
      </c>
      <c r="D185">
        <v>7.1988440000000002</v>
      </c>
      <c r="E185">
        <v>8.4098769999999998</v>
      </c>
      <c r="F185">
        <v>7.6387900000000002</v>
      </c>
    </row>
    <row r="186" spans="1:6">
      <c r="A186" t="s">
        <v>1411</v>
      </c>
      <c r="B186">
        <v>0.110233069</v>
      </c>
      <c r="C186">
        <v>6.7780300000000002</v>
      </c>
      <c r="D186">
        <v>6.3600349999999999</v>
      </c>
      <c r="E186">
        <v>7.9611349999999996</v>
      </c>
      <c r="F186">
        <v>6.5632419999999998</v>
      </c>
    </row>
    <row r="187" spans="1:6">
      <c r="A187" t="s">
        <v>1412</v>
      </c>
      <c r="B187">
        <v>0.153507055</v>
      </c>
      <c r="C187">
        <v>7.7331250000000002</v>
      </c>
      <c r="D187">
        <v>6.2188759999999998</v>
      </c>
      <c r="E187">
        <v>7.744167</v>
      </c>
      <c r="F187">
        <v>6.3708419999999997</v>
      </c>
    </row>
    <row r="188" spans="1:6">
      <c r="A188" t="s">
        <v>1413</v>
      </c>
      <c r="B188">
        <v>0.21495520700000001</v>
      </c>
      <c r="C188">
        <v>8.8380659999999995</v>
      </c>
      <c r="D188">
        <v>8.0357769999999995</v>
      </c>
      <c r="E188">
        <v>10.172847000000001</v>
      </c>
      <c r="F188">
        <v>8.3499529999999993</v>
      </c>
    </row>
    <row r="189" spans="1:6">
      <c r="A189" t="s">
        <v>1414</v>
      </c>
      <c r="B189">
        <v>0.12344767199999999</v>
      </c>
      <c r="C189">
        <v>7.7969590000000002</v>
      </c>
      <c r="D189">
        <v>7.0608360000000001</v>
      </c>
      <c r="E189">
        <v>7.7471259999999997</v>
      </c>
      <c r="F189">
        <v>7.4048160000000003</v>
      </c>
    </row>
    <row r="190" spans="1:6">
      <c r="A190" t="s">
        <v>1415</v>
      </c>
      <c r="B190">
        <v>0.16622662199999999</v>
      </c>
      <c r="C190">
        <v>7.8615789999999999</v>
      </c>
      <c r="D190">
        <v>7.0396700000000001</v>
      </c>
      <c r="E190">
        <v>9.0211319999999997</v>
      </c>
      <c r="F190">
        <v>7.4773490000000002</v>
      </c>
    </row>
    <row r="191" spans="1:6">
      <c r="A191" t="s">
        <v>1416</v>
      </c>
      <c r="B191">
        <v>0.111930449</v>
      </c>
      <c r="C191">
        <v>9.4869669999999999</v>
      </c>
      <c r="D191">
        <v>8.7413170000000004</v>
      </c>
      <c r="E191">
        <v>8.7480569999999993</v>
      </c>
      <c r="F191">
        <v>8.6918530000000001</v>
      </c>
    </row>
    <row r="192" spans="1:6">
      <c r="A192" t="s">
        <v>1417</v>
      </c>
      <c r="B192">
        <v>0.11056676</v>
      </c>
      <c r="C192">
        <v>5.9710919999999996</v>
      </c>
      <c r="D192">
        <v>5.510383</v>
      </c>
      <c r="E192">
        <v>6.4238960000000001</v>
      </c>
      <c r="F192">
        <v>5.5873229999999996</v>
      </c>
    </row>
    <row r="193" spans="1:6">
      <c r="A193" t="s">
        <v>1418</v>
      </c>
      <c r="B193">
        <v>0.138839343</v>
      </c>
      <c r="C193">
        <v>8.6383310000000009</v>
      </c>
      <c r="D193">
        <v>8.0072530000000004</v>
      </c>
      <c r="E193">
        <v>7.9448920000000003</v>
      </c>
      <c r="F193">
        <v>7.7410110000000003</v>
      </c>
    </row>
    <row r="194" spans="1:6">
      <c r="A194" t="s">
        <v>1419</v>
      </c>
      <c r="B194">
        <v>0.147345742</v>
      </c>
      <c r="C194">
        <v>9.0966109999999993</v>
      </c>
      <c r="D194">
        <v>7.5350729999999997</v>
      </c>
      <c r="E194">
        <v>8.0070160000000001</v>
      </c>
      <c r="F194">
        <v>7.2765719999999998</v>
      </c>
    </row>
    <row r="195" spans="1:6">
      <c r="A195" t="s">
        <v>1420</v>
      </c>
      <c r="B195">
        <v>0.12631682799999999</v>
      </c>
      <c r="C195">
        <v>7.8098660000000004</v>
      </c>
      <c r="D195">
        <v>7.0568629999999999</v>
      </c>
      <c r="E195">
        <v>8.7434759999999994</v>
      </c>
      <c r="F195">
        <v>7.1220350000000003</v>
      </c>
    </row>
    <row r="196" spans="1:6">
      <c r="A196" t="s">
        <v>1421</v>
      </c>
      <c r="B196">
        <v>0.160849832</v>
      </c>
      <c r="C196">
        <v>7.185905</v>
      </c>
      <c r="D196">
        <v>6.7508470000000003</v>
      </c>
      <c r="E196">
        <v>9.0588920000000002</v>
      </c>
      <c r="F196">
        <v>7.3887850000000004</v>
      </c>
    </row>
    <row r="197" spans="1:6">
      <c r="A197" t="s">
        <v>1422</v>
      </c>
      <c r="B197">
        <v>0.112264036</v>
      </c>
      <c r="C197">
        <v>7.3594179999999998</v>
      </c>
      <c r="D197">
        <v>6.8923819999999996</v>
      </c>
      <c r="E197">
        <v>7.99376</v>
      </c>
      <c r="F197">
        <v>7.0410019999999998</v>
      </c>
    </row>
    <row r="198" spans="1:6">
      <c r="A198" t="s">
        <v>1423</v>
      </c>
      <c r="B198">
        <v>0.173573388</v>
      </c>
      <c r="C198">
        <v>6.6352159999999998</v>
      </c>
      <c r="D198">
        <v>5.9242520000000001</v>
      </c>
      <c r="E198">
        <v>8.0379000000000005</v>
      </c>
      <c r="F198">
        <v>6.2809489999999997</v>
      </c>
    </row>
    <row r="199" spans="1:6">
      <c r="A199" t="s">
        <v>1424</v>
      </c>
      <c r="B199">
        <v>0.121259319</v>
      </c>
      <c r="C199">
        <v>7.6351079999999998</v>
      </c>
      <c r="D199">
        <v>7.2728650000000004</v>
      </c>
      <c r="E199">
        <v>8.3088829999999998</v>
      </c>
      <c r="F199">
        <v>7.4342350000000001</v>
      </c>
    </row>
    <row r="200" spans="1:6">
      <c r="A200" t="s">
        <v>1425</v>
      </c>
      <c r="B200">
        <v>0.20703386200000001</v>
      </c>
      <c r="C200">
        <v>9.2041649999999997</v>
      </c>
      <c r="D200">
        <v>8.3985669999999999</v>
      </c>
      <c r="E200">
        <v>10.327423</v>
      </c>
      <c r="F200">
        <v>8.6656530000000007</v>
      </c>
    </row>
    <row r="201" spans="1:6">
      <c r="A201" t="s">
        <v>1426</v>
      </c>
      <c r="B201">
        <v>0.17800074199999999</v>
      </c>
      <c r="C201">
        <v>9.5137769999999993</v>
      </c>
      <c r="D201">
        <v>8.3305500000000006</v>
      </c>
      <c r="E201">
        <v>10.518848</v>
      </c>
      <c r="F201">
        <v>8.5555020000000006</v>
      </c>
    </row>
    <row r="202" spans="1:6">
      <c r="A202" t="s">
        <v>1427</v>
      </c>
      <c r="B202">
        <v>0.20256564099999999</v>
      </c>
      <c r="C202">
        <v>9.9091170000000002</v>
      </c>
      <c r="D202">
        <v>9.2270299999999992</v>
      </c>
      <c r="E202">
        <v>10.751647999999999</v>
      </c>
      <c r="F202">
        <v>9.4947800000000004</v>
      </c>
    </row>
    <row r="203" spans="1:6">
      <c r="A203" t="s">
        <v>1428</v>
      </c>
      <c r="B203">
        <v>0.13191440099999999</v>
      </c>
      <c r="C203">
        <v>6.9408190000000003</v>
      </c>
      <c r="D203">
        <v>6.5577949999999996</v>
      </c>
      <c r="E203">
        <v>7.6703960000000002</v>
      </c>
      <c r="F203">
        <v>6.8691839999999997</v>
      </c>
    </row>
    <row r="204" spans="1:6">
      <c r="A204" t="s">
        <v>1429</v>
      </c>
      <c r="B204">
        <v>0.17813417200000001</v>
      </c>
      <c r="C204">
        <v>8.104654</v>
      </c>
      <c r="D204">
        <v>7.172631</v>
      </c>
      <c r="E204">
        <v>9.0405979999999992</v>
      </c>
      <c r="F204">
        <v>7.3379649999999996</v>
      </c>
    </row>
    <row r="205" spans="1:6">
      <c r="A205" t="s">
        <v>1430</v>
      </c>
      <c r="B205">
        <v>0.114204478</v>
      </c>
      <c r="C205">
        <v>6.2927239999999998</v>
      </c>
      <c r="D205">
        <v>5.8263499999999997</v>
      </c>
      <c r="E205">
        <v>7.1905460000000003</v>
      </c>
      <c r="F205">
        <v>6.1980240000000002</v>
      </c>
    </row>
    <row r="206" spans="1:6">
      <c r="A206" t="s">
        <v>1431</v>
      </c>
      <c r="B206">
        <v>0.10621454399999999</v>
      </c>
      <c r="C206">
        <v>6.5706340000000001</v>
      </c>
      <c r="D206">
        <v>6.0283740000000003</v>
      </c>
      <c r="E206">
        <v>7.6384540000000003</v>
      </c>
      <c r="F206">
        <v>6.3270840000000002</v>
      </c>
    </row>
    <row r="207" spans="1:6">
      <c r="A207" t="s">
        <v>1432</v>
      </c>
      <c r="B207">
        <v>0.12032860400000001</v>
      </c>
      <c r="C207">
        <v>12.10177</v>
      </c>
      <c r="D207">
        <v>11.606769999999999</v>
      </c>
      <c r="E207">
        <v>12.574780000000001</v>
      </c>
      <c r="F207">
        <v>11.61908</v>
      </c>
    </row>
    <row r="208" spans="1:6">
      <c r="A208" t="s">
        <v>37</v>
      </c>
      <c r="B208">
        <v>0.10944519</v>
      </c>
      <c r="C208">
        <v>6.9456629999999997</v>
      </c>
      <c r="D208">
        <v>6.2737109999999996</v>
      </c>
      <c r="E208">
        <v>7.6881940000000002</v>
      </c>
      <c r="F208">
        <v>6.6941199999999998</v>
      </c>
    </row>
    <row r="209" spans="1:6">
      <c r="A209" t="s">
        <v>1433</v>
      </c>
      <c r="B209">
        <v>0.11293774099999999</v>
      </c>
      <c r="C209">
        <v>9.0683740000000004</v>
      </c>
      <c r="D209">
        <v>8.6503139999999998</v>
      </c>
      <c r="E209">
        <v>9.7568230000000007</v>
      </c>
      <c r="F209">
        <v>9.3273960000000002</v>
      </c>
    </row>
    <row r="210" spans="1:6">
      <c r="A210" t="s">
        <v>1434</v>
      </c>
      <c r="B210">
        <v>0.16023463199999999</v>
      </c>
      <c r="C210">
        <v>7.6366269999999998</v>
      </c>
      <c r="D210">
        <v>7.137003</v>
      </c>
      <c r="E210">
        <v>8.4851770000000002</v>
      </c>
      <c r="F210">
        <v>7.4119169999999999</v>
      </c>
    </row>
    <row r="211" spans="1:6">
      <c r="A211" t="s">
        <v>1435</v>
      </c>
      <c r="B211">
        <v>0.139841139</v>
      </c>
      <c r="C211">
        <v>8.5636939999999999</v>
      </c>
      <c r="D211">
        <v>7.8495600000000003</v>
      </c>
      <c r="E211">
        <v>9.7195909999999994</v>
      </c>
      <c r="F211">
        <v>8.0843950000000007</v>
      </c>
    </row>
    <row r="212" spans="1:6">
      <c r="A212" t="s">
        <v>1436</v>
      </c>
      <c r="B212">
        <v>0.12747422</v>
      </c>
      <c r="C212">
        <v>6.2857130000000003</v>
      </c>
      <c r="D212">
        <v>5.8264069999999997</v>
      </c>
      <c r="E212">
        <v>7.1131640000000003</v>
      </c>
      <c r="F212">
        <v>6.1318989999999998</v>
      </c>
    </row>
    <row r="213" spans="1:6">
      <c r="A213" t="s">
        <v>1437</v>
      </c>
      <c r="B213">
        <v>0.26889395399999999</v>
      </c>
      <c r="C213">
        <v>8.2571779999999997</v>
      </c>
      <c r="D213">
        <v>9.1942090000000007</v>
      </c>
      <c r="E213">
        <v>9.6056919999999995</v>
      </c>
      <c r="F213">
        <v>10.445824</v>
      </c>
    </row>
    <row r="214" spans="1:6">
      <c r="A214" t="s">
        <v>1438</v>
      </c>
      <c r="B214">
        <v>0.178466507</v>
      </c>
      <c r="C214">
        <v>5.9806160000000004</v>
      </c>
      <c r="D214">
        <v>6.6369530000000001</v>
      </c>
      <c r="E214">
        <v>6.874911</v>
      </c>
      <c r="F214">
        <v>7.2972599999999996</v>
      </c>
    </row>
    <row r="215" spans="1:6">
      <c r="A215" t="s">
        <v>1439</v>
      </c>
      <c r="B215">
        <v>0.103684233</v>
      </c>
      <c r="C215">
        <v>9.1601879999999998</v>
      </c>
      <c r="D215">
        <v>9.4356170000000006</v>
      </c>
      <c r="E215">
        <v>9.9361490000000003</v>
      </c>
      <c r="F215">
        <v>9.9596509999999991</v>
      </c>
    </row>
    <row r="216" spans="1:6">
      <c r="A216" t="s">
        <v>1440</v>
      </c>
      <c r="B216">
        <v>0.107288024</v>
      </c>
      <c r="C216">
        <v>5.9358360000000001</v>
      </c>
      <c r="D216">
        <v>6.5647979999999997</v>
      </c>
      <c r="E216">
        <v>6.5730649999999997</v>
      </c>
      <c r="F216">
        <v>6.6999810000000002</v>
      </c>
    </row>
    <row r="217" spans="1:6">
      <c r="A217" t="s">
        <v>1441</v>
      </c>
      <c r="B217">
        <v>0.101554701</v>
      </c>
      <c r="C217">
        <v>8.3529149999999994</v>
      </c>
      <c r="D217">
        <v>7.7383369999999996</v>
      </c>
      <c r="E217">
        <v>8.2829859999999993</v>
      </c>
      <c r="F217">
        <v>8.4489920000000005</v>
      </c>
    </row>
    <row r="218" spans="1:6">
      <c r="A218" t="s">
        <v>1442</v>
      </c>
      <c r="B218">
        <v>0.17704742500000001</v>
      </c>
      <c r="C218">
        <v>6.7479310000000003</v>
      </c>
      <c r="D218">
        <v>7.5400320000000001</v>
      </c>
      <c r="E218">
        <v>7.5583650000000002</v>
      </c>
      <c r="F218">
        <v>7.8716910000000002</v>
      </c>
    </row>
    <row r="219" spans="1:6">
      <c r="A219" t="s">
        <v>1443</v>
      </c>
      <c r="B219">
        <v>0.133910739</v>
      </c>
      <c r="C219">
        <v>8.0922509999999992</v>
      </c>
      <c r="D219">
        <v>8.6913909999999994</v>
      </c>
      <c r="E219">
        <v>8.9266529999999999</v>
      </c>
      <c r="F219">
        <v>9.1795109999999998</v>
      </c>
    </row>
    <row r="220" spans="1:6">
      <c r="A220" t="s">
        <v>38</v>
      </c>
      <c r="B220">
        <v>0.19168529400000001</v>
      </c>
      <c r="C220">
        <v>7.4429400000000001</v>
      </c>
      <c r="D220">
        <v>8.306718</v>
      </c>
      <c r="E220">
        <v>8.5665840000000006</v>
      </c>
      <c r="F220">
        <v>9.1097540000000006</v>
      </c>
    </row>
    <row r="221" spans="1:6">
      <c r="A221" t="s">
        <v>1444</v>
      </c>
      <c r="B221">
        <v>0.21413716699999999</v>
      </c>
      <c r="C221">
        <v>7.1785509999999997</v>
      </c>
      <c r="D221">
        <v>8.2099600000000006</v>
      </c>
      <c r="E221">
        <v>8.6434920000000002</v>
      </c>
      <c r="F221">
        <v>9.1855049999999991</v>
      </c>
    </row>
    <row r="222" spans="1:6">
      <c r="A222" t="s">
        <v>1445</v>
      </c>
      <c r="B222">
        <v>0.106283904</v>
      </c>
      <c r="C222">
        <v>9.7642140000000008</v>
      </c>
      <c r="D222">
        <v>9.007479</v>
      </c>
      <c r="E222">
        <v>8.6409269999999996</v>
      </c>
      <c r="F222">
        <v>8.7571049999999993</v>
      </c>
    </row>
    <row r="223" spans="1:6">
      <c r="A223" t="s">
        <v>1446</v>
      </c>
      <c r="B223">
        <v>0.21146801800000001</v>
      </c>
      <c r="C223">
        <v>8.2129930000000009</v>
      </c>
      <c r="D223">
        <v>7.8077160000000001</v>
      </c>
      <c r="E223">
        <v>8.8236360000000005</v>
      </c>
      <c r="F223">
        <v>10.144968</v>
      </c>
    </row>
    <row r="224" spans="1:6">
      <c r="A224" t="s">
        <v>39</v>
      </c>
      <c r="B224">
        <v>0.16336393099999999</v>
      </c>
      <c r="C224">
        <v>8.6410750000000007</v>
      </c>
      <c r="D224">
        <v>7.702604</v>
      </c>
      <c r="E224">
        <v>7.730111</v>
      </c>
      <c r="F224">
        <v>7.562557</v>
      </c>
    </row>
    <row r="225" spans="1:6">
      <c r="A225" t="s">
        <v>1447</v>
      </c>
      <c r="B225">
        <v>0.11440357700000001</v>
      </c>
      <c r="C225">
        <v>8.1740290000000009</v>
      </c>
      <c r="D225">
        <v>7.4162549999999996</v>
      </c>
      <c r="E225">
        <v>7.3394069999999996</v>
      </c>
      <c r="F225">
        <v>7.6924409999999996</v>
      </c>
    </row>
    <row r="226" spans="1:6">
      <c r="A226" t="s">
        <v>1448</v>
      </c>
      <c r="B226">
        <v>0.159044398</v>
      </c>
      <c r="C226">
        <v>7.6017219999999996</v>
      </c>
      <c r="D226">
        <v>7.7233580000000002</v>
      </c>
      <c r="E226">
        <v>8.5783550000000002</v>
      </c>
      <c r="F226">
        <v>8.8895370000000007</v>
      </c>
    </row>
    <row r="227" spans="1:6">
      <c r="A227" t="s">
        <v>1449</v>
      </c>
      <c r="B227">
        <v>0.10846501</v>
      </c>
      <c r="C227">
        <v>8.1738800000000005</v>
      </c>
      <c r="D227">
        <v>8.8900860000000002</v>
      </c>
      <c r="E227">
        <v>9.0758720000000004</v>
      </c>
      <c r="F227">
        <v>9.2074549999999995</v>
      </c>
    </row>
    <row r="228" spans="1:6">
      <c r="A228" t="s">
        <v>1450</v>
      </c>
      <c r="B228">
        <v>0.14362567000000001</v>
      </c>
      <c r="C228">
        <v>8.1684070000000002</v>
      </c>
      <c r="D228">
        <v>6.8255660000000002</v>
      </c>
      <c r="E228">
        <v>6.8755009999999999</v>
      </c>
      <c r="F228">
        <v>6.7404310000000001</v>
      </c>
    </row>
    <row r="229" spans="1:6">
      <c r="A229" t="s">
        <v>40</v>
      </c>
      <c r="B229">
        <v>0.18444674799999999</v>
      </c>
      <c r="C229">
        <v>12.127660000000001</v>
      </c>
      <c r="D229">
        <v>11.928649999999999</v>
      </c>
      <c r="E229">
        <v>12.516819999999999</v>
      </c>
      <c r="F229">
        <v>12.777620000000001</v>
      </c>
    </row>
    <row r="230" spans="1:6">
      <c r="A230" t="s">
        <v>1451</v>
      </c>
      <c r="B230">
        <v>0.13431353500000001</v>
      </c>
      <c r="C230">
        <v>8.7235420000000001</v>
      </c>
      <c r="D230">
        <v>8.855461</v>
      </c>
      <c r="E230">
        <v>9.2336340000000003</v>
      </c>
      <c r="F230">
        <v>9.4932420000000004</v>
      </c>
    </row>
    <row r="231" spans="1:6">
      <c r="A231" t="s">
        <v>1452</v>
      </c>
      <c r="B231">
        <v>0.10247938400000001</v>
      </c>
      <c r="C231">
        <v>7.5494000000000003</v>
      </c>
      <c r="D231">
        <v>8.0445399999999996</v>
      </c>
      <c r="E231">
        <v>7.1943789999999996</v>
      </c>
      <c r="F231">
        <v>7.2020629999999999</v>
      </c>
    </row>
    <row r="232" spans="1:6">
      <c r="A232" t="s">
        <v>1453</v>
      </c>
      <c r="B232">
        <v>0.18196158300000001</v>
      </c>
      <c r="C232">
        <v>7.705355</v>
      </c>
      <c r="D232">
        <v>8.2279309999999999</v>
      </c>
      <c r="E232">
        <v>8.4366029999999999</v>
      </c>
      <c r="F232">
        <v>8.7795649999999998</v>
      </c>
    </row>
    <row r="233" spans="1:6">
      <c r="A233" t="s">
        <v>1454</v>
      </c>
      <c r="B233">
        <v>0.15113726299999999</v>
      </c>
      <c r="C233">
        <v>6.5019960000000001</v>
      </c>
      <c r="D233">
        <v>7.4370479999999999</v>
      </c>
      <c r="E233">
        <v>7.7229089999999996</v>
      </c>
      <c r="F233">
        <v>8.1549610000000001</v>
      </c>
    </row>
    <row r="234" spans="1:6">
      <c r="A234" t="s">
        <v>41</v>
      </c>
      <c r="B234">
        <v>0.25375598599999999</v>
      </c>
      <c r="C234">
        <v>7.3276380000000003</v>
      </c>
      <c r="D234">
        <v>8.086824</v>
      </c>
      <c r="E234">
        <v>8.4037539999999993</v>
      </c>
      <c r="F234">
        <v>8.9447869999999998</v>
      </c>
    </row>
    <row r="235" spans="1:6">
      <c r="A235" t="s">
        <v>1455</v>
      </c>
      <c r="B235">
        <v>0.13379862000000001</v>
      </c>
      <c r="C235">
        <v>5.8105159999999998</v>
      </c>
      <c r="D235">
        <v>6.3616789999999996</v>
      </c>
      <c r="E235">
        <v>6.4730439999999998</v>
      </c>
      <c r="F235">
        <v>6.6692859999999996</v>
      </c>
    </row>
    <row r="236" spans="1:6">
      <c r="A236" t="s">
        <v>42</v>
      </c>
      <c r="B236">
        <v>0.15547636000000001</v>
      </c>
      <c r="C236">
        <v>7.0722649999999998</v>
      </c>
      <c r="D236">
        <v>7.9744140000000003</v>
      </c>
      <c r="E236">
        <v>8.1082389999999993</v>
      </c>
      <c r="F236">
        <v>8.3197700000000001</v>
      </c>
    </row>
    <row r="237" spans="1:6">
      <c r="A237" t="s">
        <v>1456</v>
      </c>
      <c r="B237">
        <v>0.211218076</v>
      </c>
      <c r="C237">
        <v>7.9362079999999997</v>
      </c>
      <c r="D237">
        <v>8.9706869999999999</v>
      </c>
      <c r="E237">
        <v>9.2668479999999995</v>
      </c>
      <c r="F237">
        <v>9.7340979999999995</v>
      </c>
    </row>
    <row r="238" spans="1:6">
      <c r="A238" t="s">
        <v>1457</v>
      </c>
      <c r="B238">
        <v>0.10044972100000001</v>
      </c>
      <c r="C238">
        <v>8.3957580000000007</v>
      </c>
      <c r="D238">
        <v>8.2399269999999998</v>
      </c>
      <c r="E238">
        <v>8.5859430000000003</v>
      </c>
      <c r="F238">
        <v>8.7310940000000006</v>
      </c>
    </row>
    <row r="239" spans="1:6">
      <c r="A239" t="s">
        <v>1458</v>
      </c>
      <c r="B239">
        <v>0.21965251799999999</v>
      </c>
      <c r="C239">
        <v>10.262121</v>
      </c>
      <c r="D239">
        <v>8.9496459999999995</v>
      </c>
      <c r="E239">
        <v>9.0315949999999994</v>
      </c>
      <c r="F239">
        <v>8.00366</v>
      </c>
    </row>
    <row r="240" spans="1:6">
      <c r="A240" t="s">
        <v>1459</v>
      </c>
      <c r="B240">
        <v>0.21811665</v>
      </c>
      <c r="C240">
        <v>9.2378529999999994</v>
      </c>
      <c r="D240">
        <v>7.8918949999999999</v>
      </c>
      <c r="E240">
        <v>8.2247679999999992</v>
      </c>
      <c r="F240">
        <v>7.6455010000000003</v>
      </c>
    </row>
    <row r="241" spans="1:6">
      <c r="A241" t="s">
        <v>1460</v>
      </c>
      <c r="B241">
        <v>0.11385063500000001</v>
      </c>
      <c r="C241">
        <v>8.6848419999999997</v>
      </c>
      <c r="D241">
        <v>7.5266950000000001</v>
      </c>
      <c r="E241">
        <v>7.9884040000000001</v>
      </c>
      <c r="F241">
        <v>7.7486540000000002</v>
      </c>
    </row>
    <row r="242" spans="1:6">
      <c r="A242" t="s">
        <v>1461</v>
      </c>
      <c r="B242">
        <v>0.12727981699999999</v>
      </c>
      <c r="C242">
        <v>7.8295519999999996</v>
      </c>
      <c r="D242">
        <v>6.6107490000000002</v>
      </c>
      <c r="E242">
        <v>7.2095669999999998</v>
      </c>
      <c r="F242">
        <v>6.7040730000000002</v>
      </c>
    </row>
    <row r="243" spans="1:6">
      <c r="A243" t="s">
        <v>1462</v>
      </c>
      <c r="B243">
        <v>0.12564947900000001</v>
      </c>
      <c r="C243">
        <v>6.791398</v>
      </c>
      <c r="D243">
        <v>6.818117</v>
      </c>
      <c r="E243">
        <v>5.4250819999999997</v>
      </c>
      <c r="F243">
        <v>5.1042769999999997</v>
      </c>
    </row>
    <row r="244" spans="1:6">
      <c r="A244" t="s">
        <v>1463</v>
      </c>
      <c r="B244">
        <v>0.108146574</v>
      </c>
      <c r="C244">
        <v>7.368277</v>
      </c>
      <c r="D244">
        <v>7.6786899999999996</v>
      </c>
      <c r="E244">
        <v>7.7895390000000004</v>
      </c>
      <c r="F244">
        <v>7.9385269999999997</v>
      </c>
    </row>
    <row r="245" spans="1:6">
      <c r="A245" t="s">
        <v>1464</v>
      </c>
      <c r="B245">
        <v>0.14731092200000001</v>
      </c>
      <c r="C245">
        <v>6.8628090000000004</v>
      </c>
      <c r="D245">
        <v>7.4466939999999999</v>
      </c>
      <c r="E245">
        <v>7.4823719999999998</v>
      </c>
      <c r="F245">
        <v>8.1598740000000003</v>
      </c>
    </row>
    <row r="246" spans="1:6">
      <c r="A246" t="s">
        <v>1465</v>
      </c>
      <c r="B246">
        <v>0.247136306</v>
      </c>
      <c r="C246">
        <v>6.4966109999999997</v>
      </c>
      <c r="D246">
        <v>7.0691810000000004</v>
      </c>
      <c r="E246">
        <v>7.3410950000000001</v>
      </c>
      <c r="F246">
        <v>7.7915549999999998</v>
      </c>
    </row>
    <row r="247" spans="1:6">
      <c r="A247" t="s">
        <v>1466</v>
      </c>
      <c r="B247">
        <v>0.131933568</v>
      </c>
      <c r="C247">
        <v>7.3728889999999998</v>
      </c>
      <c r="D247">
        <v>7.7522279999999997</v>
      </c>
      <c r="E247">
        <v>7.9290589999999996</v>
      </c>
      <c r="F247">
        <v>8.1818080000000002</v>
      </c>
    </row>
    <row r="248" spans="1:6">
      <c r="A248" t="s">
        <v>1467</v>
      </c>
      <c r="B248">
        <v>0.156085844</v>
      </c>
      <c r="C248">
        <v>7.6902229999999996</v>
      </c>
      <c r="D248">
        <v>7.3424230000000001</v>
      </c>
      <c r="E248">
        <v>8.5543569999999995</v>
      </c>
      <c r="F248">
        <v>8.9269110000000005</v>
      </c>
    </row>
    <row r="249" spans="1:6">
      <c r="A249" t="s">
        <v>1468</v>
      </c>
      <c r="B249">
        <v>0.12184957</v>
      </c>
      <c r="C249">
        <v>6.456283</v>
      </c>
      <c r="D249">
        <v>5.1386450000000004</v>
      </c>
      <c r="E249">
        <v>5.6221990000000002</v>
      </c>
      <c r="F249">
        <v>5.1549909999999999</v>
      </c>
    </row>
    <row r="250" spans="1:6">
      <c r="A250" t="s">
        <v>1469</v>
      </c>
      <c r="B250">
        <v>0.12670215000000001</v>
      </c>
      <c r="C250">
        <v>6.8461699999999999</v>
      </c>
      <c r="D250">
        <v>6.8614269999999999</v>
      </c>
      <c r="E250">
        <v>6.6000230000000002</v>
      </c>
      <c r="F250">
        <v>6.1494470000000003</v>
      </c>
    </row>
    <row r="251" spans="1:6">
      <c r="A251" t="s">
        <v>1470</v>
      </c>
      <c r="B251">
        <v>0.209232152</v>
      </c>
      <c r="C251">
        <v>5.6394760000000002</v>
      </c>
      <c r="D251">
        <v>5.530297</v>
      </c>
      <c r="E251">
        <v>6.6520130000000002</v>
      </c>
      <c r="F251">
        <v>7.422993</v>
      </c>
    </row>
    <row r="252" spans="1:6">
      <c r="A252" t="s">
        <v>1471</v>
      </c>
      <c r="B252">
        <v>0.122390308</v>
      </c>
      <c r="C252">
        <v>8.1471219999999995</v>
      </c>
      <c r="D252">
        <v>8.2492330000000003</v>
      </c>
      <c r="E252">
        <v>8.6625720000000008</v>
      </c>
      <c r="F252">
        <v>8.6989970000000003</v>
      </c>
    </row>
    <row r="253" spans="1:6">
      <c r="A253" t="s">
        <v>1472</v>
      </c>
      <c r="B253">
        <v>0.14363469100000001</v>
      </c>
      <c r="C253">
        <v>7.1404389999999998</v>
      </c>
      <c r="D253">
        <v>7.2261790000000001</v>
      </c>
      <c r="E253">
        <v>6.5600180000000003</v>
      </c>
      <c r="F253">
        <v>6.317634</v>
      </c>
    </row>
    <row r="254" spans="1:6">
      <c r="A254" t="s">
        <v>1473</v>
      </c>
      <c r="B254">
        <v>0.15616630400000001</v>
      </c>
      <c r="C254">
        <v>8.8504869999999993</v>
      </c>
      <c r="D254">
        <v>6.8803580000000002</v>
      </c>
      <c r="E254">
        <v>7.5891039999999998</v>
      </c>
      <c r="F254">
        <v>7.3462860000000001</v>
      </c>
    </row>
    <row r="255" spans="1:6">
      <c r="A255" t="s">
        <v>1474</v>
      </c>
      <c r="B255">
        <v>0.117857825</v>
      </c>
      <c r="C255">
        <v>5.9592450000000001</v>
      </c>
      <c r="D255">
        <v>5.6875739999999997</v>
      </c>
      <c r="E255">
        <v>5.9539780000000002</v>
      </c>
      <c r="F255">
        <v>7.2889499999999998</v>
      </c>
    </row>
    <row r="256" spans="1:6">
      <c r="A256" t="s">
        <v>1475</v>
      </c>
      <c r="B256">
        <v>0.17097353800000001</v>
      </c>
      <c r="C256">
        <v>7.1707869999999998</v>
      </c>
      <c r="D256">
        <v>6.7086300000000003</v>
      </c>
      <c r="E256">
        <v>8.0636799999999997</v>
      </c>
      <c r="F256">
        <v>7.7065859999999997</v>
      </c>
    </row>
    <row r="257" spans="1:6">
      <c r="A257" t="s">
        <v>1476</v>
      </c>
      <c r="B257">
        <v>0.221200063</v>
      </c>
      <c r="C257">
        <v>7.1596229999999998</v>
      </c>
      <c r="D257">
        <v>6.522627</v>
      </c>
      <c r="E257">
        <v>6.801431</v>
      </c>
      <c r="F257">
        <v>8.0018320000000003</v>
      </c>
    </row>
    <row r="258" spans="1:6">
      <c r="A258" t="s">
        <v>1477</v>
      </c>
      <c r="B258">
        <v>0.10790845</v>
      </c>
      <c r="C258">
        <v>8.9003840000000007</v>
      </c>
      <c r="D258">
        <v>9.1213680000000004</v>
      </c>
      <c r="E258">
        <v>9.1168300000000002</v>
      </c>
      <c r="F258">
        <v>9.3554469999999998</v>
      </c>
    </row>
    <row r="259" spans="1:6">
      <c r="A259" t="s">
        <v>1478</v>
      </c>
      <c r="B259">
        <v>0.131336431</v>
      </c>
      <c r="C259">
        <v>10.576739999999999</v>
      </c>
      <c r="D259">
        <v>10.881019999999999</v>
      </c>
      <c r="E259">
        <v>10.462719999999999</v>
      </c>
      <c r="F259">
        <v>10.187530000000001</v>
      </c>
    </row>
    <row r="260" spans="1:6">
      <c r="A260" t="s">
        <v>1479</v>
      </c>
      <c r="B260">
        <v>0.10620398</v>
      </c>
      <c r="C260">
        <v>8.9652639999999995</v>
      </c>
      <c r="D260">
        <v>7.9295629999999999</v>
      </c>
      <c r="E260">
        <v>8.0266169999999999</v>
      </c>
      <c r="F260">
        <v>7.7790239999999997</v>
      </c>
    </row>
    <row r="261" spans="1:6">
      <c r="A261" t="s">
        <v>1480</v>
      </c>
      <c r="B261">
        <v>0.19336230400000001</v>
      </c>
      <c r="C261">
        <v>10.824239</v>
      </c>
      <c r="D261">
        <v>9.3255750000000006</v>
      </c>
      <c r="E261">
        <v>9.2040410000000001</v>
      </c>
      <c r="F261">
        <v>8.5252230000000004</v>
      </c>
    </row>
    <row r="262" spans="1:6">
      <c r="A262" t="s">
        <v>1481</v>
      </c>
      <c r="B262">
        <v>0.25336229700000001</v>
      </c>
      <c r="C262">
        <v>10.840557</v>
      </c>
      <c r="D262">
        <v>10.737329000000001</v>
      </c>
      <c r="E262">
        <v>10.173730000000001</v>
      </c>
      <c r="F262">
        <v>9.9416689999999992</v>
      </c>
    </row>
    <row r="263" spans="1:6">
      <c r="A263" t="s">
        <v>1482</v>
      </c>
      <c r="B263">
        <v>0.16621514400000001</v>
      </c>
      <c r="C263">
        <v>9.0577670000000001</v>
      </c>
      <c r="D263">
        <v>9.1604010000000002</v>
      </c>
      <c r="E263">
        <v>8.9835729999999998</v>
      </c>
      <c r="F263">
        <v>8.3351699999999997</v>
      </c>
    </row>
    <row r="264" spans="1:6">
      <c r="A264" t="s">
        <v>43</v>
      </c>
      <c r="B264">
        <v>0.109835302</v>
      </c>
      <c r="C264">
        <v>9.3570550000000008</v>
      </c>
      <c r="D264">
        <v>9.7762229999999999</v>
      </c>
      <c r="E264">
        <v>9.7047000000000008</v>
      </c>
      <c r="F264">
        <v>9.9958229999999997</v>
      </c>
    </row>
    <row r="265" spans="1:6">
      <c r="A265" t="s">
        <v>1483</v>
      </c>
      <c r="B265">
        <v>0.160139688</v>
      </c>
      <c r="C265">
        <v>10.312390000000001</v>
      </c>
      <c r="D265">
        <v>11.06127</v>
      </c>
      <c r="E265">
        <v>11.324299999999999</v>
      </c>
      <c r="F265">
        <v>11.557869999999999</v>
      </c>
    </row>
    <row r="266" spans="1:6">
      <c r="A266" t="s">
        <v>1484</v>
      </c>
      <c r="B266">
        <v>0.20622685299999999</v>
      </c>
      <c r="C266">
        <v>8.9388349999999992</v>
      </c>
      <c r="D266">
        <v>7.5945850000000004</v>
      </c>
      <c r="E266">
        <v>7.711786</v>
      </c>
      <c r="F266">
        <v>7.3332189999999997</v>
      </c>
    </row>
    <row r="267" spans="1:6">
      <c r="A267" t="s">
        <v>1485</v>
      </c>
      <c r="B267">
        <v>0.19916571699999999</v>
      </c>
      <c r="C267">
        <v>7.8902089999999996</v>
      </c>
      <c r="D267">
        <v>6.6697439999999997</v>
      </c>
      <c r="E267">
        <v>7.9678599999999999</v>
      </c>
      <c r="F267">
        <v>6.8898190000000001</v>
      </c>
    </row>
    <row r="268" spans="1:6">
      <c r="A268" t="s">
        <v>1486</v>
      </c>
      <c r="B268">
        <v>0.145797018</v>
      </c>
      <c r="C268">
        <v>6.2269519999999998</v>
      </c>
      <c r="D268">
        <v>6.0299230000000001</v>
      </c>
      <c r="E268">
        <v>7.0335390000000002</v>
      </c>
      <c r="F268">
        <v>6.0111939999999997</v>
      </c>
    </row>
    <row r="269" spans="1:6">
      <c r="A269" t="s">
        <v>1487</v>
      </c>
      <c r="B269">
        <v>0.13858058600000001</v>
      </c>
      <c r="C269">
        <v>7.5512959999999998</v>
      </c>
      <c r="D269">
        <v>6.7216719999999999</v>
      </c>
      <c r="E269">
        <v>8.1724709999999998</v>
      </c>
      <c r="F269">
        <v>7.0637619999999997</v>
      </c>
    </row>
    <row r="270" spans="1:6">
      <c r="A270" t="s">
        <v>1488</v>
      </c>
      <c r="B270">
        <v>0.1323037</v>
      </c>
      <c r="C270">
        <v>7.7107000000000001</v>
      </c>
      <c r="D270">
        <v>7.2837740000000002</v>
      </c>
      <c r="E270">
        <v>8.6088269999999998</v>
      </c>
      <c r="F270">
        <v>8.0841019999999997</v>
      </c>
    </row>
    <row r="271" spans="1:6">
      <c r="A271" t="s">
        <v>44</v>
      </c>
      <c r="B271">
        <v>0.100660339</v>
      </c>
      <c r="C271">
        <v>6.9006309999999997</v>
      </c>
      <c r="D271">
        <v>7.5044969999999998</v>
      </c>
      <c r="E271">
        <v>5.9408320000000003</v>
      </c>
      <c r="F271">
        <v>5.6855099999999998</v>
      </c>
    </row>
    <row r="272" spans="1:6">
      <c r="A272" t="s">
        <v>1489</v>
      </c>
      <c r="B272">
        <v>0.120053217</v>
      </c>
      <c r="C272">
        <v>9.7734279999999991</v>
      </c>
      <c r="D272">
        <v>9.4415130000000005</v>
      </c>
      <c r="E272">
        <v>9.76891</v>
      </c>
      <c r="F272">
        <v>10.121299</v>
      </c>
    </row>
    <row r="273" spans="1:6">
      <c r="A273" t="s">
        <v>1490</v>
      </c>
      <c r="B273">
        <v>0.24943706700000001</v>
      </c>
      <c r="C273">
        <v>7.8806500000000002</v>
      </c>
      <c r="D273">
        <v>8.1738350000000004</v>
      </c>
      <c r="E273">
        <v>6.105423</v>
      </c>
      <c r="F273">
        <v>5.8635060000000001</v>
      </c>
    </row>
    <row r="274" spans="1:6">
      <c r="A274" t="s">
        <v>1491</v>
      </c>
      <c r="B274">
        <v>0.11041959599999999</v>
      </c>
      <c r="C274">
        <v>8.5346089999999997</v>
      </c>
      <c r="D274">
        <v>7.6354030000000002</v>
      </c>
      <c r="E274">
        <v>7.1780970000000002</v>
      </c>
      <c r="F274">
        <v>7.6705059999999996</v>
      </c>
    </row>
    <row r="275" spans="1:6">
      <c r="A275" t="s">
        <v>1492</v>
      </c>
      <c r="B275">
        <v>0.100190574</v>
      </c>
      <c r="C275">
        <v>9.1217749999999995</v>
      </c>
      <c r="D275">
        <v>9.2300799999999992</v>
      </c>
      <c r="E275">
        <v>9.4269510000000007</v>
      </c>
      <c r="F275">
        <v>9.5379660000000008</v>
      </c>
    </row>
    <row r="276" spans="1:6">
      <c r="A276" t="s">
        <v>1493</v>
      </c>
      <c r="B276">
        <v>0.213985864</v>
      </c>
      <c r="C276">
        <v>8.258267</v>
      </c>
      <c r="D276">
        <v>6.7134729999999996</v>
      </c>
      <c r="E276">
        <v>6.6353309999999999</v>
      </c>
      <c r="F276">
        <v>6.5331799999999998</v>
      </c>
    </row>
    <row r="277" spans="1:6">
      <c r="A277" t="s">
        <v>1494</v>
      </c>
      <c r="B277">
        <v>0.12406724500000001</v>
      </c>
      <c r="C277">
        <v>10.667450000000001</v>
      </c>
      <c r="D277">
        <v>9.4949739999999991</v>
      </c>
      <c r="E277">
        <v>9.6286819999999995</v>
      </c>
      <c r="F277">
        <v>9.7084270000000004</v>
      </c>
    </row>
    <row r="278" spans="1:6">
      <c r="A278" t="s">
        <v>46</v>
      </c>
      <c r="B278">
        <v>0.110222087</v>
      </c>
      <c r="C278">
        <v>11.77514</v>
      </c>
      <c r="D278">
        <v>11.33268</v>
      </c>
      <c r="E278">
        <v>10.644439999999999</v>
      </c>
      <c r="F278">
        <v>10.86782</v>
      </c>
    </row>
    <row r="279" spans="1:6">
      <c r="A279" t="s">
        <v>1495</v>
      </c>
      <c r="B279">
        <v>0.10139321900000001</v>
      </c>
      <c r="C279">
        <v>13.59118</v>
      </c>
      <c r="D279">
        <v>13.04753</v>
      </c>
      <c r="E279">
        <v>12.48235</v>
      </c>
      <c r="F279">
        <v>12.65404</v>
      </c>
    </row>
    <row r="280" spans="1:6">
      <c r="A280" t="s">
        <v>1496</v>
      </c>
      <c r="B280">
        <v>0.11353759200000001</v>
      </c>
      <c r="C280">
        <v>12.48583</v>
      </c>
      <c r="D280">
        <v>11.85256</v>
      </c>
      <c r="E280">
        <v>11.41757</v>
      </c>
      <c r="F280">
        <v>11.48757</v>
      </c>
    </row>
    <row r="281" spans="1:6">
      <c r="A281" t="s">
        <v>1497</v>
      </c>
      <c r="B281">
        <v>0.13744989299999999</v>
      </c>
      <c r="C281">
        <v>8.8177009999999996</v>
      </c>
      <c r="D281">
        <v>8.5730909999999998</v>
      </c>
      <c r="E281">
        <v>8.5146429999999995</v>
      </c>
      <c r="F281">
        <v>7.9819149999999999</v>
      </c>
    </row>
    <row r="282" spans="1:6">
      <c r="A282" t="s">
        <v>1498</v>
      </c>
      <c r="B282">
        <v>0.122260779</v>
      </c>
      <c r="C282">
        <v>12.89578</v>
      </c>
      <c r="D282">
        <v>12.22565</v>
      </c>
      <c r="E282">
        <v>11.875870000000001</v>
      </c>
      <c r="F282">
        <v>11.879239999999999</v>
      </c>
    </row>
    <row r="283" spans="1:6">
      <c r="A283" t="s">
        <v>1499</v>
      </c>
      <c r="B283">
        <v>0.15805667900000001</v>
      </c>
      <c r="C283">
        <v>6.2010569999999996</v>
      </c>
      <c r="D283">
        <v>5.8190869999999997</v>
      </c>
      <c r="E283">
        <v>6.4443049999999999</v>
      </c>
      <c r="F283">
        <v>8.3225929999999995</v>
      </c>
    </row>
    <row r="284" spans="1:6">
      <c r="A284" t="s">
        <v>1500</v>
      </c>
      <c r="B284">
        <v>0.116407634</v>
      </c>
      <c r="C284">
        <v>8.8107129999999998</v>
      </c>
      <c r="D284">
        <v>8.9251799999999992</v>
      </c>
      <c r="E284">
        <v>8.5241930000000004</v>
      </c>
      <c r="F284">
        <v>8.1116790000000005</v>
      </c>
    </row>
    <row r="285" spans="1:6">
      <c r="A285" t="s">
        <v>47</v>
      </c>
      <c r="B285">
        <v>0.11855553100000001</v>
      </c>
      <c r="C285">
        <v>9.9760469999999994</v>
      </c>
      <c r="D285">
        <v>9.0832160000000002</v>
      </c>
      <c r="E285">
        <v>7.8951010000000004</v>
      </c>
      <c r="F285">
        <v>8.1403110000000005</v>
      </c>
    </row>
    <row r="286" spans="1:6">
      <c r="A286" t="s">
        <v>1501</v>
      </c>
      <c r="B286">
        <v>0.11179396699999999</v>
      </c>
      <c r="C286">
        <v>10.52481</v>
      </c>
      <c r="D286">
        <v>10.791370000000001</v>
      </c>
      <c r="E286">
        <v>10.319649999999999</v>
      </c>
      <c r="F286">
        <v>10.240449999999999</v>
      </c>
    </row>
    <row r="287" spans="1:6">
      <c r="A287" t="s">
        <v>1502</v>
      </c>
      <c r="B287">
        <v>0.152296141</v>
      </c>
      <c r="C287">
        <v>9.0334920000000007</v>
      </c>
      <c r="D287">
        <v>8.2027719999999995</v>
      </c>
      <c r="E287">
        <v>7.7393229999999997</v>
      </c>
      <c r="F287">
        <v>7.9123080000000003</v>
      </c>
    </row>
    <row r="288" spans="1:6">
      <c r="A288" t="s">
        <v>48</v>
      </c>
      <c r="B288">
        <v>0.107660799</v>
      </c>
      <c r="C288">
        <v>8.3068059999999999</v>
      </c>
      <c r="D288">
        <v>8.5076319999999992</v>
      </c>
      <c r="E288">
        <v>8.1021110000000007</v>
      </c>
      <c r="F288">
        <v>8.0267569999999999</v>
      </c>
    </row>
    <row r="289" spans="1:6">
      <c r="A289" t="s">
        <v>1503</v>
      </c>
      <c r="B289">
        <v>0.133362909</v>
      </c>
      <c r="C289">
        <v>8.1508620000000001</v>
      </c>
      <c r="D289">
        <v>8.5495260000000002</v>
      </c>
      <c r="E289">
        <v>7.912445</v>
      </c>
      <c r="F289">
        <v>8.0489739999999994</v>
      </c>
    </row>
    <row r="290" spans="1:6">
      <c r="A290" t="s">
        <v>1504</v>
      </c>
      <c r="B290">
        <v>0.16654247599999999</v>
      </c>
      <c r="C290">
        <v>9.1207390000000004</v>
      </c>
      <c r="D290">
        <v>8.2965669999999996</v>
      </c>
      <c r="E290">
        <v>10.200694</v>
      </c>
      <c r="F290">
        <v>8.6800529999999991</v>
      </c>
    </row>
    <row r="291" spans="1:6">
      <c r="A291" t="s">
        <v>1505</v>
      </c>
      <c r="B291">
        <v>0.17652420099999999</v>
      </c>
      <c r="C291">
        <v>9.3773750000000007</v>
      </c>
      <c r="D291">
        <v>8.3136840000000003</v>
      </c>
      <c r="E291">
        <v>7.954358</v>
      </c>
      <c r="F291">
        <v>7.9844049999999998</v>
      </c>
    </row>
    <row r="292" spans="1:6">
      <c r="A292" t="s">
        <v>1506</v>
      </c>
      <c r="B292">
        <v>0.100527376</v>
      </c>
      <c r="C292">
        <v>12.14737</v>
      </c>
      <c r="D292">
        <v>12.162789999999999</v>
      </c>
      <c r="E292">
        <v>11.90465</v>
      </c>
      <c r="F292">
        <v>11.739409999999999</v>
      </c>
    </row>
    <row r="293" spans="1:6">
      <c r="A293" t="s">
        <v>1507</v>
      </c>
      <c r="B293">
        <v>0.177312626</v>
      </c>
      <c r="C293">
        <v>9.3613520000000001</v>
      </c>
      <c r="D293">
        <v>8.2937069999999995</v>
      </c>
      <c r="E293">
        <v>7.9458380000000002</v>
      </c>
      <c r="F293">
        <v>6.9303610000000004</v>
      </c>
    </row>
    <row r="294" spans="1:6">
      <c r="A294" t="s">
        <v>1508</v>
      </c>
      <c r="B294">
        <v>0.11888409</v>
      </c>
      <c r="C294">
        <v>7.453074</v>
      </c>
      <c r="D294">
        <v>8.6359849999999998</v>
      </c>
      <c r="E294">
        <v>6.2615420000000004</v>
      </c>
      <c r="F294">
        <v>5.9077650000000004</v>
      </c>
    </row>
    <row r="295" spans="1:6">
      <c r="A295" t="s">
        <v>1509</v>
      </c>
      <c r="B295">
        <v>0.16238770799999999</v>
      </c>
      <c r="C295">
        <v>9.8612749999999991</v>
      </c>
      <c r="D295">
        <v>9.2911599999999996</v>
      </c>
      <c r="E295">
        <v>8.4003990000000002</v>
      </c>
      <c r="F295">
        <v>8.3635149999999996</v>
      </c>
    </row>
    <row r="296" spans="1:6">
      <c r="A296" t="s">
        <v>1510</v>
      </c>
      <c r="B296">
        <v>0.10878372</v>
      </c>
      <c r="C296">
        <v>9.3349910000000005</v>
      </c>
      <c r="D296">
        <v>8.3578119999999991</v>
      </c>
      <c r="E296">
        <v>9.4803560000000004</v>
      </c>
      <c r="F296">
        <v>8.6781539999999993</v>
      </c>
    </row>
    <row r="297" spans="1:6">
      <c r="A297" t="s">
        <v>1511</v>
      </c>
      <c r="B297">
        <v>0.157812599</v>
      </c>
      <c r="C297">
        <v>8.8846659999999993</v>
      </c>
      <c r="D297">
        <v>8.8188490000000002</v>
      </c>
      <c r="E297">
        <v>8.1766699999999997</v>
      </c>
      <c r="F297">
        <v>7.7597389999999997</v>
      </c>
    </row>
    <row r="298" spans="1:6">
      <c r="A298" t="s">
        <v>1512</v>
      </c>
      <c r="B298">
        <v>0.10586269</v>
      </c>
      <c r="C298">
        <v>8.0717660000000002</v>
      </c>
      <c r="D298">
        <v>7.9644060000000003</v>
      </c>
      <c r="E298">
        <v>7.5451490000000003</v>
      </c>
      <c r="F298">
        <v>7.2053560000000001</v>
      </c>
    </row>
    <row r="299" spans="1:6">
      <c r="A299" t="s">
        <v>1513</v>
      </c>
      <c r="B299">
        <v>0.15538888200000001</v>
      </c>
      <c r="C299">
        <v>9.8807519999999993</v>
      </c>
      <c r="D299">
        <v>9.568422</v>
      </c>
      <c r="E299">
        <v>9.9471070000000008</v>
      </c>
      <c r="F299">
        <v>10.314648</v>
      </c>
    </row>
    <row r="300" spans="1:6">
      <c r="A300" t="s">
        <v>49</v>
      </c>
      <c r="B300">
        <v>0.14794310199999999</v>
      </c>
      <c r="C300">
        <v>10.624983</v>
      </c>
      <c r="D300">
        <v>9.6247469999999993</v>
      </c>
      <c r="E300">
        <v>9.7556039999999999</v>
      </c>
      <c r="F300">
        <v>9.5625990000000005</v>
      </c>
    </row>
    <row r="301" spans="1:6">
      <c r="A301" t="s">
        <v>1514</v>
      </c>
      <c r="B301">
        <v>0.117417727</v>
      </c>
      <c r="C301">
        <v>9.6107650000000007</v>
      </c>
      <c r="D301">
        <v>9.3304290000000005</v>
      </c>
      <c r="E301">
        <v>10.157742000000001</v>
      </c>
      <c r="F301">
        <v>9.6870460000000005</v>
      </c>
    </row>
    <row r="302" spans="1:6">
      <c r="A302" t="s">
        <v>1515</v>
      </c>
      <c r="B302">
        <v>0.10190223800000001</v>
      </c>
      <c r="C302">
        <v>9.1832379999999993</v>
      </c>
      <c r="D302">
        <v>9.5210629999999998</v>
      </c>
      <c r="E302">
        <v>9.0267379999999999</v>
      </c>
      <c r="F302">
        <v>8.8620000000000001</v>
      </c>
    </row>
    <row r="303" spans="1:6">
      <c r="A303" t="s">
        <v>1516</v>
      </c>
      <c r="B303">
        <v>0.159368862</v>
      </c>
      <c r="C303">
        <v>6.3088350000000002</v>
      </c>
      <c r="D303">
        <v>5.5583470000000004</v>
      </c>
      <c r="E303">
        <v>7.2726550000000003</v>
      </c>
      <c r="F303">
        <v>5.6968259999999997</v>
      </c>
    </row>
    <row r="304" spans="1:6">
      <c r="A304" t="s">
        <v>1517</v>
      </c>
      <c r="B304">
        <v>0.10775277799999999</v>
      </c>
      <c r="C304">
        <v>9.3386399999999998</v>
      </c>
      <c r="D304">
        <v>8.9438659999999999</v>
      </c>
      <c r="E304">
        <v>8.6936889999999991</v>
      </c>
      <c r="F304">
        <v>8.6838750000000005</v>
      </c>
    </row>
    <row r="305" spans="1:6">
      <c r="A305" t="s">
        <v>1518</v>
      </c>
      <c r="B305">
        <v>0.13998468999999999</v>
      </c>
      <c r="C305">
        <v>8.4398859999999996</v>
      </c>
      <c r="D305">
        <v>7.8913919999999997</v>
      </c>
      <c r="E305">
        <v>7.3607360000000002</v>
      </c>
      <c r="F305">
        <v>7.308878</v>
      </c>
    </row>
    <row r="306" spans="1:6">
      <c r="A306" t="s">
        <v>1519</v>
      </c>
      <c r="B306">
        <v>0.27272551</v>
      </c>
      <c r="C306">
        <v>10.267697</v>
      </c>
      <c r="D306">
        <v>8.7351419999999997</v>
      </c>
      <c r="E306">
        <v>9.1197280000000003</v>
      </c>
      <c r="F306">
        <v>11.223805</v>
      </c>
    </row>
    <row r="307" spans="1:6">
      <c r="A307" t="s">
        <v>1520</v>
      </c>
      <c r="B307">
        <v>0.13261700900000001</v>
      </c>
      <c r="C307">
        <v>8.9696529999999992</v>
      </c>
      <c r="D307">
        <v>8.8664679999999993</v>
      </c>
      <c r="E307">
        <v>8.4856020000000001</v>
      </c>
      <c r="F307">
        <v>8.3227290000000007</v>
      </c>
    </row>
    <row r="308" spans="1:6">
      <c r="A308" t="s">
        <v>1521</v>
      </c>
      <c r="B308">
        <v>0.22628331199999999</v>
      </c>
      <c r="C308">
        <v>8.5730489999999993</v>
      </c>
      <c r="D308">
        <v>7.6803980000000003</v>
      </c>
      <c r="E308">
        <v>9.7460520000000006</v>
      </c>
      <c r="F308">
        <v>8.231204</v>
      </c>
    </row>
    <row r="309" spans="1:6">
      <c r="A309" t="s">
        <v>1522</v>
      </c>
      <c r="B309">
        <v>0.18723912400000001</v>
      </c>
      <c r="C309">
        <v>9.4628800000000002</v>
      </c>
      <c r="D309">
        <v>8.7843470000000003</v>
      </c>
      <c r="E309">
        <v>9.2766369999999991</v>
      </c>
      <c r="F309">
        <v>10.230256000000001</v>
      </c>
    </row>
    <row r="310" spans="1:6">
      <c r="A310" t="s">
        <v>1523</v>
      </c>
      <c r="B310">
        <v>0.12827123600000001</v>
      </c>
      <c r="C310">
        <v>10.814690000000001</v>
      </c>
      <c r="D310">
        <v>10.52398</v>
      </c>
      <c r="E310">
        <v>10.12898</v>
      </c>
      <c r="F310">
        <v>9.6827799999999993</v>
      </c>
    </row>
    <row r="311" spans="1:6">
      <c r="A311" t="s">
        <v>1524</v>
      </c>
      <c r="B311">
        <v>0.15272212800000001</v>
      </c>
      <c r="C311">
        <v>8.3159559999999999</v>
      </c>
      <c r="D311">
        <v>7.5476989999999997</v>
      </c>
      <c r="E311">
        <v>9.2419609999999999</v>
      </c>
      <c r="F311">
        <v>7.8850790000000002</v>
      </c>
    </row>
    <row r="312" spans="1:6">
      <c r="A312" t="s">
        <v>1525</v>
      </c>
      <c r="B312">
        <v>0.103345724</v>
      </c>
      <c r="C312">
        <v>10.87955</v>
      </c>
      <c r="D312">
        <v>10.84441</v>
      </c>
      <c r="E312">
        <v>11.18521</v>
      </c>
      <c r="F312">
        <v>11.509449999999999</v>
      </c>
    </row>
    <row r="313" spans="1:6">
      <c r="A313" t="s">
        <v>1526</v>
      </c>
      <c r="B313">
        <v>0.124299997</v>
      </c>
      <c r="C313">
        <v>9.7055790000000002</v>
      </c>
      <c r="D313">
        <v>9.530481</v>
      </c>
      <c r="E313">
        <v>9.3003479999999996</v>
      </c>
      <c r="F313">
        <v>9.2051639999999999</v>
      </c>
    </row>
    <row r="314" spans="1:6">
      <c r="A314" t="s">
        <v>1527</v>
      </c>
      <c r="B314">
        <v>0.11077828200000001</v>
      </c>
      <c r="C314">
        <v>6.1371979999999997</v>
      </c>
      <c r="D314">
        <v>6.0058470000000002</v>
      </c>
      <c r="E314">
        <v>7.4568500000000002</v>
      </c>
      <c r="F314">
        <v>6.3846119999999997</v>
      </c>
    </row>
    <row r="315" spans="1:6">
      <c r="A315" t="s">
        <v>1528</v>
      </c>
      <c r="B315">
        <v>0.16572378199999999</v>
      </c>
      <c r="C315">
        <v>9.9477460000000004</v>
      </c>
      <c r="D315">
        <v>9.1952590000000001</v>
      </c>
      <c r="E315">
        <v>10.916012</v>
      </c>
      <c r="F315">
        <v>10.093966</v>
      </c>
    </row>
    <row r="316" spans="1:6">
      <c r="A316" t="s">
        <v>1529</v>
      </c>
      <c r="B316">
        <v>0.10052667799999999</v>
      </c>
      <c r="C316">
        <v>9.6879659999999994</v>
      </c>
      <c r="D316">
        <v>9.6564969999999999</v>
      </c>
      <c r="E316">
        <v>8.8586489999999998</v>
      </c>
      <c r="F316">
        <v>9.0941899999999993</v>
      </c>
    </row>
    <row r="317" spans="1:6">
      <c r="A317" t="s">
        <v>1530</v>
      </c>
      <c r="B317">
        <v>0.119468252</v>
      </c>
      <c r="C317">
        <v>7.7196150000000001</v>
      </c>
      <c r="D317">
        <v>6.8045590000000002</v>
      </c>
      <c r="E317">
        <v>7.0864919999999998</v>
      </c>
      <c r="F317">
        <v>6.5506539999999998</v>
      </c>
    </row>
    <row r="318" spans="1:6">
      <c r="A318" t="s">
        <v>1531</v>
      </c>
      <c r="B318">
        <v>0.12087593100000001</v>
      </c>
      <c r="C318">
        <v>11.93379</v>
      </c>
      <c r="D318">
        <v>10.917529999999999</v>
      </c>
      <c r="E318">
        <v>10.81489</v>
      </c>
      <c r="F318">
        <v>10.5898</v>
      </c>
    </row>
    <row r="319" spans="1:6">
      <c r="A319" t="s">
        <v>1532</v>
      </c>
      <c r="B319">
        <v>0.15051922200000001</v>
      </c>
      <c r="C319">
        <v>10.312213</v>
      </c>
      <c r="D319">
        <v>9.8560999999999996</v>
      </c>
      <c r="E319">
        <v>9.9013329999999993</v>
      </c>
      <c r="F319">
        <v>9.3916789999999999</v>
      </c>
    </row>
    <row r="320" spans="1:6">
      <c r="A320" t="s">
        <v>1533</v>
      </c>
      <c r="B320">
        <v>0.111986058</v>
      </c>
      <c r="C320">
        <v>6.5891650000000004</v>
      </c>
      <c r="D320">
        <v>5.80131</v>
      </c>
      <c r="E320">
        <v>7.6068179999999996</v>
      </c>
      <c r="F320">
        <v>6.1935799999999999</v>
      </c>
    </row>
    <row r="321" spans="1:6">
      <c r="A321" t="s">
        <v>50</v>
      </c>
      <c r="B321">
        <v>0.13585191099999999</v>
      </c>
      <c r="C321">
        <v>8.3057090000000002</v>
      </c>
      <c r="D321">
        <v>7.471743</v>
      </c>
      <c r="E321">
        <v>8.3891500000000008</v>
      </c>
      <c r="F321">
        <v>9.0059489999999993</v>
      </c>
    </row>
    <row r="322" spans="1:6">
      <c r="A322" t="s">
        <v>1534</v>
      </c>
      <c r="B322">
        <v>0.165830529</v>
      </c>
      <c r="C322">
        <v>9.2255920000000007</v>
      </c>
      <c r="D322">
        <v>7.9617469999999999</v>
      </c>
      <c r="E322">
        <v>8.07437</v>
      </c>
      <c r="F322">
        <v>7.4640219999999999</v>
      </c>
    </row>
    <row r="323" spans="1:6">
      <c r="A323" t="s">
        <v>1535</v>
      </c>
      <c r="B323">
        <v>0.112651183</v>
      </c>
      <c r="C323">
        <v>6.734254</v>
      </c>
      <c r="D323">
        <v>6.142703</v>
      </c>
      <c r="E323">
        <v>7.4946520000000003</v>
      </c>
      <c r="F323">
        <v>7.5965389999999999</v>
      </c>
    </row>
    <row r="324" spans="1:6">
      <c r="A324" t="s">
        <v>1536</v>
      </c>
      <c r="B324">
        <v>0.13818840499999999</v>
      </c>
      <c r="C324">
        <v>9.7091989999999999</v>
      </c>
      <c r="D324">
        <v>9.7484149999999996</v>
      </c>
      <c r="E324">
        <v>11.947881000000001</v>
      </c>
      <c r="F324">
        <v>10.801002</v>
      </c>
    </row>
    <row r="325" spans="1:6">
      <c r="A325" t="s">
        <v>51</v>
      </c>
      <c r="B325">
        <v>0.103371771</v>
      </c>
      <c r="C325">
        <v>6.7304630000000003</v>
      </c>
      <c r="D325">
        <v>6.6592070000000003</v>
      </c>
      <c r="E325">
        <v>8.8565900000000006</v>
      </c>
      <c r="F325">
        <v>7.6442170000000003</v>
      </c>
    </row>
    <row r="326" spans="1:6">
      <c r="A326" t="s">
        <v>52</v>
      </c>
      <c r="B326">
        <v>0.25306240699999999</v>
      </c>
      <c r="C326">
        <v>10.607595</v>
      </c>
      <c r="D326">
        <v>9.1221219999999992</v>
      </c>
      <c r="E326">
        <v>9.4926510000000004</v>
      </c>
      <c r="F326">
        <v>8.8547030000000007</v>
      </c>
    </row>
    <row r="327" spans="1:6">
      <c r="A327" t="s">
        <v>1537</v>
      </c>
      <c r="B327">
        <v>0.17757708899999999</v>
      </c>
      <c r="C327">
        <v>10.574624</v>
      </c>
      <c r="D327">
        <v>9.5566849999999999</v>
      </c>
      <c r="E327">
        <v>9.3013239999999993</v>
      </c>
      <c r="F327">
        <v>8.2911809999999999</v>
      </c>
    </row>
    <row r="328" spans="1:6">
      <c r="A328" t="s">
        <v>1538</v>
      </c>
      <c r="B328">
        <v>0.112616653</v>
      </c>
      <c r="C328">
        <v>9.6455389999999994</v>
      </c>
      <c r="D328">
        <v>9.1159730000000003</v>
      </c>
      <c r="E328">
        <v>11.835373000000001</v>
      </c>
      <c r="F328">
        <v>9.8666820000000008</v>
      </c>
    </row>
    <row r="329" spans="1:6">
      <c r="A329" t="s">
        <v>1539</v>
      </c>
      <c r="B329">
        <v>0.13885270799999999</v>
      </c>
      <c r="C329">
        <v>6.8003010000000002</v>
      </c>
      <c r="D329">
        <v>6.4276819999999999</v>
      </c>
      <c r="E329">
        <v>7.8381090000000002</v>
      </c>
      <c r="F329">
        <v>6.6537629999999996</v>
      </c>
    </row>
    <row r="330" spans="1:6">
      <c r="A330" t="s">
        <v>1540</v>
      </c>
      <c r="B330">
        <v>0.11737414</v>
      </c>
      <c r="C330">
        <v>9.6955659999999995</v>
      </c>
      <c r="D330">
        <v>10.280606000000001</v>
      </c>
      <c r="E330">
        <v>9.6147290000000005</v>
      </c>
      <c r="F330">
        <v>9.7371780000000001</v>
      </c>
    </row>
    <row r="331" spans="1:6">
      <c r="A331" t="s">
        <v>1541</v>
      </c>
      <c r="B331">
        <v>0.165627091</v>
      </c>
      <c r="C331">
        <v>8.5699280000000009</v>
      </c>
      <c r="D331">
        <v>8.7734240000000003</v>
      </c>
      <c r="E331">
        <v>8.5348559999999996</v>
      </c>
      <c r="F331">
        <v>8.1504209999999997</v>
      </c>
    </row>
    <row r="332" spans="1:6">
      <c r="A332" t="s">
        <v>1542</v>
      </c>
      <c r="B332">
        <v>0.22352900000000001</v>
      </c>
      <c r="C332">
        <v>10.662190000000001</v>
      </c>
      <c r="D332">
        <v>10.749309999999999</v>
      </c>
      <c r="E332">
        <v>9.9107500000000002</v>
      </c>
      <c r="F332">
        <v>9.4110700000000005</v>
      </c>
    </row>
    <row r="333" spans="1:6">
      <c r="A333" t="s">
        <v>1543</v>
      </c>
      <c r="B333">
        <v>0.14730995099999999</v>
      </c>
      <c r="C333">
        <v>9.6704299999999996</v>
      </c>
      <c r="D333">
        <v>9.9757820000000006</v>
      </c>
      <c r="E333">
        <v>9.4284189999999999</v>
      </c>
      <c r="F333">
        <v>9.2946039999999996</v>
      </c>
    </row>
    <row r="334" spans="1:6">
      <c r="A334" t="s">
        <v>53</v>
      </c>
      <c r="B334">
        <v>0.10868292</v>
      </c>
      <c r="C334">
        <v>8.2093659999999993</v>
      </c>
      <c r="D334">
        <v>8.1450289999999992</v>
      </c>
      <c r="E334">
        <v>8.3064339999999994</v>
      </c>
      <c r="F334">
        <v>9.151745</v>
      </c>
    </row>
    <row r="335" spans="1:6">
      <c r="A335" t="s">
        <v>1544</v>
      </c>
      <c r="B335">
        <v>0.121157127</v>
      </c>
      <c r="C335">
        <v>7.6302820000000002</v>
      </c>
      <c r="D335">
        <v>7.1616390000000001</v>
      </c>
      <c r="E335">
        <v>8.5631789999999999</v>
      </c>
      <c r="F335">
        <v>7.4410360000000004</v>
      </c>
    </row>
    <row r="336" spans="1:6">
      <c r="A336" t="s">
        <v>1545</v>
      </c>
      <c r="B336">
        <v>0.15161846800000001</v>
      </c>
      <c r="C336">
        <v>9.9716939999999994</v>
      </c>
      <c r="D336">
        <v>8.8929770000000001</v>
      </c>
      <c r="E336">
        <v>8.1829359999999998</v>
      </c>
      <c r="F336">
        <v>8.0827629999999999</v>
      </c>
    </row>
    <row r="337" spans="1:6">
      <c r="A337" t="s">
        <v>1546</v>
      </c>
      <c r="B337">
        <v>0.10765137800000001</v>
      </c>
      <c r="C337">
        <v>7.6747779999999999</v>
      </c>
      <c r="D337">
        <v>7.4126960000000004</v>
      </c>
      <c r="E337">
        <v>8.0714830000000006</v>
      </c>
      <c r="F337">
        <v>7.5336499999999997</v>
      </c>
    </row>
    <row r="338" spans="1:6">
      <c r="A338" t="s">
        <v>1547</v>
      </c>
      <c r="B338">
        <v>0.10267535999999999</v>
      </c>
      <c r="C338">
        <v>9.7068560000000002</v>
      </c>
      <c r="D338">
        <v>8.7961240000000007</v>
      </c>
      <c r="E338">
        <v>9.9002789999999994</v>
      </c>
      <c r="F338">
        <v>9.3461079999999992</v>
      </c>
    </row>
    <row r="339" spans="1:6">
      <c r="A339" t="s">
        <v>1548</v>
      </c>
      <c r="B339">
        <v>0.12007211199999999</v>
      </c>
      <c r="C339">
        <v>6.0510070000000002</v>
      </c>
      <c r="D339">
        <v>5.3249490000000002</v>
      </c>
      <c r="E339">
        <v>6.0185029999999999</v>
      </c>
      <c r="F339">
        <v>7.0758200000000002</v>
      </c>
    </row>
    <row r="340" spans="1:6">
      <c r="A340" t="s">
        <v>1549</v>
      </c>
      <c r="B340">
        <v>0.20818484500000001</v>
      </c>
      <c r="C340">
        <v>7.9173539999999996</v>
      </c>
      <c r="D340">
        <v>7.6818840000000002</v>
      </c>
      <c r="E340">
        <v>6.4410059999999998</v>
      </c>
      <c r="F340">
        <v>5.4543100000000004</v>
      </c>
    </row>
    <row r="341" spans="1:6">
      <c r="A341" t="s">
        <v>1550</v>
      </c>
      <c r="B341">
        <v>0.10604878399999999</v>
      </c>
      <c r="C341">
        <v>6.2958679999999996</v>
      </c>
      <c r="D341">
        <v>6.0071620000000001</v>
      </c>
      <c r="E341">
        <v>6.552492</v>
      </c>
      <c r="F341">
        <v>6.994059</v>
      </c>
    </row>
    <row r="342" spans="1:6">
      <c r="A342" t="s">
        <v>1551</v>
      </c>
      <c r="B342">
        <v>0.15442581599999999</v>
      </c>
      <c r="C342">
        <v>9.7306290000000004</v>
      </c>
      <c r="D342">
        <v>8.6990219999999994</v>
      </c>
      <c r="E342">
        <v>9.0500120000000006</v>
      </c>
      <c r="F342">
        <v>8.7904339999999994</v>
      </c>
    </row>
    <row r="343" spans="1:6">
      <c r="A343" t="s">
        <v>1552</v>
      </c>
      <c r="B343">
        <v>0.28629232900000001</v>
      </c>
      <c r="C343">
        <v>7.4131080000000003</v>
      </c>
      <c r="D343">
        <v>7.9453319999999996</v>
      </c>
      <c r="E343">
        <v>6.1801539999999999</v>
      </c>
      <c r="F343">
        <v>5.5305609999999996</v>
      </c>
    </row>
    <row r="344" spans="1:6">
      <c r="A344" t="s">
        <v>1553</v>
      </c>
      <c r="B344">
        <v>0.21706475</v>
      </c>
      <c r="C344">
        <v>8.6160709999999998</v>
      </c>
      <c r="D344">
        <v>8.8045449999999992</v>
      </c>
      <c r="E344">
        <v>8.1362369999999995</v>
      </c>
      <c r="F344">
        <v>7.9872909999999999</v>
      </c>
    </row>
    <row r="345" spans="1:6">
      <c r="A345" t="s">
        <v>1554</v>
      </c>
      <c r="B345">
        <v>0.13653180100000001</v>
      </c>
      <c r="C345">
        <v>8.4175419999999992</v>
      </c>
      <c r="D345">
        <v>8.0600799999999992</v>
      </c>
      <c r="E345">
        <v>8.7694720000000004</v>
      </c>
      <c r="F345">
        <v>8.9927279999999996</v>
      </c>
    </row>
    <row r="346" spans="1:6">
      <c r="A346" t="s">
        <v>1555</v>
      </c>
      <c r="B346">
        <v>0.113443637</v>
      </c>
      <c r="C346">
        <v>11.20675</v>
      </c>
      <c r="D346">
        <v>11.156560000000001</v>
      </c>
      <c r="E346">
        <v>11.02909</v>
      </c>
      <c r="F346">
        <v>10.81484</v>
      </c>
    </row>
    <row r="347" spans="1:6">
      <c r="A347" t="s">
        <v>1556</v>
      </c>
      <c r="B347">
        <v>0.157882513</v>
      </c>
      <c r="C347">
        <v>7.7138099999999996</v>
      </c>
      <c r="D347">
        <v>8.1472650000000009</v>
      </c>
      <c r="E347">
        <v>8.6400020000000008</v>
      </c>
      <c r="F347">
        <v>8.6877940000000002</v>
      </c>
    </row>
    <row r="348" spans="1:6">
      <c r="A348" t="s">
        <v>1557</v>
      </c>
      <c r="B348">
        <v>0.222506496</v>
      </c>
      <c r="C348">
        <v>11.489293999999999</v>
      </c>
      <c r="D348">
        <v>10.265335</v>
      </c>
      <c r="E348">
        <v>10.139241</v>
      </c>
      <c r="F348">
        <v>9.7328089999999996</v>
      </c>
    </row>
    <row r="349" spans="1:6">
      <c r="A349" t="s">
        <v>1558</v>
      </c>
      <c r="B349">
        <v>0.12633992899999999</v>
      </c>
      <c r="C349">
        <v>10.255376</v>
      </c>
      <c r="D349">
        <v>10.756268</v>
      </c>
      <c r="E349">
        <v>9.9736440000000002</v>
      </c>
      <c r="F349">
        <v>9.8198410000000003</v>
      </c>
    </row>
    <row r="350" spans="1:6">
      <c r="A350" t="s">
        <v>1559</v>
      </c>
      <c r="B350">
        <v>0.11205090400000001</v>
      </c>
      <c r="C350">
        <v>8.6263079999999999</v>
      </c>
      <c r="D350">
        <v>7.6904979999999998</v>
      </c>
      <c r="E350">
        <v>7.9148670000000001</v>
      </c>
      <c r="F350">
        <v>8.2873549999999998</v>
      </c>
    </row>
    <row r="351" spans="1:6">
      <c r="A351" t="s">
        <v>1560</v>
      </c>
      <c r="B351">
        <v>0.107400622</v>
      </c>
      <c r="C351">
        <v>9.6683939999999993</v>
      </c>
      <c r="D351">
        <v>9.7112660000000002</v>
      </c>
      <c r="E351">
        <v>9.8829619999999991</v>
      </c>
      <c r="F351">
        <v>10.086427</v>
      </c>
    </row>
    <row r="352" spans="1:6">
      <c r="A352" t="s">
        <v>1561</v>
      </c>
      <c r="B352">
        <v>0.132408161</v>
      </c>
      <c r="C352">
        <v>10.40925</v>
      </c>
      <c r="D352">
        <v>10.67215</v>
      </c>
      <c r="E352">
        <v>10.9817</v>
      </c>
      <c r="F352">
        <v>11.046519999999999</v>
      </c>
    </row>
    <row r="353" spans="1:6">
      <c r="A353" t="s">
        <v>1562</v>
      </c>
      <c r="B353">
        <v>0.16801203200000001</v>
      </c>
      <c r="C353">
        <v>11.076269999999999</v>
      </c>
      <c r="D353">
        <v>11.10928</v>
      </c>
      <c r="E353">
        <v>11.64312</v>
      </c>
      <c r="F353">
        <v>11.922790000000001</v>
      </c>
    </row>
    <row r="354" spans="1:6">
      <c r="A354" t="s">
        <v>1563</v>
      </c>
      <c r="B354">
        <v>0.11895771600000001</v>
      </c>
      <c r="C354">
        <v>7.4754139999999998</v>
      </c>
      <c r="D354">
        <v>7.0598089999999996</v>
      </c>
      <c r="E354">
        <v>8.2502169999999992</v>
      </c>
      <c r="F354">
        <v>7.2231829999999997</v>
      </c>
    </row>
    <row r="355" spans="1:6">
      <c r="A355" t="s">
        <v>1564</v>
      </c>
      <c r="B355">
        <v>0.142420992</v>
      </c>
      <c r="C355">
        <v>8.8424320000000005</v>
      </c>
      <c r="D355">
        <v>8.8095389999999991</v>
      </c>
      <c r="E355">
        <v>9.3190039999999996</v>
      </c>
      <c r="F355">
        <v>8.3217449999999999</v>
      </c>
    </row>
    <row r="356" spans="1:6">
      <c r="A356" t="s">
        <v>1565</v>
      </c>
      <c r="B356">
        <v>0.121429367</v>
      </c>
      <c r="C356">
        <v>10.265183</v>
      </c>
      <c r="D356">
        <v>10.77736</v>
      </c>
      <c r="E356">
        <v>9.6368469999999995</v>
      </c>
      <c r="F356">
        <v>9.6726569999999992</v>
      </c>
    </row>
    <row r="357" spans="1:6">
      <c r="A357" t="s">
        <v>1566</v>
      </c>
      <c r="B357">
        <v>0.127085907</v>
      </c>
      <c r="C357">
        <v>7.6720240000000004</v>
      </c>
      <c r="D357">
        <v>7.9785269999999997</v>
      </c>
      <c r="E357">
        <v>6.1877089999999999</v>
      </c>
      <c r="F357">
        <v>5.6187180000000003</v>
      </c>
    </row>
    <row r="358" spans="1:6">
      <c r="A358" t="s">
        <v>1567</v>
      </c>
      <c r="B358">
        <v>0.114201197</v>
      </c>
      <c r="C358">
        <v>8.8578510000000001</v>
      </c>
      <c r="D358">
        <v>9.5173970000000008</v>
      </c>
      <c r="E358">
        <v>9.4524240000000006</v>
      </c>
      <c r="F358">
        <v>9.7486499999999996</v>
      </c>
    </row>
    <row r="359" spans="1:6">
      <c r="A359" t="s">
        <v>1568</v>
      </c>
      <c r="B359">
        <v>0.12375328300000001</v>
      </c>
      <c r="C359">
        <v>8.4294069999999994</v>
      </c>
      <c r="D359">
        <v>7.9890819999999998</v>
      </c>
      <c r="E359">
        <v>7.257053</v>
      </c>
      <c r="F359">
        <v>7.6397149999999998</v>
      </c>
    </row>
    <row r="360" spans="1:6">
      <c r="A360" t="s">
        <v>1569</v>
      </c>
      <c r="B360">
        <v>0.103326879</v>
      </c>
      <c r="C360">
        <v>8.0251900000000003</v>
      </c>
      <c r="D360">
        <v>7.4336500000000001</v>
      </c>
      <c r="E360">
        <v>7.3028190000000004</v>
      </c>
      <c r="F360">
        <v>7.3408319999999998</v>
      </c>
    </row>
    <row r="361" spans="1:6">
      <c r="A361" t="s">
        <v>1570</v>
      </c>
      <c r="B361">
        <v>0.13144388700000001</v>
      </c>
      <c r="C361">
        <v>8.2358340000000005</v>
      </c>
      <c r="D361">
        <v>8.7581129999999998</v>
      </c>
      <c r="E361">
        <v>8.1641619999999993</v>
      </c>
      <c r="F361">
        <v>8.3132990000000007</v>
      </c>
    </row>
    <row r="362" spans="1:6">
      <c r="A362" t="s">
        <v>1571</v>
      </c>
      <c r="B362">
        <v>0.12490699199999999</v>
      </c>
      <c r="C362">
        <v>6.9301880000000002</v>
      </c>
      <c r="D362">
        <v>6.1520419999999998</v>
      </c>
      <c r="E362">
        <v>6.6997879999999999</v>
      </c>
      <c r="F362">
        <v>7.1280979999999996</v>
      </c>
    </row>
    <row r="363" spans="1:6">
      <c r="A363" t="s">
        <v>1572</v>
      </c>
      <c r="B363">
        <v>0.116717954</v>
      </c>
      <c r="C363">
        <v>8.6769730000000003</v>
      </c>
      <c r="D363">
        <v>8.56907</v>
      </c>
      <c r="E363">
        <v>8.4550260000000002</v>
      </c>
      <c r="F363">
        <v>7.9536720000000001</v>
      </c>
    </row>
    <row r="364" spans="1:6">
      <c r="A364" t="s">
        <v>1573</v>
      </c>
      <c r="B364">
        <v>0.121671536</v>
      </c>
      <c r="C364">
        <v>10.261520000000001</v>
      </c>
      <c r="D364">
        <v>10.553946</v>
      </c>
      <c r="E364">
        <v>10.083276</v>
      </c>
      <c r="F364">
        <v>9.7590640000000004</v>
      </c>
    </row>
    <row r="365" spans="1:6">
      <c r="A365" t="s">
        <v>1574</v>
      </c>
      <c r="B365">
        <v>0.27476597200000002</v>
      </c>
      <c r="C365">
        <v>8.7107100000000006</v>
      </c>
      <c r="D365">
        <v>9.6357379999999999</v>
      </c>
      <c r="E365">
        <v>7.3631719999999996</v>
      </c>
      <c r="F365">
        <v>7.1151759999999999</v>
      </c>
    </row>
    <row r="366" spans="1:6">
      <c r="A366" t="s">
        <v>1575</v>
      </c>
      <c r="B366">
        <v>0.28913210900000003</v>
      </c>
      <c r="C366">
        <v>7.6414309999999999</v>
      </c>
      <c r="D366">
        <v>8.2151460000000007</v>
      </c>
      <c r="E366">
        <v>6.0631009999999996</v>
      </c>
      <c r="F366">
        <v>5.3970380000000002</v>
      </c>
    </row>
    <row r="367" spans="1:6">
      <c r="A367" t="s">
        <v>1576</v>
      </c>
      <c r="B367">
        <v>0.14324851699999999</v>
      </c>
      <c r="C367">
        <v>8.0344130000000007</v>
      </c>
      <c r="D367">
        <v>7.8901019999999997</v>
      </c>
      <c r="E367">
        <v>7.2730399999999999</v>
      </c>
      <c r="F367">
        <v>7.2555670000000001</v>
      </c>
    </row>
    <row r="368" spans="1:6">
      <c r="A368" t="s">
        <v>1577</v>
      </c>
      <c r="B368">
        <v>0.14370523800000001</v>
      </c>
      <c r="C368">
        <v>9.6945340000000009</v>
      </c>
      <c r="D368">
        <v>9.9404009999999996</v>
      </c>
      <c r="E368">
        <v>10.268798</v>
      </c>
      <c r="F368">
        <v>10.374093</v>
      </c>
    </row>
    <row r="369" spans="1:6">
      <c r="A369" t="s">
        <v>1578</v>
      </c>
      <c r="B369">
        <v>0.13375859800000001</v>
      </c>
      <c r="C369">
        <v>7.6479720000000002</v>
      </c>
      <c r="D369">
        <v>7.0565150000000001</v>
      </c>
      <c r="E369">
        <v>8.3199629999999996</v>
      </c>
      <c r="F369">
        <v>6.9714229999999997</v>
      </c>
    </row>
    <row r="370" spans="1:6">
      <c r="A370" t="s">
        <v>1579</v>
      </c>
      <c r="B370">
        <v>0.180054561</v>
      </c>
      <c r="C370">
        <v>7.8139060000000002</v>
      </c>
      <c r="D370">
        <v>6.9926500000000003</v>
      </c>
      <c r="E370">
        <v>8.5695979999999992</v>
      </c>
      <c r="F370">
        <v>7.2416260000000001</v>
      </c>
    </row>
    <row r="371" spans="1:6">
      <c r="A371" t="s">
        <v>1580</v>
      </c>
      <c r="B371">
        <v>0.14037351000000001</v>
      </c>
      <c r="C371">
        <v>7.7424210000000002</v>
      </c>
      <c r="D371">
        <v>6.9679770000000003</v>
      </c>
      <c r="E371">
        <v>8.1402210000000004</v>
      </c>
      <c r="F371">
        <v>7.2678690000000001</v>
      </c>
    </row>
    <row r="372" spans="1:6">
      <c r="A372" t="s">
        <v>1581</v>
      </c>
      <c r="B372">
        <v>0.17566311900000001</v>
      </c>
      <c r="C372">
        <v>7.8738089999999996</v>
      </c>
      <c r="D372">
        <v>7.1973719999999997</v>
      </c>
      <c r="E372">
        <v>7.5215199999999998</v>
      </c>
      <c r="F372">
        <v>8.3700580000000002</v>
      </c>
    </row>
    <row r="373" spans="1:6">
      <c r="A373" t="s">
        <v>1582</v>
      </c>
      <c r="B373">
        <v>0.13186943100000001</v>
      </c>
      <c r="C373">
        <v>8.0800970000000003</v>
      </c>
      <c r="D373">
        <v>8.6120420000000006</v>
      </c>
      <c r="E373">
        <v>8.7103660000000005</v>
      </c>
      <c r="F373">
        <v>9.0760170000000002</v>
      </c>
    </row>
    <row r="374" spans="1:6">
      <c r="A374" t="s">
        <v>1583</v>
      </c>
      <c r="B374">
        <v>0.199264627</v>
      </c>
      <c r="C374">
        <v>9.5312280000000005</v>
      </c>
      <c r="D374">
        <v>7.7972739999999998</v>
      </c>
      <c r="E374">
        <v>8.0976979999999994</v>
      </c>
      <c r="F374">
        <v>7.5745380000000004</v>
      </c>
    </row>
    <row r="375" spans="1:6">
      <c r="A375" t="s">
        <v>1584</v>
      </c>
      <c r="B375">
        <v>0.17249921100000001</v>
      </c>
      <c r="C375">
        <v>8.1746289999999995</v>
      </c>
      <c r="D375">
        <v>7.3217869999999996</v>
      </c>
      <c r="E375">
        <v>8.1789760000000005</v>
      </c>
      <c r="F375">
        <v>7.337021</v>
      </c>
    </row>
    <row r="376" spans="1:6">
      <c r="A376" t="s">
        <v>1585</v>
      </c>
      <c r="B376">
        <v>0.154487702</v>
      </c>
      <c r="C376">
        <v>11.68863</v>
      </c>
      <c r="D376">
        <v>10.728759999999999</v>
      </c>
      <c r="E376">
        <v>11.12679</v>
      </c>
      <c r="F376">
        <v>11.40574</v>
      </c>
    </row>
    <row r="377" spans="1:6">
      <c r="A377" t="s">
        <v>1586</v>
      </c>
      <c r="B377">
        <v>0.27076162500000001</v>
      </c>
      <c r="C377">
        <v>7.7334719999999999</v>
      </c>
      <c r="D377">
        <v>7.6453199999999999</v>
      </c>
      <c r="E377">
        <v>8.1837689999999998</v>
      </c>
      <c r="F377">
        <v>9.3993900000000004</v>
      </c>
    </row>
    <row r="378" spans="1:6">
      <c r="A378" t="s">
        <v>1587</v>
      </c>
      <c r="B378">
        <v>0.15105443199999999</v>
      </c>
      <c r="C378">
        <v>9.7148109999999992</v>
      </c>
      <c r="D378">
        <v>10.000866</v>
      </c>
      <c r="E378">
        <v>9.651465</v>
      </c>
      <c r="F378">
        <v>10.744052</v>
      </c>
    </row>
    <row r="379" spans="1:6">
      <c r="A379" t="s">
        <v>55</v>
      </c>
      <c r="B379">
        <v>0.10602531499999999</v>
      </c>
      <c r="C379">
        <v>6.4924850000000003</v>
      </c>
      <c r="D379">
        <v>5.9130079999999996</v>
      </c>
      <c r="E379">
        <v>6.1827329999999998</v>
      </c>
      <c r="F379">
        <v>7.7730040000000002</v>
      </c>
    </row>
    <row r="380" spans="1:6">
      <c r="A380" t="s">
        <v>1588</v>
      </c>
      <c r="B380">
        <v>0.11773876799999999</v>
      </c>
      <c r="C380">
        <v>11.923970000000001</v>
      </c>
      <c r="D380">
        <v>12.00487</v>
      </c>
      <c r="E380">
        <v>11.36373</v>
      </c>
      <c r="F380">
        <v>11.70448</v>
      </c>
    </row>
    <row r="381" spans="1:6">
      <c r="A381" t="s">
        <v>1589</v>
      </c>
      <c r="B381">
        <v>0.15176804599999999</v>
      </c>
      <c r="C381">
        <v>8.094913</v>
      </c>
      <c r="D381">
        <v>9.033353</v>
      </c>
      <c r="E381">
        <v>9.0917189999999994</v>
      </c>
      <c r="F381">
        <v>9.4111899999999995</v>
      </c>
    </row>
    <row r="382" spans="1:6">
      <c r="A382" t="s">
        <v>1590</v>
      </c>
      <c r="B382">
        <v>0.125130566</v>
      </c>
      <c r="C382">
        <v>9.1783699999999993</v>
      </c>
      <c r="D382">
        <v>8.9362150000000007</v>
      </c>
      <c r="E382">
        <v>8.2133819999999993</v>
      </c>
      <c r="F382">
        <v>7.5273190000000003</v>
      </c>
    </row>
    <row r="383" spans="1:6">
      <c r="A383" t="s">
        <v>1591</v>
      </c>
      <c r="B383">
        <v>0.12425309800000001</v>
      </c>
      <c r="C383">
        <v>9.3971110000000007</v>
      </c>
      <c r="D383">
        <v>9.5798480000000001</v>
      </c>
      <c r="E383">
        <v>9.4535979999999995</v>
      </c>
      <c r="F383">
        <v>8.5337899999999998</v>
      </c>
    </row>
    <row r="384" spans="1:6">
      <c r="A384" t="s">
        <v>1592</v>
      </c>
      <c r="B384">
        <v>0.13215765800000001</v>
      </c>
      <c r="C384">
        <v>10.252883000000001</v>
      </c>
      <c r="D384">
        <v>9.2801179999999999</v>
      </c>
      <c r="E384">
        <v>9.4541109999999993</v>
      </c>
      <c r="F384">
        <v>9.1888989999999993</v>
      </c>
    </row>
    <row r="385" spans="1:6">
      <c r="A385" t="s">
        <v>1593</v>
      </c>
      <c r="B385">
        <v>0.144495558</v>
      </c>
      <c r="C385">
        <v>7.3415049999999997</v>
      </c>
      <c r="D385">
        <v>6.5791389999999996</v>
      </c>
      <c r="E385">
        <v>6.9493119999999999</v>
      </c>
      <c r="F385">
        <v>7.6539000000000001</v>
      </c>
    </row>
    <row r="386" spans="1:6">
      <c r="A386" t="s">
        <v>57</v>
      </c>
      <c r="B386">
        <v>0.10227151499999999</v>
      </c>
      <c r="C386">
        <v>7.1388480000000003</v>
      </c>
      <c r="D386">
        <v>7.739827</v>
      </c>
      <c r="E386">
        <v>7.6948299999999996</v>
      </c>
      <c r="F386">
        <v>7.8583559999999997</v>
      </c>
    </row>
    <row r="387" spans="1:6">
      <c r="A387" t="s">
        <v>1594</v>
      </c>
      <c r="B387">
        <v>0.25112373199999999</v>
      </c>
      <c r="C387">
        <v>8.8385259999999999</v>
      </c>
      <c r="D387">
        <v>9.0205649999999995</v>
      </c>
      <c r="E387">
        <v>9.5124390000000005</v>
      </c>
      <c r="F387">
        <v>9.8545049999999996</v>
      </c>
    </row>
    <row r="388" spans="1:6">
      <c r="A388" t="s">
        <v>1595</v>
      </c>
      <c r="B388">
        <v>0.105599807</v>
      </c>
      <c r="C388">
        <v>6.1004250000000004</v>
      </c>
      <c r="D388">
        <v>6.8928739999999999</v>
      </c>
      <c r="E388">
        <v>7.2480029999999998</v>
      </c>
      <c r="F388">
        <v>7.4485010000000003</v>
      </c>
    </row>
    <row r="389" spans="1:6">
      <c r="A389" t="s">
        <v>1596</v>
      </c>
      <c r="B389">
        <v>0.24732040499999999</v>
      </c>
      <c r="C389">
        <v>8.9730790000000002</v>
      </c>
      <c r="D389">
        <v>7.8567369999999999</v>
      </c>
      <c r="E389">
        <v>7.6586489999999996</v>
      </c>
      <c r="F389">
        <v>7.5437279999999998</v>
      </c>
    </row>
    <row r="390" spans="1:6">
      <c r="A390" t="s">
        <v>1597</v>
      </c>
      <c r="B390">
        <v>0.116786191</v>
      </c>
      <c r="C390">
        <v>7.924855</v>
      </c>
      <c r="D390">
        <v>8.7709209999999995</v>
      </c>
      <c r="E390">
        <v>8.6653500000000001</v>
      </c>
      <c r="F390">
        <v>8.9977400000000003</v>
      </c>
    </row>
    <row r="391" spans="1:6">
      <c r="A391" t="s">
        <v>1598</v>
      </c>
      <c r="B391">
        <v>0.106672824</v>
      </c>
      <c r="C391">
        <v>8.1256930000000001</v>
      </c>
      <c r="D391">
        <v>7.3551780000000004</v>
      </c>
      <c r="E391">
        <v>7.8907670000000003</v>
      </c>
      <c r="F391">
        <v>8.434564</v>
      </c>
    </row>
    <row r="392" spans="1:6">
      <c r="A392" t="s">
        <v>1599</v>
      </c>
      <c r="B392">
        <v>0.10851129299999999</v>
      </c>
      <c r="C392">
        <v>9.1177609999999998</v>
      </c>
      <c r="D392">
        <v>8.5730939999999993</v>
      </c>
      <c r="E392">
        <v>7.80464</v>
      </c>
      <c r="F392">
        <v>8.1800470000000001</v>
      </c>
    </row>
    <row r="393" spans="1:6">
      <c r="A393" t="s">
        <v>1600</v>
      </c>
      <c r="B393">
        <v>0.121824143</v>
      </c>
      <c r="C393">
        <v>7.5709</v>
      </c>
      <c r="D393">
        <v>6.4849949999999996</v>
      </c>
      <c r="E393">
        <v>6.6978939999999998</v>
      </c>
      <c r="F393">
        <v>6.5972910000000002</v>
      </c>
    </row>
    <row r="394" spans="1:6">
      <c r="A394" t="s">
        <v>1601</v>
      </c>
      <c r="B394">
        <v>0.19031481</v>
      </c>
      <c r="C394">
        <v>7.8078419999999999</v>
      </c>
      <c r="D394">
        <v>9.0091070000000002</v>
      </c>
      <c r="E394">
        <v>7.080743</v>
      </c>
      <c r="F394">
        <v>6.8740940000000004</v>
      </c>
    </row>
    <row r="395" spans="1:6">
      <c r="A395" t="s">
        <v>58</v>
      </c>
      <c r="B395">
        <v>0.18107846999999999</v>
      </c>
      <c r="C395">
        <v>9.6991080000000007</v>
      </c>
      <c r="D395">
        <v>8.9722919999999995</v>
      </c>
      <c r="E395">
        <v>8.6245320000000003</v>
      </c>
      <c r="F395">
        <v>8.8080390000000008</v>
      </c>
    </row>
    <row r="396" spans="1:6">
      <c r="A396" t="s">
        <v>1602</v>
      </c>
      <c r="B396">
        <v>0.117568229</v>
      </c>
      <c r="C396">
        <v>8.3415499999999998</v>
      </c>
      <c r="D396">
        <v>8.575996</v>
      </c>
      <c r="E396">
        <v>7.6472350000000002</v>
      </c>
      <c r="F396">
        <v>7.896776</v>
      </c>
    </row>
    <row r="397" spans="1:6">
      <c r="A397" t="s">
        <v>1603</v>
      </c>
      <c r="B397">
        <v>0.115044023</v>
      </c>
      <c r="C397">
        <v>8.7186509999999995</v>
      </c>
      <c r="D397">
        <v>8.4783690000000007</v>
      </c>
      <c r="E397">
        <v>8.4321660000000005</v>
      </c>
      <c r="F397">
        <v>9.4397789999999997</v>
      </c>
    </row>
    <row r="398" spans="1:6">
      <c r="A398" t="s">
        <v>1604</v>
      </c>
      <c r="B398">
        <v>0.160891322</v>
      </c>
      <c r="C398">
        <v>7.2265480000000002</v>
      </c>
      <c r="D398">
        <v>6.6713110000000002</v>
      </c>
      <c r="E398">
        <v>7.1017250000000001</v>
      </c>
      <c r="F398">
        <v>7.5758000000000001</v>
      </c>
    </row>
    <row r="399" spans="1:6">
      <c r="A399" t="s">
        <v>1605</v>
      </c>
      <c r="B399">
        <v>0.12583056100000001</v>
      </c>
      <c r="C399">
        <v>9.3145520000000008</v>
      </c>
      <c r="D399">
        <v>8.9397789999999997</v>
      </c>
      <c r="E399">
        <v>9.0240410000000004</v>
      </c>
      <c r="F399">
        <v>9.5609760000000001</v>
      </c>
    </row>
    <row r="400" spans="1:6">
      <c r="A400" t="s">
        <v>1606</v>
      </c>
      <c r="B400">
        <v>0.15789323</v>
      </c>
      <c r="C400">
        <v>9.303077</v>
      </c>
      <c r="D400">
        <v>8.3653040000000001</v>
      </c>
      <c r="E400">
        <v>7.9445259999999998</v>
      </c>
      <c r="F400">
        <v>8.1832429999999992</v>
      </c>
    </row>
    <row r="401" spans="1:6">
      <c r="A401" t="s">
        <v>1607</v>
      </c>
      <c r="B401">
        <v>0.11376127</v>
      </c>
      <c r="C401">
        <v>9.0630140000000008</v>
      </c>
      <c r="D401">
        <v>9.3836560000000002</v>
      </c>
      <c r="E401">
        <v>9.3358179999999997</v>
      </c>
      <c r="F401">
        <v>9.6283119999999993</v>
      </c>
    </row>
    <row r="402" spans="1:6">
      <c r="A402" t="s">
        <v>1608</v>
      </c>
      <c r="B402">
        <v>0.21457857799999999</v>
      </c>
      <c r="C402">
        <v>7.3392580000000001</v>
      </c>
      <c r="D402">
        <v>6.8481120000000004</v>
      </c>
      <c r="E402">
        <v>8.2510809999999992</v>
      </c>
      <c r="F402">
        <v>10.026329</v>
      </c>
    </row>
    <row r="403" spans="1:6">
      <c r="A403" t="s">
        <v>1609</v>
      </c>
      <c r="B403">
        <v>0.110923884</v>
      </c>
      <c r="C403">
        <v>9.0269069999999996</v>
      </c>
      <c r="D403">
        <v>8.4418109999999995</v>
      </c>
      <c r="E403">
        <v>8.6915659999999999</v>
      </c>
      <c r="F403">
        <v>8.470739</v>
      </c>
    </row>
    <row r="404" spans="1:6">
      <c r="A404" t="s">
        <v>1610</v>
      </c>
      <c r="B404">
        <v>0.11895391199999999</v>
      </c>
      <c r="C404">
        <v>7.7020299999999997</v>
      </c>
      <c r="D404">
        <v>7.0579080000000003</v>
      </c>
      <c r="E404">
        <v>7.9486129999999999</v>
      </c>
      <c r="F404">
        <v>7.350644</v>
      </c>
    </row>
    <row r="405" spans="1:6">
      <c r="A405" t="s">
        <v>60</v>
      </c>
      <c r="B405">
        <v>0.149001618</v>
      </c>
      <c r="C405">
        <v>10.241742</v>
      </c>
      <c r="D405">
        <v>10.262352999999999</v>
      </c>
      <c r="E405">
        <v>9.901427</v>
      </c>
      <c r="F405">
        <v>9.4522279999999999</v>
      </c>
    </row>
    <row r="406" spans="1:6">
      <c r="A406" t="s">
        <v>1611</v>
      </c>
      <c r="B406">
        <v>0.185742297</v>
      </c>
      <c r="C406">
        <v>8.3874099999999991</v>
      </c>
      <c r="D406">
        <v>7.0907619999999998</v>
      </c>
      <c r="E406">
        <v>7.0355879999999997</v>
      </c>
      <c r="F406">
        <v>6.7272670000000003</v>
      </c>
    </row>
    <row r="407" spans="1:6">
      <c r="A407" t="s">
        <v>1612</v>
      </c>
      <c r="B407">
        <v>0.111405747</v>
      </c>
      <c r="C407">
        <v>10.119507</v>
      </c>
      <c r="D407">
        <v>10.446149999999999</v>
      </c>
      <c r="E407">
        <v>9.4556780000000007</v>
      </c>
      <c r="F407">
        <v>9.7294929999999997</v>
      </c>
    </row>
    <row r="408" spans="1:6">
      <c r="A408" t="s">
        <v>1613</v>
      </c>
      <c r="B408">
        <v>0.25768899499999998</v>
      </c>
      <c r="C408">
        <v>6.5972540000000004</v>
      </c>
      <c r="D408">
        <v>6.1163350000000003</v>
      </c>
      <c r="E408">
        <v>7.2518549999999999</v>
      </c>
      <c r="F408">
        <v>9.0445220000000006</v>
      </c>
    </row>
    <row r="409" spans="1:6">
      <c r="A409" t="s">
        <v>1614</v>
      </c>
      <c r="B409">
        <v>0.13841163100000001</v>
      </c>
      <c r="C409">
        <v>10.72725</v>
      </c>
      <c r="D409">
        <v>10.872059999999999</v>
      </c>
      <c r="E409">
        <v>11.127560000000001</v>
      </c>
      <c r="F409">
        <v>11.450240000000001</v>
      </c>
    </row>
    <row r="410" spans="1:6">
      <c r="A410" t="s">
        <v>1615</v>
      </c>
      <c r="B410">
        <v>0.154208022</v>
      </c>
      <c r="C410">
        <v>7.9666800000000002</v>
      </c>
      <c r="D410">
        <v>8.1633099999999992</v>
      </c>
      <c r="E410">
        <v>6.9066520000000002</v>
      </c>
      <c r="F410">
        <v>6.96096</v>
      </c>
    </row>
    <row r="411" spans="1:6">
      <c r="A411" t="s">
        <v>1616</v>
      </c>
      <c r="B411">
        <v>0.18121496100000001</v>
      </c>
      <c r="C411">
        <v>9.6771729999999998</v>
      </c>
      <c r="D411">
        <v>7.9603679999999999</v>
      </c>
      <c r="E411">
        <v>9.5166109999999993</v>
      </c>
      <c r="F411">
        <v>8.5142950000000006</v>
      </c>
    </row>
    <row r="412" spans="1:6">
      <c r="A412" t="s">
        <v>1617</v>
      </c>
      <c r="B412">
        <v>0.187892224</v>
      </c>
      <c r="C412">
        <v>8.4223009999999991</v>
      </c>
      <c r="D412">
        <v>7.7903469999999997</v>
      </c>
      <c r="E412">
        <v>8.3979879999999998</v>
      </c>
      <c r="F412">
        <v>7.5770749999999998</v>
      </c>
    </row>
    <row r="413" spans="1:6">
      <c r="A413" t="s">
        <v>61</v>
      </c>
      <c r="B413">
        <v>0.114338441</v>
      </c>
      <c r="C413">
        <v>9.9548959999999997</v>
      </c>
      <c r="D413">
        <v>9.1934920000000009</v>
      </c>
      <c r="E413">
        <v>9.2848159999999993</v>
      </c>
      <c r="F413">
        <v>9.1393070000000005</v>
      </c>
    </row>
    <row r="414" spans="1:6">
      <c r="A414" t="s">
        <v>1618</v>
      </c>
      <c r="B414">
        <v>0.15981745</v>
      </c>
      <c r="C414">
        <v>8.655189</v>
      </c>
      <c r="D414">
        <v>7.8396710000000001</v>
      </c>
      <c r="E414">
        <v>8.3336389999999998</v>
      </c>
      <c r="F414">
        <v>8.5494500000000002</v>
      </c>
    </row>
    <row r="415" spans="1:6">
      <c r="A415" t="s">
        <v>1619</v>
      </c>
      <c r="B415">
        <v>0.116294696</v>
      </c>
      <c r="C415">
        <v>6.1536390000000001</v>
      </c>
      <c r="D415">
        <v>5.9179300000000001</v>
      </c>
      <c r="E415">
        <v>6.4943530000000003</v>
      </c>
      <c r="F415">
        <v>6.8688929999999999</v>
      </c>
    </row>
    <row r="416" spans="1:6">
      <c r="A416" t="s">
        <v>1620</v>
      </c>
      <c r="B416">
        <v>0.174298865</v>
      </c>
      <c r="C416">
        <v>8.3172940000000004</v>
      </c>
      <c r="D416">
        <v>8.3551769999999994</v>
      </c>
      <c r="E416">
        <v>8.1639680000000006</v>
      </c>
      <c r="F416">
        <v>9.4822299999999995</v>
      </c>
    </row>
    <row r="417" spans="1:6">
      <c r="A417" t="s">
        <v>1621</v>
      </c>
      <c r="B417">
        <v>0.132410467</v>
      </c>
      <c r="C417">
        <v>7.2264989999999996</v>
      </c>
      <c r="D417">
        <v>8.1223939999999999</v>
      </c>
      <c r="E417">
        <v>6.9895620000000003</v>
      </c>
      <c r="F417">
        <v>7.183554</v>
      </c>
    </row>
    <row r="418" spans="1:6">
      <c r="A418" t="s">
        <v>1622</v>
      </c>
      <c r="B418">
        <v>0.114522868</v>
      </c>
      <c r="C418">
        <v>9.9693100000000001</v>
      </c>
      <c r="D418">
        <v>10.265090000000001</v>
      </c>
      <c r="E418">
        <v>10.403829999999999</v>
      </c>
      <c r="F418">
        <v>10.6561</v>
      </c>
    </row>
    <row r="419" spans="1:6">
      <c r="A419" t="s">
        <v>1623</v>
      </c>
      <c r="B419">
        <v>0.10494751099999999</v>
      </c>
      <c r="C419">
        <v>7.942647</v>
      </c>
      <c r="D419">
        <v>8.2881119999999999</v>
      </c>
      <c r="E419">
        <v>7.514818</v>
      </c>
      <c r="F419">
        <v>7.656212</v>
      </c>
    </row>
    <row r="420" spans="1:6">
      <c r="A420" t="s">
        <v>1624</v>
      </c>
      <c r="B420">
        <v>0.15057823300000001</v>
      </c>
      <c r="C420">
        <v>9.1150979999999997</v>
      </c>
      <c r="D420">
        <v>9.7513719999999999</v>
      </c>
      <c r="E420">
        <v>8.5024960000000007</v>
      </c>
      <c r="F420">
        <v>8.9862169999999999</v>
      </c>
    </row>
    <row r="421" spans="1:6">
      <c r="A421" t="s">
        <v>1625</v>
      </c>
      <c r="B421">
        <v>0.220012507</v>
      </c>
      <c r="C421">
        <v>7.654382</v>
      </c>
      <c r="D421">
        <v>8.1388780000000001</v>
      </c>
      <c r="E421">
        <v>6.3952229999999997</v>
      </c>
      <c r="F421">
        <v>6.0619189999999996</v>
      </c>
    </row>
    <row r="422" spans="1:6">
      <c r="A422" t="s">
        <v>1626</v>
      </c>
      <c r="B422">
        <v>0.13951697099999999</v>
      </c>
      <c r="C422">
        <v>7.3224710000000002</v>
      </c>
      <c r="D422">
        <v>6.5824220000000002</v>
      </c>
      <c r="E422">
        <v>6.6076220000000001</v>
      </c>
      <c r="F422">
        <v>6.5107239999999997</v>
      </c>
    </row>
    <row r="423" spans="1:6">
      <c r="A423" t="s">
        <v>1627</v>
      </c>
      <c r="B423">
        <v>0.15374038300000001</v>
      </c>
      <c r="C423">
        <v>7.6709610000000001</v>
      </c>
      <c r="D423">
        <v>8.5672499999999996</v>
      </c>
      <c r="E423">
        <v>8.5698659999999993</v>
      </c>
      <c r="F423">
        <v>8.7850280000000005</v>
      </c>
    </row>
    <row r="424" spans="1:6">
      <c r="A424" t="s">
        <v>1628</v>
      </c>
      <c r="B424">
        <v>0.34283963699999997</v>
      </c>
      <c r="C424">
        <v>8.1197350000000004</v>
      </c>
      <c r="D424">
        <v>8.5553819999999998</v>
      </c>
      <c r="E424">
        <v>7.0958129999999997</v>
      </c>
      <c r="F424">
        <v>6.2068180000000002</v>
      </c>
    </row>
    <row r="425" spans="1:6">
      <c r="A425" t="s">
        <v>1629</v>
      </c>
      <c r="B425">
        <v>0.12367120299999999</v>
      </c>
      <c r="C425">
        <v>7.5160119999999999</v>
      </c>
      <c r="D425">
        <v>7.8804540000000003</v>
      </c>
      <c r="E425">
        <v>7.1351529999999999</v>
      </c>
      <c r="F425">
        <v>7.0472039999999998</v>
      </c>
    </row>
    <row r="426" spans="1:6">
      <c r="A426" t="s">
        <v>1630</v>
      </c>
      <c r="B426">
        <v>0.10631866600000001</v>
      </c>
      <c r="C426">
        <v>7.7830630000000003</v>
      </c>
      <c r="D426">
        <v>7.311439</v>
      </c>
      <c r="E426">
        <v>7.4382919999999997</v>
      </c>
      <c r="F426">
        <v>8.0047940000000004</v>
      </c>
    </row>
    <row r="427" spans="1:6">
      <c r="A427" t="s">
        <v>1631</v>
      </c>
      <c r="B427">
        <v>0.16454506399999999</v>
      </c>
      <c r="C427">
        <v>8.0426889999999993</v>
      </c>
      <c r="D427">
        <v>8.0169920000000001</v>
      </c>
      <c r="E427">
        <v>8.4138099999999998</v>
      </c>
      <c r="F427">
        <v>8.7644400000000005</v>
      </c>
    </row>
    <row r="428" spans="1:6">
      <c r="A428" t="s">
        <v>1632</v>
      </c>
      <c r="B428">
        <v>0.156453275</v>
      </c>
      <c r="C428">
        <v>9.4876199999999997</v>
      </c>
      <c r="D428">
        <v>8.4933899999999998</v>
      </c>
      <c r="E428">
        <v>9.8931959999999997</v>
      </c>
      <c r="F428">
        <v>8.5667980000000004</v>
      </c>
    </row>
    <row r="429" spans="1:6">
      <c r="A429" t="s">
        <v>1633</v>
      </c>
      <c r="B429">
        <v>0.18863861000000001</v>
      </c>
      <c r="C429">
        <v>9.1419920000000001</v>
      </c>
      <c r="D429">
        <v>8.1501000000000001</v>
      </c>
      <c r="E429">
        <v>9.9989380000000008</v>
      </c>
      <c r="F429">
        <v>8.3386479999999992</v>
      </c>
    </row>
    <row r="430" spans="1:6">
      <c r="A430" t="s">
        <v>1634</v>
      </c>
      <c r="B430">
        <v>0.196720372</v>
      </c>
      <c r="C430">
        <v>9.9486699999999999</v>
      </c>
      <c r="D430">
        <v>10.144047</v>
      </c>
      <c r="E430">
        <v>9.6928750000000008</v>
      </c>
      <c r="F430">
        <v>8.8914580000000001</v>
      </c>
    </row>
    <row r="431" spans="1:6">
      <c r="A431" t="s">
        <v>1635</v>
      </c>
      <c r="B431">
        <v>0.22829977300000001</v>
      </c>
      <c r="C431">
        <v>7.0113640000000004</v>
      </c>
      <c r="D431">
        <v>7.7857880000000002</v>
      </c>
      <c r="E431">
        <v>8.1310780000000005</v>
      </c>
      <c r="F431">
        <v>8.5784660000000006</v>
      </c>
    </row>
    <row r="432" spans="1:6">
      <c r="A432" t="s">
        <v>1636</v>
      </c>
      <c r="B432">
        <v>0.21100870199999999</v>
      </c>
      <c r="C432">
        <v>7.7295990000000003</v>
      </c>
      <c r="D432">
        <v>8.5047979999999992</v>
      </c>
      <c r="E432">
        <v>9.0868710000000004</v>
      </c>
      <c r="F432">
        <v>9.3176500000000004</v>
      </c>
    </row>
    <row r="433" spans="1:6">
      <c r="A433" t="s">
        <v>1637</v>
      </c>
      <c r="B433">
        <v>0.15753038499999999</v>
      </c>
      <c r="C433">
        <v>10.154521000000001</v>
      </c>
      <c r="D433">
        <v>8.7251560000000001</v>
      </c>
      <c r="E433">
        <v>9.2049690000000002</v>
      </c>
      <c r="F433">
        <v>8.6038350000000001</v>
      </c>
    </row>
    <row r="434" spans="1:6">
      <c r="A434" t="s">
        <v>1638</v>
      </c>
      <c r="B434">
        <v>0.17042304899999999</v>
      </c>
      <c r="C434">
        <v>8.0795239999999993</v>
      </c>
      <c r="D434">
        <v>8.4934899999999995</v>
      </c>
      <c r="E434">
        <v>7.5823340000000004</v>
      </c>
      <c r="F434">
        <v>7.6150690000000001</v>
      </c>
    </row>
    <row r="435" spans="1:6">
      <c r="A435" t="s">
        <v>1639</v>
      </c>
      <c r="B435">
        <v>0.140834289</v>
      </c>
      <c r="C435">
        <v>11.168488999999999</v>
      </c>
      <c r="D435">
        <v>8.5483390000000004</v>
      </c>
      <c r="E435">
        <v>8.897672</v>
      </c>
      <c r="F435">
        <v>8.2804909999999996</v>
      </c>
    </row>
    <row r="436" spans="1:6">
      <c r="A436" t="s">
        <v>1640</v>
      </c>
      <c r="B436">
        <v>0.135996012</v>
      </c>
      <c r="C436">
        <v>6.3195759999999996</v>
      </c>
      <c r="D436">
        <v>5.7382949999999999</v>
      </c>
      <c r="E436">
        <v>7.5375800000000002</v>
      </c>
      <c r="F436">
        <v>8.3215839999999996</v>
      </c>
    </row>
    <row r="437" spans="1:6">
      <c r="A437" t="s">
        <v>1641</v>
      </c>
      <c r="B437">
        <v>0.12811035600000001</v>
      </c>
      <c r="C437">
        <v>8.4963309999999996</v>
      </c>
      <c r="D437">
        <v>8.6274940000000004</v>
      </c>
      <c r="E437">
        <v>8.7006669999999993</v>
      </c>
      <c r="F437">
        <v>9.0081439999999997</v>
      </c>
    </row>
    <row r="438" spans="1:6">
      <c r="A438" t="s">
        <v>1642</v>
      </c>
      <c r="B438">
        <v>0.14109685399999999</v>
      </c>
      <c r="C438">
        <v>9.1053160000000002</v>
      </c>
      <c r="D438">
        <v>9.2026129999999995</v>
      </c>
      <c r="E438">
        <v>8.4689350000000001</v>
      </c>
      <c r="F438">
        <v>8.3071219999999997</v>
      </c>
    </row>
    <row r="439" spans="1:6">
      <c r="A439" t="s">
        <v>1643</v>
      </c>
      <c r="B439">
        <v>0.18577805</v>
      </c>
      <c r="C439">
        <v>7.7484159999999997</v>
      </c>
      <c r="D439">
        <v>6.9821770000000001</v>
      </c>
      <c r="E439">
        <v>8.1189780000000003</v>
      </c>
      <c r="F439">
        <v>7.7378150000000003</v>
      </c>
    </row>
    <row r="440" spans="1:6">
      <c r="A440" t="s">
        <v>1644</v>
      </c>
      <c r="B440">
        <v>0.15211819900000001</v>
      </c>
      <c r="C440">
        <v>6.4787140000000001</v>
      </c>
      <c r="D440">
        <v>6.7532160000000001</v>
      </c>
      <c r="E440">
        <v>7.1804600000000001</v>
      </c>
      <c r="F440">
        <v>7.2390220000000003</v>
      </c>
    </row>
    <row r="441" spans="1:6">
      <c r="A441" t="s">
        <v>1645</v>
      </c>
      <c r="B441">
        <v>0.107414649</v>
      </c>
      <c r="C441">
        <v>7.6725159999999999</v>
      </c>
      <c r="D441">
        <v>7.7702980000000004</v>
      </c>
      <c r="E441">
        <v>8.0912500000000005</v>
      </c>
      <c r="F441">
        <v>8.3693069999999992</v>
      </c>
    </row>
    <row r="442" spans="1:6">
      <c r="A442" t="s">
        <v>1646</v>
      </c>
      <c r="B442">
        <v>0.18933322399999999</v>
      </c>
      <c r="C442">
        <v>7.8084619999999996</v>
      </c>
      <c r="D442">
        <v>7.0100530000000001</v>
      </c>
      <c r="E442">
        <v>8.2557349999999996</v>
      </c>
      <c r="F442">
        <v>7.5057539999999996</v>
      </c>
    </row>
    <row r="443" spans="1:6">
      <c r="A443" t="s">
        <v>1647</v>
      </c>
      <c r="B443">
        <v>0.14155858199999999</v>
      </c>
      <c r="C443">
        <v>7.1405190000000003</v>
      </c>
      <c r="D443">
        <v>6.2834659999999998</v>
      </c>
      <c r="E443">
        <v>6.2004570000000001</v>
      </c>
      <c r="F443">
        <v>6.2840619999999996</v>
      </c>
    </row>
    <row r="444" spans="1:6">
      <c r="A444" t="s">
        <v>1648</v>
      </c>
      <c r="B444">
        <v>0.122538677</v>
      </c>
      <c r="C444">
        <v>9.1148819999999997</v>
      </c>
      <c r="D444">
        <v>8.1781400000000009</v>
      </c>
      <c r="E444">
        <v>7.9934669999999999</v>
      </c>
      <c r="F444">
        <v>8.1716680000000004</v>
      </c>
    </row>
    <row r="445" spans="1:6">
      <c r="A445" t="s">
        <v>1649</v>
      </c>
      <c r="B445">
        <v>0.119464974</v>
      </c>
      <c r="C445">
        <v>9.5342660000000006</v>
      </c>
      <c r="D445">
        <v>8.1657790000000006</v>
      </c>
      <c r="E445">
        <v>8.2999580000000002</v>
      </c>
      <c r="F445">
        <v>8.9291680000000007</v>
      </c>
    </row>
    <row r="446" spans="1:6">
      <c r="A446" t="s">
        <v>1650</v>
      </c>
      <c r="B446">
        <v>0.16670075000000001</v>
      </c>
      <c r="C446">
        <v>9.3831310000000006</v>
      </c>
      <c r="D446">
        <v>8.1248339999999999</v>
      </c>
      <c r="E446">
        <v>8.5183560000000007</v>
      </c>
      <c r="F446">
        <v>8.9562329999999992</v>
      </c>
    </row>
    <row r="447" spans="1:6">
      <c r="A447" t="s">
        <v>1651</v>
      </c>
      <c r="B447">
        <v>0.17525632699999999</v>
      </c>
      <c r="C447">
        <v>10.558465999999999</v>
      </c>
      <c r="D447">
        <v>9.3801100000000002</v>
      </c>
      <c r="E447">
        <v>9.110671</v>
      </c>
      <c r="F447">
        <v>9.0206649999999993</v>
      </c>
    </row>
    <row r="448" spans="1:6">
      <c r="A448" t="s">
        <v>1652</v>
      </c>
      <c r="B448">
        <v>0.28256098200000002</v>
      </c>
      <c r="C448">
        <v>9.8839299999999994</v>
      </c>
      <c r="D448">
        <v>10.187841000000001</v>
      </c>
      <c r="E448">
        <v>9.4389310000000002</v>
      </c>
      <c r="F448">
        <v>8.2256730000000005</v>
      </c>
    </row>
    <row r="449" spans="1:6">
      <c r="A449" t="s">
        <v>1653</v>
      </c>
      <c r="B449">
        <v>0.18564947500000001</v>
      </c>
      <c r="C449">
        <v>10.070021000000001</v>
      </c>
      <c r="D449">
        <v>9.8586600000000004</v>
      </c>
      <c r="E449">
        <v>9.6449619999999996</v>
      </c>
      <c r="F449">
        <v>9.2619109999999996</v>
      </c>
    </row>
    <row r="450" spans="1:6">
      <c r="A450" t="s">
        <v>1654</v>
      </c>
      <c r="B450">
        <v>0.19126441299999999</v>
      </c>
      <c r="C450">
        <v>8.7700119999999995</v>
      </c>
      <c r="D450">
        <v>8.7577540000000003</v>
      </c>
      <c r="E450">
        <v>7.7699429999999996</v>
      </c>
      <c r="F450">
        <v>7.5987770000000001</v>
      </c>
    </row>
    <row r="451" spans="1:6">
      <c r="A451" t="s">
        <v>1655</v>
      </c>
      <c r="B451">
        <v>0.13395416800000001</v>
      </c>
      <c r="C451">
        <v>7.2810420000000002</v>
      </c>
      <c r="D451">
        <v>7.735989</v>
      </c>
      <c r="E451">
        <v>8.0895899999999994</v>
      </c>
      <c r="F451">
        <v>8.2491909999999997</v>
      </c>
    </row>
    <row r="452" spans="1:6">
      <c r="A452" t="s">
        <v>1656</v>
      </c>
      <c r="B452">
        <v>0.14675249900000001</v>
      </c>
      <c r="C452">
        <v>7.7174990000000001</v>
      </c>
      <c r="D452">
        <v>6.2754269999999996</v>
      </c>
      <c r="E452">
        <v>6.6325719999999997</v>
      </c>
      <c r="F452">
        <v>6.3111249999999997</v>
      </c>
    </row>
    <row r="453" spans="1:6">
      <c r="A453" t="s">
        <v>63</v>
      </c>
      <c r="B453">
        <v>0.10057145100000001</v>
      </c>
      <c r="C453">
        <v>10.27328</v>
      </c>
      <c r="D453">
        <v>10.55593</v>
      </c>
      <c r="E453">
        <v>10.585509999999999</v>
      </c>
      <c r="F453">
        <v>10.92367</v>
      </c>
    </row>
    <row r="454" spans="1:6">
      <c r="A454" t="s">
        <v>1657</v>
      </c>
      <c r="B454">
        <v>0.14118048</v>
      </c>
      <c r="C454">
        <v>9.1065090000000009</v>
      </c>
      <c r="D454">
        <v>9.6515079999999998</v>
      </c>
      <c r="E454">
        <v>9.7719670000000001</v>
      </c>
      <c r="F454">
        <v>9.9950980000000005</v>
      </c>
    </row>
    <row r="455" spans="1:6">
      <c r="A455" t="s">
        <v>1658</v>
      </c>
      <c r="B455">
        <v>0.230450131</v>
      </c>
      <c r="C455">
        <v>9.4362469999999998</v>
      </c>
      <c r="D455">
        <v>8.3079820000000009</v>
      </c>
      <c r="E455">
        <v>10.207466</v>
      </c>
      <c r="F455">
        <v>8.5636240000000008</v>
      </c>
    </row>
    <row r="456" spans="1:6">
      <c r="A456" t="s">
        <v>1659</v>
      </c>
      <c r="B456">
        <v>0.108353674</v>
      </c>
      <c r="C456">
        <v>8.0115169999999996</v>
      </c>
      <c r="D456">
        <v>7.3510869999999997</v>
      </c>
      <c r="E456">
        <v>8.6257149999999996</v>
      </c>
      <c r="F456">
        <v>7.6826980000000002</v>
      </c>
    </row>
    <row r="457" spans="1:6">
      <c r="A457" t="s">
        <v>1660</v>
      </c>
      <c r="B457">
        <v>0.21700950099999999</v>
      </c>
      <c r="C457">
        <v>9.2847480000000004</v>
      </c>
      <c r="D457">
        <v>7.7917240000000003</v>
      </c>
      <c r="E457">
        <v>7.9105809999999996</v>
      </c>
      <c r="F457">
        <v>7.6962299999999999</v>
      </c>
    </row>
    <row r="458" spans="1:6">
      <c r="A458" t="s">
        <v>1661</v>
      </c>
      <c r="B458">
        <v>0.10160318</v>
      </c>
      <c r="C458">
        <v>8.9584360000000007</v>
      </c>
      <c r="D458">
        <v>8.2167239999999993</v>
      </c>
      <c r="E458">
        <v>8.2403929999999992</v>
      </c>
      <c r="F458">
        <v>7.9767950000000001</v>
      </c>
    </row>
    <row r="459" spans="1:6">
      <c r="A459" t="s">
        <v>1662</v>
      </c>
      <c r="B459">
        <v>0.12885532</v>
      </c>
      <c r="C459">
        <v>8.7149889999999992</v>
      </c>
      <c r="D459">
        <v>9.1799689999999998</v>
      </c>
      <c r="E459">
        <v>9.1817620000000009</v>
      </c>
      <c r="F459">
        <v>9.3928969999999996</v>
      </c>
    </row>
    <row r="460" spans="1:6">
      <c r="A460" t="s">
        <v>1663</v>
      </c>
      <c r="B460">
        <v>0.14196207799999999</v>
      </c>
      <c r="C460">
        <v>7.4352549999999997</v>
      </c>
      <c r="D460">
        <v>6.6652269999999998</v>
      </c>
      <c r="E460">
        <v>7.5548029999999997</v>
      </c>
      <c r="F460">
        <v>6.7439179999999999</v>
      </c>
    </row>
    <row r="461" spans="1:6">
      <c r="A461" t="s">
        <v>1664</v>
      </c>
      <c r="B461">
        <v>0.102471536</v>
      </c>
      <c r="C461">
        <v>7.5804900000000002</v>
      </c>
      <c r="D461">
        <v>7.7877190000000001</v>
      </c>
      <c r="E461">
        <v>6.484375</v>
      </c>
      <c r="F461">
        <v>6.5187390000000001</v>
      </c>
    </row>
    <row r="462" spans="1:6">
      <c r="A462" t="s">
        <v>1665</v>
      </c>
      <c r="B462">
        <v>0.10021865100000001</v>
      </c>
      <c r="C462">
        <v>7.284465</v>
      </c>
      <c r="D462">
        <v>6.857748</v>
      </c>
      <c r="E462">
        <v>7.916512</v>
      </c>
      <c r="F462">
        <v>7.0361830000000003</v>
      </c>
    </row>
    <row r="463" spans="1:6">
      <c r="A463" t="s">
        <v>1666</v>
      </c>
      <c r="B463">
        <v>0.17203129</v>
      </c>
      <c r="C463">
        <v>10.323408000000001</v>
      </c>
      <c r="D463">
        <v>9.2648679999999999</v>
      </c>
      <c r="E463">
        <v>8.8485910000000008</v>
      </c>
      <c r="F463">
        <v>8.8004909999999992</v>
      </c>
    </row>
    <row r="464" spans="1:6">
      <c r="A464" t="s">
        <v>1667</v>
      </c>
      <c r="B464">
        <v>0.15519765199999999</v>
      </c>
      <c r="C464">
        <v>9.3672210000000007</v>
      </c>
      <c r="D464">
        <v>8.8544140000000002</v>
      </c>
      <c r="E464">
        <v>9.8066549999999992</v>
      </c>
      <c r="F464">
        <v>9.0630880000000005</v>
      </c>
    </row>
    <row r="465" spans="1:6">
      <c r="A465" t="s">
        <v>1668</v>
      </c>
      <c r="B465">
        <v>0.120741705</v>
      </c>
      <c r="C465">
        <v>8.3680149999999998</v>
      </c>
      <c r="D465">
        <v>7.365577</v>
      </c>
      <c r="E465">
        <v>7.9983690000000003</v>
      </c>
      <c r="F465">
        <v>7.4152709999999997</v>
      </c>
    </row>
    <row r="466" spans="1:6">
      <c r="A466" t="s">
        <v>64</v>
      </c>
      <c r="B466">
        <v>0.42044663799999998</v>
      </c>
      <c r="C466">
        <v>9.3976679999999995</v>
      </c>
      <c r="D466">
        <v>10.337320999999999</v>
      </c>
      <c r="E466">
        <v>7.6910730000000003</v>
      </c>
      <c r="F466">
        <v>6.7193170000000002</v>
      </c>
    </row>
    <row r="467" spans="1:6">
      <c r="A467" t="s">
        <v>1669</v>
      </c>
      <c r="B467">
        <v>0.35271488499999998</v>
      </c>
      <c r="C467">
        <v>8.2248979999999996</v>
      </c>
      <c r="D467">
        <v>7.6321009999999996</v>
      </c>
      <c r="E467">
        <v>8.6923840000000006</v>
      </c>
      <c r="F467">
        <v>10.209737000000001</v>
      </c>
    </row>
    <row r="468" spans="1:6">
      <c r="A468" t="s">
        <v>65</v>
      </c>
      <c r="B468">
        <v>0.24375750500000001</v>
      </c>
      <c r="C468">
        <v>7.5341529999999999</v>
      </c>
      <c r="D468">
        <v>8.6101150000000004</v>
      </c>
      <c r="E468">
        <v>8.8962710000000005</v>
      </c>
      <c r="F468">
        <v>9.5996790000000001</v>
      </c>
    </row>
    <row r="469" spans="1:6">
      <c r="A469" t="s">
        <v>1670</v>
      </c>
      <c r="B469">
        <v>0.13086877899999999</v>
      </c>
      <c r="C469">
        <v>7.3080270000000001</v>
      </c>
      <c r="D469">
        <v>7.1320579999999998</v>
      </c>
      <c r="E469">
        <v>6.5695889999999997</v>
      </c>
      <c r="F469">
        <v>6.6459380000000001</v>
      </c>
    </row>
    <row r="470" spans="1:6">
      <c r="A470" t="s">
        <v>1671</v>
      </c>
      <c r="B470">
        <v>0.13836358300000001</v>
      </c>
      <c r="C470">
        <v>8.1410239999999998</v>
      </c>
      <c r="D470">
        <v>7.126862</v>
      </c>
      <c r="E470">
        <v>7.2141739999999999</v>
      </c>
      <c r="F470">
        <v>7.4868290000000002</v>
      </c>
    </row>
    <row r="471" spans="1:6">
      <c r="A471" t="s">
        <v>1672</v>
      </c>
      <c r="B471">
        <v>0.17719864399999999</v>
      </c>
      <c r="C471">
        <v>8.291874</v>
      </c>
      <c r="D471">
        <v>7.8717499999999996</v>
      </c>
      <c r="E471">
        <v>8.3217009999999991</v>
      </c>
      <c r="F471">
        <v>9.0998079999999995</v>
      </c>
    </row>
    <row r="472" spans="1:6">
      <c r="A472" t="s">
        <v>1673</v>
      </c>
      <c r="B472">
        <v>0.13649584200000001</v>
      </c>
      <c r="C472">
        <v>11.51257</v>
      </c>
      <c r="D472">
        <v>10.496700000000001</v>
      </c>
      <c r="E472">
        <v>10.486660000000001</v>
      </c>
      <c r="F472">
        <v>10.651149999999999</v>
      </c>
    </row>
    <row r="473" spans="1:6">
      <c r="A473" t="s">
        <v>1674</v>
      </c>
      <c r="B473">
        <v>0.16725469500000001</v>
      </c>
      <c r="C473">
        <v>10.228978</v>
      </c>
      <c r="D473">
        <v>9.9968210000000006</v>
      </c>
      <c r="E473">
        <v>10.191216000000001</v>
      </c>
      <c r="F473">
        <v>9.360474</v>
      </c>
    </row>
    <row r="474" spans="1:6">
      <c r="A474" t="s">
        <v>1675</v>
      </c>
      <c r="B474">
        <v>0.115086913</v>
      </c>
      <c r="C474">
        <v>7.3327289999999996</v>
      </c>
      <c r="D474">
        <v>6.961074</v>
      </c>
      <c r="E474">
        <v>7.8257099999999999</v>
      </c>
      <c r="F474">
        <v>7.5148359999999998</v>
      </c>
    </row>
    <row r="475" spans="1:6">
      <c r="A475" t="s">
        <v>1676</v>
      </c>
      <c r="B475">
        <v>0.160360062</v>
      </c>
      <c r="C475">
        <v>9.0033370000000001</v>
      </c>
      <c r="D475">
        <v>9.0708269999999995</v>
      </c>
      <c r="E475">
        <v>8.6109849999999994</v>
      </c>
      <c r="F475">
        <v>8.1166820000000008</v>
      </c>
    </row>
    <row r="476" spans="1:6">
      <c r="A476" t="s">
        <v>1677</v>
      </c>
      <c r="B476">
        <v>0.14660536099999999</v>
      </c>
      <c r="C476">
        <v>7.7783610000000003</v>
      </c>
      <c r="D476">
        <v>6.7274159999999998</v>
      </c>
      <c r="E476">
        <v>6.7539379999999998</v>
      </c>
      <c r="F476">
        <v>6.6931430000000001</v>
      </c>
    </row>
    <row r="477" spans="1:6">
      <c r="A477" t="s">
        <v>1678</v>
      </c>
      <c r="B477">
        <v>0.14814696699999999</v>
      </c>
      <c r="C477">
        <v>8.7827699999999993</v>
      </c>
      <c r="D477">
        <v>8.1372309999999999</v>
      </c>
      <c r="E477">
        <v>8.4177459999999993</v>
      </c>
      <c r="F477">
        <v>9.2365820000000003</v>
      </c>
    </row>
    <row r="478" spans="1:6">
      <c r="A478" t="s">
        <v>66</v>
      </c>
      <c r="B478">
        <v>0.21179586</v>
      </c>
      <c r="C478">
        <v>9.0906009999999995</v>
      </c>
      <c r="D478">
        <v>8.8084279999999993</v>
      </c>
      <c r="E478">
        <v>8.4980810000000009</v>
      </c>
      <c r="F478">
        <v>8.2145630000000001</v>
      </c>
    </row>
    <row r="479" spans="1:6">
      <c r="A479" t="s">
        <v>1679</v>
      </c>
      <c r="B479">
        <v>0.219074398</v>
      </c>
      <c r="C479">
        <v>8.9518970000000007</v>
      </c>
      <c r="D479">
        <v>7.870895</v>
      </c>
      <c r="E479">
        <v>9.0589709999999997</v>
      </c>
      <c r="F479">
        <v>8.59361</v>
      </c>
    </row>
    <row r="480" spans="1:6">
      <c r="A480" t="s">
        <v>1680</v>
      </c>
      <c r="B480">
        <v>0.17101896799999999</v>
      </c>
      <c r="C480">
        <v>9.1738420000000005</v>
      </c>
      <c r="D480">
        <v>8.4912080000000003</v>
      </c>
      <c r="E480">
        <v>8.1477839999999997</v>
      </c>
      <c r="F480">
        <v>8.0887209999999996</v>
      </c>
    </row>
    <row r="481" spans="1:6">
      <c r="A481" t="s">
        <v>1681</v>
      </c>
      <c r="B481">
        <v>0.203005399</v>
      </c>
      <c r="C481">
        <v>9.1887070000000008</v>
      </c>
      <c r="D481">
        <v>8.4487559999999995</v>
      </c>
      <c r="E481">
        <v>8.6991270000000007</v>
      </c>
      <c r="F481">
        <v>10.085800000000001</v>
      </c>
    </row>
    <row r="482" spans="1:6">
      <c r="A482" t="s">
        <v>1682</v>
      </c>
      <c r="B482">
        <v>0.12404604499999999</v>
      </c>
      <c r="C482">
        <v>5.1583569999999996</v>
      </c>
      <c r="D482">
        <v>5.1954330000000004</v>
      </c>
      <c r="E482">
        <v>5.6661469999999996</v>
      </c>
      <c r="F482">
        <v>6.2761750000000003</v>
      </c>
    </row>
    <row r="483" spans="1:6">
      <c r="A483" t="s">
        <v>1683</v>
      </c>
      <c r="B483">
        <v>0.12674690899999999</v>
      </c>
      <c r="C483">
        <v>10.003282</v>
      </c>
      <c r="D483">
        <v>8.5058900000000008</v>
      </c>
      <c r="E483">
        <v>9.1378310000000003</v>
      </c>
      <c r="F483">
        <v>8.8191410000000001</v>
      </c>
    </row>
    <row r="484" spans="1:6">
      <c r="A484" t="s">
        <v>1684</v>
      </c>
      <c r="B484">
        <v>0.116910713</v>
      </c>
      <c r="C484">
        <v>9.140701</v>
      </c>
      <c r="D484">
        <v>9.4514700000000005</v>
      </c>
      <c r="E484">
        <v>8.7700289999999992</v>
      </c>
      <c r="F484">
        <v>8.8211600000000008</v>
      </c>
    </row>
    <row r="485" spans="1:6">
      <c r="A485" t="s">
        <v>1685</v>
      </c>
      <c r="B485">
        <v>0.132325622</v>
      </c>
      <c r="C485">
        <v>5.7429379999999997</v>
      </c>
      <c r="D485">
        <v>5.7850460000000004</v>
      </c>
      <c r="E485">
        <v>6.3889180000000003</v>
      </c>
      <c r="F485">
        <v>6.953112</v>
      </c>
    </row>
    <row r="486" spans="1:6">
      <c r="A486" t="s">
        <v>1686</v>
      </c>
      <c r="B486">
        <v>0.291364709</v>
      </c>
      <c r="C486">
        <v>8.1683430000000001</v>
      </c>
      <c r="D486">
        <v>6.9102509999999997</v>
      </c>
      <c r="E486">
        <v>9.251671</v>
      </c>
      <c r="F486">
        <v>11.451642</v>
      </c>
    </row>
    <row r="487" spans="1:6">
      <c r="A487" t="s">
        <v>1687</v>
      </c>
      <c r="B487">
        <v>0.11353168800000001</v>
      </c>
      <c r="C487">
        <v>6.3251739999999996</v>
      </c>
      <c r="D487">
        <v>6.414085</v>
      </c>
      <c r="E487">
        <v>6.7734449999999997</v>
      </c>
      <c r="F487">
        <v>7.4170150000000001</v>
      </c>
    </row>
    <row r="488" spans="1:6">
      <c r="A488" t="s">
        <v>1688</v>
      </c>
      <c r="B488">
        <v>0.246339434</v>
      </c>
      <c r="C488">
        <v>8.4522600000000008</v>
      </c>
      <c r="D488">
        <v>8.3226110000000002</v>
      </c>
      <c r="E488">
        <v>7.6771419999999999</v>
      </c>
      <c r="F488">
        <v>7.3295599999999999</v>
      </c>
    </row>
    <row r="489" spans="1:6">
      <c r="A489" t="s">
        <v>1689</v>
      </c>
      <c r="B489">
        <v>0.19279437299999999</v>
      </c>
      <c r="C489">
        <v>9.9032990000000005</v>
      </c>
      <c r="D489">
        <v>10.300592</v>
      </c>
      <c r="E489">
        <v>9.2885570000000008</v>
      </c>
      <c r="F489">
        <v>8.9000579999999996</v>
      </c>
    </row>
    <row r="490" spans="1:6">
      <c r="A490" t="s">
        <v>1690</v>
      </c>
      <c r="B490">
        <v>0.187163153</v>
      </c>
      <c r="C490">
        <v>7.7780300000000002</v>
      </c>
      <c r="D490">
        <v>8.0475940000000001</v>
      </c>
      <c r="E490">
        <v>6.8758549999999996</v>
      </c>
      <c r="F490">
        <v>6.5395219999999998</v>
      </c>
    </row>
    <row r="491" spans="1:6">
      <c r="A491" t="s">
        <v>1691</v>
      </c>
      <c r="B491">
        <v>0.104279601</v>
      </c>
      <c r="C491">
        <v>11.114929999999999</v>
      </c>
      <c r="D491">
        <v>11.32826</v>
      </c>
      <c r="E491">
        <v>11.487679999999999</v>
      </c>
      <c r="F491">
        <v>11.716799999999999</v>
      </c>
    </row>
    <row r="492" spans="1:6">
      <c r="A492" t="s">
        <v>1692</v>
      </c>
      <c r="B492">
        <v>0.153554576</v>
      </c>
      <c r="C492">
        <v>7.564711</v>
      </c>
      <c r="D492">
        <v>7.8000020000000001</v>
      </c>
      <c r="E492">
        <v>7.9676049999999998</v>
      </c>
      <c r="F492">
        <v>8.1744540000000008</v>
      </c>
    </row>
    <row r="493" spans="1:6">
      <c r="A493" t="s">
        <v>1693</v>
      </c>
      <c r="B493">
        <v>0.120399294</v>
      </c>
      <c r="C493">
        <v>8.6646839999999994</v>
      </c>
      <c r="D493">
        <v>7.5317470000000002</v>
      </c>
      <c r="E493">
        <v>7.8455389999999996</v>
      </c>
      <c r="F493">
        <v>8.2431490000000007</v>
      </c>
    </row>
    <row r="494" spans="1:6">
      <c r="A494" t="s">
        <v>67</v>
      </c>
      <c r="B494">
        <v>0.105364957</v>
      </c>
      <c r="C494">
        <v>10.078397000000001</v>
      </c>
      <c r="D494">
        <v>9.3654840000000004</v>
      </c>
      <c r="E494">
        <v>9.3053450000000009</v>
      </c>
      <c r="F494">
        <v>9.3452190000000002</v>
      </c>
    </row>
    <row r="495" spans="1:6">
      <c r="A495" t="s">
        <v>1694</v>
      </c>
      <c r="B495">
        <v>0.19110545700000001</v>
      </c>
      <c r="C495">
        <v>8.5943149999999999</v>
      </c>
      <c r="D495">
        <v>7.7114479999999999</v>
      </c>
      <c r="E495">
        <v>7.9923149999999996</v>
      </c>
      <c r="F495">
        <v>7.6611690000000001</v>
      </c>
    </row>
    <row r="496" spans="1:6">
      <c r="A496" t="s">
        <v>1695</v>
      </c>
      <c r="B496">
        <v>0.136029392</v>
      </c>
      <c r="C496">
        <v>7.9135819999999999</v>
      </c>
      <c r="D496">
        <v>7.9377230000000001</v>
      </c>
      <c r="E496">
        <v>7.4893419999999997</v>
      </c>
      <c r="F496">
        <v>7.2233879999999999</v>
      </c>
    </row>
    <row r="497" spans="1:6">
      <c r="A497" t="s">
        <v>1696</v>
      </c>
      <c r="B497">
        <v>0.29444951699999999</v>
      </c>
      <c r="C497">
        <v>10.845507</v>
      </c>
      <c r="D497">
        <v>11.729438</v>
      </c>
      <c r="E497">
        <v>9.9384610000000002</v>
      </c>
      <c r="F497">
        <v>8.9323029999999992</v>
      </c>
    </row>
    <row r="498" spans="1:6">
      <c r="A498" t="s">
        <v>68</v>
      </c>
      <c r="B498">
        <v>0.18956073400000001</v>
      </c>
      <c r="C498">
        <v>9.0368410000000008</v>
      </c>
      <c r="D498">
        <v>8.5443750000000005</v>
      </c>
      <c r="E498">
        <v>10.575661</v>
      </c>
      <c r="F498">
        <v>9.6545889999999996</v>
      </c>
    </row>
    <row r="499" spans="1:6">
      <c r="A499" t="s">
        <v>1697</v>
      </c>
      <c r="B499">
        <v>0.141707632</v>
      </c>
      <c r="C499">
        <v>9.8255590000000002</v>
      </c>
      <c r="D499">
        <v>9.1579890000000006</v>
      </c>
      <c r="E499">
        <v>10.365176999999999</v>
      </c>
      <c r="F499">
        <v>9.4339709999999997</v>
      </c>
    </row>
    <row r="500" spans="1:6">
      <c r="A500" t="s">
        <v>1698</v>
      </c>
      <c r="B500">
        <v>0.15509198299999999</v>
      </c>
      <c r="C500">
        <v>6.6965250000000003</v>
      </c>
      <c r="D500">
        <v>7.2800760000000002</v>
      </c>
      <c r="E500">
        <v>6.1848179999999999</v>
      </c>
      <c r="F500">
        <v>5.9992599999999996</v>
      </c>
    </row>
    <row r="501" spans="1:6">
      <c r="A501" t="s">
        <v>1699</v>
      </c>
      <c r="B501">
        <v>0.226463316</v>
      </c>
      <c r="C501">
        <v>7.7272930000000004</v>
      </c>
      <c r="D501">
        <v>8.2172409999999996</v>
      </c>
      <c r="E501">
        <v>6.4928629999999998</v>
      </c>
      <c r="F501">
        <v>5.8180889999999996</v>
      </c>
    </row>
    <row r="502" spans="1:6">
      <c r="A502" t="s">
        <v>1700</v>
      </c>
      <c r="B502">
        <v>0.173094793</v>
      </c>
      <c r="C502">
        <v>8.9789940000000001</v>
      </c>
      <c r="D502">
        <v>9.3530669999999994</v>
      </c>
      <c r="E502">
        <v>9.8395980000000005</v>
      </c>
      <c r="F502">
        <v>10.50384</v>
      </c>
    </row>
    <row r="503" spans="1:6">
      <c r="A503" t="s">
        <v>1701</v>
      </c>
      <c r="B503">
        <v>0.11336149600000001</v>
      </c>
      <c r="C503">
        <v>9.1769770000000008</v>
      </c>
      <c r="D503">
        <v>8.4207199999999993</v>
      </c>
      <c r="E503">
        <v>7.5474519999999998</v>
      </c>
      <c r="F503">
        <v>7.6024139999999996</v>
      </c>
    </row>
    <row r="504" spans="1:6">
      <c r="A504" t="s">
        <v>1702</v>
      </c>
      <c r="B504">
        <v>0.20956554999999999</v>
      </c>
      <c r="C504">
        <v>9.3897969999999997</v>
      </c>
      <c r="D504">
        <v>8.333672</v>
      </c>
      <c r="E504">
        <v>10.048254</v>
      </c>
      <c r="F504">
        <v>8.5224620000000009</v>
      </c>
    </row>
    <row r="505" spans="1:6">
      <c r="A505" t="s">
        <v>1703</v>
      </c>
      <c r="B505">
        <v>0.219540389</v>
      </c>
      <c r="C505">
        <v>8.6585249999999991</v>
      </c>
      <c r="D505">
        <v>7.4057009999999996</v>
      </c>
      <c r="E505">
        <v>8.9135310000000008</v>
      </c>
      <c r="F505">
        <v>7.500756</v>
      </c>
    </row>
    <row r="506" spans="1:6">
      <c r="A506" t="s">
        <v>1704</v>
      </c>
      <c r="B506">
        <v>0.114849252</v>
      </c>
      <c r="C506">
        <v>6.123888</v>
      </c>
      <c r="D506">
        <v>5.1921299999999997</v>
      </c>
      <c r="E506">
        <v>5.3517200000000003</v>
      </c>
      <c r="F506">
        <v>5.2693409999999998</v>
      </c>
    </row>
    <row r="507" spans="1:6">
      <c r="A507" t="s">
        <v>1705</v>
      </c>
      <c r="B507">
        <v>0.14583032800000001</v>
      </c>
      <c r="C507">
        <v>8.0994259999999993</v>
      </c>
      <c r="D507">
        <v>7.4665489999999997</v>
      </c>
      <c r="E507">
        <v>7.4388009999999998</v>
      </c>
      <c r="F507">
        <v>7.1881969999999997</v>
      </c>
    </row>
    <row r="508" spans="1:6">
      <c r="A508" t="s">
        <v>1706</v>
      </c>
      <c r="B508">
        <v>0.120118585</v>
      </c>
      <c r="C508">
        <v>6.5334899999999996</v>
      </c>
      <c r="D508">
        <v>6.4115659999999997</v>
      </c>
      <c r="E508">
        <v>7.1496919999999999</v>
      </c>
      <c r="F508">
        <v>7.2991060000000001</v>
      </c>
    </row>
    <row r="509" spans="1:6">
      <c r="A509" t="s">
        <v>1707</v>
      </c>
      <c r="B509">
        <v>0.12356210400000001</v>
      </c>
      <c r="C509">
        <v>8.8343530000000001</v>
      </c>
      <c r="D509">
        <v>9.0281230000000008</v>
      </c>
      <c r="E509">
        <v>8.0821609999999993</v>
      </c>
      <c r="F509">
        <v>8.2187889999999992</v>
      </c>
    </row>
    <row r="510" spans="1:6">
      <c r="A510" t="s">
        <v>1708</v>
      </c>
      <c r="B510">
        <v>0.124055476</v>
      </c>
      <c r="C510">
        <v>8.9289509999999996</v>
      </c>
      <c r="D510">
        <v>7.9933350000000001</v>
      </c>
      <c r="E510">
        <v>8.9016940000000009</v>
      </c>
      <c r="F510">
        <v>8.6168519999999997</v>
      </c>
    </row>
    <row r="511" spans="1:6">
      <c r="A511" t="s">
        <v>69</v>
      </c>
      <c r="B511">
        <v>0.102243852</v>
      </c>
      <c r="C511">
        <v>6.6583899999999998</v>
      </c>
      <c r="D511">
        <v>6.8231729999999997</v>
      </c>
      <c r="E511">
        <v>5.6825109999999999</v>
      </c>
      <c r="F511">
        <v>6.0710610000000003</v>
      </c>
    </row>
    <row r="512" spans="1:6">
      <c r="A512" t="s">
        <v>1709</v>
      </c>
      <c r="B512">
        <v>0.10053973200000001</v>
      </c>
      <c r="C512">
        <v>10.081438</v>
      </c>
      <c r="D512">
        <v>9.8843730000000001</v>
      </c>
      <c r="E512">
        <v>9.5148340000000005</v>
      </c>
      <c r="F512">
        <v>9.5381470000000004</v>
      </c>
    </row>
    <row r="513" spans="1:6">
      <c r="A513" t="s">
        <v>1710</v>
      </c>
      <c r="B513">
        <v>0.169543213</v>
      </c>
      <c r="C513">
        <v>9.5182029999999997</v>
      </c>
      <c r="D513">
        <v>8.5115789999999993</v>
      </c>
      <c r="E513">
        <v>8.0353759999999994</v>
      </c>
      <c r="F513">
        <v>8.2380040000000001</v>
      </c>
    </row>
    <row r="514" spans="1:6">
      <c r="A514" t="s">
        <v>1711</v>
      </c>
      <c r="B514">
        <v>0.11283953200000001</v>
      </c>
      <c r="C514">
        <v>9.973732</v>
      </c>
      <c r="D514">
        <v>9.9756739999999997</v>
      </c>
      <c r="E514">
        <v>9.5395669999999999</v>
      </c>
      <c r="F514">
        <v>9.4845109999999995</v>
      </c>
    </row>
    <row r="515" spans="1:6">
      <c r="A515" t="s">
        <v>1712</v>
      </c>
      <c r="B515">
        <v>0.10822754699999999</v>
      </c>
      <c r="C515">
        <v>10.839270000000001</v>
      </c>
      <c r="D515">
        <v>10.771699999999999</v>
      </c>
      <c r="E515">
        <v>10.64282</v>
      </c>
      <c r="F515">
        <v>10.21654</v>
      </c>
    </row>
    <row r="516" spans="1:6">
      <c r="A516" t="s">
        <v>1713</v>
      </c>
      <c r="B516">
        <v>0.22774459399999999</v>
      </c>
      <c r="C516">
        <v>9.6746510000000008</v>
      </c>
      <c r="D516">
        <v>8.5925729999999998</v>
      </c>
      <c r="E516">
        <v>10.074151000000001</v>
      </c>
      <c r="F516">
        <v>8.8095199999999991</v>
      </c>
    </row>
    <row r="517" spans="1:6">
      <c r="A517" t="s">
        <v>1714</v>
      </c>
      <c r="B517">
        <v>0.178682287</v>
      </c>
      <c r="C517">
        <v>9.3779000000000003</v>
      </c>
      <c r="D517">
        <v>9.7579290000000007</v>
      </c>
      <c r="E517">
        <v>9.9998970000000007</v>
      </c>
      <c r="F517">
        <v>10.278309999999999</v>
      </c>
    </row>
    <row r="518" spans="1:6">
      <c r="A518" t="s">
        <v>1715</v>
      </c>
      <c r="B518">
        <v>0.131345306</v>
      </c>
      <c r="C518">
        <v>6.6028919999999998</v>
      </c>
      <c r="D518">
        <v>6.616574</v>
      </c>
      <c r="E518">
        <v>6.2002610000000002</v>
      </c>
      <c r="F518">
        <v>5.6890710000000002</v>
      </c>
    </row>
    <row r="519" spans="1:6">
      <c r="A519" t="s">
        <v>1716</v>
      </c>
      <c r="B519">
        <v>0.22581062800000001</v>
      </c>
      <c r="C519">
        <v>9.6576249999999995</v>
      </c>
      <c r="D519">
        <v>8.4594520000000006</v>
      </c>
      <c r="E519">
        <v>8.5567639999999994</v>
      </c>
      <c r="F519">
        <v>8.2287330000000001</v>
      </c>
    </row>
    <row r="520" spans="1:6">
      <c r="A520" t="s">
        <v>70</v>
      </c>
      <c r="B520">
        <v>0.167802755</v>
      </c>
      <c r="C520">
        <v>7.217733</v>
      </c>
      <c r="D520">
        <v>6.4742579999999998</v>
      </c>
      <c r="E520">
        <v>8.8278770000000009</v>
      </c>
      <c r="F520">
        <v>7.1743690000000004</v>
      </c>
    </row>
    <row r="521" spans="1:6">
      <c r="A521" t="s">
        <v>1717</v>
      </c>
      <c r="B521">
        <v>0.146327287</v>
      </c>
      <c r="C521">
        <v>6.4339729999999999</v>
      </c>
      <c r="D521">
        <v>6.7254050000000003</v>
      </c>
      <c r="E521">
        <v>5.9129379999999996</v>
      </c>
      <c r="F521">
        <v>5.4828060000000001</v>
      </c>
    </row>
    <row r="522" spans="1:6">
      <c r="A522" t="s">
        <v>1718</v>
      </c>
      <c r="B522">
        <v>0.115777251</v>
      </c>
      <c r="C522">
        <v>6.7875209999999999</v>
      </c>
      <c r="D522">
        <v>5.3595249999999997</v>
      </c>
      <c r="E522">
        <v>5.4001299999999999</v>
      </c>
      <c r="F522">
        <v>5.0456450000000004</v>
      </c>
    </row>
    <row r="523" spans="1:6">
      <c r="A523" t="s">
        <v>1719</v>
      </c>
      <c r="B523">
        <v>0.18817587499999999</v>
      </c>
      <c r="C523">
        <v>10.325554</v>
      </c>
      <c r="D523">
        <v>10.420595</v>
      </c>
      <c r="E523">
        <v>9.4475560000000005</v>
      </c>
      <c r="F523">
        <v>9.1897090000000006</v>
      </c>
    </row>
    <row r="524" spans="1:6">
      <c r="A524" t="s">
        <v>1720</v>
      </c>
      <c r="B524">
        <v>0.264575012</v>
      </c>
      <c r="C524">
        <v>7.7746880000000003</v>
      </c>
      <c r="D524">
        <v>6.9687859999999997</v>
      </c>
      <c r="E524">
        <v>7.6052869999999997</v>
      </c>
      <c r="F524">
        <v>8.8419570000000007</v>
      </c>
    </row>
    <row r="525" spans="1:6">
      <c r="A525" t="s">
        <v>71</v>
      </c>
      <c r="B525">
        <v>0.19644898799999999</v>
      </c>
      <c r="C525">
        <v>6.9693829999999997</v>
      </c>
      <c r="D525">
        <v>6.7414069999999997</v>
      </c>
      <c r="E525">
        <v>6.8909890000000003</v>
      </c>
      <c r="F525">
        <v>7.8735489999999997</v>
      </c>
    </row>
    <row r="526" spans="1:6">
      <c r="A526" t="s">
        <v>1721</v>
      </c>
      <c r="B526">
        <v>0.192463261</v>
      </c>
      <c r="C526">
        <v>6.674296</v>
      </c>
      <c r="D526">
        <v>5.7121529999999998</v>
      </c>
      <c r="E526">
        <v>8.249905</v>
      </c>
      <c r="F526">
        <v>6.1681410000000003</v>
      </c>
    </row>
    <row r="527" spans="1:6">
      <c r="A527" t="s">
        <v>1722</v>
      </c>
      <c r="B527">
        <v>0.15793872</v>
      </c>
      <c r="C527">
        <v>6.900874</v>
      </c>
      <c r="D527">
        <v>6.1827240000000003</v>
      </c>
      <c r="E527">
        <v>8.3181589999999996</v>
      </c>
      <c r="F527">
        <v>6.5191730000000003</v>
      </c>
    </row>
    <row r="528" spans="1:6">
      <c r="A528" t="s">
        <v>1723</v>
      </c>
      <c r="B528">
        <v>0.13335873500000001</v>
      </c>
      <c r="C528">
        <v>5.4050539999999998</v>
      </c>
      <c r="D528">
        <v>5.7597889999999996</v>
      </c>
      <c r="E528">
        <v>6.420757</v>
      </c>
      <c r="F528">
        <v>6.7738269999999998</v>
      </c>
    </row>
    <row r="529" spans="1:6">
      <c r="A529" t="s">
        <v>1724</v>
      </c>
      <c r="B529">
        <v>0.155497784</v>
      </c>
      <c r="C529">
        <v>8.3775580000000005</v>
      </c>
      <c r="D529">
        <v>7.7893369999999997</v>
      </c>
      <c r="E529">
        <v>9.0384659999999997</v>
      </c>
      <c r="F529">
        <v>7.7265509999999997</v>
      </c>
    </row>
    <row r="530" spans="1:6">
      <c r="A530" t="s">
        <v>1725</v>
      </c>
      <c r="B530">
        <v>0.116742026</v>
      </c>
      <c r="C530">
        <v>8.1551360000000006</v>
      </c>
      <c r="D530">
        <v>7.4356840000000002</v>
      </c>
      <c r="E530">
        <v>7.5491320000000002</v>
      </c>
      <c r="F530">
        <v>7.3019210000000001</v>
      </c>
    </row>
    <row r="531" spans="1:6">
      <c r="A531" t="s">
        <v>1726</v>
      </c>
      <c r="B531">
        <v>0.101884372</v>
      </c>
      <c r="C531">
        <v>8.0778359999999996</v>
      </c>
      <c r="D531">
        <v>7.7041690000000003</v>
      </c>
      <c r="E531">
        <v>7.8870209999999998</v>
      </c>
      <c r="F531">
        <v>8.6004380000000005</v>
      </c>
    </row>
    <row r="532" spans="1:6">
      <c r="A532" t="s">
        <v>1727</v>
      </c>
      <c r="B532">
        <v>0.157796674</v>
      </c>
      <c r="C532">
        <v>8.0557180000000006</v>
      </c>
      <c r="D532">
        <v>8.2785519999999995</v>
      </c>
      <c r="E532">
        <v>7.1983610000000002</v>
      </c>
      <c r="F532">
        <v>7.1396459999999999</v>
      </c>
    </row>
    <row r="533" spans="1:6">
      <c r="A533" t="s">
        <v>1728</v>
      </c>
      <c r="B533">
        <v>0.14259691599999999</v>
      </c>
      <c r="C533">
        <v>7.5971830000000002</v>
      </c>
      <c r="D533">
        <v>8.0401749999999996</v>
      </c>
      <c r="E533">
        <v>8.1607800000000008</v>
      </c>
      <c r="F533">
        <v>8.8275649999999999</v>
      </c>
    </row>
    <row r="534" spans="1:6">
      <c r="A534" t="s">
        <v>72</v>
      </c>
      <c r="B534">
        <v>0.1290724</v>
      </c>
      <c r="C534">
        <v>8.6808519999999998</v>
      </c>
      <c r="D534">
        <v>8.0835749999999997</v>
      </c>
      <c r="E534">
        <v>8.5547090000000008</v>
      </c>
      <c r="F534">
        <v>9.1209399999999992</v>
      </c>
    </row>
    <row r="535" spans="1:6">
      <c r="A535" t="s">
        <v>1729</v>
      </c>
      <c r="B535">
        <v>0.11928354400000001</v>
      </c>
      <c r="C535">
        <v>6.4008289999999999</v>
      </c>
      <c r="D535">
        <v>6.6329520000000004</v>
      </c>
      <c r="E535">
        <v>5.7345709999999999</v>
      </c>
      <c r="F535">
        <v>5.4600809999999997</v>
      </c>
    </row>
    <row r="536" spans="1:6">
      <c r="A536" t="s">
        <v>1730</v>
      </c>
      <c r="B536">
        <v>0.15866099</v>
      </c>
      <c r="C536">
        <v>10.112456</v>
      </c>
      <c r="D536">
        <v>9.1561900000000005</v>
      </c>
      <c r="E536">
        <v>9.4411539999999992</v>
      </c>
      <c r="F536">
        <v>9.5812939999999998</v>
      </c>
    </row>
    <row r="537" spans="1:6">
      <c r="A537" t="s">
        <v>1731</v>
      </c>
      <c r="B537">
        <v>0.110897945</v>
      </c>
      <c r="C537">
        <v>7.852913</v>
      </c>
      <c r="D537">
        <v>7.2516910000000001</v>
      </c>
      <c r="E537">
        <v>7.198639</v>
      </c>
      <c r="F537">
        <v>7.0388169999999999</v>
      </c>
    </row>
    <row r="538" spans="1:6">
      <c r="A538" t="s">
        <v>1732</v>
      </c>
      <c r="B538">
        <v>0.18908498600000001</v>
      </c>
      <c r="C538">
        <v>10.70215</v>
      </c>
      <c r="D538">
        <v>10.21125</v>
      </c>
      <c r="E538">
        <v>10.93328</v>
      </c>
      <c r="F538">
        <v>11.54683</v>
      </c>
    </row>
    <row r="539" spans="1:6">
      <c r="A539" t="s">
        <v>73</v>
      </c>
      <c r="B539">
        <v>0.199516688</v>
      </c>
      <c r="C539">
        <v>9.4526470000000007</v>
      </c>
      <c r="D539">
        <v>9.8499309999999998</v>
      </c>
      <c r="E539">
        <v>10.140014000000001</v>
      </c>
      <c r="F539">
        <v>10.504474999999999</v>
      </c>
    </row>
    <row r="540" spans="1:6">
      <c r="A540" t="s">
        <v>74</v>
      </c>
      <c r="B540">
        <v>0.19157780099999999</v>
      </c>
      <c r="C540">
        <v>7.3360620000000001</v>
      </c>
      <c r="D540">
        <v>7.7773339999999997</v>
      </c>
      <c r="E540">
        <v>7.9538840000000004</v>
      </c>
      <c r="F540">
        <v>8.2542039999999997</v>
      </c>
    </row>
    <row r="541" spans="1:6">
      <c r="A541" t="s">
        <v>1733</v>
      </c>
      <c r="B541">
        <v>0.13691987999999999</v>
      </c>
      <c r="C541">
        <v>9.6196979999999996</v>
      </c>
      <c r="D541">
        <v>8.5769490000000008</v>
      </c>
      <c r="E541">
        <v>9.4894909999999992</v>
      </c>
      <c r="F541">
        <v>8.9583750000000002</v>
      </c>
    </row>
    <row r="542" spans="1:6">
      <c r="A542" t="s">
        <v>1734</v>
      </c>
      <c r="B542">
        <v>0.159482872</v>
      </c>
      <c r="C542">
        <v>8.4321140000000003</v>
      </c>
      <c r="D542">
        <v>7.5558120000000004</v>
      </c>
      <c r="E542">
        <v>9.6922669999999993</v>
      </c>
      <c r="F542">
        <v>7.8673070000000003</v>
      </c>
    </row>
    <row r="543" spans="1:6">
      <c r="A543" t="s">
        <v>1735</v>
      </c>
      <c r="B543">
        <v>0.20525273999999999</v>
      </c>
      <c r="C543">
        <v>7.7351130000000001</v>
      </c>
      <c r="D543">
        <v>6.9098319999999998</v>
      </c>
      <c r="E543">
        <v>9.7849170000000001</v>
      </c>
      <c r="F543">
        <v>7.9073419999999999</v>
      </c>
    </row>
    <row r="544" spans="1:6">
      <c r="A544" t="s">
        <v>1736</v>
      </c>
      <c r="B544">
        <v>0.14284609000000001</v>
      </c>
      <c r="C544">
        <v>6.9845160000000002</v>
      </c>
      <c r="D544">
        <v>6.1006070000000001</v>
      </c>
      <c r="E544">
        <v>8.3328450000000007</v>
      </c>
      <c r="F544">
        <v>6.3906790000000004</v>
      </c>
    </row>
    <row r="545" spans="1:6">
      <c r="A545" t="s">
        <v>1737</v>
      </c>
      <c r="B545">
        <v>0.172439803</v>
      </c>
      <c r="C545">
        <v>8.6222860000000008</v>
      </c>
      <c r="D545">
        <v>7.4163600000000001</v>
      </c>
      <c r="E545">
        <v>9.8766149999999993</v>
      </c>
      <c r="F545">
        <v>7.5985230000000001</v>
      </c>
    </row>
    <row r="546" spans="1:6">
      <c r="A546" t="s">
        <v>1738</v>
      </c>
      <c r="B546">
        <v>0.101193774</v>
      </c>
      <c r="C546">
        <v>7.8959549999999998</v>
      </c>
      <c r="D546">
        <v>8.2772000000000006</v>
      </c>
      <c r="E546">
        <v>8.2559149999999999</v>
      </c>
      <c r="F546">
        <v>8.4325659999999996</v>
      </c>
    </row>
    <row r="547" spans="1:6">
      <c r="A547" t="s">
        <v>1739</v>
      </c>
      <c r="B547">
        <v>0.118887214</v>
      </c>
      <c r="C547">
        <v>11.93933</v>
      </c>
      <c r="D547">
        <v>12.37895</v>
      </c>
      <c r="E547">
        <v>12.459989999999999</v>
      </c>
      <c r="F547">
        <v>12.58333</v>
      </c>
    </row>
    <row r="548" spans="1:6">
      <c r="A548" t="s">
        <v>1740</v>
      </c>
      <c r="B548">
        <v>0.13267437200000001</v>
      </c>
      <c r="C548">
        <v>9.3841509999999992</v>
      </c>
      <c r="D548">
        <v>9.7539420000000003</v>
      </c>
      <c r="E548">
        <v>9.2745909999999991</v>
      </c>
      <c r="F548">
        <v>9.0807470000000006</v>
      </c>
    </row>
    <row r="549" spans="1:6">
      <c r="A549" t="s">
        <v>1741</v>
      </c>
      <c r="B549">
        <v>0.16836567499999999</v>
      </c>
      <c r="C549">
        <v>10.01178</v>
      </c>
      <c r="D549">
        <v>9.1440990000000006</v>
      </c>
      <c r="E549">
        <v>10.757429999999999</v>
      </c>
      <c r="F549">
        <v>9.5131049999999995</v>
      </c>
    </row>
    <row r="550" spans="1:6">
      <c r="A550" t="s">
        <v>1742</v>
      </c>
      <c r="B550">
        <v>0.14955264700000001</v>
      </c>
      <c r="C550">
        <v>9.7448309999999996</v>
      </c>
      <c r="D550">
        <v>9.875394</v>
      </c>
      <c r="E550">
        <v>10.019169</v>
      </c>
      <c r="F550">
        <v>10.509224</v>
      </c>
    </row>
    <row r="551" spans="1:6">
      <c r="A551" t="s">
        <v>1743</v>
      </c>
      <c r="B551">
        <v>0.175671247</v>
      </c>
      <c r="C551">
        <v>11.416259999999999</v>
      </c>
      <c r="D551">
        <v>11.77849</v>
      </c>
      <c r="E551">
        <v>11.87834</v>
      </c>
      <c r="F551">
        <v>12.18229</v>
      </c>
    </row>
    <row r="552" spans="1:6">
      <c r="A552" t="s">
        <v>1744</v>
      </c>
      <c r="B552">
        <v>0.13640165900000001</v>
      </c>
      <c r="C552">
        <v>9.4712960000000006</v>
      </c>
      <c r="D552">
        <v>9.1551589999999994</v>
      </c>
      <c r="E552">
        <v>9.672606</v>
      </c>
      <c r="F552">
        <v>9.6207940000000001</v>
      </c>
    </row>
    <row r="553" spans="1:6">
      <c r="A553" t="s">
        <v>1745</v>
      </c>
      <c r="B553">
        <v>0.13822327000000001</v>
      </c>
      <c r="C553">
        <v>9.4455539999999996</v>
      </c>
      <c r="D553">
        <v>8.5963499999999993</v>
      </c>
      <c r="E553">
        <v>8.9749140000000001</v>
      </c>
      <c r="F553">
        <v>8.612921</v>
      </c>
    </row>
    <row r="554" spans="1:6">
      <c r="A554" t="s">
        <v>1746</v>
      </c>
      <c r="B554">
        <v>0.104799821</v>
      </c>
      <c r="C554">
        <v>6.1439690000000002</v>
      </c>
      <c r="D554">
        <v>7.1089089999999997</v>
      </c>
      <c r="E554">
        <v>7.0708549999999999</v>
      </c>
      <c r="F554">
        <v>7.5208640000000004</v>
      </c>
    </row>
    <row r="555" spans="1:6">
      <c r="A555" t="s">
        <v>1747</v>
      </c>
      <c r="B555">
        <v>0.13825681400000001</v>
      </c>
      <c r="C555">
        <v>6.158938</v>
      </c>
      <c r="D555">
        <v>5.7614879999999999</v>
      </c>
      <c r="E555">
        <v>5.8090700000000002</v>
      </c>
      <c r="F555">
        <v>5.4739659999999999</v>
      </c>
    </row>
    <row r="556" spans="1:6">
      <c r="A556" t="s">
        <v>1748</v>
      </c>
      <c r="B556">
        <v>0.13747537400000001</v>
      </c>
      <c r="C556">
        <v>7.9894600000000002</v>
      </c>
      <c r="D556">
        <v>7.5084540000000004</v>
      </c>
      <c r="E556">
        <v>7.8782040000000002</v>
      </c>
      <c r="F556">
        <v>6.9893539999999996</v>
      </c>
    </row>
    <row r="557" spans="1:6">
      <c r="A557" t="s">
        <v>1749</v>
      </c>
      <c r="B557">
        <v>0.12808077300000001</v>
      </c>
      <c r="C557">
        <v>7.0385160000000004</v>
      </c>
      <c r="D557">
        <v>6.3547279999999997</v>
      </c>
      <c r="E557">
        <v>6.0377099999999997</v>
      </c>
      <c r="F557">
        <v>5.9212619999999996</v>
      </c>
    </row>
    <row r="558" spans="1:6">
      <c r="A558" t="s">
        <v>1750</v>
      </c>
      <c r="B558">
        <v>0.11502005799999999</v>
      </c>
      <c r="C558">
        <v>13.09637</v>
      </c>
      <c r="D558">
        <v>12.913550000000001</v>
      </c>
      <c r="E558">
        <v>13.82761</v>
      </c>
      <c r="F558">
        <v>13.16569</v>
      </c>
    </row>
    <row r="559" spans="1:6">
      <c r="A559" t="s">
        <v>1751</v>
      </c>
      <c r="B559">
        <v>0.153200952</v>
      </c>
      <c r="C559">
        <v>10.604803</v>
      </c>
      <c r="D559">
        <v>9.9176269999999995</v>
      </c>
      <c r="E559">
        <v>11.266190999999999</v>
      </c>
      <c r="F559">
        <v>10.013161</v>
      </c>
    </row>
    <row r="560" spans="1:6">
      <c r="A560" t="s">
        <v>1752</v>
      </c>
      <c r="B560">
        <v>0.14800106800000001</v>
      </c>
      <c r="C560">
        <v>10.910959999999999</v>
      </c>
      <c r="D560">
        <v>10.2988</v>
      </c>
      <c r="E560">
        <v>11.6013</v>
      </c>
      <c r="F560">
        <v>10.292160000000001</v>
      </c>
    </row>
    <row r="561" spans="1:6">
      <c r="A561" t="s">
        <v>1753</v>
      </c>
      <c r="B561">
        <v>0.183794861</v>
      </c>
      <c r="C561">
        <v>7.1037889999999999</v>
      </c>
      <c r="D561">
        <v>6.429297</v>
      </c>
      <c r="E561">
        <v>8.4800339999999998</v>
      </c>
      <c r="F561">
        <v>7.5189690000000002</v>
      </c>
    </row>
    <row r="562" spans="1:6">
      <c r="A562" t="s">
        <v>1754</v>
      </c>
      <c r="B562">
        <v>0.14028131999999999</v>
      </c>
      <c r="C562">
        <v>11.244020000000001</v>
      </c>
      <c r="D562">
        <v>10.463800000000001</v>
      </c>
      <c r="E562">
        <v>11.78973</v>
      </c>
      <c r="F562">
        <v>10.498150000000001</v>
      </c>
    </row>
    <row r="563" spans="1:6">
      <c r="A563" t="s">
        <v>1755</v>
      </c>
      <c r="B563">
        <v>0.115332751</v>
      </c>
      <c r="C563">
        <v>10.633414999999999</v>
      </c>
      <c r="D563">
        <v>9.8451190000000004</v>
      </c>
      <c r="E563">
        <v>10.951896</v>
      </c>
      <c r="F563">
        <v>9.8461339999999993</v>
      </c>
    </row>
    <row r="564" spans="1:6">
      <c r="A564" t="s">
        <v>1756</v>
      </c>
      <c r="B564">
        <v>0.13413024000000001</v>
      </c>
      <c r="C564">
        <v>12.410299999999999</v>
      </c>
      <c r="D564">
        <v>11.603630000000001</v>
      </c>
      <c r="E564">
        <v>13.0319</v>
      </c>
      <c r="F564">
        <v>11.68093</v>
      </c>
    </row>
    <row r="565" spans="1:6">
      <c r="A565" t="s">
        <v>1757</v>
      </c>
      <c r="B565">
        <v>0.17456986999999999</v>
      </c>
      <c r="C565">
        <v>11.805960000000001</v>
      </c>
      <c r="D565">
        <v>11.270149999999999</v>
      </c>
      <c r="E565">
        <v>12.37351</v>
      </c>
      <c r="F565">
        <v>11.562200000000001</v>
      </c>
    </row>
    <row r="566" spans="1:6">
      <c r="A566" t="s">
        <v>1758</v>
      </c>
      <c r="B566">
        <v>0.14997983500000001</v>
      </c>
      <c r="C566">
        <v>10.93488</v>
      </c>
      <c r="D566">
        <v>10.71185</v>
      </c>
      <c r="E566">
        <v>11.940759999999999</v>
      </c>
      <c r="F566">
        <v>11.14016</v>
      </c>
    </row>
    <row r="567" spans="1:6">
      <c r="A567" t="s">
        <v>75</v>
      </c>
      <c r="B567">
        <v>0.13100768500000001</v>
      </c>
      <c r="C567">
        <v>8.2124799999999993</v>
      </c>
      <c r="D567">
        <v>8.4989190000000008</v>
      </c>
      <c r="E567">
        <v>8.9198649999999997</v>
      </c>
      <c r="F567">
        <v>9.0577989999999993</v>
      </c>
    </row>
    <row r="568" spans="1:6">
      <c r="A568" t="s">
        <v>1759</v>
      </c>
      <c r="B568">
        <v>0.19818000699999999</v>
      </c>
      <c r="C568">
        <v>8.6921409999999995</v>
      </c>
      <c r="D568">
        <v>9.6251829999999998</v>
      </c>
      <c r="E568">
        <v>9.3874259999999996</v>
      </c>
      <c r="F568">
        <v>9.9967839999999999</v>
      </c>
    </row>
    <row r="569" spans="1:6">
      <c r="A569" t="s">
        <v>1760</v>
      </c>
      <c r="B569">
        <v>0.114263559</v>
      </c>
      <c r="C569">
        <v>9.6933190000000007</v>
      </c>
      <c r="D569">
        <v>9.7125409999999999</v>
      </c>
      <c r="E569">
        <v>9.2586999999999993</v>
      </c>
      <c r="F569">
        <v>9.1761540000000004</v>
      </c>
    </row>
    <row r="570" spans="1:6">
      <c r="A570" t="s">
        <v>1761</v>
      </c>
      <c r="B570">
        <v>0.12939474100000001</v>
      </c>
      <c r="C570">
        <v>7.8779909999999997</v>
      </c>
      <c r="D570">
        <v>7.4880180000000003</v>
      </c>
      <c r="E570">
        <v>6.2617450000000003</v>
      </c>
      <c r="F570">
        <v>5.6415759999999997</v>
      </c>
    </row>
    <row r="571" spans="1:6">
      <c r="A571" t="s">
        <v>1762</v>
      </c>
      <c r="B571">
        <v>0.17880188499999999</v>
      </c>
      <c r="C571">
        <v>7.8457699999999999</v>
      </c>
      <c r="D571">
        <v>8.7297320000000003</v>
      </c>
      <c r="E571">
        <v>9.0110240000000008</v>
      </c>
      <c r="F571">
        <v>9.1757360000000006</v>
      </c>
    </row>
    <row r="572" spans="1:6">
      <c r="A572" t="s">
        <v>1763</v>
      </c>
      <c r="B572">
        <v>0.16787780499999999</v>
      </c>
      <c r="C572">
        <v>8.4426410000000001</v>
      </c>
      <c r="D572">
        <v>7.9380069999999998</v>
      </c>
      <c r="E572">
        <v>7.9398869999999997</v>
      </c>
      <c r="F572">
        <v>7.5413709999999998</v>
      </c>
    </row>
    <row r="573" spans="1:6">
      <c r="A573" t="s">
        <v>1764</v>
      </c>
      <c r="B573">
        <v>0.10867397199999999</v>
      </c>
      <c r="C573">
        <v>8.2913019999999999</v>
      </c>
      <c r="D573">
        <v>6.924366</v>
      </c>
      <c r="E573">
        <v>7.3145759999999997</v>
      </c>
      <c r="F573">
        <v>7.3813110000000002</v>
      </c>
    </row>
    <row r="574" spans="1:6">
      <c r="A574" t="s">
        <v>1765</v>
      </c>
      <c r="B574">
        <v>0.18352807199999999</v>
      </c>
      <c r="C574">
        <v>9.4865770000000005</v>
      </c>
      <c r="D574">
        <v>9.5096860000000003</v>
      </c>
      <c r="E574">
        <v>8.6644679999999994</v>
      </c>
      <c r="F574">
        <v>8.1080839999999998</v>
      </c>
    </row>
    <row r="575" spans="1:6">
      <c r="A575" t="s">
        <v>1766</v>
      </c>
      <c r="B575">
        <v>0.15507886600000001</v>
      </c>
      <c r="C575">
        <v>7.5842739999999997</v>
      </c>
      <c r="D575">
        <v>8.0209100000000007</v>
      </c>
      <c r="E575">
        <v>6.8341250000000002</v>
      </c>
      <c r="F575">
        <v>6.5998159999999997</v>
      </c>
    </row>
    <row r="576" spans="1:6">
      <c r="A576" t="s">
        <v>1767</v>
      </c>
      <c r="B576">
        <v>0.12503757200000001</v>
      </c>
      <c r="C576">
        <v>5.2222400000000002</v>
      </c>
      <c r="D576">
        <v>5.2824369999999998</v>
      </c>
      <c r="E576">
        <v>5.4361220000000001</v>
      </c>
      <c r="F576">
        <v>6.0245819999999997</v>
      </c>
    </row>
    <row r="577" spans="1:6">
      <c r="A577" t="s">
        <v>1768</v>
      </c>
      <c r="B577">
        <v>0.17751157000000001</v>
      </c>
      <c r="C577">
        <v>10.109780000000001</v>
      </c>
      <c r="D577">
        <v>10.0114</v>
      </c>
      <c r="E577">
        <v>9.7260600000000004</v>
      </c>
      <c r="F577">
        <v>9.3168170000000003</v>
      </c>
    </row>
    <row r="578" spans="1:6">
      <c r="A578" t="s">
        <v>1769</v>
      </c>
      <c r="B578">
        <v>0.121789547</v>
      </c>
      <c r="C578">
        <v>8.9559470000000001</v>
      </c>
      <c r="D578">
        <v>9.2787389999999998</v>
      </c>
      <c r="E578">
        <v>9.5918229999999998</v>
      </c>
      <c r="F578">
        <v>9.7088079999999994</v>
      </c>
    </row>
    <row r="579" spans="1:6">
      <c r="A579" t="s">
        <v>1770</v>
      </c>
      <c r="B579">
        <v>0.13818418599999999</v>
      </c>
      <c r="C579">
        <v>12.14223</v>
      </c>
      <c r="D579">
        <v>12.62588</v>
      </c>
      <c r="E579">
        <v>11.49798</v>
      </c>
      <c r="F579">
        <v>11.374560000000001</v>
      </c>
    </row>
    <row r="580" spans="1:6">
      <c r="A580" t="s">
        <v>1771</v>
      </c>
      <c r="B580">
        <v>0.155117121</v>
      </c>
      <c r="C580">
        <v>7.4713050000000001</v>
      </c>
      <c r="D580">
        <v>6.1771289999999999</v>
      </c>
      <c r="E580">
        <v>6.1120900000000002</v>
      </c>
      <c r="F580">
        <v>7.0360339999999999</v>
      </c>
    </row>
    <row r="581" spans="1:6">
      <c r="A581" t="s">
        <v>1772</v>
      </c>
      <c r="B581">
        <v>0.10203290800000001</v>
      </c>
      <c r="C581">
        <v>8.1610499999999995</v>
      </c>
      <c r="D581">
        <v>8.2391769999999998</v>
      </c>
      <c r="E581">
        <v>7.435028</v>
      </c>
      <c r="F581">
        <v>7.168139</v>
      </c>
    </row>
    <row r="582" spans="1:6">
      <c r="A582" t="s">
        <v>1773</v>
      </c>
      <c r="B582">
        <v>0.11272631499999999</v>
      </c>
      <c r="C582">
        <v>10.91596</v>
      </c>
      <c r="D582">
        <v>11.292809999999999</v>
      </c>
      <c r="E582">
        <v>11.30264</v>
      </c>
      <c r="F582">
        <v>11.464639999999999</v>
      </c>
    </row>
    <row r="583" spans="1:6">
      <c r="A583" t="s">
        <v>1774</v>
      </c>
      <c r="B583">
        <v>0.14242990899999999</v>
      </c>
      <c r="C583">
        <v>7.5429360000000001</v>
      </c>
      <c r="D583">
        <v>6.5795510000000004</v>
      </c>
      <c r="E583">
        <v>6.3446300000000004</v>
      </c>
      <c r="F583">
        <v>6.0013620000000003</v>
      </c>
    </row>
    <row r="584" spans="1:6">
      <c r="A584" t="s">
        <v>1775</v>
      </c>
      <c r="B584">
        <v>0.23255124499999999</v>
      </c>
      <c r="C584">
        <v>11.822179999999999</v>
      </c>
      <c r="D584">
        <v>10.856859999999999</v>
      </c>
      <c r="E584">
        <v>10.104179999999999</v>
      </c>
      <c r="F584">
        <v>10.247949999999999</v>
      </c>
    </row>
    <row r="585" spans="1:6">
      <c r="A585" t="s">
        <v>1776</v>
      </c>
      <c r="B585">
        <v>0.108465904</v>
      </c>
      <c r="C585">
        <v>7.7501879999999996</v>
      </c>
      <c r="D585">
        <v>8.1224139999999991</v>
      </c>
      <c r="E585">
        <v>7.4954510000000001</v>
      </c>
      <c r="F585">
        <v>7.4363000000000001</v>
      </c>
    </row>
    <row r="586" spans="1:6">
      <c r="A586" t="s">
        <v>1777</v>
      </c>
      <c r="B586">
        <v>0.10676722399999999</v>
      </c>
      <c r="C586">
        <v>8.0605840000000004</v>
      </c>
      <c r="D586">
        <v>7.8341830000000003</v>
      </c>
      <c r="E586">
        <v>8.8452300000000008</v>
      </c>
      <c r="F586">
        <v>8.4879909999999992</v>
      </c>
    </row>
    <row r="587" spans="1:6">
      <c r="A587" t="s">
        <v>76</v>
      </c>
      <c r="B587">
        <v>0.17171444999999999</v>
      </c>
      <c r="C587">
        <v>8.4995949999999993</v>
      </c>
      <c r="D587">
        <v>7.5286660000000003</v>
      </c>
      <c r="E587">
        <v>8.7488650000000003</v>
      </c>
      <c r="F587">
        <v>8.0094250000000002</v>
      </c>
    </row>
    <row r="588" spans="1:6">
      <c r="A588" t="s">
        <v>1778</v>
      </c>
      <c r="B588">
        <v>0.12580321899999999</v>
      </c>
      <c r="C588">
        <v>9.6341249999999992</v>
      </c>
      <c r="D588">
        <v>9.4123649999999994</v>
      </c>
      <c r="E588">
        <v>10.192755999999999</v>
      </c>
      <c r="F588">
        <v>9.0760539999999992</v>
      </c>
    </row>
    <row r="589" spans="1:6">
      <c r="A589" t="s">
        <v>1779</v>
      </c>
      <c r="B589">
        <v>0.177942667</v>
      </c>
      <c r="C589">
        <v>5.828163</v>
      </c>
      <c r="D589">
        <v>5.2582550000000001</v>
      </c>
      <c r="E589">
        <v>8.0062169999999995</v>
      </c>
      <c r="F589">
        <v>5.8479599999999996</v>
      </c>
    </row>
    <row r="590" spans="1:6">
      <c r="A590" t="s">
        <v>1780</v>
      </c>
      <c r="B590">
        <v>0.107088607</v>
      </c>
      <c r="C590">
        <v>9.5395029999999998</v>
      </c>
      <c r="D590">
        <v>8.7241219999999995</v>
      </c>
      <c r="E590">
        <v>8.7337129999999998</v>
      </c>
      <c r="F590">
        <v>8.7260960000000001</v>
      </c>
    </row>
    <row r="591" spans="1:6">
      <c r="A591" t="s">
        <v>1781</v>
      </c>
      <c r="B591">
        <v>0.20867973200000001</v>
      </c>
      <c r="C591">
        <v>8.2395169999999993</v>
      </c>
      <c r="D591">
        <v>6.9926500000000003</v>
      </c>
      <c r="E591">
        <v>7.1833729999999996</v>
      </c>
      <c r="F591">
        <v>8.7808150000000005</v>
      </c>
    </row>
    <row r="592" spans="1:6">
      <c r="A592" t="s">
        <v>77</v>
      </c>
      <c r="B592">
        <v>0.207059356</v>
      </c>
      <c r="C592">
        <v>10.622544</v>
      </c>
      <c r="D592">
        <v>9.6270919999999993</v>
      </c>
      <c r="E592">
        <v>11.176327000000001</v>
      </c>
      <c r="F592">
        <v>10.344279999999999</v>
      </c>
    </row>
    <row r="593" spans="1:6">
      <c r="A593" t="s">
        <v>1782</v>
      </c>
      <c r="B593">
        <v>0.10821004300000001</v>
      </c>
      <c r="C593">
        <v>7.2894670000000001</v>
      </c>
      <c r="D593">
        <v>7.3520240000000001</v>
      </c>
      <c r="E593">
        <v>8.4218349999999997</v>
      </c>
      <c r="F593">
        <v>7.813447</v>
      </c>
    </row>
    <row r="594" spans="1:6">
      <c r="A594" t="s">
        <v>1783</v>
      </c>
      <c r="B594">
        <v>0.188681087</v>
      </c>
      <c r="C594">
        <v>8.6145479999999992</v>
      </c>
      <c r="D594">
        <v>8.2740880000000008</v>
      </c>
      <c r="E594">
        <v>9.0302889999999998</v>
      </c>
      <c r="F594">
        <v>8.9298099999999998</v>
      </c>
    </row>
    <row r="595" spans="1:6">
      <c r="A595" t="s">
        <v>1784</v>
      </c>
      <c r="B595">
        <v>0.125913158</v>
      </c>
      <c r="C595">
        <v>6.1769470000000002</v>
      </c>
      <c r="D595">
        <v>6.0983219999999996</v>
      </c>
      <c r="E595">
        <v>7.6445059999999998</v>
      </c>
      <c r="F595">
        <v>6.3039860000000001</v>
      </c>
    </row>
    <row r="596" spans="1:6">
      <c r="A596" t="s">
        <v>1785</v>
      </c>
      <c r="B596">
        <v>0.18320138399999999</v>
      </c>
      <c r="C596">
        <v>8.4788390000000007</v>
      </c>
      <c r="D596">
        <v>8.4003049999999995</v>
      </c>
      <c r="E596">
        <v>8.9730699999999999</v>
      </c>
      <c r="F596">
        <v>9.3663399999999992</v>
      </c>
    </row>
    <row r="597" spans="1:6">
      <c r="A597" t="s">
        <v>78</v>
      </c>
      <c r="B597">
        <v>0.107764366</v>
      </c>
      <c r="C597">
        <v>8.728707</v>
      </c>
      <c r="D597">
        <v>8.7716750000000001</v>
      </c>
      <c r="E597">
        <v>8.3745170000000009</v>
      </c>
      <c r="F597">
        <v>8.2609849999999998</v>
      </c>
    </row>
    <row r="598" spans="1:6">
      <c r="A598" t="s">
        <v>1786</v>
      </c>
      <c r="B598">
        <v>0.124697849</v>
      </c>
      <c r="C598">
        <v>10.084702999999999</v>
      </c>
      <c r="D598">
        <v>9.9090050000000005</v>
      </c>
      <c r="E598">
        <v>9.7641650000000002</v>
      </c>
      <c r="F598">
        <v>9.4555570000000007</v>
      </c>
    </row>
    <row r="599" spans="1:6">
      <c r="A599" t="s">
        <v>1787</v>
      </c>
      <c r="B599">
        <v>0.27032030600000001</v>
      </c>
      <c r="C599">
        <v>9.0627429999999993</v>
      </c>
      <c r="D599">
        <v>7.3334669999999997</v>
      </c>
      <c r="E599">
        <v>7.6811230000000004</v>
      </c>
      <c r="F599">
        <v>7.0782730000000003</v>
      </c>
    </row>
    <row r="600" spans="1:6">
      <c r="A600" t="s">
        <v>1788</v>
      </c>
      <c r="B600">
        <v>0.120006686</v>
      </c>
      <c r="C600">
        <v>7.5266960000000003</v>
      </c>
      <c r="D600">
        <v>6.9763570000000001</v>
      </c>
      <c r="E600">
        <v>7.9770899999999996</v>
      </c>
      <c r="F600">
        <v>8.3307680000000008</v>
      </c>
    </row>
    <row r="601" spans="1:6">
      <c r="A601" t="s">
        <v>1789</v>
      </c>
      <c r="B601">
        <v>0.12390514900000001</v>
      </c>
      <c r="C601">
        <v>5.6570179999999999</v>
      </c>
      <c r="D601">
        <v>5.5341760000000004</v>
      </c>
      <c r="E601">
        <v>6.597556</v>
      </c>
      <c r="F601">
        <v>6.8255379999999999</v>
      </c>
    </row>
    <row r="602" spans="1:6">
      <c r="A602" t="s">
        <v>80</v>
      </c>
      <c r="B602">
        <v>0.205601172</v>
      </c>
      <c r="C602">
        <v>11.279272000000001</v>
      </c>
      <c r="D602">
        <v>10.72156</v>
      </c>
      <c r="E602">
        <v>9.9988989999999998</v>
      </c>
      <c r="F602">
        <v>9.8149750000000004</v>
      </c>
    </row>
    <row r="603" spans="1:6">
      <c r="A603" t="s">
        <v>1790</v>
      </c>
      <c r="B603">
        <v>0.177274077</v>
      </c>
      <c r="C603">
        <v>9.1438059999999997</v>
      </c>
      <c r="D603">
        <v>8.0543790000000008</v>
      </c>
      <c r="E603">
        <v>7.9545979999999998</v>
      </c>
      <c r="F603">
        <v>7.8895869999999997</v>
      </c>
    </row>
    <row r="604" spans="1:6">
      <c r="A604" t="s">
        <v>81</v>
      </c>
      <c r="B604">
        <v>0.13283989700000001</v>
      </c>
      <c r="C604">
        <v>11.196859999999999</v>
      </c>
      <c r="D604">
        <v>10.55888</v>
      </c>
      <c r="E604">
        <v>10.540480000000001</v>
      </c>
      <c r="F604">
        <v>10.426360000000001</v>
      </c>
    </row>
    <row r="605" spans="1:6">
      <c r="A605" t="s">
        <v>1791</v>
      </c>
      <c r="B605">
        <v>0.15073852600000001</v>
      </c>
      <c r="C605">
        <v>7.8178299999999998</v>
      </c>
      <c r="D605">
        <v>7.2624709999999997</v>
      </c>
      <c r="E605">
        <v>8.5260580000000008</v>
      </c>
      <c r="F605">
        <v>7.1965000000000003</v>
      </c>
    </row>
    <row r="606" spans="1:6">
      <c r="A606" t="s">
        <v>1792</v>
      </c>
      <c r="B606">
        <v>0.187701015</v>
      </c>
      <c r="C606">
        <v>9.2741059999999997</v>
      </c>
      <c r="D606">
        <v>8.4343950000000003</v>
      </c>
      <c r="E606">
        <v>10.048257</v>
      </c>
      <c r="F606">
        <v>8.6945289999999993</v>
      </c>
    </row>
    <row r="607" spans="1:6">
      <c r="A607" t="s">
        <v>1793</v>
      </c>
      <c r="B607">
        <v>0.116083253</v>
      </c>
      <c r="C607">
        <v>6.7332510000000001</v>
      </c>
      <c r="D607">
        <v>6.3351490000000004</v>
      </c>
      <c r="E607">
        <v>7.4892880000000002</v>
      </c>
      <c r="F607">
        <v>6.6611130000000003</v>
      </c>
    </row>
    <row r="608" spans="1:6">
      <c r="A608" t="s">
        <v>1794</v>
      </c>
      <c r="B608">
        <v>0.13977025300000001</v>
      </c>
      <c r="C608">
        <v>7.7843439999999999</v>
      </c>
      <c r="D608">
        <v>7.3957050000000004</v>
      </c>
      <c r="E608">
        <v>8.2932450000000006</v>
      </c>
      <c r="F608">
        <v>7.7958340000000002</v>
      </c>
    </row>
    <row r="609" spans="1:6">
      <c r="A609" t="s">
        <v>1795</v>
      </c>
      <c r="B609">
        <v>0.19847715699999999</v>
      </c>
      <c r="C609">
        <v>7.6966010000000002</v>
      </c>
      <c r="D609">
        <v>7.0631930000000001</v>
      </c>
      <c r="E609">
        <v>8.144679</v>
      </c>
      <c r="F609">
        <v>7.0530999999999997</v>
      </c>
    </row>
    <row r="610" spans="1:6">
      <c r="A610" t="s">
        <v>1796</v>
      </c>
      <c r="B610">
        <v>0.12742489800000001</v>
      </c>
      <c r="C610">
        <v>6.7083529999999998</v>
      </c>
      <c r="D610">
        <v>5.8726950000000002</v>
      </c>
      <c r="E610">
        <v>7.2961299999999998</v>
      </c>
      <c r="F610">
        <v>6.2825160000000002</v>
      </c>
    </row>
    <row r="611" spans="1:6">
      <c r="A611" t="s">
        <v>1797</v>
      </c>
      <c r="B611">
        <v>0.13461984299999999</v>
      </c>
      <c r="C611">
        <v>6.391127</v>
      </c>
      <c r="D611">
        <v>5.6557370000000002</v>
      </c>
      <c r="E611">
        <v>7.354457</v>
      </c>
      <c r="F611">
        <v>6.9548129999999997</v>
      </c>
    </row>
    <row r="612" spans="1:6">
      <c r="A612" t="s">
        <v>1798</v>
      </c>
      <c r="B612">
        <v>0.18330666800000001</v>
      </c>
      <c r="C612">
        <v>6.527215</v>
      </c>
      <c r="D612">
        <v>5.9805820000000001</v>
      </c>
      <c r="E612">
        <v>7.7235940000000003</v>
      </c>
      <c r="F612">
        <v>6.4096869999999999</v>
      </c>
    </row>
    <row r="613" spans="1:6">
      <c r="A613" t="s">
        <v>1799</v>
      </c>
      <c r="B613">
        <v>0.17512327499999999</v>
      </c>
      <c r="C613">
        <v>8.4557880000000001</v>
      </c>
      <c r="D613">
        <v>7.8129799999999996</v>
      </c>
      <c r="E613">
        <v>9.7615549999999995</v>
      </c>
      <c r="F613">
        <v>8.2629909999999995</v>
      </c>
    </row>
    <row r="614" spans="1:6">
      <c r="A614" t="s">
        <v>1800</v>
      </c>
      <c r="B614">
        <v>0.12469719</v>
      </c>
      <c r="C614">
        <v>8.5979899999999994</v>
      </c>
      <c r="D614">
        <v>7.9079269999999999</v>
      </c>
      <c r="E614">
        <v>9.8034280000000003</v>
      </c>
      <c r="F614">
        <v>9.0077189999999998</v>
      </c>
    </row>
    <row r="615" spans="1:6">
      <c r="A615" t="s">
        <v>1801</v>
      </c>
      <c r="B615">
        <v>0.14237192900000001</v>
      </c>
      <c r="C615">
        <v>7.3998309999999998</v>
      </c>
      <c r="D615">
        <v>5.6790630000000002</v>
      </c>
      <c r="E615">
        <v>6.487927</v>
      </c>
      <c r="F615">
        <v>5.7940930000000002</v>
      </c>
    </row>
    <row r="616" spans="1:6">
      <c r="A616" t="s">
        <v>1802</v>
      </c>
      <c r="B616">
        <v>0.10090640400000001</v>
      </c>
      <c r="C616">
        <v>6.8693860000000004</v>
      </c>
      <c r="D616">
        <v>6.4507839999999996</v>
      </c>
      <c r="E616">
        <v>7.5517609999999999</v>
      </c>
      <c r="F616">
        <v>6.7863170000000004</v>
      </c>
    </row>
    <row r="617" spans="1:6">
      <c r="A617" t="s">
        <v>1803</v>
      </c>
      <c r="B617">
        <v>0.26217657</v>
      </c>
      <c r="C617">
        <v>9.4310080000000003</v>
      </c>
      <c r="D617">
        <v>9.2519399999999994</v>
      </c>
      <c r="E617">
        <v>8.7658740000000002</v>
      </c>
      <c r="F617">
        <v>8.1466130000000003</v>
      </c>
    </row>
    <row r="618" spans="1:6">
      <c r="A618" t="s">
        <v>1804</v>
      </c>
      <c r="B618">
        <v>0.17696616700000001</v>
      </c>
      <c r="C618">
        <v>9.0691780000000008</v>
      </c>
      <c r="D618">
        <v>8.0352329999999998</v>
      </c>
      <c r="E618">
        <v>10.173192999999999</v>
      </c>
      <c r="F618">
        <v>8.6830949999999998</v>
      </c>
    </row>
    <row r="619" spans="1:6">
      <c r="A619" t="s">
        <v>1805</v>
      </c>
      <c r="B619">
        <v>0.18998757999999999</v>
      </c>
      <c r="C619">
        <v>10.86331</v>
      </c>
      <c r="D619">
        <v>11.29833</v>
      </c>
      <c r="E619">
        <v>11.36734</v>
      </c>
      <c r="F619">
        <v>11.840159999999999</v>
      </c>
    </row>
    <row r="620" spans="1:6">
      <c r="A620" t="s">
        <v>1806</v>
      </c>
      <c r="B620">
        <v>0.119757815</v>
      </c>
      <c r="C620">
        <v>9.3489950000000004</v>
      </c>
      <c r="D620">
        <v>9.6061739999999993</v>
      </c>
      <c r="E620">
        <v>9.6262930000000004</v>
      </c>
      <c r="F620">
        <v>9.8613660000000003</v>
      </c>
    </row>
    <row r="621" spans="1:6">
      <c r="A621" t="s">
        <v>1807</v>
      </c>
      <c r="B621">
        <v>0.14448645700000001</v>
      </c>
      <c r="C621">
        <v>8.8107220000000002</v>
      </c>
      <c r="D621">
        <v>9.0231200000000005</v>
      </c>
      <c r="E621">
        <v>9.4651259999999997</v>
      </c>
      <c r="F621">
        <v>10.153713</v>
      </c>
    </row>
    <row r="622" spans="1:6">
      <c r="A622" t="s">
        <v>1808</v>
      </c>
      <c r="B622">
        <v>0.21932765700000001</v>
      </c>
      <c r="C622">
        <v>7.7754729999999999</v>
      </c>
      <c r="D622">
        <v>7.8327099999999996</v>
      </c>
      <c r="E622">
        <v>7.0788710000000004</v>
      </c>
      <c r="F622">
        <v>6.3371529999999998</v>
      </c>
    </row>
    <row r="623" spans="1:6">
      <c r="A623" t="s">
        <v>1809</v>
      </c>
      <c r="B623">
        <v>0.17503202000000001</v>
      </c>
      <c r="C623">
        <v>7.4263969999999997</v>
      </c>
      <c r="D623">
        <v>6.8920849999999998</v>
      </c>
      <c r="E623">
        <v>8.0033989999999999</v>
      </c>
      <c r="F623">
        <v>7.0260020000000001</v>
      </c>
    </row>
    <row r="624" spans="1:6">
      <c r="A624" t="s">
        <v>1810</v>
      </c>
      <c r="B624">
        <v>0.16686830899999999</v>
      </c>
      <c r="C624">
        <v>7.2949650000000004</v>
      </c>
      <c r="D624">
        <v>7.3674900000000001</v>
      </c>
      <c r="E624">
        <v>8.0818340000000006</v>
      </c>
      <c r="F624">
        <v>8.3238649999999996</v>
      </c>
    </row>
    <row r="625" spans="1:6">
      <c r="A625" t="s">
        <v>1811</v>
      </c>
      <c r="B625">
        <v>0.18427871400000001</v>
      </c>
      <c r="C625">
        <v>8.9247779999999999</v>
      </c>
      <c r="D625">
        <v>8.3937849999999994</v>
      </c>
      <c r="E625">
        <v>8.5126489999999997</v>
      </c>
      <c r="F625">
        <v>7.609858</v>
      </c>
    </row>
    <row r="626" spans="1:6">
      <c r="A626" t="s">
        <v>82</v>
      </c>
      <c r="B626">
        <v>0.12942453800000001</v>
      </c>
      <c r="C626">
        <v>10.310090000000001</v>
      </c>
      <c r="D626">
        <v>10.507910000000001</v>
      </c>
      <c r="E626">
        <v>10.93831</v>
      </c>
      <c r="F626">
        <v>11.06237</v>
      </c>
    </row>
    <row r="627" spans="1:6">
      <c r="A627" t="s">
        <v>1812</v>
      </c>
      <c r="B627">
        <v>0.15921772000000001</v>
      </c>
      <c r="C627">
        <v>9.0329379999999997</v>
      </c>
      <c r="D627">
        <v>8.8690899999999999</v>
      </c>
      <c r="E627">
        <v>10.156891999999999</v>
      </c>
      <c r="F627">
        <v>9.0218380000000007</v>
      </c>
    </row>
    <row r="628" spans="1:6">
      <c r="A628" t="s">
        <v>1813</v>
      </c>
      <c r="B628">
        <v>0.15250164699999999</v>
      </c>
      <c r="C628">
        <v>9.6809419999999999</v>
      </c>
      <c r="D628">
        <v>8.8830770000000001</v>
      </c>
      <c r="E628">
        <v>10.426045999999999</v>
      </c>
      <c r="F628">
        <v>9.0490890000000004</v>
      </c>
    </row>
    <row r="629" spans="1:6">
      <c r="A629" t="s">
        <v>1814</v>
      </c>
      <c r="B629">
        <v>0.16090755900000001</v>
      </c>
      <c r="C629">
        <v>11.54964</v>
      </c>
      <c r="D629">
        <v>11.212059999999999</v>
      </c>
      <c r="E629">
        <v>11.39315</v>
      </c>
      <c r="F629">
        <v>10.87012</v>
      </c>
    </row>
    <row r="630" spans="1:6">
      <c r="A630" t="s">
        <v>1815</v>
      </c>
      <c r="B630">
        <v>0.13056444</v>
      </c>
      <c r="C630">
        <v>8.8753240000000009</v>
      </c>
      <c r="D630">
        <v>8.9735949999999995</v>
      </c>
      <c r="E630">
        <v>10.415803</v>
      </c>
      <c r="F630">
        <v>9.2047340000000002</v>
      </c>
    </row>
    <row r="631" spans="1:6">
      <c r="A631" t="s">
        <v>1816</v>
      </c>
      <c r="B631">
        <v>0.12379079900000001</v>
      </c>
      <c r="C631">
        <v>9.7807080000000006</v>
      </c>
      <c r="D631">
        <v>9.0621039999999997</v>
      </c>
      <c r="E631">
        <v>10.564406</v>
      </c>
      <c r="F631">
        <v>9.4251500000000004</v>
      </c>
    </row>
    <row r="632" spans="1:6">
      <c r="A632" t="s">
        <v>1817</v>
      </c>
      <c r="B632">
        <v>0.227547729</v>
      </c>
      <c r="C632">
        <v>9.8237279999999991</v>
      </c>
      <c r="D632">
        <v>9.5743569999999991</v>
      </c>
      <c r="E632">
        <v>8.6157240000000002</v>
      </c>
      <c r="F632">
        <v>8.8944320000000001</v>
      </c>
    </row>
    <row r="633" spans="1:6">
      <c r="A633" t="s">
        <v>1818</v>
      </c>
      <c r="B633">
        <v>0.14935020900000001</v>
      </c>
      <c r="C633">
        <v>7.4544449999999998</v>
      </c>
      <c r="D633">
        <v>6.9519549999999999</v>
      </c>
      <c r="E633">
        <v>8.6757120000000008</v>
      </c>
      <c r="F633">
        <v>7.3832950000000004</v>
      </c>
    </row>
    <row r="634" spans="1:6">
      <c r="A634" t="s">
        <v>1819</v>
      </c>
      <c r="B634">
        <v>0.16345401500000001</v>
      </c>
      <c r="C634">
        <v>6.3895020000000002</v>
      </c>
      <c r="D634">
        <v>6.4584650000000003</v>
      </c>
      <c r="E634">
        <v>6.7321479999999996</v>
      </c>
      <c r="F634">
        <v>7.693924</v>
      </c>
    </row>
    <row r="635" spans="1:6">
      <c r="A635" t="s">
        <v>1820</v>
      </c>
      <c r="B635">
        <v>0.166389544</v>
      </c>
      <c r="C635">
        <v>8.9060210000000009</v>
      </c>
      <c r="D635">
        <v>7.948448</v>
      </c>
      <c r="E635">
        <v>7.497757</v>
      </c>
      <c r="F635">
        <v>7.4012669999999998</v>
      </c>
    </row>
    <row r="636" spans="1:6">
      <c r="A636" t="s">
        <v>1821</v>
      </c>
      <c r="B636">
        <v>0.17994553499999999</v>
      </c>
      <c r="C636">
        <v>8.4178789999999992</v>
      </c>
      <c r="D636">
        <v>7.0427920000000004</v>
      </c>
      <c r="E636">
        <v>7.4269679999999996</v>
      </c>
      <c r="F636">
        <v>7.0249259999999998</v>
      </c>
    </row>
    <row r="637" spans="1:6">
      <c r="A637" t="s">
        <v>1822</v>
      </c>
      <c r="B637">
        <v>0.191020729</v>
      </c>
      <c r="C637">
        <v>7.5860969999999996</v>
      </c>
      <c r="D637">
        <v>6.8875479999999998</v>
      </c>
      <c r="E637">
        <v>8.9198269999999997</v>
      </c>
      <c r="F637">
        <v>7.1109819999999999</v>
      </c>
    </row>
    <row r="638" spans="1:6">
      <c r="A638" t="s">
        <v>1823</v>
      </c>
      <c r="B638">
        <v>0.23239322200000001</v>
      </c>
      <c r="C638">
        <v>9.6860269999999993</v>
      </c>
      <c r="D638">
        <v>8.0449009999999994</v>
      </c>
      <c r="E638">
        <v>9.5092510000000008</v>
      </c>
      <c r="F638">
        <v>8.0331119999999991</v>
      </c>
    </row>
    <row r="639" spans="1:6">
      <c r="A639" t="s">
        <v>1824</v>
      </c>
      <c r="B639">
        <v>0.13106547399999999</v>
      </c>
      <c r="C639">
        <v>12.41133</v>
      </c>
      <c r="D639">
        <v>11.972</v>
      </c>
      <c r="E639">
        <v>12.21035</v>
      </c>
      <c r="F639">
        <v>11.793950000000001</v>
      </c>
    </row>
    <row r="640" spans="1:6">
      <c r="A640" t="s">
        <v>1825</v>
      </c>
      <c r="B640">
        <v>0.147461272</v>
      </c>
      <c r="C640">
        <v>9.2112490000000005</v>
      </c>
      <c r="D640">
        <v>8.6136549999999996</v>
      </c>
      <c r="E640">
        <v>9.808128</v>
      </c>
      <c r="F640">
        <v>9.698226</v>
      </c>
    </row>
    <row r="641" spans="1:6">
      <c r="A641" t="s">
        <v>1826</v>
      </c>
      <c r="B641">
        <v>0.172472078</v>
      </c>
      <c r="C641">
        <v>8.5637170000000005</v>
      </c>
      <c r="D641">
        <v>8.3965580000000006</v>
      </c>
      <c r="E641">
        <v>8.3204119999999993</v>
      </c>
      <c r="F641">
        <v>7.4501549999999996</v>
      </c>
    </row>
    <row r="642" spans="1:6">
      <c r="A642" t="s">
        <v>1827</v>
      </c>
      <c r="B642">
        <v>0.146184064</v>
      </c>
      <c r="C642">
        <v>7.8884509999999999</v>
      </c>
      <c r="D642">
        <v>7.4989990000000004</v>
      </c>
      <c r="E642">
        <v>7.2532540000000001</v>
      </c>
      <c r="F642">
        <v>7.320805</v>
      </c>
    </row>
    <row r="643" spans="1:6">
      <c r="A643" t="s">
        <v>1828</v>
      </c>
      <c r="B643">
        <v>0.192552682</v>
      </c>
      <c r="C643">
        <v>8.0347609999999996</v>
      </c>
      <c r="D643">
        <v>8.2690629999999992</v>
      </c>
      <c r="E643">
        <v>7.5959199999999996</v>
      </c>
      <c r="F643">
        <v>7.4032819999999999</v>
      </c>
    </row>
    <row r="644" spans="1:6">
      <c r="A644" t="s">
        <v>1829</v>
      </c>
      <c r="B644">
        <v>0.11262526</v>
      </c>
      <c r="C644">
        <v>9.0135729999999992</v>
      </c>
      <c r="D644">
        <v>9.0316240000000008</v>
      </c>
      <c r="E644">
        <v>9.3544699999999992</v>
      </c>
      <c r="F644">
        <v>9.4932829999999999</v>
      </c>
    </row>
    <row r="645" spans="1:6">
      <c r="A645" t="s">
        <v>1830</v>
      </c>
      <c r="B645">
        <v>0.146515427</v>
      </c>
      <c r="C645">
        <v>7.3261510000000003</v>
      </c>
      <c r="D645">
        <v>6.9759570000000002</v>
      </c>
      <c r="E645">
        <v>7.9945389999999996</v>
      </c>
      <c r="F645">
        <v>6.9346079999999999</v>
      </c>
    </row>
    <row r="646" spans="1:6">
      <c r="A646" t="s">
        <v>1831</v>
      </c>
      <c r="B646">
        <v>0.28854700700000002</v>
      </c>
      <c r="C646">
        <v>8.8280999999999992</v>
      </c>
      <c r="D646">
        <v>7.6661400000000004</v>
      </c>
      <c r="E646">
        <v>7.7364930000000003</v>
      </c>
      <c r="F646">
        <v>7.5470139999999999</v>
      </c>
    </row>
    <row r="647" spans="1:6">
      <c r="A647" t="s">
        <v>1832</v>
      </c>
      <c r="B647">
        <v>0.201214694</v>
      </c>
      <c r="C647">
        <v>9.4246719999999993</v>
      </c>
      <c r="D647">
        <v>8.6336290000000009</v>
      </c>
      <c r="E647">
        <v>8.5486920000000008</v>
      </c>
      <c r="F647">
        <v>8.2835090000000005</v>
      </c>
    </row>
    <row r="648" spans="1:6">
      <c r="A648" t="s">
        <v>1833</v>
      </c>
      <c r="B648">
        <v>0.15530507599999999</v>
      </c>
      <c r="C648">
        <v>9.7047460000000001</v>
      </c>
      <c r="D648">
        <v>9.6063609999999997</v>
      </c>
      <c r="E648">
        <v>9.8239699999999992</v>
      </c>
      <c r="F648">
        <v>10.282501999999999</v>
      </c>
    </row>
    <row r="649" spans="1:6">
      <c r="A649" t="s">
        <v>1834</v>
      </c>
      <c r="B649">
        <v>0.19889436699999999</v>
      </c>
      <c r="C649">
        <v>7.428795</v>
      </c>
      <c r="D649">
        <v>6.8524010000000004</v>
      </c>
      <c r="E649">
        <v>7.4508520000000003</v>
      </c>
      <c r="F649">
        <v>7.9824630000000001</v>
      </c>
    </row>
    <row r="650" spans="1:6">
      <c r="A650" t="s">
        <v>1835</v>
      </c>
      <c r="B650">
        <v>0.11877781599999999</v>
      </c>
      <c r="C650">
        <v>11.592499999999999</v>
      </c>
      <c r="D650">
        <v>11.615080000000001</v>
      </c>
      <c r="E650">
        <v>11.85844</v>
      </c>
      <c r="F650">
        <v>12.05921</v>
      </c>
    </row>
    <row r="651" spans="1:6">
      <c r="A651" t="s">
        <v>1836</v>
      </c>
      <c r="B651">
        <v>0.101880258</v>
      </c>
      <c r="C651">
        <v>6.8469980000000001</v>
      </c>
      <c r="D651">
        <v>7.1113619999999997</v>
      </c>
      <c r="E651">
        <v>6.3271629999999996</v>
      </c>
      <c r="F651">
        <v>6.2876599999999998</v>
      </c>
    </row>
    <row r="652" spans="1:6">
      <c r="A652" t="s">
        <v>1837</v>
      </c>
      <c r="B652">
        <v>0.175316747</v>
      </c>
      <c r="C652">
        <v>6.6239509999999999</v>
      </c>
      <c r="D652">
        <v>6.5623589999999998</v>
      </c>
      <c r="E652">
        <v>5.8324230000000004</v>
      </c>
      <c r="F652">
        <v>5.6255649999999999</v>
      </c>
    </row>
    <row r="653" spans="1:6">
      <c r="A653" t="s">
        <v>1838</v>
      </c>
      <c r="B653">
        <v>0.16366391299999999</v>
      </c>
      <c r="C653">
        <v>7.3816920000000001</v>
      </c>
      <c r="D653">
        <v>7.4513639999999999</v>
      </c>
      <c r="E653">
        <v>6.4020599999999996</v>
      </c>
      <c r="F653">
        <v>6.0603749999999996</v>
      </c>
    </row>
    <row r="654" spans="1:6">
      <c r="A654" t="s">
        <v>1839</v>
      </c>
      <c r="B654">
        <v>0.131819139</v>
      </c>
      <c r="C654">
        <v>5.3648790000000002</v>
      </c>
      <c r="D654">
        <v>5.4135580000000001</v>
      </c>
      <c r="E654">
        <v>5.8333729999999999</v>
      </c>
      <c r="F654">
        <v>6.5834469999999996</v>
      </c>
    </row>
    <row r="655" spans="1:6">
      <c r="A655" t="s">
        <v>1840</v>
      </c>
      <c r="B655">
        <v>0.103578989</v>
      </c>
      <c r="C655">
        <v>5.5926819999999999</v>
      </c>
      <c r="D655">
        <v>6.5129020000000004</v>
      </c>
      <c r="E655">
        <v>5.3329829999999996</v>
      </c>
      <c r="F655">
        <v>5.0765710000000004</v>
      </c>
    </row>
    <row r="656" spans="1:6">
      <c r="A656" t="s">
        <v>1841</v>
      </c>
      <c r="B656">
        <v>0.154553945</v>
      </c>
      <c r="C656">
        <v>5.9367830000000001</v>
      </c>
      <c r="D656">
        <v>6.5162750000000003</v>
      </c>
      <c r="E656">
        <v>5.0581230000000001</v>
      </c>
      <c r="F656">
        <v>4.8541850000000002</v>
      </c>
    </row>
    <row r="657" spans="1:6">
      <c r="A657" t="s">
        <v>84</v>
      </c>
      <c r="B657">
        <v>0.25056746899999999</v>
      </c>
      <c r="C657">
        <v>7.0943120000000004</v>
      </c>
      <c r="D657">
        <v>6.9283010000000003</v>
      </c>
      <c r="E657">
        <v>7.6838100000000003</v>
      </c>
      <c r="F657">
        <v>8.6503499999999995</v>
      </c>
    </row>
    <row r="658" spans="1:6">
      <c r="A658" t="s">
        <v>85</v>
      </c>
      <c r="B658">
        <v>0.13918692999999999</v>
      </c>
      <c r="C658">
        <v>7.5192119999999996</v>
      </c>
      <c r="D658">
        <v>7.4473669999999998</v>
      </c>
      <c r="E658">
        <v>7.1022650000000001</v>
      </c>
      <c r="F658">
        <v>6.5203800000000003</v>
      </c>
    </row>
    <row r="659" spans="1:6">
      <c r="A659" t="s">
        <v>1842</v>
      </c>
      <c r="B659">
        <v>0.18458876099999999</v>
      </c>
      <c r="C659">
        <v>8.0805880000000005</v>
      </c>
      <c r="D659">
        <v>7.6057829999999997</v>
      </c>
      <c r="E659">
        <v>8.4598420000000001</v>
      </c>
      <c r="F659">
        <v>9.2935909999999993</v>
      </c>
    </row>
    <row r="660" spans="1:6">
      <c r="A660" t="s">
        <v>1843</v>
      </c>
      <c r="B660">
        <v>0.24037398700000001</v>
      </c>
      <c r="C660">
        <v>11.044712000000001</v>
      </c>
      <c r="D660">
        <v>9.7747600000000006</v>
      </c>
      <c r="E660">
        <v>10.703147</v>
      </c>
      <c r="F660">
        <v>9.9263349999999999</v>
      </c>
    </row>
    <row r="661" spans="1:6">
      <c r="A661" t="s">
        <v>1844</v>
      </c>
      <c r="B661">
        <v>0.132713622</v>
      </c>
      <c r="C661">
        <v>5.9925369999999996</v>
      </c>
      <c r="D661">
        <v>5.1716430000000004</v>
      </c>
      <c r="E661">
        <v>4.9884639999999996</v>
      </c>
      <c r="F661">
        <v>4.693873</v>
      </c>
    </row>
    <row r="662" spans="1:6">
      <c r="A662" t="s">
        <v>1845</v>
      </c>
      <c r="B662">
        <v>0.17474403999999999</v>
      </c>
      <c r="C662">
        <v>7.7759790000000004</v>
      </c>
      <c r="D662">
        <v>7.4185179999999997</v>
      </c>
      <c r="E662">
        <v>7.419079</v>
      </c>
      <c r="F662">
        <v>8.7305539999999997</v>
      </c>
    </row>
    <row r="663" spans="1:6">
      <c r="A663" t="s">
        <v>86</v>
      </c>
      <c r="B663">
        <v>0.17052783499999999</v>
      </c>
      <c r="C663">
        <v>9.4078909999999993</v>
      </c>
      <c r="D663">
        <v>9.5223479999999991</v>
      </c>
      <c r="E663">
        <v>8.9475719999999992</v>
      </c>
      <c r="F663">
        <v>8.7576389999999993</v>
      </c>
    </row>
    <row r="664" spans="1:6">
      <c r="A664" t="s">
        <v>1846</v>
      </c>
      <c r="B664">
        <v>0.142763894</v>
      </c>
      <c r="C664">
        <v>9.4349690000000006</v>
      </c>
      <c r="D664">
        <v>9.993131</v>
      </c>
      <c r="E664">
        <v>8.2165499999999998</v>
      </c>
      <c r="F664">
        <v>8.3645080000000007</v>
      </c>
    </row>
    <row r="665" spans="1:6">
      <c r="A665" t="s">
        <v>1847</v>
      </c>
      <c r="B665">
        <v>0.168059557</v>
      </c>
      <c r="C665">
        <v>7.6954019999999996</v>
      </c>
      <c r="D665">
        <v>8.6806059999999992</v>
      </c>
      <c r="E665">
        <v>8.7479440000000004</v>
      </c>
      <c r="F665">
        <v>9.0653810000000004</v>
      </c>
    </row>
    <row r="666" spans="1:6">
      <c r="A666" t="s">
        <v>1848</v>
      </c>
      <c r="B666">
        <v>0.162354098</v>
      </c>
      <c r="C666">
        <v>9.3385309999999997</v>
      </c>
      <c r="D666">
        <v>9.1789280000000009</v>
      </c>
      <c r="E666">
        <v>8.6399550000000005</v>
      </c>
      <c r="F666">
        <v>8.4188510000000001</v>
      </c>
    </row>
    <row r="667" spans="1:6">
      <c r="A667" t="s">
        <v>1849</v>
      </c>
      <c r="B667">
        <v>0.23643587299999999</v>
      </c>
      <c r="C667">
        <v>6.9355729999999998</v>
      </c>
      <c r="D667">
        <v>7.7017620000000004</v>
      </c>
      <c r="E667">
        <v>8.0789240000000007</v>
      </c>
      <c r="F667">
        <v>8.5806140000000006</v>
      </c>
    </row>
    <row r="668" spans="1:6">
      <c r="A668" t="s">
        <v>1850</v>
      </c>
      <c r="B668">
        <v>0.186489241</v>
      </c>
      <c r="C668">
        <v>6.7266899999999996</v>
      </c>
      <c r="D668">
        <v>7.5814560000000002</v>
      </c>
      <c r="E668">
        <v>7.8296479999999997</v>
      </c>
      <c r="F668">
        <v>8.1880070000000007</v>
      </c>
    </row>
    <row r="669" spans="1:6">
      <c r="A669" t="s">
        <v>1851</v>
      </c>
      <c r="B669">
        <v>0.119313321</v>
      </c>
      <c r="C669">
        <v>6.0606289999999996</v>
      </c>
      <c r="D669">
        <v>6.7496830000000001</v>
      </c>
      <c r="E669">
        <v>6.9819610000000001</v>
      </c>
      <c r="F669">
        <v>7.4030040000000001</v>
      </c>
    </row>
    <row r="670" spans="1:6">
      <c r="A670" t="s">
        <v>87</v>
      </c>
      <c r="B670">
        <v>0.21081823599999999</v>
      </c>
      <c r="C670">
        <v>7.8825320000000003</v>
      </c>
      <c r="D670">
        <v>8.7171579999999995</v>
      </c>
      <c r="E670">
        <v>8.9280880000000007</v>
      </c>
      <c r="F670">
        <v>9.4355180000000001</v>
      </c>
    </row>
    <row r="671" spans="1:6">
      <c r="A671" t="s">
        <v>1852</v>
      </c>
      <c r="B671">
        <v>0.15870843600000001</v>
      </c>
      <c r="C671">
        <v>6.3769239999999998</v>
      </c>
      <c r="D671">
        <v>7.1529980000000002</v>
      </c>
      <c r="E671">
        <v>7.2468310000000002</v>
      </c>
      <c r="F671">
        <v>7.8015999999999996</v>
      </c>
    </row>
    <row r="672" spans="1:6">
      <c r="A672" t="s">
        <v>1853</v>
      </c>
      <c r="B672">
        <v>0.238598953</v>
      </c>
      <c r="C672">
        <v>7.8793280000000001</v>
      </c>
      <c r="D672">
        <v>8.5987919999999995</v>
      </c>
      <c r="E672">
        <v>8.8748889999999996</v>
      </c>
      <c r="F672">
        <v>9.286308</v>
      </c>
    </row>
    <row r="673" spans="1:6">
      <c r="A673" t="s">
        <v>1854</v>
      </c>
      <c r="B673">
        <v>0.10548239399999999</v>
      </c>
      <c r="C673">
        <v>9.4238800000000005</v>
      </c>
      <c r="D673">
        <v>9.7515319999999992</v>
      </c>
      <c r="E673">
        <v>9.3076270000000001</v>
      </c>
      <c r="F673">
        <v>9.2743110000000009</v>
      </c>
    </row>
    <row r="674" spans="1:6">
      <c r="A674" t="s">
        <v>1855</v>
      </c>
      <c r="B674">
        <v>0.22688312699999999</v>
      </c>
      <c r="C674">
        <v>7.6111209999999998</v>
      </c>
      <c r="D674">
        <v>8.5449319999999993</v>
      </c>
      <c r="E674">
        <v>8.7069980000000005</v>
      </c>
      <c r="F674">
        <v>9.1105490000000007</v>
      </c>
    </row>
    <row r="675" spans="1:6">
      <c r="A675" t="s">
        <v>1856</v>
      </c>
      <c r="B675">
        <v>0.12177357599999999</v>
      </c>
      <c r="C675">
        <v>7.6218389999999996</v>
      </c>
      <c r="D675">
        <v>7.8585820000000002</v>
      </c>
      <c r="E675">
        <v>7.1385209999999999</v>
      </c>
      <c r="F675">
        <v>6.82125</v>
      </c>
    </row>
    <row r="676" spans="1:6">
      <c r="A676" t="s">
        <v>1857</v>
      </c>
      <c r="B676">
        <v>0.16716911300000001</v>
      </c>
      <c r="C676">
        <v>7.1827709999999998</v>
      </c>
      <c r="D676">
        <v>8.0458619999999996</v>
      </c>
      <c r="E676">
        <v>8.2097379999999998</v>
      </c>
      <c r="F676">
        <v>8.7725779999999993</v>
      </c>
    </row>
    <row r="677" spans="1:6">
      <c r="A677" t="s">
        <v>1858</v>
      </c>
      <c r="B677">
        <v>0.144711904</v>
      </c>
      <c r="C677">
        <v>9.3175819999999998</v>
      </c>
      <c r="D677">
        <v>8.0529630000000001</v>
      </c>
      <c r="E677">
        <v>8.5551279999999998</v>
      </c>
      <c r="F677">
        <v>9.7190809999999992</v>
      </c>
    </row>
    <row r="678" spans="1:6">
      <c r="A678" t="s">
        <v>1859</v>
      </c>
      <c r="B678">
        <v>0.10045307000000001</v>
      </c>
      <c r="C678">
        <v>8.5672960000000007</v>
      </c>
      <c r="D678">
        <v>8.2062939999999998</v>
      </c>
      <c r="E678">
        <v>8.4169579999999993</v>
      </c>
      <c r="F678">
        <v>8.7901539999999994</v>
      </c>
    </row>
    <row r="679" spans="1:6">
      <c r="A679" t="s">
        <v>1860</v>
      </c>
      <c r="B679">
        <v>0.140135336</v>
      </c>
      <c r="C679">
        <v>9.6866149999999998</v>
      </c>
      <c r="D679">
        <v>9.0734209999999997</v>
      </c>
      <c r="E679">
        <v>9.2439689999999999</v>
      </c>
      <c r="F679">
        <v>8.7073250000000009</v>
      </c>
    </row>
    <row r="680" spans="1:6">
      <c r="A680" t="s">
        <v>1861</v>
      </c>
      <c r="B680">
        <v>0.17891552699999999</v>
      </c>
      <c r="C680">
        <v>7.4394270000000002</v>
      </c>
      <c r="D680">
        <v>7.3166479999999998</v>
      </c>
      <c r="E680">
        <v>7.4583760000000003</v>
      </c>
      <c r="F680">
        <v>8.7039950000000008</v>
      </c>
    </row>
    <row r="681" spans="1:6">
      <c r="A681" t="s">
        <v>88</v>
      </c>
      <c r="B681">
        <v>0.153731693</v>
      </c>
      <c r="C681">
        <v>11.14204</v>
      </c>
      <c r="D681">
        <v>11.151630000000001</v>
      </c>
      <c r="E681">
        <v>10.61974</v>
      </c>
      <c r="F681">
        <v>10.485379999999999</v>
      </c>
    </row>
    <row r="682" spans="1:6">
      <c r="A682" t="s">
        <v>1862</v>
      </c>
      <c r="B682">
        <v>0.164383011</v>
      </c>
      <c r="C682">
        <v>7.6122779999999999</v>
      </c>
      <c r="D682">
        <v>7.7544820000000003</v>
      </c>
      <c r="E682">
        <v>8.0894969999999997</v>
      </c>
      <c r="F682">
        <v>8.6187149999999999</v>
      </c>
    </row>
    <row r="683" spans="1:6">
      <c r="A683" t="s">
        <v>1863</v>
      </c>
      <c r="B683">
        <v>0.173897738</v>
      </c>
      <c r="C683">
        <v>7.3522730000000003</v>
      </c>
      <c r="D683">
        <v>6.6986090000000003</v>
      </c>
      <c r="E683">
        <v>7.2407680000000001</v>
      </c>
      <c r="F683">
        <v>9.0221529999999994</v>
      </c>
    </row>
    <row r="684" spans="1:6">
      <c r="A684" t="s">
        <v>1864</v>
      </c>
      <c r="B684">
        <v>0.14752697000000001</v>
      </c>
      <c r="C684">
        <v>6.7146730000000003</v>
      </c>
      <c r="D684">
        <v>6.4457589999999998</v>
      </c>
      <c r="E684">
        <v>7.1988570000000003</v>
      </c>
      <c r="F684">
        <v>8.7155640000000005</v>
      </c>
    </row>
    <row r="685" spans="1:6">
      <c r="A685" t="s">
        <v>1865</v>
      </c>
      <c r="B685">
        <v>0.118850887</v>
      </c>
      <c r="C685">
        <v>6.4936959999999999</v>
      </c>
      <c r="D685">
        <v>5.856732</v>
      </c>
      <c r="E685">
        <v>6.3841479999999997</v>
      </c>
      <c r="F685">
        <v>7.989382</v>
      </c>
    </row>
    <row r="686" spans="1:6">
      <c r="A686" t="s">
        <v>1866</v>
      </c>
      <c r="B686">
        <v>0.11376254199999999</v>
      </c>
      <c r="C686">
        <v>6.709168</v>
      </c>
      <c r="D686">
        <v>6.3798870000000001</v>
      </c>
      <c r="E686">
        <v>6.7777960000000004</v>
      </c>
      <c r="F686">
        <v>7.7638629999999997</v>
      </c>
    </row>
    <row r="687" spans="1:6">
      <c r="A687" t="s">
        <v>1867</v>
      </c>
      <c r="B687">
        <v>0.15720827500000001</v>
      </c>
      <c r="C687">
        <v>7.6094249999999999</v>
      </c>
      <c r="D687">
        <v>6.5319729999999998</v>
      </c>
      <c r="E687">
        <v>8.1066889999999994</v>
      </c>
      <c r="F687">
        <v>6.821275</v>
      </c>
    </row>
    <row r="688" spans="1:6">
      <c r="A688" t="s">
        <v>1868</v>
      </c>
      <c r="B688">
        <v>0.13713213099999999</v>
      </c>
      <c r="C688">
        <v>6.7181030000000002</v>
      </c>
      <c r="D688">
        <v>6.2076650000000004</v>
      </c>
      <c r="E688">
        <v>7.6517989999999996</v>
      </c>
      <c r="F688">
        <v>6.4733679999999998</v>
      </c>
    </row>
    <row r="689" spans="1:6">
      <c r="A689" t="s">
        <v>1869</v>
      </c>
      <c r="B689">
        <v>0.18947799600000001</v>
      </c>
      <c r="C689">
        <v>10.290850000000001</v>
      </c>
      <c r="D689">
        <v>10.96805</v>
      </c>
      <c r="E689">
        <v>11.163040000000001</v>
      </c>
      <c r="F689">
        <v>11.375170000000001</v>
      </c>
    </row>
    <row r="690" spans="1:6">
      <c r="A690" t="s">
        <v>1870</v>
      </c>
      <c r="B690">
        <v>0.11011783</v>
      </c>
      <c r="C690">
        <v>9.3125499999999999</v>
      </c>
      <c r="D690">
        <v>7.9795090000000002</v>
      </c>
      <c r="E690">
        <v>8.3132129999999993</v>
      </c>
      <c r="F690">
        <v>10.370402</v>
      </c>
    </row>
    <row r="691" spans="1:6">
      <c r="A691" t="s">
        <v>1871</v>
      </c>
      <c r="B691">
        <v>0.25034622499999998</v>
      </c>
      <c r="C691">
        <v>11.67215</v>
      </c>
      <c r="D691">
        <v>12.45209</v>
      </c>
      <c r="E691">
        <v>10.92159</v>
      </c>
      <c r="F691">
        <v>11.02216</v>
      </c>
    </row>
    <row r="692" spans="1:6">
      <c r="A692" t="s">
        <v>90</v>
      </c>
      <c r="B692">
        <v>0.172322119</v>
      </c>
      <c r="C692">
        <v>9.0279089999999993</v>
      </c>
      <c r="D692">
        <v>8.3736130000000006</v>
      </c>
      <c r="E692">
        <v>9.0782819999999997</v>
      </c>
      <c r="F692">
        <v>10.996263000000001</v>
      </c>
    </row>
    <row r="693" spans="1:6">
      <c r="A693" t="s">
        <v>1872</v>
      </c>
      <c r="B693">
        <v>0.1564316</v>
      </c>
      <c r="C693">
        <v>8.8404319999999998</v>
      </c>
      <c r="D693">
        <v>7.5461470000000004</v>
      </c>
      <c r="E693">
        <v>8.8573149999999998</v>
      </c>
      <c r="F693">
        <v>10.378716000000001</v>
      </c>
    </row>
    <row r="694" spans="1:6">
      <c r="A694" t="s">
        <v>1873</v>
      </c>
      <c r="B694">
        <v>0.23025199599999999</v>
      </c>
      <c r="C694">
        <v>8.1704690000000006</v>
      </c>
      <c r="D694">
        <v>7.4940199999999999</v>
      </c>
      <c r="E694">
        <v>8.3303239999999992</v>
      </c>
      <c r="F694">
        <v>10.586345</v>
      </c>
    </row>
    <row r="695" spans="1:6">
      <c r="A695" t="s">
        <v>1874</v>
      </c>
      <c r="B695">
        <v>0.13164488999999999</v>
      </c>
      <c r="C695">
        <v>5.9351050000000001</v>
      </c>
      <c r="D695">
        <v>5.8652670000000002</v>
      </c>
      <c r="E695">
        <v>7.596095</v>
      </c>
      <c r="F695">
        <v>6.3302709999999998</v>
      </c>
    </row>
    <row r="696" spans="1:6">
      <c r="A696" t="s">
        <v>91</v>
      </c>
      <c r="B696">
        <v>0.17857851499999999</v>
      </c>
      <c r="C696">
        <v>7.9883220000000001</v>
      </c>
      <c r="D696">
        <v>6.9414509999999998</v>
      </c>
      <c r="E696">
        <v>6.8198020000000001</v>
      </c>
      <c r="F696">
        <v>6.7550679999999996</v>
      </c>
    </row>
    <row r="697" spans="1:6">
      <c r="A697" t="s">
        <v>1875</v>
      </c>
      <c r="B697">
        <v>0.110096894</v>
      </c>
      <c r="C697">
        <v>7.9416700000000002</v>
      </c>
      <c r="D697">
        <v>7.2768569999999997</v>
      </c>
      <c r="E697">
        <v>7.234057</v>
      </c>
      <c r="F697">
        <v>7.3507800000000003</v>
      </c>
    </row>
    <row r="698" spans="1:6">
      <c r="A698" t="s">
        <v>92</v>
      </c>
      <c r="B698">
        <v>0.10483717100000001</v>
      </c>
      <c r="C698">
        <v>9.5606869999999997</v>
      </c>
      <c r="D698">
        <v>8.7105580000000007</v>
      </c>
      <c r="E698">
        <v>8.6076899999999998</v>
      </c>
      <c r="F698">
        <v>8.9801850000000005</v>
      </c>
    </row>
    <row r="699" spans="1:6">
      <c r="A699" t="s">
        <v>1876</v>
      </c>
      <c r="B699">
        <v>0.162273851</v>
      </c>
      <c r="C699">
        <v>9.8177450000000004</v>
      </c>
      <c r="D699">
        <v>9.5592310000000005</v>
      </c>
      <c r="E699">
        <v>8.5779829999999997</v>
      </c>
      <c r="F699">
        <v>8.9970049999999997</v>
      </c>
    </row>
    <row r="700" spans="1:6">
      <c r="A700" t="s">
        <v>1877</v>
      </c>
      <c r="B700">
        <v>0.18103502699999999</v>
      </c>
      <c r="C700">
        <v>7.9255199999999997</v>
      </c>
      <c r="D700">
        <v>7.325164</v>
      </c>
      <c r="E700">
        <v>9.8444950000000002</v>
      </c>
      <c r="F700">
        <v>8.9573540000000005</v>
      </c>
    </row>
    <row r="701" spans="1:6">
      <c r="A701" t="s">
        <v>1878</v>
      </c>
      <c r="B701">
        <v>0.146003259</v>
      </c>
      <c r="C701">
        <v>10.57389</v>
      </c>
      <c r="D701">
        <v>11.123060000000001</v>
      </c>
      <c r="E701">
        <v>11.111269999999999</v>
      </c>
      <c r="F701">
        <v>11.74757</v>
      </c>
    </row>
    <row r="702" spans="1:6">
      <c r="A702" t="s">
        <v>1879</v>
      </c>
      <c r="B702">
        <v>0.114740327</v>
      </c>
      <c r="C702">
        <v>11.266109999999999</v>
      </c>
      <c r="D702">
        <v>10.76065</v>
      </c>
      <c r="E702">
        <v>12.02422</v>
      </c>
      <c r="F702">
        <v>10.92085</v>
      </c>
    </row>
    <row r="703" spans="1:6">
      <c r="A703" t="s">
        <v>1880</v>
      </c>
      <c r="B703">
        <v>0.131485403</v>
      </c>
      <c r="C703">
        <v>7.7874549999999996</v>
      </c>
      <c r="D703">
        <v>7.2252539999999996</v>
      </c>
      <c r="E703">
        <v>8.4517729999999993</v>
      </c>
      <c r="F703">
        <v>7.4483129999999997</v>
      </c>
    </row>
    <row r="704" spans="1:6">
      <c r="A704" t="s">
        <v>1881</v>
      </c>
      <c r="B704">
        <v>0.23254149599999999</v>
      </c>
      <c r="C704">
        <v>9.9060880000000004</v>
      </c>
      <c r="D704">
        <v>9.5554950000000005</v>
      </c>
      <c r="E704">
        <v>10.6934</v>
      </c>
      <c r="F704">
        <v>10.650841</v>
      </c>
    </row>
    <row r="705" spans="1:6">
      <c r="A705" t="s">
        <v>1882</v>
      </c>
      <c r="B705">
        <v>0.18534988999999999</v>
      </c>
      <c r="C705">
        <v>7.8703940000000001</v>
      </c>
      <c r="D705">
        <v>7.0441549999999999</v>
      </c>
      <c r="E705">
        <v>9.1154150000000005</v>
      </c>
      <c r="F705">
        <v>7.6315790000000003</v>
      </c>
    </row>
    <row r="706" spans="1:6">
      <c r="A706" t="s">
        <v>1883</v>
      </c>
      <c r="B706">
        <v>0.18123388300000001</v>
      </c>
      <c r="C706">
        <v>7.8692900000000003</v>
      </c>
      <c r="D706">
        <v>7.2210369999999999</v>
      </c>
      <c r="E706">
        <v>8.7407939999999993</v>
      </c>
      <c r="F706">
        <v>7.5032990000000002</v>
      </c>
    </row>
    <row r="707" spans="1:6">
      <c r="A707" t="s">
        <v>1884</v>
      </c>
      <c r="B707">
        <v>0.25274966199999999</v>
      </c>
      <c r="C707">
        <v>8.5061699999999991</v>
      </c>
      <c r="D707">
        <v>7.4205649999999999</v>
      </c>
      <c r="E707">
        <v>7.357443</v>
      </c>
      <c r="F707">
        <v>7.1759399999999998</v>
      </c>
    </row>
    <row r="708" spans="1:6">
      <c r="A708" t="s">
        <v>94</v>
      </c>
      <c r="B708">
        <v>0.25246533100000002</v>
      </c>
      <c r="C708">
        <v>12.04921</v>
      </c>
      <c r="D708">
        <v>11.35881</v>
      </c>
      <c r="E708">
        <v>12.55988</v>
      </c>
      <c r="F708">
        <v>12.88124</v>
      </c>
    </row>
    <row r="709" spans="1:6">
      <c r="A709" t="s">
        <v>1885</v>
      </c>
      <c r="B709">
        <v>0.124690017</v>
      </c>
      <c r="C709">
        <v>6.7902820000000004</v>
      </c>
      <c r="D709">
        <v>5.7745759999999997</v>
      </c>
      <c r="E709">
        <v>7.7299360000000004</v>
      </c>
      <c r="F709">
        <v>6.294975</v>
      </c>
    </row>
    <row r="710" spans="1:6">
      <c r="A710" t="s">
        <v>1886</v>
      </c>
      <c r="B710">
        <v>0.120704335</v>
      </c>
      <c r="C710">
        <v>7.8291240000000002</v>
      </c>
      <c r="D710">
        <v>7.295293</v>
      </c>
      <c r="E710">
        <v>8.8834839999999993</v>
      </c>
      <c r="F710">
        <v>7.5637379999999999</v>
      </c>
    </row>
    <row r="711" spans="1:6">
      <c r="A711" t="s">
        <v>1887</v>
      </c>
      <c r="B711">
        <v>0.14783263399999999</v>
      </c>
      <c r="C711">
        <v>7.4097410000000004</v>
      </c>
      <c r="D711">
        <v>6.7595689999999999</v>
      </c>
      <c r="E711">
        <v>8.2935850000000002</v>
      </c>
      <c r="F711">
        <v>7.2325710000000001</v>
      </c>
    </row>
    <row r="712" spans="1:6">
      <c r="A712" t="s">
        <v>1888</v>
      </c>
      <c r="B712">
        <v>0.257236558</v>
      </c>
      <c r="C712">
        <v>10.433923999999999</v>
      </c>
      <c r="D712">
        <v>10.080719999999999</v>
      </c>
      <c r="E712">
        <v>9.5530489999999997</v>
      </c>
      <c r="F712">
        <v>9.226801</v>
      </c>
    </row>
    <row r="713" spans="1:6">
      <c r="A713" t="s">
        <v>1889</v>
      </c>
      <c r="B713">
        <v>0.131807549</v>
      </c>
      <c r="C713">
        <v>6.4081770000000002</v>
      </c>
      <c r="D713">
        <v>6.3645529999999999</v>
      </c>
      <c r="E713">
        <v>5.619923</v>
      </c>
      <c r="F713">
        <v>5.0395180000000002</v>
      </c>
    </row>
    <row r="714" spans="1:6">
      <c r="A714" t="s">
        <v>1890</v>
      </c>
      <c r="B714">
        <v>0.11131498300000001</v>
      </c>
      <c r="C714">
        <v>11.093669999999999</v>
      </c>
      <c r="D714">
        <v>10.634539999999999</v>
      </c>
      <c r="E714">
        <v>11.075889999999999</v>
      </c>
      <c r="F714">
        <v>10.30298</v>
      </c>
    </row>
    <row r="715" spans="1:6">
      <c r="A715" t="s">
        <v>96</v>
      </c>
      <c r="B715">
        <v>0.105749814</v>
      </c>
      <c r="C715">
        <v>8.0431159999999995</v>
      </c>
      <c r="D715">
        <v>8.5855329999999999</v>
      </c>
      <c r="E715">
        <v>8.9329540000000005</v>
      </c>
      <c r="F715">
        <v>8.9359830000000002</v>
      </c>
    </row>
    <row r="716" spans="1:6">
      <c r="A716" t="s">
        <v>1891</v>
      </c>
      <c r="B716">
        <v>0.134956083</v>
      </c>
      <c r="C716">
        <v>8.1067090000000004</v>
      </c>
      <c r="D716">
        <v>8.4770310000000002</v>
      </c>
      <c r="E716">
        <v>8.6992329999999995</v>
      </c>
      <c r="F716">
        <v>9.0139840000000007</v>
      </c>
    </row>
    <row r="717" spans="1:6">
      <c r="A717" t="s">
        <v>1892</v>
      </c>
      <c r="B717">
        <v>0.163666587</v>
      </c>
      <c r="C717">
        <v>9.2147349999999992</v>
      </c>
      <c r="D717">
        <v>8.4412249999999993</v>
      </c>
      <c r="E717">
        <v>9.0936050000000002</v>
      </c>
      <c r="F717">
        <v>8.4114769999999996</v>
      </c>
    </row>
    <row r="718" spans="1:6">
      <c r="A718" t="s">
        <v>1893</v>
      </c>
      <c r="B718">
        <v>0.153790657</v>
      </c>
      <c r="C718">
        <v>8.1936400000000003</v>
      </c>
      <c r="D718">
        <v>7.8659809999999997</v>
      </c>
      <c r="E718">
        <v>8.5303869999999993</v>
      </c>
      <c r="F718">
        <v>8.9809330000000003</v>
      </c>
    </row>
    <row r="719" spans="1:6">
      <c r="A719" t="s">
        <v>1894</v>
      </c>
      <c r="B719">
        <v>0.19136941900000001</v>
      </c>
      <c r="C719">
        <v>7.358066</v>
      </c>
      <c r="D719">
        <v>6.4232820000000004</v>
      </c>
      <c r="E719">
        <v>5.9617170000000002</v>
      </c>
      <c r="F719">
        <v>6.1406280000000004</v>
      </c>
    </row>
    <row r="720" spans="1:6">
      <c r="A720" t="s">
        <v>1895</v>
      </c>
      <c r="B720">
        <v>0.209499405</v>
      </c>
      <c r="C720">
        <v>8.7264970000000002</v>
      </c>
      <c r="D720">
        <v>8.4342480000000002</v>
      </c>
      <c r="E720">
        <v>9.3687120000000004</v>
      </c>
      <c r="F720">
        <v>9.4790109999999999</v>
      </c>
    </row>
    <row r="721" spans="1:6">
      <c r="A721" t="s">
        <v>1896</v>
      </c>
      <c r="B721">
        <v>0.12206928</v>
      </c>
      <c r="C721">
        <v>9.9383870000000005</v>
      </c>
      <c r="D721">
        <v>8.1302769999999995</v>
      </c>
      <c r="E721">
        <v>8.8042060000000006</v>
      </c>
      <c r="F721">
        <v>8.957865</v>
      </c>
    </row>
    <row r="722" spans="1:6">
      <c r="A722" t="s">
        <v>1897</v>
      </c>
      <c r="B722">
        <v>0.207088894</v>
      </c>
      <c r="C722">
        <v>9.8339669999999995</v>
      </c>
      <c r="D722">
        <v>10.269268</v>
      </c>
      <c r="E722">
        <v>9.5039149999999992</v>
      </c>
      <c r="F722">
        <v>9.2554870000000005</v>
      </c>
    </row>
    <row r="723" spans="1:6">
      <c r="A723" t="s">
        <v>1898</v>
      </c>
      <c r="B723">
        <v>0.148568014</v>
      </c>
      <c r="C723">
        <v>9.2811520000000005</v>
      </c>
      <c r="D723">
        <v>9.3765649999999994</v>
      </c>
      <c r="E723">
        <v>8.6942070000000005</v>
      </c>
      <c r="F723">
        <v>8.4935799999999997</v>
      </c>
    </row>
    <row r="724" spans="1:6">
      <c r="A724" t="s">
        <v>1899</v>
      </c>
      <c r="B724">
        <v>0.19381621499999999</v>
      </c>
      <c r="C724">
        <v>7.4462970000000004</v>
      </c>
      <c r="D724">
        <v>6.4191450000000003</v>
      </c>
      <c r="E724">
        <v>8.1811480000000003</v>
      </c>
      <c r="F724">
        <v>6.5816350000000003</v>
      </c>
    </row>
    <row r="725" spans="1:6">
      <c r="A725" t="s">
        <v>1900</v>
      </c>
      <c r="B725">
        <v>0.14985015300000001</v>
      </c>
      <c r="C725">
        <v>8.1664189999999994</v>
      </c>
      <c r="D725">
        <v>7.4221399999999997</v>
      </c>
      <c r="E725">
        <v>7.2886579999999999</v>
      </c>
      <c r="F725">
        <v>7.2578930000000001</v>
      </c>
    </row>
    <row r="726" spans="1:6">
      <c r="A726" t="s">
        <v>1901</v>
      </c>
      <c r="B726">
        <v>0.113544071</v>
      </c>
      <c r="C726">
        <v>10.156841</v>
      </c>
      <c r="D726">
        <v>10.167948000000001</v>
      </c>
      <c r="E726">
        <v>9.9274970000000007</v>
      </c>
      <c r="F726">
        <v>9.6910349999999994</v>
      </c>
    </row>
    <row r="727" spans="1:6">
      <c r="A727" t="s">
        <v>1902</v>
      </c>
      <c r="B727">
        <v>0.103438266</v>
      </c>
      <c r="C727">
        <v>6.2991849999999996</v>
      </c>
      <c r="D727">
        <v>6.1326039999999997</v>
      </c>
      <c r="E727">
        <v>6.3097099999999999</v>
      </c>
      <c r="F727">
        <v>7.0524649999999998</v>
      </c>
    </row>
    <row r="728" spans="1:6">
      <c r="A728" t="s">
        <v>1903</v>
      </c>
      <c r="B728">
        <v>0.20859718999999999</v>
      </c>
      <c r="C728">
        <v>7.0656860000000004</v>
      </c>
      <c r="D728">
        <v>7.4800269999999998</v>
      </c>
      <c r="E728">
        <v>8.1360139999999994</v>
      </c>
      <c r="F728">
        <v>8.3577049999999993</v>
      </c>
    </row>
    <row r="729" spans="1:6">
      <c r="A729" t="s">
        <v>1904</v>
      </c>
      <c r="B729">
        <v>0.25283196400000002</v>
      </c>
      <c r="C729">
        <v>8.8198679999999996</v>
      </c>
      <c r="D729">
        <v>7.9238580000000001</v>
      </c>
      <c r="E729">
        <v>6.9939260000000001</v>
      </c>
      <c r="F729">
        <v>6.9783419999999996</v>
      </c>
    </row>
    <row r="730" spans="1:6">
      <c r="A730" t="s">
        <v>1905</v>
      </c>
      <c r="B730">
        <v>0.11064671500000001</v>
      </c>
      <c r="C730">
        <v>5.910425</v>
      </c>
      <c r="D730">
        <v>6.0651229999999998</v>
      </c>
      <c r="E730">
        <v>4.9957279999999997</v>
      </c>
      <c r="F730">
        <v>4.3228749999999998</v>
      </c>
    </row>
    <row r="731" spans="1:6">
      <c r="A731" t="s">
        <v>1906</v>
      </c>
      <c r="B731">
        <v>0.19054955500000001</v>
      </c>
      <c r="C731">
        <v>9.1276220000000006</v>
      </c>
      <c r="D731">
        <v>8.3673819999999992</v>
      </c>
      <c r="E731">
        <v>7.9506899999999998</v>
      </c>
      <c r="F731">
        <v>7.9048920000000003</v>
      </c>
    </row>
    <row r="732" spans="1:6">
      <c r="A732" t="s">
        <v>1907</v>
      </c>
      <c r="B732">
        <v>0.100688837</v>
      </c>
      <c r="C732">
        <v>6.8543060000000002</v>
      </c>
      <c r="D732">
        <v>7.00596</v>
      </c>
      <c r="E732">
        <v>7.1900719999999998</v>
      </c>
      <c r="F732">
        <v>7.479419</v>
      </c>
    </row>
    <row r="733" spans="1:6">
      <c r="A733" t="s">
        <v>1908</v>
      </c>
      <c r="B733">
        <v>0.186299461</v>
      </c>
      <c r="C733">
        <v>9.6523389999999996</v>
      </c>
      <c r="D733">
        <v>9.6608610000000006</v>
      </c>
      <c r="E733">
        <v>10.150316999999999</v>
      </c>
      <c r="F733">
        <v>10.391292</v>
      </c>
    </row>
    <row r="734" spans="1:6">
      <c r="A734" t="s">
        <v>1909</v>
      </c>
      <c r="B734">
        <v>0.143703675</v>
      </c>
      <c r="C734">
        <v>7.2327640000000004</v>
      </c>
      <c r="D734">
        <v>6.2190539999999999</v>
      </c>
      <c r="E734">
        <v>6.640231</v>
      </c>
      <c r="F734">
        <v>6.0193729999999999</v>
      </c>
    </row>
    <row r="735" spans="1:6">
      <c r="A735" t="s">
        <v>1910</v>
      </c>
      <c r="B735">
        <v>0.125935509</v>
      </c>
      <c r="C735">
        <v>9.2783859999999994</v>
      </c>
      <c r="D735">
        <v>9.4457149999999999</v>
      </c>
      <c r="E735">
        <v>9.6481309999999993</v>
      </c>
      <c r="F735">
        <v>9.9319830000000007</v>
      </c>
    </row>
    <row r="736" spans="1:6">
      <c r="A736" t="s">
        <v>1911</v>
      </c>
      <c r="B736">
        <v>0.119688643</v>
      </c>
      <c r="C736">
        <v>8.9016079999999995</v>
      </c>
      <c r="D736">
        <v>9.4849519999999998</v>
      </c>
      <c r="E736">
        <v>9.2313690000000008</v>
      </c>
      <c r="F736">
        <v>9.7958510000000008</v>
      </c>
    </row>
    <row r="737" spans="1:6">
      <c r="A737" t="s">
        <v>1912</v>
      </c>
      <c r="B737">
        <v>0.13727835099999999</v>
      </c>
      <c r="C737">
        <v>8.7624279999999999</v>
      </c>
      <c r="D737">
        <v>8.0718409999999992</v>
      </c>
      <c r="E737">
        <v>9.2504950000000008</v>
      </c>
      <c r="F737">
        <v>8.2660499999999999</v>
      </c>
    </row>
    <row r="738" spans="1:6">
      <c r="A738" t="s">
        <v>1913</v>
      </c>
      <c r="B738">
        <v>0.168805233</v>
      </c>
      <c r="C738">
        <v>8.3403600000000004</v>
      </c>
      <c r="D738">
        <v>7.5619649999999998</v>
      </c>
      <c r="E738">
        <v>9.6343440000000005</v>
      </c>
      <c r="F738">
        <v>8.0992449999999998</v>
      </c>
    </row>
    <row r="739" spans="1:6">
      <c r="A739" t="s">
        <v>1914</v>
      </c>
      <c r="B739">
        <v>0.12574131999999999</v>
      </c>
      <c r="C739">
        <v>12.129709999999999</v>
      </c>
      <c r="D739">
        <v>11.38134</v>
      </c>
      <c r="E739">
        <v>11.09958</v>
      </c>
      <c r="F739">
        <v>10.89935</v>
      </c>
    </row>
    <row r="740" spans="1:6">
      <c r="A740" t="s">
        <v>1915</v>
      </c>
      <c r="B740">
        <v>0.134952816</v>
      </c>
      <c r="C740">
        <v>8.5992499999999996</v>
      </c>
      <c r="D740">
        <v>7.6687519999999996</v>
      </c>
      <c r="E740">
        <v>9.3379919999999998</v>
      </c>
      <c r="F740">
        <v>8.7904800000000005</v>
      </c>
    </row>
    <row r="741" spans="1:6">
      <c r="A741" t="s">
        <v>1916</v>
      </c>
      <c r="B741">
        <v>0.119159248</v>
      </c>
      <c r="C741">
        <v>9.6077180000000002</v>
      </c>
      <c r="D741">
        <v>8.9601030000000002</v>
      </c>
      <c r="E741">
        <v>9.8155249999999992</v>
      </c>
      <c r="F741">
        <v>8.7753150000000009</v>
      </c>
    </row>
    <row r="742" spans="1:6">
      <c r="A742" t="s">
        <v>1917</v>
      </c>
      <c r="B742">
        <v>0.118272315</v>
      </c>
      <c r="C742">
        <v>6.2955040000000002</v>
      </c>
      <c r="D742">
        <v>5.7558299999999996</v>
      </c>
      <c r="E742">
        <v>7.0829639999999996</v>
      </c>
      <c r="F742">
        <v>5.8322620000000001</v>
      </c>
    </row>
    <row r="743" spans="1:6">
      <c r="A743" t="s">
        <v>1918</v>
      </c>
      <c r="B743">
        <v>0.14837025000000001</v>
      </c>
      <c r="C743">
        <v>10.123407</v>
      </c>
      <c r="D743">
        <v>9.1030610000000003</v>
      </c>
      <c r="E743">
        <v>10.358161000000001</v>
      </c>
      <c r="F743">
        <v>9.2730589999999999</v>
      </c>
    </row>
    <row r="744" spans="1:6">
      <c r="A744" t="s">
        <v>1919</v>
      </c>
      <c r="B744">
        <v>0.12055618899999999</v>
      </c>
      <c r="C744">
        <v>8.0343079999999993</v>
      </c>
      <c r="D744">
        <v>7.3296089999999996</v>
      </c>
      <c r="E744">
        <v>8.0164159999999995</v>
      </c>
      <c r="F744">
        <v>7.1887179999999997</v>
      </c>
    </row>
    <row r="745" spans="1:6">
      <c r="A745" t="s">
        <v>1920</v>
      </c>
      <c r="B745">
        <v>0.21063595600000001</v>
      </c>
      <c r="C745">
        <v>9.1085999999999991</v>
      </c>
      <c r="D745">
        <v>8.5820109999999996</v>
      </c>
      <c r="E745">
        <v>10.028570999999999</v>
      </c>
      <c r="F745">
        <v>9.5137630000000009</v>
      </c>
    </row>
    <row r="746" spans="1:6">
      <c r="A746" t="s">
        <v>1921</v>
      </c>
      <c r="B746">
        <v>0.122827306</v>
      </c>
      <c r="C746">
        <v>10.347282</v>
      </c>
      <c r="D746">
        <v>9.5651609999999998</v>
      </c>
      <c r="E746">
        <v>11.435544</v>
      </c>
      <c r="F746">
        <v>10.110671999999999</v>
      </c>
    </row>
    <row r="747" spans="1:6">
      <c r="A747" t="s">
        <v>1922</v>
      </c>
      <c r="B747">
        <v>0.122089485</v>
      </c>
      <c r="C747">
        <v>8.6258610000000004</v>
      </c>
      <c r="D747">
        <v>8.6657650000000004</v>
      </c>
      <c r="E747">
        <v>8.0088220000000003</v>
      </c>
      <c r="F747">
        <v>8.1406340000000004</v>
      </c>
    </row>
    <row r="748" spans="1:6">
      <c r="A748" t="s">
        <v>97</v>
      </c>
      <c r="B748">
        <v>0.173893467</v>
      </c>
      <c r="C748">
        <v>7.8650880000000001</v>
      </c>
      <c r="D748">
        <v>8.7933190000000003</v>
      </c>
      <c r="E748">
        <v>8.9554550000000006</v>
      </c>
      <c r="F748">
        <v>9.3183670000000003</v>
      </c>
    </row>
    <row r="749" spans="1:6">
      <c r="A749" t="s">
        <v>1923</v>
      </c>
      <c r="B749">
        <v>0.144158919</v>
      </c>
      <c r="C749">
        <v>7.9518829999999996</v>
      </c>
      <c r="D749">
        <v>7.1538320000000004</v>
      </c>
      <c r="E749">
        <v>7.6460379999999999</v>
      </c>
      <c r="F749">
        <v>7.1993619999999998</v>
      </c>
    </row>
    <row r="750" spans="1:6">
      <c r="A750" t="s">
        <v>1924</v>
      </c>
      <c r="B750">
        <v>0.114753461</v>
      </c>
      <c r="C750">
        <v>11.18106</v>
      </c>
      <c r="D750">
        <v>10.48424</v>
      </c>
      <c r="E750">
        <v>10.924770000000001</v>
      </c>
      <c r="F750">
        <v>10.47001</v>
      </c>
    </row>
    <row r="751" spans="1:6">
      <c r="A751" t="s">
        <v>1925</v>
      </c>
      <c r="B751">
        <v>0.20823676099999999</v>
      </c>
      <c r="C751">
        <v>10.480387</v>
      </c>
      <c r="D751">
        <v>11.012311</v>
      </c>
      <c r="E751">
        <v>9.7148800000000008</v>
      </c>
      <c r="F751">
        <v>9.8261749999999992</v>
      </c>
    </row>
    <row r="752" spans="1:6">
      <c r="A752" t="s">
        <v>1926</v>
      </c>
      <c r="B752">
        <v>0.17892913899999999</v>
      </c>
      <c r="C752">
        <v>8.5579680000000007</v>
      </c>
      <c r="D752">
        <v>7.7706819999999999</v>
      </c>
      <c r="E752">
        <v>7.9536899999999999</v>
      </c>
      <c r="F752">
        <v>9.2335320000000003</v>
      </c>
    </row>
    <row r="753" spans="1:6">
      <c r="A753" t="s">
        <v>1927</v>
      </c>
      <c r="B753">
        <v>0.192806535</v>
      </c>
      <c r="C753">
        <v>8.5144789999999997</v>
      </c>
      <c r="D753">
        <v>8.2103929999999998</v>
      </c>
      <c r="E753">
        <v>7.9866130000000002</v>
      </c>
      <c r="F753">
        <v>7.3526249999999997</v>
      </c>
    </row>
    <row r="754" spans="1:6">
      <c r="A754" t="s">
        <v>1928</v>
      </c>
      <c r="B754">
        <v>0.118215344</v>
      </c>
      <c r="C754">
        <v>8.6573790000000006</v>
      </c>
      <c r="D754">
        <v>7.8070760000000003</v>
      </c>
      <c r="E754">
        <v>7.1743069999999998</v>
      </c>
      <c r="F754">
        <v>7.0339130000000001</v>
      </c>
    </row>
    <row r="755" spans="1:6">
      <c r="A755" t="s">
        <v>1929</v>
      </c>
      <c r="B755">
        <v>0.138522336</v>
      </c>
      <c r="C755">
        <v>7.0278460000000003</v>
      </c>
      <c r="D755">
        <v>6.993144</v>
      </c>
      <c r="E755">
        <v>7.1594769999999999</v>
      </c>
      <c r="F755">
        <v>8.2052990000000001</v>
      </c>
    </row>
    <row r="756" spans="1:6">
      <c r="A756" t="s">
        <v>1930</v>
      </c>
      <c r="B756">
        <v>0.14687108800000001</v>
      </c>
      <c r="C756">
        <v>7.6472369999999996</v>
      </c>
      <c r="D756">
        <v>7.6528700000000001</v>
      </c>
      <c r="E756">
        <v>7.1769619999999996</v>
      </c>
      <c r="F756">
        <v>7.0106260000000002</v>
      </c>
    </row>
    <row r="757" spans="1:6">
      <c r="A757" t="s">
        <v>1931</v>
      </c>
      <c r="B757">
        <v>0.15627368599999999</v>
      </c>
      <c r="C757">
        <v>7.1915190000000004</v>
      </c>
      <c r="D757">
        <v>6.7275530000000003</v>
      </c>
      <c r="E757">
        <v>8.2372479999999992</v>
      </c>
      <c r="F757">
        <v>6.923082</v>
      </c>
    </row>
    <row r="758" spans="1:6">
      <c r="A758" t="s">
        <v>1932</v>
      </c>
      <c r="B758">
        <v>0.123518197</v>
      </c>
      <c r="C758">
        <v>8.8977590000000006</v>
      </c>
      <c r="D758">
        <v>8.3369649999999993</v>
      </c>
      <c r="E758">
        <v>8.7200970000000009</v>
      </c>
      <c r="F758">
        <v>9.0004679999999997</v>
      </c>
    </row>
    <row r="759" spans="1:6">
      <c r="A759" t="s">
        <v>1933</v>
      </c>
      <c r="B759">
        <v>0.233649943</v>
      </c>
      <c r="C759">
        <v>7.971209</v>
      </c>
      <c r="D759">
        <v>8.3263990000000003</v>
      </c>
      <c r="E759">
        <v>6.8188000000000004</v>
      </c>
      <c r="F759">
        <v>6.6239720000000002</v>
      </c>
    </row>
    <row r="760" spans="1:6">
      <c r="A760" t="s">
        <v>1934</v>
      </c>
      <c r="B760">
        <v>0.123788437</v>
      </c>
      <c r="C760">
        <v>6.3977130000000004</v>
      </c>
      <c r="D760">
        <v>5.7411479999999999</v>
      </c>
      <c r="E760">
        <v>7.9641000000000002</v>
      </c>
      <c r="F760">
        <v>7.3904069999999997</v>
      </c>
    </row>
    <row r="761" spans="1:6">
      <c r="A761" t="s">
        <v>1935</v>
      </c>
      <c r="B761">
        <v>0.13960683800000001</v>
      </c>
      <c r="C761">
        <v>6.5379100000000001</v>
      </c>
      <c r="D761">
        <v>6.2971469999999998</v>
      </c>
      <c r="E761">
        <v>5.029541</v>
      </c>
      <c r="F761">
        <v>5.296411</v>
      </c>
    </row>
    <row r="762" spans="1:6">
      <c r="A762" t="s">
        <v>1936</v>
      </c>
      <c r="B762">
        <v>0.11607098</v>
      </c>
      <c r="C762">
        <v>9.5567729999999997</v>
      </c>
      <c r="D762">
        <v>9.0440380000000005</v>
      </c>
      <c r="E762">
        <v>9.6736719999999998</v>
      </c>
      <c r="F762">
        <v>9.3887669999999996</v>
      </c>
    </row>
    <row r="763" spans="1:6">
      <c r="A763" t="s">
        <v>1937</v>
      </c>
      <c r="B763">
        <v>0.100312156</v>
      </c>
      <c r="C763">
        <v>9.3172999999999995</v>
      </c>
      <c r="D763">
        <v>8.5573910000000009</v>
      </c>
      <c r="E763">
        <v>8.6276700000000002</v>
      </c>
      <c r="F763">
        <v>9.2990010000000005</v>
      </c>
    </row>
    <row r="764" spans="1:6">
      <c r="A764" t="s">
        <v>100</v>
      </c>
      <c r="B764">
        <v>0.24101086999999999</v>
      </c>
      <c r="C764">
        <v>6.2541390000000003</v>
      </c>
      <c r="D764">
        <v>7.2007380000000003</v>
      </c>
      <c r="E764">
        <v>7.6840979999999997</v>
      </c>
      <c r="F764">
        <v>8.2806029999999993</v>
      </c>
    </row>
    <row r="765" spans="1:6">
      <c r="A765" t="s">
        <v>1938</v>
      </c>
      <c r="B765">
        <v>0.19408979100000001</v>
      </c>
      <c r="C765">
        <v>9.1414969999999993</v>
      </c>
      <c r="D765">
        <v>9.9223479999999995</v>
      </c>
      <c r="E765">
        <v>10.154344</v>
      </c>
      <c r="F765">
        <v>10.52281</v>
      </c>
    </row>
    <row r="766" spans="1:6">
      <c r="A766" t="s">
        <v>1939</v>
      </c>
      <c r="B766">
        <v>0.19130930199999999</v>
      </c>
      <c r="C766">
        <v>9.7096909999999994</v>
      </c>
      <c r="D766">
        <v>10.115861000000001</v>
      </c>
      <c r="E766">
        <v>10.375819</v>
      </c>
      <c r="F766">
        <v>10.777301</v>
      </c>
    </row>
    <row r="767" spans="1:6">
      <c r="A767" t="s">
        <v>1940</v>
      </c>
      <c r="B767">
        <v>0.19354544100000001</v>
      </c>
      <c r="C767">
        <v>7.5983960000000002</v>
      </c>
      <c r="D767">
        <v>8.2754860000000008</v>
      </c>
      <c r="E767">
        <v>8.3571609999999996</v>
      </c>
      <c r="F767">
        <v>8.796932</v>
      </c>
    </row>
    <row r="768" spans="1:6">
      <c r="A768" t="s">
        <v>1941</v>
      </c>
      <c r="B768">
        <v>0.17355006000000001</v>
      </c>
      <c r="C768">
        <v>8.2222849999999994</v>
      </c>
      <c r="D768">
        <v>8.4273720000000001</v>
      </c>
      <c r="E768">
        <v>8.9880300000000002</v>
      </c>
      <c r="F768">
        <v>9.2625519999999995</v>
      </c>
    </row>
    <row r="769" spans="1:6">
      <c r="A769" t="s">
        <v>101</v>
      </c>
      <c r="B769">
        <v>0.15079146199999999</v>
      </c>
      <c r="C769">
        <v>9.2896420000000006</v>
      </c>
      <c r="D769">
        <v>9.6317699999999995</v>
      </c>
      <c r="E769">
        <v>9.8812990000000003</v>
      </c>
      <c r="F769">
        <v>10.173684</v>
      </c>
    </row>
    <row r="770" spans="1:6">
      <c r="A770" t="s">
        <v>102</v>
      </c>
      <c r="B770">
        <v>0.20465947300000001</v>
      </c>
      <c r="C770">
        <v>9.2968240000000009</v>
      </c>
      <c r="D770">
        <v>9.7357589999999998</v>
      </c>
      <c r="E770">
        <v>10.023887999999999</v>
      </c>
      <c r="F770">
        <v>10.372007999999999</v>
      </c>
    </row>
    <row r="771" spans="1:6">
      <c r="A771" t="s">
        <v>1942</v>
      </c>
      <c r="B771">
        <v>0.102843793</v>
      </c>
      <c r="C771">
        <v>8.0143199999999997</v>
      </c>
      <c r="D771">
        <v>7.9501790000000003</v>
      </c>
      <c r="E771">
        <v>8.2871290000000002</v>
      </c>
      <c r="F771">
        <v>8.4550249999999991</v>
      </c>
    </row>
    <row r="772" spans="1:6">
      <c r="A772" t="s">
        <v>1943</v>
      </c>
      <c r="B772">
        <v>0.117297553</v>
      </c>
      <c r="C772">
        <v>9.0660080000000001</v>
      </c>
      <c r="D772">
        <v>9.0746950000000002</v>
      </c>
      <c r="E772">
        <v>9.7565639999999991</v>
      </c>
      <c r="F772">
        <v>9.612349</v>
      </c>
    </row>
    <row r="773" spans="1:6">
      <c r="A773" t="s">
        <v>1944</v>
      </c>
      <c r="B773">
        <v>0.132125469</v>
      </c>
      <c r="C773">
        <v>8.7187459999999994</v>
      </c>
      <c r="D773">
        <v>7.7717599999999996</v>
      </c>
      <c r="E773">
        <v>8.6095109999999995</v>
      </c>
      <c r="F773">
        <v>8.0792920000000006</v>
      </c>
    </row>
    <row r="774" spans="1:6">
      <c r="A774" t="s">
        <v>103</v>
      </c>
      <c r="B774">
        <v>0.13817043900000001</v>
      </c>
      <c r="C774">
        <v>8.8801860000000001</v>
      </c>
      <c r="D774">
        <v>8.9257749999999998</v>
      </c>
      <c r="E774">
        <v>8.3158729999999998</v>
      </c>
      <c r="F774">
        <v>8.144997</v>
      </c>
    </row>
    <row r="775" spans="1:6">
      <c r="A775" t="s">
        <v>1945</v>
      </c>
      <c r="B775">
        <v>0.123747107</v>
      </c>
      <c r="C775">
        <v>8.727411</v>
      </c>
      <c r="D775">
        <v>7.6996149999999997</v>
      </c>
      <c r="E775">
        <v>7.6349970000000003</v>
      </c>
      <c r="F775">
        <v>8.1674830000000007</v>
      </c>
    </row>
    <row r="776" spans="1:6">
      <c r="A776" t="s">
        <v>1946</v>
      </c>
      <c r="B776">
        <v>0.23809133699999999</v>
      </c>
      <c r="C776">
        <v>8.4626210000000004</v>
      </c>
      <c r="D776">
        <v>9.311731</v>
      </c>
      <c r="E776">
        <v>9.9414449999999999</v>
      </c>
      <c r="F776">
        <v>10.359116999999999</v>
      </c>
    </row>
    <row r="777" spans="1:6">
      <c r="A777" t="s">
        <v>1947</v>
      </c>
      <c r="B777">
        <v>0.14037712899999999</v>
      </c>
      <c r="C777">
        <v>7.669378</v>
      </c>
      <c r="D777">
        <v>6.294244</v>
      </c>
      <c r="E777">
        <v>7.01708</v>
      </c>
      <c r="F777">
        <v>6.5407159999999998</v>
      </c>
    </row>
    <row r="778" spans="1:6">
      <c r="A778" t="s">
        <v>1948</v>
      </c>
      <c r="B778">
        <v>0.15349845400000001</v>
      </c>
      <c r="C778">
        <v>6.1259139999999999</v>
      </c>
      <c r="D778">
        <v>4.7155110000000002</v>
      </c>
      <c r="E778">
        <v>4.9035200000000003</v>
      </c>
      <c r="F778">
        <v>4.5943259999999997</v>
      </c>
    </row>
    <row r="779" spans="1:6">
      <c r="A779" t="s">
        <v>1949</v>
      </c>
      <c r="B779">
        <v>0.10262465799999999</v>
      </c>
      <c r="C779">
        <v>10.159643000000001</v>
      </c>
      <c r="D779">
        <v>9.8072569999999999</v>
      </c>
      <c r="E779">
        <v>9.3661169999999991</v>
      </c>
      <c r="F779">
        <v>9.8848040000000008</v>
      </c>
    </row>
    <row r="780" spans="1:6">
      <c r="A780" t="s">
        <v>1950</v>
      </c>
      <c r="B780">
        <v>0.174059467</v>
      </c>
      <c r="C780">
        <v>8.5253049999999995</v>
      </c>
      <c r="D780">
        <v>9.0214210000000001</v>
      </c>
      <c r="E780">
        <v>7.763433</v>
      </c>
      <c r="F780">
        <v>7.6949639999999997</v>
      </c>
    </row>
    <row r="781" spans="1:6">
      <c r="A781" t="s">
        <v>1951</v>
      </c>
      <c r="B781">
        <v>0.25441270399999999</v>
      </c>
      <c r="C781">
        <v>9.0414659999999998</v>
      </c>
      <c r="D781">
        <v>6.8378230000000002</v>
      </c>
      <c r="E781">
        <v>6.996677</v>
      </c>
      <c r="F781">
        <v>6.3692539999999997</v>
      </c>
    </row>
    <row r="782" spans="1:6">
      <c r="A782" t="s">
        <v>104</v>
      </c>
      <c r="B782">
        <v>0.20307726100000001</v>
      </c>
      <c r="C782">
        <v>8.6989640000000001</v>
      </c>
      <c r="D782">
        <v>8.1557429999999993</v>
      </c>
      <c r="E782">
        <v>8.4303899999999992</v>
      </c>
      <c r="F782">
        <v>9.7070670000000003</v>
      </c>
    </row>
    <row r="783" spans="1:6">
      <c r="A783" t="s">
        <v>1952</v>
      </c>
      <c r="B783">
        <v>0.14173689</v>
      </c>
      <c r="C783">
        <v>6.8549499999999997</v>
      </c>
      <c r="D783">
        <v>6.8899759999999999</v>
      </c>
      <c r="E783">
        <v>6.1514720000000001</v>
      </c>
      <c r="F783">
        <v>5.7306350000000004</v>
      </c>
    </row>
    <row r="784" spans="1:6">
      <c r="A784" t="s">
        <v>1953</v>
      </c>
      <c r="B784">
        <v>0.132536923</v>
      </c>
      <c r="C784">
        <v>9.7235890000000005</v>
      </c>
      <c r="D784">
        <v>9.3148140000000001</v>
      </c>
      <c r="E784">
        <v>9.0175839999999994</v>
      </c>
      <c r="F784">
        <v>8.6644550000000002</v>
      </c>
    </row>
    <row r="785" spans="1:6">
      <c r="A785" t="s">
        <v>1954</v>
      </c>
      <c r="B785">
        <v>0.154306162</v>
      </c>
      <c r="C785">
        <v>10.277608000000001</v>
      </c>
      <c r="D785">
        <v>10.268933000000001</v>
      </c>
      <c r="E785">
        <v>9.7642720000000001</v>
      </c>
      <c r="F785">
        <v>9.5429180000000002</v>
      </c>
    </row>
    <row r="786" spans="1:6">
      <c r="A786" t="s">
        <v>1955</v>
      </c>
      <c r="B786">
        <v>0.19588636800000001</v>
      </c>
      <c r="C786">
        <v>7.8041830000000001</v>
      </c>
      <c r="D786">
        <v>7.3541150000000002</v>
      </c>
      <c r="E786">
        <v>7.7937609999999999</v>
      </c>
      <c r="F786">
        <v>8.4633439999999993</v>
      </c>
    </row>
    <row r="787" spans="1:6">
      <c r="A787" t="s">
        <v>1956</v>
      </c>
      <c r="B787">
        <v>0.119859761</v>
      </c>
      <c r="C787">
        <v>8.5283549999999995</v>
      </c>
      <c r="D787">
        <v>7.9165489999999998</v>
      </c>
      <c r="E787">
        <v>7.9186009999999998</v>
      </c>
      <c r="F787">
        <v>7.8240340000000002</v>
      </c>
    </row>
    <row r="788" spans="1:6">
      <c r="A788" t="s">
        <v>1957</v>
      </c>
      <c r="B788">
        <v>0.21427637299999999</v>
      </c>
      <c r="C788">
        <v>7.5158370000000003</v>
      </c>
      <c r="D788">
        <v>8.2195970000000003</v>
      </c>
      <c r="E788">
        <v>8.5295660000000009</v>
      </c>
      <c r="F788">
        <v>8.8288410000000006</v>
      </c>
    </row>
    <row r="789" spans="1:6">
      <c r="A789" t="s">
        <v>1958</v>
      </c>
      <c r="B789">
        <v>0.137800755</v>
      </c>
      <c r="C789">
        <v>9.4250109999999996</v>
      </c>
      <c r="D789">
        <v>9.5191569999999999</v>
      </c>
      <c r="E789">
        <v>8.9536099999999994</v>
      </c>
      <c r="F789">
        <v>8.9141130000000004</v>
      </c>
    </row>
    <row r="790" spans="1:6">
      <c r="A790" t="s">
        <v>1959</v>
      </c>
      <c r="B790">
        <v>0.113773263</v>
      </c>
      <c r="C790">
        <v>11.5344</v>
      </c>
      <c r="D790">
        <v>11.587249999999999</v>
      </c>
      <c r="E790">
        <v>11.352209999999999</v>
      </c>
      <c r="F790">
        <v>10.885199999999999</v>
      </c>
    </row>
    <row r="791" spans="1:6">
      <c r="A791" t="s">
        <v>1960</v>
      </c>
      <c r="B791">
        <v>0.11908740900000001</v>
      </c>
      <c r="C791">
        <v>10.160012999999999</v>
      </c>
      <c r="D791">
        <v>9.2114940000000001</v>
      </c>
      <c r="E791">
        <v>8.9604379999999999</v>
      </c>
      <c r="F791">
        <v>9.2193190000000005</v>
      </c>
    </row>
    <row r="792" spans="1:6">
      <c r="A792" t="s">
        <v>105</v>
      </c>
      <c r="B792">
        <v>0.18874287000000001</v>
      </c>
      <c r="C792">
        <v>9.5020520000000008</v>
      </c>
      <c r="D792">
        <v>8.5369600000000005</v>
      </c>
      <c r="E792">
        <v>10.012650000000001</v>
      </c>
      <c r="F792">
        <v>11.261255999999999</v>
      </c>
    </row>
    <row r="793" spans="1:6">
      <c r="A793" t="s">
        <v>1961</v>
      </c>
      <c r="B793">
        <v>0.16222494700000001</v>
      </c>
      <c r="C793">
        <v>8.0147270000000006</v>
      </c>
      <c r="D793">
        <v>7.2349629999999996</v>
      </c>
      <c r="E793">
        <v>6.7928499999999996</v>
      </c>
      <c r="F793">
        <v>6.711938</v>
      </c>
    </row>
    <row r="794" spans="1:6">
      <c r="A794" t="s">
        <v>1962</v>
      </c>
      <c r="B794">
        <v>0.14079175099999999</v>
      </c>
      <c r="C794">
        <v>9.0162960000000005</v>
      </c>
      <c r="D794">
        <v>8.0530229999999996</v>
      </c>
      <c r="E794">
        <v>9.6299740000000007</v>
      </c>
      <c r="F794">
        <v>8.299455</v>
      </c>
    </row>
    <row r="795" spans="1:6">
      <c r="A795" t="s">
        <v>1963</v>
      </c>
      <c r="B795">
        <v>0.19086441700000001</v>
      </c>
      <c r="C795">
        <v>9.9780049999999996</v>
      </c>
      <c r="D795">
        <v>10.191005000000001</v>
      </c>
      <c r="E795">
        <v>9.5817859999999992</v>
      </c>
      <c r="F795">
        <v>9.4425819999999998</v>
      </c>
    </row>
    <row r="796" spans="1:6">
      <c r="A796" t="s">
        <v>1964</v>
      </c>
      <c r="B796">
        <v>0.11686031299999999</v>
      </c>
      <c r="C796">
        <v>6.9822319999999998</v>
      </c>
      <c r="D796">
        <v>6.4812250000000002</v>
      </c>
      <c r="E796">
        <v>6.254264</v>
      </c>
      <c r="F796">
        <v>6.3049480000000004</v>
      </c>
    </row>
    <row r="797" spans="1:6">
      <c r="A797" t="s">
        <v>1965</v>
      </c>
      <c r="B797">
        <v>0.16185145000000001</v>
      </c>
      <c r="C797">
        <v>9.0735170000000007</v>
      </c>
      <c r="D797">
        <v>9.3434670000000004</v>
      </c>
      <c r="E797">
        <v>9.3654729999999997</v>
      </c>
      <c r="F797">
        <v>9.8586960000000001</v>
      </c>
    </row>
    <row r="798" spans="1:6">
      <c r="A798" t="s">
        <v>1966</v>
      </c>
      <c r="B798">
        <v>0.144804407</v>
      </c>
      <c r="C798">
        <v>5.7650040000000002</v>
      </c>
      <c r="D798">
        <v>5.2598010000000004</v>
      </c>
      <c r="E798">
        <v>6.2490110000000003</v>
      </c>
      <c r="F798">
        <v>6.663767</v>
      </c>
    </row>
    <row r="799" spans="1:6">
      <c r="A799" t="s">
        <v>1967</v>
      </c>
      <c r="B799">
        <v>0.13975954099999999</v>
      </c>
      <c r="C799">
        <v>7.5026409999999997</v>
      </c>
      <c r="D799">
        <v>6.8424160000000001</v>
      </c>
      <c r="E799">
        <v>7.435111</v>
      </c>
      <c r="F799">
        <v>8.0103600000000004</v>
      </c>
    </row>
    <row r="800" spans="1:6">
      <c r="A800" t="s">
        <v>1968</v>
      </c>
      <c r="B800">
        <v>0.119508424</v>
      </c>
      <c r="C800">
        <v>10.35792</v>
      </c>
      <c r="D800">
        <v>10.668049999999999</v>
      </c>
      <c r="E800">
        <v>10.83595</v>
      </c>
      <c r="F800">
        <v>11.145530000000001</v>
      </c>
    </row>
    <row r="801" spans="1:6">
      <c r="A801" t="s">
        <v>1969</v>
      </c>
      <c r="B801">
        <v>0.108089226</v>
      </c>
      <c r="C801">
        <v>8.3600340000000006</v>
      </c>
      <c r="D801">
        <v>8.4595929999999999</v>
      </c>
      <c r="E801">
        <v>8.5133770000000002</v>
      </c>
      <c r="F801">
        <v>8.8853290000000005</v>
      </c>
    </row>
    <row r="802" spans="1:6">
      <c r="A802" t="s">
        <v>108</v>
      </c>
      <c r="B802">
        <v>0.117738816</v>
      </c>
      <c r="C802">
        <v>10.00764</v>
      </c>
      <c r="D802">
        <v>10.21251</v>
      </c>
      <c r="E802">
        <v>10.34548</v>
      </c>
      <c r="F802">
        <v>10.613479999999999</v>
      </c>
    </row>
    <row r="803" spans="1:6">
      <c r="A803" t="s">
        <v>1970</v>
      </c>
      <c r="B803">
        <v>0.105987236</v>
      </c>
      <c r="C803">
        <v>6.2970769999999998</v>
      </c>
      <c r="D803">
        <v>5.9162749999999997</v>
      </c>
      <c r="E803">
        <v>5.7681709999999997</v>
      </c>
      <c r="F803">
        <v>5.330832</v>
      </c>
    </row>
    <row r="804" spans="1:6">
      <c r="A804" t="s">
        <v>1971</v>
      </c>
      <c r="B804">
        <v>0.16679397900000001</v>
      </c>
      <c r="C804">
        <v>10.014192</v>
      </c>
      <c r="D804">
        <v>9.109477</v>
      </c>
      <c r="E804">
        <v>10.27506</v>
      </c>
      <c r="F804">
        <v>9.0905439999999995</v>
      </c>
    </row>
    <row r="805" spans="1:6">
      <c r="A805" t="s">
        <v>1972</v>
      </c>
      <c r="B805">
        <v>0.139711697</v>
      </c>
      <c r="C805">
        <v>8.4339499999999994</v>
      </c>
      <c r="D805">
        <v>8.8989220000000007</v>
      </c>
      <c r="E805">
        <v>8.9424659999999996</v>
      </c>
      <c r="F805">
        <v>9.3271519999999999</v>
      </c>
    </row>
    <row r="806" spans="1:6">
      <c r="A806" t="s">
        <v>1973</v>
      </c>
      <c r="B806">
        <v>0.12516766700000001</v>
      </c>
      <c r="C806">
        <v>8.7074090000000002</v>
      </c>
      <c r="D806">
        <v>9.0563420000000008</v>
      </c>
      <c r="E806">
        <v>9.1010089999999995</v>
      </c>
      <c r="F806">
        <v>9.3787710000000004</v>
      </c>
    </row>
    <row r="807" spans="1:6">
      <c r="A807" t="s">
        <v>1974</v>
      </c>
      <c r="B807">
        <v>0.13100497899999999</v>
      </c>
      <c r="C807">
        <v>5.0822250000000002</v>
      </c>
      <c r="D807">
        <v>4.8862160000000001</v>
      </c>
      <c r="E807">
        <v>5.9242299999999997</v>
      </c>
      <c r="F807">
        <v>7.1185169999999998</v>
      </c>
    </row>
    <row r="808" spans="1:6">
      <c r="A808" t="s">
        <v>1975</v>
      </c>
      <c r="B808">
        <v>0.215909879</v>
      </c>
      <c r="C808">
        <v>10.32131</v>
      </c>
      <c r="D808">
        <v>9.711392</v>
      </c>
      <c r="E808">
        <v>10.711558999999999</v>
      </c>
      <c r="F808">
        <v>10.666351000000001</v>
      </c>
    </row>
    <row r="809" spans="1:6">
      <c r="A809" t="s">
        <v>1976</v>
      </c>
      <c r="B809">
        <v>0.148147841</v>
      </c>
      <c r="C809">
        <v>6.7845339999999998</v>
      </c>
      <c r="D809">
        <v>6.9019149999999998</v>
      </c>
      <c r="E809">
        <v>5.9729720000000004</v>
      </c>
      <c r="F809">
        <v>5.6637899999999997</v>
      </c>
    </row>
    <row r="810" spans="1:6">
      <c r="A810" t="s">
        <v>1977</v>
      </c>
      <c r="B810">
        <v>0.18933054599999999</v>
      </c>
      <c r="C810">
        <v>8.4332019999999996</v>
      </c>
      <c r="D810">
        <v>8.1458949999999994</v>
      </c>
      <c r="E810">
        <v>8.3628789999999995</v>
      </c>
      <c r="F810">
        <v>8.9868760000000005</v>
      </c>
    </row>
    <row r="811" spans="1:6">
      <c r="A811" t="s">
        <v>1978</v>
      </c>
      <c r="B811">
        <v>0.144846903</v>
      </c>
      <c r="C811">
        <v>9.2225699999999993</v>
      </c>
      <c r="D811">
        <v>8.9969819999999991</v>
      </c>
      <c r="E811">
        <v>8.1223720000000004</v>
      </c>
      <c r="F811">
        <v>8.3159329999999994</v>
      </c>
    </row>
    <row r="812" spans="1:6">
      <c r="A812" t="s">
        <v>1979</v>
      </c>
      <c r="B812">
        <v>0.11536797</v>
      </c>
      <c r="C812">
        <v>5.4058109999999999</v>
      </c>
      <c r="D812">
        <v>5.3409940000000002</v>
      </c>
      <c r="E812">
        <v>6.4845410000000001</v>
      </c>
      <c r="F812">
        <v>7.7262529999999998</v>
      </c>
    </row>
    <row r="813" spans="1:6">
      <c r="A813" t="s">
        <v>1980</v>
      </c>
      <c r="B813">
        <v>0.123255402</v>
      </c>
      <c r="C813">
        <v>9.2820820000000008</v>
      </c>
      <c r="D813">
        <v>8.9232910000000007</v>
      </c>
      <c r="E813">
        <v>10.166850999999999</v>
      </c>
      <c r="F813">
        <v>9.5729849999999992</v>
      </c>
    </row>
    <row r="814" spans="1:6">
      <c r="A814" t="s">
        <v>1981</v>
      </c>
      <c r="B814">
        <v>0.14769518500000001</v>
      </c>
      <c r="C814">
        <v>9.9029760000000007</v>
      </c>
      <c r="D814">
        <v>9.2247109999999992</v>
      </c>
      <c r="E814">
        <v>8.5815750000000008</v>
      </c>
      <c r="F814">
        <v>8.9751130000000003</v>
      </c>
    </row>
    <row r="815" spans="1:6">
      <c r="A815" t="s">
        <v>110</v>
      </c>
      <c r="B815">
        <v>0.168752556</v>
      </c>
      <c r="C815">
        <v>9.0727510000000002</v>
      </c>
      <c r="D815">
        <v>9.6332039999999992</v>
      </c>
      <c r="E815">
        <v>8.4561019999999996</v>
      </c>
      <c r="F815">
        <v>8.0921800000000008</v>
      </c>
    </row>
    <row r="816" spans="1:6">
      <c r="A816" t="s">
        <v>1982</v>
      </c>
      <c r="B816">
        <v>0.15442878400000001</v>
      </c>
      <c r="C816">
        <v>7.3624080000000003</v>
      </c>
      <c r="D816">
        <v>8.2659230000000008</v>
      </c>
      <c r="E816">
        <v>8.5968420000000005</v>
      </c>
      <c r="F816">
        <v>8.8587559999999996</v>
      </c>
    </row>
    <row r="817" spans="1:6">
      <c r="A817" t="s">
        <v>111</v>
      </c>
      <c r="B817">
        <v>0.119845245</v>
      </c>
      <c r="C817">
        <v>9.5573859999999993</v>
      </c>
      <c r="D817">
        <v>9.6042660000000009</v>
      </c>
      <c r="E817">
        <v>10.203863</v>
      </c>
      <c r="F817">
        <v>10.726407999999999</v>
      </c>
    </row>
    <row r="818" spans="1:6">
      <c r="A818" t="s">
        <v>1983</v>
      </c>
      <c r="B818">
        <v>0.10204281799999999</v>
      </c>
      <c r="C818">
        <v>10.463069000000001</v>
      </c>
      <c r="D818">
        <v>9.9479279999999992</v>
      </c>
      <c r="E818">
        <v>10.528043</v>
      </c>
      <c r="F818">
        <v>9.9312740000000002</v>
      </c>
    </row>
    <row r="819" spans="1:6">
      <c r="A819" t="s">
        <v>1984</v>
      </c>
      <c r="B819">
        <v>0.143281621</v>
      </c>
      <c r="C819">
        <v>8.1449630000000006</v>
      </c>
      <c r="D819">
        <v>6.7807029999999999</v>
      </c>
      <c r="E819">
        <v>6.6535080000000004</v>
      </c>
      <c r="F819">
        <v>6.7549970000000004</v>
      </c>
    </row>
    <row r="820" spans="1:6">
      <c r="A820" t="s">
        <v>1985</v>
      </c>
      <c r="B820">
        <v>0.106545704</v>
      </c>
      <c r="C820">
        <v>9.9333580000000001</v>
      </c>
      <c r="D820">
        <v>9.2045980000000007</v>
      </c>
      <c r="E820">
        <v>8.720485</v>
      </c>
      <c r="F820">
        <v>9.3749260000000003</v>
      </c>
    </row>
    <row r="821" spans="1:6">
      <c r="A821" t="s">
        <v>1986</v>
      </c>
      <c r="B821">
        <v>0.117821178</v>
      </c>
      <c r="C821">
        <v>9.6005920000000007</v>
      </c>
      <c r="D821">
        <v>9.6931180000000001</v>
      </c>
      <c r="E821">
        <v>9.4620160000000002</v>
      </c>
      <c r="F821">
        <v>8.974005</v>
      </c>
    </row>
    <row r="822" spans="1:6">
      <c r="A822" t="s">
        <v>1987</v>
      </c>
      <c r="B822">
        <v>0.14449689099999999</v>
      </c>
      <c r="C822">
        <v>9.7847209999999993</v>
      </c>
      <c r="D822">
        <v>8.8333890000000004</v>
      </c>
      <c r="E822">
        <v>8.8569659999999999</v>
      </c>
      <c r="F822">
        <v>9.5349120000000003</v>
      </c>
    </row>
    <row r="823" spans="1:6">
      <c r="A823" t="s">
        <v>1988</v>
      </c>
      <c r="B823">
        <v>0.18576304699999999</v>
      </c>
      <c r="C823">
        <v>7.7316549999999999</v>
      </c>
      <c r="D823">
        <v>7.6156439999999996</v>
      </c>
      <c r="E823">
        <v>7.7096090000000004</v>
      </c>
      <c r="F823">
        <v>8.6651760000000007</v>
      </c>
    </row>
    <row r="824" spans="1:6">
      <c r="A824" t="s">
        <v>1989</v>
      </c>
      <c r="B824">
        <v>0.121344573</v>
      </c>
      <c r="C824">
        <v>8.5253150000000009</v>
      </c>
      <c r="D824">
        <v>7.9516939999999998</v>
      </c>
      <c r="E824">
        <v>9.0475449999999995</v>
      </c>
      <c r="F824">
        <v>8.0353820000000002</v>
      </c>
    </row>
    <row r="825" spans="1:6">
      <c r="A825" t="s">
        <v>1990</v>
      </c>
      <c r="B825">
        <v>0.15316637699999999</v>
      </c>
      <c r="C825">
        <v>10.572428</v>
      </c>
      <c r="D825">
        <v>10.945741</v>
      </c>
      <c r="E825">
        <v>9.8333290000000009</v>
      </c>
      <c r="F825">
        <v>9.9674479999999992</v>
      </c>
    </row>
    <row r="826" spans="1:6">
      <c r="A826" t="s">
        <v>1991</v>
      </c>
      <c r="B826">
        <v>0.13161331900000001</v>
      </c>
      <c r="C826">
        <v>6.1131380000000002</v>
      </c>
      <c r="D826">
        <v>5.733708</v>
      </c>
      <c r="E826">
        <v>4.997706</v>
      </c>
      <c r="F826">
        <v>4.6552509999999998</v>
      </c>
    </row>
    <row r="827" spans="1:6">
      <c r="A827" t="s">
        <v>1992</v>
      </c>
      <c r="B827">
        <v>0.125475746</v>
      </c>
      <c r="C827">
        <v>8.2524999999999995</v>
      </c>
      <c r="D827">
        <v>7.972289</v>
      </c>
      <c r="E827">
        <v>8.2369789999999998</v>
      </c>
      <c r="F827">
        <v>8.5977879999999995</v>
      </c>
    </row>
    <row r="828" spans="1:6">
      <c r="A828" t="s">
        <v>1993</v>
      </c>
      <c r="B828">
        <v>0.13129512800000001</v>
      </c>
      <c r="C828">
        <v>7.8708780000000003</v>
      </c>
      <c r="D828">
        <v>6.8733240000000002</v>
      </c>
      <c r="E828">
        <v>6.7159769999999996</v>
      </c>
      <c r="F828">
        <v>6.7224430000000002</v>
      </c>
    </row>
    <row r="829" spans="1:6">
      <c r="A829" t="s">
        <v>1994</v>
      </c>
      <c r="B829">
        <v>0.30331607799999999</v>
      </c>
      <c r="C829">
        <v>10.503511</v>
      </c>
      <c r="D829">
        <v>10.956929000000001</v>
      </c>
      <c r="E829">
        <v>9.2131849999999993</v>
      </c>
      <c r="F829">
        <v>8.1412130000000005</v>
      </c>
    </row>
    <row r="830" spans="1:6">
      <c r="A830" t="s">
        <v>1995</v>
      </c>
      <c r="B830">
        <v>0.169698715</v>
      </c>
      <c r="C830">
        <v>6.5751670000000004</v>
      </c>
      <c r="D830">
        <v>5.7741709999999999</v>
      </c>
      <c r="E830">
        <v>5.3225449999999999</v>
      </c>
      <c r="F830">
        <v>5.1119849999999998</v>
      </c>
    </row>
    <row r="831" spans="1:6">
      <c r="A831" t="s">
        <v>112</v>
      </c>
      <c r="B831">
        <v>0.14095702900000001</v>
      </c>
      <c r="C831">
        <v>7.8646880000000001</v>
      </c>
      <c r="D831">
        <v>7.8307989999999998</v>
      </c>
      <c r="E831">
        <v>6.9617930000000001</v>
      </c>
      <c r="F831">
        <v>6.7912939999999997</v>
      </c>
    </row>
    <row r="832" spans="1:6">
      <c r="A832" t="s">
        <v>1996</v>
      </c>
      <c r="B832">
        <v>0.102721904</v>
      </c>
      <c r="C832">
        <v>9.160774</v>
      </c>
      <c r="D832">
        <v>9.0996039999999994</v>
      </c>
      <c r="E832">
        <v>8.933071</v>
      </c>
      <c r="F832">
        <v>8.7783689999999996</v>
      </c>
    </row>
    <row r="833" spans="1:6">
      <c r="A833" t="s">
        <v>1997</v>
      </c>
      <c r="B833">
        <v>0.12775745299999999</v>
      </c>
      <c r="C833">
        <v>7.7051150000000002</v>
      </c>
      <c r="D833">
        <v>8.1998599999999993</v>
      </c>
      <c r="E833">
        <v>8.3482109999999992</v>
      </c>
      <c r="F833">
        <v>8.6082940000000008</v>
      </c>
    </row>
    <row r="834" spans="1:6">
      <c r="A834" t="s">
        <v>1998</v>
      </c>
      <c r="B834">
        <v>0.105576408</v>
      </c>
      <c r="C834">
        <v>7.1913499999999999</v>
      </c>
      <c r="D834">
        <v>6.782813</v>
      </c>
      <c r="E834">
        <v>7.7133929999999999</v>
      </c>
      <c r="F834">
        <v>6.9168329999999996</v>
      </c>
    </row>
    <row r="835" spans="1:6">
      <c r="A835" t="s">
        <v>1999</v>
      </c>
      <c r="B835">
        <v>0.14460350799999999</v>
      </c>
      <c r="C835">
        <v>8.6776759999999999</v>
      </c>
      <c r="D835">
        <v>8.5192720000000008</v>
      </c>
      <c r="E835">
        <v>9.1432070000000003</v>
      </c>
      <c r="F835">
        <v>9.1038379999999997</v>
      </c>
    </row>
    <row r="836" spans="1:6">
      <c r="A836" t="s">
        <v>2000</v>
      </c>
      <c r="B836">
        <v>0.19473357899999999</v>
      </c>
      <c r="C836">
        <v>9.7789959999999994</v>
      </c>
      <c r="D836">
        <v>9.6583749999999995</v>
      </c>
      <c r="E836">
        <v>9.9005259999999993</v>
      </c>
      <c r="F836">
        <v>10.367884999999999</v>
      </c>
    </row>
    <row r="837" spans="1:6">
      <c r="A837" t="s">
        <v>2001</v>
      </c>
      <c r="B837">
        <v>0.22920415499999999</v>
      </c>
      <c r="C837">
        <v>9.7343240000000009</v>
      </c>
      <c r="D837">
        <v>8.4602269999999997</v>
      </c>
      <c r="E837">
        <v>8.3849940000000007</v>
      </c>
      <c r="F837">
        <v>8.2901009999999999</v>
      </c>
    </row>
    <row r="838" spans="1:6">
      <c r="A838" t="s">
        <v>2002</v>
      </c>
      <c r="B838">
        <v>0.14813001100000001</v>
      </c>
      <c r="C838">
        <v>10.68417</v>
      </c>
      <c r="D838">
        <v>10.626910000000001</v>
      </c>
      <c r="E838">
        <v>10.98892</v>
      </c>
      <c r="F838">
        <v>11.7516</v>
      </c>
    </row>
    <row r="839" spans="1:6">
      <c r="A839" t="s">
        <v>2003</v>
      </c>
      <c r="B839">
        <v>0.131546466</v>
      </c>
      <c r="C839">
        <v>8.5948670000000007</v>
      </c>
      <c r="D839">
        <v>8.0962599999999991</v>
      </c>
      <c r="E839">
        <v>8.0325830000000007</v>
      </c>
      <c r="F839">
        <v>9.0782450000000008</v>
      </c>
    </row>
    <row r="840" spans="1:6">
      <c r="A840" t="s">
        <v>2004</v>
      </c>
      <c r="B840">
        <v>0.124531894</v>
      </c>
      <c r="C840">
        <v>9.2730910000000009</v>
      </c>
      <c r="D840">
        <v>9.3809670000000001</v>
      </c>
      <c r="E840">
        <v>9.0367270000000008</v>
      </c>
      <c r="F840">
        <v>8.7877310000000008</v>
      </c>
    </row>
    <row r="841" spans="1:6">
      <c r="A841" t="s">
        <v>2005</v>
      </c>
      <c r="B841">
        <v>0.13895603200000001</v>
      </c>
      <c r="C841">
        <v>8.3869199999999999</v>
      </c>
      <c r="D841">
        <v>8.1274250000000006</v>
      </c>
      <c r="E841">
        <v>7.6394149999999996</v>
      </c>
      <c r="F841">
        <v>7.6015779999999999</v>
      </c>
    </row>
    <row r="842" spans="1:6">
      <c r="A842" t="s">
        <v>2006</v>
      </c>
      <c r="B842">
        <v>0.115812807</v>
      </c>
      <c r="C842">
        <v>6.4280860000000004</v>
      </c>
      <c r="D842">
        <v>7.1291419999999999</v>
      </c>
      <c r="E842">
        <v>7.15564</v>
      </c>
      <c r="F842">
        <v>7.3536830000000002</v>
      </c>
    </row>
    <row r="843" spans="1:6">
      <c r="A843" t="s">
        <v>2007</v>
      </c>
      <c r="B843">
        <v>0.19755581799999999</v>
      </c>
      <c r="C843">
        <v>7.3494270000000004</v>
      </c>
      <c r="D843">
        <v>8.4895160000000001</v>
      </c>
      <c r="E843">
        <v>8.4714700000000001</v>
      </c>
      <c r="F843">
        <v>8.956194</v>
      </c>
    </row>
    <row r="844" spans="1:6">
      <c r="A844" t="s">
        <v>2008</v>
      </c>
      <c r="B844">
        <v>0.114796179</v>
      </c>
      <c r="C844">
        <v>8.1484220000000001</v>
      </c>
      <c r="D844">
        <v>7.9943239999999998</v>
      </c>
      <c r="E844">
        <v>7.8643660000000004</v>
      </c>
      <c r="F844">
        <v>7.5719029999999998</v>
      </c>
    </row>
    <row r="845" spans="1:6">
      <c r="A845" t="s">
        <v>2009</v>
      </c>
      <c r="B845">
        <v>0.106664592</v>
      </c>
      <c r="C845">
        <v>8.5970060000000004</v>
      </c>
      <c r="D845">
        <v>8.9656800000000008</v>
      </c>
      <c r="E845">
        <v>9.0493190000000006</v>
      </c>
      <c r="F845">
        <v>7.9549859999999999</v>
      </c>
    </row>
    <row r="846" spans="1:6">
      <c r="A846" t="s">
        <v>2010</v>
      </c>
      <c r="B846">
        <v>0.14517799300000001</v>
      </c>
      <c r="C846">
        <v>8.4986709999999999</v>
      </c>
      <c r="D846">
        <v>8.0427499999999998</v>
      </c>
      <c r="E846">
        <v>8.1745750000000008</v>
      </c>
      <c r="F846">
        <v>9.1499559999999995</v>
      </c>
    </row>
    <row r="847" spans="1:6">
      <c r="A847" t="s">
        <v>2011</v>
      </c>
      <c r="B847">
        <v>0.16018270700000001</v>
      </c>
      <c r="C847">
        <v>7.0397959999999999</v>
      </c>
      <c r="D847">
        <v>6.9617079999999998</v>
      </c>
      <c r="E847">
        <v>8.0026209999999995</v>
      </c>
      <c r="F847">
        <v>8.002758</v>
      </c>
    </row>
    <row r="848" spans="1:6">
      <c r="A848" t="s">
        <v>2012</v>
      </c>
      <c r="B848">
        <v>0.19802124800000001</v>
      </c>
      <c r="C848">
        <v>9.4915760000000002</v>
      </c>
      <c r="D848">
        <v>8.5888360000000006</v>
      </c>
      <c r="E848">
        <v>9.3868120000000008</v>
      </c>
      <c r="F848">
        <v>10.170211</v>
      </c>
    </row>
    <row r="849" spans="1:6">
      <c r="A849" t="s">
        <v>2013</v>
      </c>
      <c r="B849">
        <v>0.15669433299999999</v>
      </c>
      <c r="C849">
        <v>9.3329749999999994</v>
      </c>
      <c r="D849">
        <v>8.8439530000000008</v>
      </c>
      <c r="E849">
        <v>9.7840389999999999</v>
      </c>
      <c r="F849">
        <v>9.9808009999999996</v>
      </c>
    </row>
    <row r="850" spans="1:6">
      <c r="A850" t="s">
        <v>2014</v>
      </c>
      <c r="B850">
        <v>0.115338923</v>
      </c>
      <c r="C850">
        <v>7.6166299999999998</v>
      </c>
      <c r="D850">
        <v>7.8861549999999996</v>
      </c>
      <c r="E850">
        <v>7.9225810000000001</v>
      </c>
      <c r="F850">
        <v>8.2137089999999997</v>
      </c>
    </row>
    <row r="851" spans="1:6">
      <c r="A851" t="s">
        <v>2015</v>
      </c>
      <c r="B851">
        <v>0.102147663</v>
      </c>
      <c r="C851">
        <v>7.8668389999999997</v>
      </c>
      <c r="D851">
        <v>8.0622790000000002</v>
      </c>
      <c r="E851">
        <v>8.3195359999999994</v>
      </c>
      <c r="F851">
        <v>8.5953370000000007</v>
      </c>
    </row>
    <row r="852" spans="1:6">
      <c r="A852" t="s">
        <v>2016</v>
      </c>
      <c r="B852">
        <v>0.17666183099999999</v>
      </c>
      <c r="C852">
        <v>7.324916</v>
      </c>
      <c r="D852">
        <v>6.2687780000000002</v>
      </c>
      <c r="E852">
        <v>9.0795110000000001</v>
      </c>
      <c r="F852">
        <v>6.8860279999999996</v>
      </c>
    </row>
    <row r="853" spans="1:6">
      <c r="A853" t="s">
        <v>2017</v>
      </c>
      <c r="B853">
        <v>0.23505810099999999</v>
      </c>
      <c r="C853">
        <v>9.8034649999999992</v>
      </c>
      <c r="D853">
        <v>10.186920000000001</v>
      </c>
      <c r="E853">
        <v>9.2929440000000003</v>
      </c>
      <c r="F853">
        <v>8.9919410000000006</v>
      </c>
    </row>
    <row r="854" spans="1:6">
      <c r="A854" t="s">
        <v>113</v>
      </c>
      <c r="B854">
        <v>0.169985053</v>
      </c>
      <c r="C854">
        <v>10.222148000000001</v>
      </c>
      <c r="D854">
        <v>9.8378610000000002</v>
      </c>
      <c r="E854">
        <v>10.887888</v>
      </c>
      <c r="F854">
        <v>10.449039000000001</v>
      </c>
    </row>
    <row r="855" spans="1:6">
      <c r="A855" t="s">
        <v>2018</v>
      </c>
      <c r="B855">
        <v>0.11300547800000001</v>
      </c>
      <c r="C855">
        <v>7.2457370000000001</v>
      </c>
      <c r="D855">
        <v>6.8037859999999997</v>
      </c>
      <c r="E855">
        <v>7.2949099999999998</v>
      </c>
      <c r="F855">
        <v>7.530538</v>
      </c>
    </row>
    <row r="856" spans="1:6">
      <c r="A856" t="s">
        <v>2019</v>
      </c>
      <c r="B856">
        <v>0.17966760500000001</v>
      </c>
      <c r="C856">
        <v>8.4359420000000007</v>
      </c>
      <c r="D856">
        <v>8.1002960000000002</v>
      </c>
      <c r="E856">
        <v>8.5850749999999998</v>
      </c>
      <c r="F856">
        <v>9.0170379999999994</v>
      </c>
    </row>
    <row r="857" spans="1:6">
      <c r="A857" t="s">
        <v>114</v>
      </c>
      <c r="B857">
        <v>0.189214145</v>
      </c>
      <c r="C857">
        <v>6.6026990000000003</v>
      </c>
      <c r="D857">
        <v>6.6420839999999997</v>
      </c>
      <c r="E857">
        <v>5.7732900000000003</v>
      </c>
      <c r="F857">
        <v>5.4023380000000003</v>
      </c>
    </row>
    <row r="858" spans="1:6">
      <c r="A858" t="s">
        <v>2020</v>
      </c>
      <c r="B858">
        <v>0.18019903900000001</v>
      </c>
      <c r="C858">
        <v>9.4970479999999995</v>
      </c>
      <c r="D858">
        <v>9.8692390000000003</v>
      </c>
      <c r="E858">
        <v>8.7000349999999997</v>
      </c>
      <c r="F858">
        <v>8.6989990000000006</v>
      </c>
    </row>
    <row r="859" spans="1:6">
      <c r="A859" t="s">
        <v>2021</v>
      </c>
      <c r="B859">
        <v>0.11159313</v>
      </c>
      <c r="C859">
        <v>7.1299010000000003</v>
      </c>
      <c r="D859">
        <v>6.3346710000000002</v>
      </c>
      <c r="E859">
        <v>6.5005269999999999</v>
      </c>
      <c r="F859">
        <v>6.3719450000000002</v>
      </c>
    </row>
    <row r="860" spans="1:6">
      <c r="A860" t="s">
        <v>2022</v>
      </c>
      <c r="B860">
        <v>0.138775702</v>
      </c>
      <c r="C860">
        <v>9.4003219999999992</v>
      </c>
      <c r="D860">
        <v>8.7301769999999994</v>
      </c>
      <c r="E860">
        <v>9.2955690000000004</v>
      </c>
      <c r="F860">
        <v>8.7018389999999997</v>
      </c>
    </row>
    <row r="861" spans="1:6">
      <c r="A861" t="s">
        <v>2023</v>
      </c>
      <c r="B861">
        <v>0.13299053899999999</v>
      </c>
      <c r="C861">
        <v>10.463321000000001</v>
      </c>
      <c r="D861">
        <v>10.479661999999999</v>
      </c>
      <c r="E861">
        <v>9.9954619999999998</v>
      </c>
      <c r="F861">
        <v>9.6003489999999996</v>
      </c>
    </row>
    <row r="862" spans="1:6">
      <c r="A862" t="s">
        <v>2024</v>
      </c>
      <c r="B862">
        <v>0.13355177200000001</v>
      </c>
      <c r="C862">
        <v>8.9290649999999996</v>
      </c>
      <c r="D862">
        <v>7.7792190000000003</v>
      </c>
      <c r="E862">
        <v>8.2146039999999996</v>
      </c>
      <c r="F862">
        <v>8.436947</v>
      </c>
    </row>
    <row r="863" spans="1:6">
      <c r="A863" t="s">
        <v>2025</v>
      </c>
      <c r="B863">
        <v>0.14404830499999999</v>
      </c>
      <c r="C863">
        <v>4.1684279999999996</v>
      </c>
      <c r="D863">
        <v>4.4002129999999999</v>
      </c>
      <c r="E863">
        <v>4.7860760000000004</v>
      </c>
      <c r="F863">
        <v>6.0717090000000002</v>
      </c>
    </row>
    <row r="864" spans="1:6">
      <c r="A864" t="s">
        <v>115</v>
      </c>
      <c r="B864">
        <v>0.15260533800000001</v>
      </c>
      <c r="C864">
        <v>7.7764379999999997</v>
      </c>
      <c r="D864">
        <v>7.7833410000000001</v>
      </c>
      <c r="E864">
        <v>7.7255029999999998</v>
      </c>
      <c r="F864">
        <v>8.5989740000000001</v>
      </c>
    </row>
    <row r="865" spans="1:6">
      <c r="A865" t="s">
        <v>2026</v>
      </c>
      <c r="B865">
        <v>0.13845616699999999</v>
      </c>
      <c r="C865">
        <v>10.046238000000001</v>
      </c>
      <c r="D865">
        <v>9.5501339999999999</v>
      </c>
      <c r="E865">
        <v>8.8336020000000008</v>
      </c>
      <c r="F865">
        <v>9.0172480000000004</v>
      </c>
    </row>
    <row r="866" spans="1:6">
      <c r="A866" t="s">
        <v>2027</v>
      </c>
      <c r="B866">
        <v>0.13575361699999999</v>
      </c>
      <c r="C866">
        <v>8.8551300000000008</v>
      </c>
      <c r="D866">
        <v>9.0019240000000007</v>
      </c>
      <c r="E866">
        <v>9.3422409999999996</v>
      </c>
      <c r="F866">
        <v>9.3954909999999998</v>
      </c>
    </row>
    <row r="867" spans="1:6">
      <c r="A867" t="s">
        <v>2028</v>
      </c>
      <c r="B867">
        <v>0.166990309</v>
      </c>
      <c r="C867">
        <v>8.4455139999999993</v>
      </c>
      <c r="D867">
        <v>8.8281589999999994</v>
      </c>
      <c r="E867">
        <v>8.9849750000000004</v>
      </c>
      <c r="F867">
        <v>9.3258980000000005</v>
      </c>
    </row>
    <row r="868" spans="1:6">
      <c r="A868" t="s">
        <v>2029</v>
      </c>
      <c r="B868">
        <v>0.15881207899999999</v>
      </c>
      <c r="C868">
        <v>8.5286740000000005</v>
      </c>
      <c r="D868">
        <v>8.8513059999999992</v>
      </c>
      <c r="E868">
        <v>9.1152560000000005</v>
      </c>
      <c r="F868">
        <v>9.2856939999999994</v>
      </c>
    </row>
    <row r="869" spans="1:6">
      <c r="A869" t="s">
        <v>2030</v>
      </c>
      <c r="B869">
        <v>0.10389264500000001</v>
      </c>
      <c r="C869">
        <v>8.8173049999999993</v>
      </c>
      <c r="D869">
        <v>9.0083649999999995</v>
      </c>
      <c r="E869">
        <v>9.2477719999999994</v>
      </c>
      <c r="F869">
        <v>9.3021399999999996</v>
      </c>
    </row>
    <row r="870" spans="1:6">
      <c r="A870" t="s">
        <v>2031</v>
      </c>
      <c r="B870">
        <v>0.15711093300000001</v>
      </c>
      <c r="C870">
        <v>8.1159370000000006</v>
      </c>
      <c r="D870">
        <v>8.2795089999999991</v>
      </c>
      <c r="E870">
        <v>8.7592630000000007</v>
      </c>
      <c r="F870">
        <v>9.1180070000000004</v>
      </c>
    </row>
    <row r="871" spans="1:6">
      <c r="A871" t="s">
        <v>2032</v>
      </c>
      <c r="B871">
        <v>0.14985248500000001</v>
      </c>
      <c r="C871">
        <v>8.9437870000000004</v>
      </c>
      <c r="D871">
        <v>9.8042510000000007</v>
      </c>
      <c r="E871">
        <v>9.8854419999999994</v>
      </c>
      <c r="F871">
        <v>10.112119</v>
      </c>
    </row>
    <row r="872" spans="1:6">
      <c r="A872" t="s">
        <v>2033</v>
      </c>
      <c r="B872">
        <v>0.13814146099999999</v>
      </c>
      <c r="C872">
        <v>10.27506</v>
      </c>
      <c r="D872">
        <v>10.073689999999999</v>
      </c>
      <c r="E872">
        <v>10.837009999999999</v>
      </c>
      <c r="F872">
        <v>11.04989</v>
      </c>
    </row>
    <row r="873" spans="1:6">
      <c r="A873" t="s">
        <v>2034</v>
      </c>
      <c r="B873">
        <v>0.188474697</v>
      </c>
      <c r="C873">
        <v>8.7027389999999993</v>
      </c>
      <c r="D873">
        <v>8.4640760000000004</v>
      </c>
      <c r="E873">
        <v>9.1879249999999999</v>
      </c>
      <c r="F873">
        <v>9.5526900000000001</v>
      </c>
    </row>
    <row r="874" spans="1:6">
      <c r="A874" t="s">
        <v>2035</v>
      </c>
      <c r="B874">
        <v>0.25917338899999998</v>
      </c>
      <c r="C874">
        <v>8.1875520000000002</v>
      </c>
      <c r="D874">
        <v>6.1306989999999999</v>
      </c>
      <c r="E874">
        <v>5.4754589999999999</v>
      </c>
      <c r="F874">
        <v>5.0913659999999998</v>
      </c>
    </row>
    <row r="875" spans="1:6">
      <c r="A875" t="s">
        <v>2036</v>
      </c>
      <c r="B875">
        <v>0.12924184499999999</v>
      </c>
      <c r="C875">
        <v>7.089512</v>
      </c>
      <c r="D875">
        <v>7.8867539999999998</v>
      </c>
      <c r="E875">
        <v>7.8926780000000001</v>
      </c>
      <c r="F875">
        <v>8.1589580000000002</v>
      </c>
    </row>
    <row r="876" spans="1:6">
      <c r="A876" t="s">
        <v>2037</v>
      </c>
      <c r="B876">
        <v>0.215952376</v>
      </c>
      <c r="C876">
        <v>8.428172</v>
      </c>
      <c r="D876">
        <v>7.3714029999999999</v>
      </c>
      <c r="E876">
        <v>7.4466549999999998</v>
      </c>
      <c r="F876">
        <v>7.1612879999999999</v>
      </c>
    </row>
    <row r="877" spans="1:6">
      <c r="A877" t="s">
        <v>2038</v>
      </c>
      <c r="B877">
        <v>0.173222981</v>
      </c>
      <c r="C877">
        <v>10.411663000000001</v>
      </c>
      <c r="D877">
        <v>9.6435630000000003</v>
      </c>
      <c r="E877">
        <v>9.1320250000000005</v>
      </c>
      <c r="F877">
        <v>8.9963650000000008</v>
      </c>
    </row>
    <row r="878" spans="1:6">
      <c r="A878" t="s">
        <v>2039</v>
      </c>
      <c r="B878">
        <v>0.22002897599999999</v>
      </c>
      <c r="C878">
        <v>8.2594969999999996</v>
      </c>
      <c r="D878">
        <v>6.9637690000000001</v>
      </c>
      <c r="E878">
        <v>6.2806930000000003</v>
      </c>
      <c r="F878">
        <v>6.019247</v>
      </c>
    </row>
    <row r="879" spans="1:6">
      <c r="A879" t="s">
        <v>2040</v>
      </c>
      <c r="B879">
        <v>0.12389201599999999</v>
      </c>
      <c r="C879">
        <v>9.6932089999999995</v>
      </c>
      <c r="D879">
        <v>9.2134509999999992</v>
      </c>
      <c r="E879">
        <v>10.042604000000001</v>
      </c>
      <c r="F879">
        <v>9.8041160000000005</v>
      </c>
    </row>
    <row r="880" spans="1:6">
      <c r="A880" t="s">
        <v>2041</v>
      </c>
      <c r="B880">
        <v>0.15170033799999999</v>
      </c>
      <c r="C880">
        <v>7.5751369999999998</v>
      </c>
      <c r="D880">
        <v>7.0628510000000002</v>
      </c>
      <c r="E880">
        <v>8.0621720000000003</v>
      </c>
      <c r="F880">
        <v>8.0366669999999996</v>
      </c>
    </row>
    <row r="881" spans="1:6">
      <c r="A881" t="s">
        <v>2042</v>
      </c>
      <c r="B881">
        <v>0.10390126099999999</v>
      </c>
      <c r="C881">
        <v>8.2408300000000008</v>
      </c>
      <c r="D881">
        <v>8.7573209999999992</v>
      </c>
      <c r="E881">
        <v>7.8688279999999997</v>
      </c>
      <c r="F881">
        <v>8.243544</v>
      </c>
    </row>
    <row r="882" spans="1:6">
      <c r="A882" t="s">
        <v>2043</v>
      </c>
      <c r="B882">
        <v>0.110523102</v>
      </c>
      <c r="C882">
        <v>7.060924</v>
      </c>
      <c r="D882">
        <v>6.6120150000000004</v>
      </c>
      <c r="E882">
        <v>8.6543310000000009</v>
      </c>
      <c r="F882">
        <v>7.0676189999999997</v>
      </c>
    </row>
    <row r="883" spans="1:6">
      <c r="A883" t="s">
        <v>2044</v>
      </c>
      <c r="B883">
        <v>0.10555475</v>
      </c>
      <c r="C883">
        <v>5.828703</v>
      </c>
      <c r="D883">
        <v>5.5188370000000004</v>
      </c>
      <c r="E883">
        <v>6.7971570000000003</v>
      </c>
      <c r="F883">
        <v>5.4959480000000003</v>
      </c>
    </row>
    <row r="884" spans="1:6">
      <c r="A884" t="s">
        <v>2045</v>
      </c>
      <c r="B884">
        <v>0.13560877099999999</v>
      </c>
      <c r="C884">
        <v>7.297841</v>
      </c>
      <c r="D884">
        <v>6.1201040000000004</v>
      </c>
      <c r="E884">
        <v>7.6801570000000003</v>
      </c>
      <c r="F884">
        <v>5.9366370000000002</v>
      </c>
    </row>
    <row r="885" spans="1:6">
      <c r="A885" t="s">
        <v>2046</v>
      </c>
      <c r="B885">
        <v>0.20351634800000001</v>
      </c>
      <c r="C885">
        <v>8.0739129999999992</v>
      </c>
      <c r="D885">
        <v>6.7529149999999998</v>
      </c>
      <c r="E885">
        <v>8.2801120000000008</v>
      </c>
      <c r="F885">
        <v>7.0339450000000001</v>
      </c>
    </row>
    <row r="886" spans="1:6">
      <c r="A886" t="s">
        <v>2047</v>
      </c>
      <c r="B886">
        <v>0.149076872</v>
      </c>
      <c r="C886">
        <v>8.0555620000000001</v>
      </c>
      <c r="D886">
        <v>7.7835789999999996</v>
      </c>
      <c r="E886">
        <v>8.5359610000000004</v>
      </c>
      <c r="F886">
        <v>9.0794300000000003</v>
      </c>
    </row>
    <row r="887" spans="1:6">
      <c r="A887" t="s">
        <v>2048</v>
      </c>
      <c r="B887">
        <v>0.10260206099999999</v>
      </c>
      <c r="C887">
        <v>9.2891089999999998</v>
      </c>
      <c r="D887">
        <v>9.7814569999999996</v>
      </c>
      <c r="E887">
        <v>9.7181879999999996</v>
      </c>
      <c r="F887">
        <v>9.9632719999999999</v>
      </c>
    </row>
    <row r="888" spans="1:6">
      <c r="A888" t="s">
        <v>2049</v>
      </c>
      <c r="B888">
        <v>0.13839031199999999</v>
      </c>
      <c r="C888">
        <v>8.5272970000000008</v>
      </c>
      <c r="D888">
        <v>8.4893459999999994</v>
      </c>
      <c r="E888">
        <v>8.8369400000000002</v>
      </c>
      <c r="F888">
        <v>9.2166879999999995</v>
      </c>
    </row>
    <row r="889" spans="1:6">
      <c r="A889" t="s">
        <v>2050</v>
      </c>
      <c r="B889">
        <v>0.115462723</v>
      </c>
      <c r="C889">
        <v>8.3885310000000004</v>
      </c>
      <c r="D889">
        <v>8.2321059999999999</v>
      </c>
      <c r="E889">
        <v>7.6432890000000002</v>
      </c>
      <c r="F889">
        <v>7.5825370000000003</v>
      </c>
    </row>
    <row r="890" spans="1:6">
      <c r="A890" t="s">
        <v>116</v>
      </c>
      <c r="B890">
        <v>0.104365132</v>
      </c>
      <c r="C890">
        <v>10.508191</v>
      </c>
      <c r="D890">
        <v>9.9219039999999996</v>
      </c>
      <c r="E890">
        <v>10.01421</v>
      </c>
      <c r="F890">
        <v>10.607786000000001</v>
      </c>
    </row>
    <row r="891" spans="1:6">
      <c r="A891" t="s">
        <v>2051</v>
      </c>
      <c r="B891">
        <v>0.102638431</v>
      </c>
      <c r="C891">
        <v>9.3856339999999996</v>
      </c>
      <c r="D891">
        <v>9.6874819999999993</v>
      </c>
      <c r="E891">
        <v>9.166093</v>
      </c>
      <c r="F891">
        <v>9.1770139999999998</v>
      </c>
    </row>
    <row r="892" spans="1:6">
      <c r="A892" t="s">
        <v>2052</v>
      </c>
      <c r="B892">
        <v>0.229661489</v>
      </c>
      <c r="C892">
        <v>11.08005</v>
      </c>
      <c r="D892">
        <v>10.9735</v>
      </c>
      <c r="E892">
        <v>11.267720000000001</v>
      </c>
      <c r="F892">
        <v>11.894270000000001</v>
      </c>
    </row>
    <row r="893" spans="1:6">
      <c r="A893" t="s">
        <v>2053</v>
      </c>
      <c r="B893">
        <v>0.106284033</v>
      </c>
      <c r="C893">
        <v>9.6071410000000004</v>
      </c>
      <c r="D893">
        <v>9.6919950000000004</v>
      </c>
      <c r="E893">
        <v>10.479164000000001</v>
      </c>
      <c r="F893">
        <v>9.8091200000000001</v>
      </c>
    </row>
    <row r="894" spans="1:6">
      <c r="A894" t="s">
        <v>2054</v>
      </c>
      <c r="B894">
        <v>0.121921107</v>
      </c>
      <c r="C894">
        <v>8.4916940000000007</v>
      </c>
      <c r="D894">
        <v>7.9304889999999997</v>
      </c>
      <c r="E894">
        <v>8.8718599999999999</v>
      </c>
      <c r="F894">
        <v>7.8234510000000004</v>
      </c>
    </row>
    <row r="895" spans="1:6">
      <c r="A895" t="s">
        <v>2055</v>
      </c>
      <c r="B895">
        <v>0.13915827</v>
      </c>
      <c r="C895">
        <v>8.6612749999999998</v>
      </c>
      <c r="D895">
        <v>8.2437550000000002</v>
      </c>
      <c r="E895">
        <v>7.813491</v>
      </c>
      <c r="F895">
        <v>8.2062460000000002</v>
      </c>
    </row>
    <row r="896" spans="1:6">
      <c r="A896" t="s">
        <v>117</v>
      </c>
      <c r="B896">
        <v>0.105846644</v>
      </c>
      <c r="C896">
        <v>7.8374629999999996</v>
      </c>
      <c r="D896">
        <v>8.1354430000000004</v>
      </c>
      <c r="E896">
        <v>7.6224879999999997</v>
      </c>
      <c r="F896">
        <v>7.7232029999999998</v>
      </c>
    </row>
    <row r="897" spans="1:6">
      <c r="A897" t="s">
        <v>2056</v>
      </c>
      <c r="B897">
        <v>0.164242054</v>
      </c>
      <c r="C897">
        <v>7.4791650000000001</v>
      </c>
      <c r="D897">
        <v>8.6336639999999996</v>
      </c>
      <c r="E897">
        <v>8.8294440000000005</v>
      </c>
      <c r="F897">
        <v>9.1546219999999998</v>
      </c>
    </row>
    <row r="898" spans="1:6">
      <c r="A898" t="s">
        <v>119</v>
      </c>
      <c r="B898">
        <v>0.122513891</v>
      </c>
      <c r="C898">
        <v>10.43323</v>
      </c>
      <c r="D898">
        <v>10.95595</v>
      </c>
      <c r="E898">
        <v>11.06757</v>
      </c>
      <c r="F898">
        <v>11.260400000000001</v>
      </c>
    </row>
    <row r="899" spans="1:6">
      <c r="A899" t="s">
        <v>2057</v>
      </c>
      <c r="B899">
        <v>0.11588938999999999</v>
      </c>
      <c r="C899">
        <v>8.0802680000000002</v>
      </c>
      <c r="D899">
        <v>6.3414729999999997</v>
      </c>
      <c r="E899">
        <v>7.3709499999999997</v>
      </c>
      <c r="F899">
        <v>7.753444</v>
      </c>
    </row>
    <row r="900" spans="1:6">
      <c r="A900" t="s">
        <v>2058</v>
      </c>
      <c r="B900">
        <v>0.19392928200000001</v>
      </c>
      <c r="C900">
        <v>7.8899179999999998</v>
      </c>
      <c r="D900">
        <v>6.6201999999999996</v>
      </c>
      <c r="E900">
        <v>6.7905170000000004</v>
      </c>
      <c r="F900">
        <v>6.664472</v>
      </c>
    </row>
    <row r="901" spans="1:6">
      <c r="A901" t="s">
        <v>2059</v>
      </c>
      <c r="B901">
        <v>0.15911656800000001</v>
      </c>
      <c r="C901">
        <v>8.2070690000000006</v>
      </c>
      <c r="D901">
        <v>8.3189499999999992</v>
      </c>
      <c r="E901">
        <v>8.6599140000000006</v>
      </c>
      <c r="F901">
        <v>8.8256329999999998</v>
      </c>
    </row>
    <row r="902" spans="1:6">
      <c r="A902" t="s">
        <v>2060</v>
      </c>
      <c r="B902">
        <v>0.16163366900000001</v>
      </c>
      <c r="C902">
        <v>6.794486</v>
      </c>
      <c r="D902">
        <v>6.061248</v>
      </c>
      <c r="E902">
        <v>5.9557500000000001</v>
      </c>
      <c r="F902">
        <v>5.7312609999999999</v>
      </c>
    </row>
    <row r="903" spans="1:6">
      <c r="A903" t="s">
        <v>2061</v>
      </c>
      <c r="B903">
        <v>0.17353561200000001</v>
      </c>
      <c r="C903">
        <v>8.0471819999999994</v>
      </c>
      <c r="D903">
        <v>7.0533910000000004</v>
      </c>
      <c r="E903">
        <v>7.0186250000000001</v>
      </c>
      <c r="F903">
        <v>6.8566180000000001</v>
      </c>
    </row>
    <row r="904" spans="1:6">
      <c r="A904" t="s">
        <v>2062</v>
      </c>
      <c r="B904">
        <v>0.16865549199999999</v>
      </c>
      <c r="C904">
        <v>6.5723630000000002</v>
      </c>
      <c r="D904">
        <v>5.9628589999999999</v>
      </c>
      <c r="E904">
        <v>6.2663640000000003</v>
      </c>
      <c r="F904">
        <v>7.547758</v>
      </c>
    </row>
    <row r="905" spans="1:6">
      <c r="A905" t="s">
        <v>2063</v>
      </c>
      <c r="B905">
        <v>0.104544359</v>
      </c>
      <c r="C905">
        <v>9.9892099999999999</v>
      </c>
      <c r="D905">
        <v>9.3610520000000008</v>
      </c>
      <c r="E905">
        <v>9.0458400000000001</v>
      </c>
      <c r="F905">
        <v>9.3085730000000009</v>
      </c>
    </row>
    <row r="906" spans="1:6">
      <c r="A906" t="s">
        <v>2064</v>
      </c>
      <c r="B906">
        <v>0.19786356999999999</v>
      </c>
      <c r="C906">
        <v>8.9386019999999995</v>
      </c>
      <c r="D906">
        <v>8.0045409999999997</v>
      </c>
      <c r="E906">
        <v>7.6574200000000001</v>
      </c>
      <c r="F906">
        <v>7.4639709999999999</v>
      </c>
    </row>
    <row r="907" spans="1:6">
      <c r="A907" t="s">
        <v>2065</v>
      </c>
      <c r="B907">
        <v>0.12969440099999999</v>
      </c>
      <c r="C907">
        <v>8.5604790000000008</v>
      </c>
      <c r="D907">
        <v>7.3779219999999999</v>
      </c>
      <c r="E907">
        <v>7.755776</v>
      </c>
      <c r="F907">
        <v>7.9003750000000004</v>
      </c>
    </row>
    <row r="908" spans="1:6">
      <c r="A908" t="s">
        <v>2066</v>
      </c>
      <c r="B908">
        <v>0.16742062599999999</v>
      </c>
      <c r="C908">
        <v>9.6782710000000005</v>
      </c>
      <c r="D908">
        <v>8.9500820000000001</v>
      </c>
      <c r="E908">
        <v>8.4614860000000007</v>
      </c>
      <c r="F908">
        <v>8.5864770000000004</v>
      </c>
    </row>
    <row r="909" spans="1:6">
      <c r="A909" t="s">
        <v>2067</v>
      </c>
      <c r="B909">
        <v>0.182278421</v>
      </c>
      <c r="C909">
        <v>9.7149549999999998</v>
      </c>
      <c r="D909">
        <v>8.4700640000000007</v>
      </c>
      <c r="E909">
        <v>8.0362430000000007</v>
      </c>
      <c r="F909">
        <v>8.2389720000000004</v>
      </c>
    </row>
    <row r="910" spans="1:6">
      <c r="A910" t="s">
        <v>2068</v>
      </c>
      <c r="B910">
        <v>0.14683036199999999</v>
      </c>
      <c r="C910">
        <v>11.066929999999999</v>
      </c>
      <c r="D910">
        <v>11.253410000000001</v>
      </c>
      <c r="E910">
        <v>11.450010000000001</v>
      </c>
      <c r="F910">
        <v>11.83953</v>
      </c>
    </row>
    <row r="911" spans="1:6">
      <c r="A911" t="s">
        <v>2069</v>
      </c>
      <c r="B911">
        <v>0.21455010099999999</v>
      </c>
      <c r="C911">
        <v>7.6286149999999999</v>
      </c>
      <c r="D911">
        <v>7.9002100000000004</v>
      </c>
      <c r="E911">
        <v>8.2734710000000007</v>
      </c>
      <c r="F911">
        <v>8.5679580000000009</v>
      </c>
    </row>
    <row r="912" spans="1:6">
      <c r="A912" t="s">
        <v>2070</v>
      </c>
      <c r="B912">
        <v>0.127346974</v>
      </c>
      <c r="C912">
        <v>9.2809410000000003</v>
      </c>
      <c r="D912">
        <v>9.2871830000000006</v>
      </c>
      <c r="E912">
        <v>9.5299340000000008</v>
      </c>
      <c r="F912">
        <v>9.9252090000000006</v>
      </c>
    </row>
    <row r="913" spans="1:6">
      <c r="A913" t="s">
        <v>2071</v>
      </c>
      <c r="B913">
        <v>0.100165693</v>
      </c>
      <c r="C913">
        <v>7.3864809999999999</v>
      </c>
      <c r="D913">
        <v>7.4947220000000003</v>
      </c>
      <c r="E913">
        <v>6.1082020000000004</v>
      </c>
      <c r="F913">
        <v>5.8841840000000003</v>
      </c>
    </row>
    <row r="914" spans="1:6">
      <c r="A914" t="s">
        <v>2072</v>
      </c>
      <c r="B914">
        <v>0.21107089500000001</v>
      </c>
      <c r="C914">
        <v>10.062227999999999</v>
      </c>
      <c r="D914">
        <v>8.9819420000000001</v>
      </c>
      <c r="E914">
        <v>9.8052449999999993</v>
      </c>
      <c r="F914">
        <v>8.9501069999999991</v>
      </c>
    </row>
    <row r="915" spans="1:6">
      <c r="A915" t="s">
        <v>2073</v>
      </c>
      <c r="B915">
        <v>0.195518095</v>
      </c>
      <c r="C915">
        <v>7.5843809999999996</v>
      </c>
      <c r="D915">
        <v>7.149762</v>
      </c>
      <c r="E915">
        <v>7.2124370000000004</v>
      </c>
      <c r="F915">
        <v>7.6747719999999999</v>
      </c>
    </row>
    <row r="916" spans="1:6">
      <c r="A916" t="s">
        <v>2074</v>
      </c>
      <c r="B916">
        <v>0.192060804</v>
      </c>
      <c r="C916">
        <v>9.0000079999999993</v>
      </c>
      <c r="D916">
        <v>8.3677469999999996</v>
      </c>
      <c r="E916">
        <v>9.3167550000000006</v>
      </c>
      <c r="F916">
        <v>9.5124049999999993</v>
      </c>
    </row>
    <row r="917" spans="1:6">
      <c r="A917" t="s">
        <v>120</v>
      </c>
      <c r="B917">
        <v>0.14220016699999999</v>
      </c>
      <c r="C917">
        <v>8.2386029999999995</v>
      </c>
      <c r="D917">
        <v>8.3003499999999999</v>
      </c>
      <c r="E917">
        <v>7.4149260000000004</v>
      </c>
      <c r="F917">
        <v>7.3674739999999996</v>
      </c>
    </row>
    <row r="918" spans="1:6">
      <c r="A918" t="s">
        <v>2075</v>
      </c>
      <c r="B918">
        <v>0.15059128299999999</v>
      </c>
      <c r="C918">
        <v>10.24433</v>
      </c>
      <c r="D918">
        <v>10.484920000000001</v>
      </c>
      <c r="E918">
        <v>10.69692</v>
      </c>
      <c r="F918">
        <v>11.01651</v>
      </c>
    </row>
    <row r="919" spans="1:6">
      <c r="A919" t="s">
        <v>2076</v>
      </c>
      <c r="B919">
        <v>0.141015844</v>
      </c>
      <c r="C919">
        <v>11.75188</v>
      </c>
      <c r="D919">
        <v>11.560790000000001</v>
      </c>
      <c r="E919">
        <v>11.30973</v>
      </c>
      <c r="F919">
        <v>11.088369999999999</v>
      </c>
    </row>
    <row r="920" spans="1:6">
      <c r="A920" t="s">
        <v>2077</v>
      </c>
      <c r="B920">
        <v>0.176356978</v>
      </c>
      <c r="C920">
        <v>9.3486480000000007</v>
      </c>
      <c r="D920">
        <v>9.4000129999999995</v>
      </c>
      <c r="E920">
        <v>10.125061000000001</v>
      </c>
      <c r="F920">
        <v>10.622533000000001</v>
      </c>
    </row>
    <row r="921" spans="1:6">
      <c r="A921" t="s">
        <v>2078</v>
      </c>
      <c r="B921">
        <v>0.153944936</v>
      </c>
      <c r="C921">
        <v>6.3026580000000001</v>
      </c>
      <c r="D921">
        <v>6.1014059999999999</v>
      </c>
      <c r="E921">
        <v>4.9602959999999996</v>
      </c>
      <c r="F921">
        <v>4.4633390000000004</v>
      </c>
    </row>
    <row r="922" spans="1:6">
      <c r="A922" t="s">
        <v>2079</v>
      </c>
      <c r="B922">
        <v>0.22423299399999999</v>
      </c>
      <c r="C922">
        <v>9.1007510000000007</v>
      </c>
      <c r="D922">
        <v>9.1394909999999996</v>
      </c>
      <c r="E922">
        <v>9.4227950000000007</v>
      </c>
      <c r="F922">
        <v>10.705012999999999</v>
      </c>
    </row>
    <row r="923" spans="1:6">
      <c r="A923" t="s">
        <v>2080</v>
      </c>
      <c r="B923">
        <v>0.102607476</v>
      </c>
      <c r="C923">
        <v>7.9022059999999996</v>
      </c>
      <c r="D923">
        <v>8.0824649999999991</v>
      </c>
      <c r="E923">
        <v>7.6851010000000004</v>
      </c>
      <c r="F923">
        <v>7.5298210000000001</v>
      </c>
    </row>
    <row r="924" spans="1:6">
      <c r="A924" t="s">
        <v>2081</v>
      </c>
      <c r="B924">
        <v>0.102813662</v>
      </c>
      <c r="C924">
        <v>7.6026619999999996</v>
      </c>
      <c r="D924">
        <v>7.9272689999999999</v>
      </c>
      <c r="E924">
        <v>7.3495059999999999</v>
      </c>
      <c r="F924">
        <v>7.4331820000000004</v>
      </c>
    </row>
    <row r="925" spans="1:6">
      <c r="A925" t="s">
        <v>2082</v>
      </c>
      <c r="B925">
        <v>0.14257572199999999</v>
      </c>
      <c r="C925">
        <v>9.9167059999999996</v>
      </c>
      <c r="D925">
        <v>10.344346</v>
      </c>
      <c r="E925">
        <v>9.6128470000000004</v>
      </c>
      <c r="F925">
        <v>9.6643609999999995</v>
      </c>
    </row>
    <row r="926" spans="1:6">
      <c r="A926" t="s">
        <v>2083</v>
      </c>
      <c r="B926">
        <v>0.209739961</v>
      </c>
      <c r="C926">
        <v>8.0349590000000006</v>
      </c>
      <c r="D926">
        <v>7.4309209999999997</v>
      </c>
      <c r="E926">
        <v>8.6573170000000008</v>
      </c>
      <c r="F926">
        <v>7.8711950000000002</v>
      </c>
    </row>
    <row r="927" spans="1:6">
      <c r="A927" t="s">
        <v>122</v>
      </c>
      <c r="B927">
        <v>0.17033632300000001</v>
      </c>
      <c r="C927">
        <v>8.9671830000000003</v>
      </c>
      <c r="D927">
        <v>8.3331289999999996</v>
      </c>
      <c r="E927">
        <v>9.3155950000000001</v>
      </c>
      <c r="F927">
        <v>9.2617619999999992</v>
      </c>
    </row>
    <row r="928" spans="1:6">
      <c r="A928" t="s">
        <v>2084</v>
      </c>
      <c r="B928">
        <v>0.101245345</v>
      </c>
      <c r="C928">
        <v>8.2193889999999996</v>
      </c>
      <c r="D928">
        <v>8.0640370000000008</v>
      </c>
      <c r="E928">
        <v>9.277965</v>
      </c>
      <c r="F928">
        <v>8.3020709999999998</v>
      </c>
    </row>
    <row r="929" spans="1:6">
      <c r="A929" t="s">
        <v>123</v>
      </c>
      <c r="B929">
        <v>0.16266255800000001</v>
      </c>
      <c r="C929">
        <v>11.159876000000001</v>
      </c>
      <c r="D929">
        <v>10.652198</v>
      </c>
      <c r="E929">
        <v>8.7791479999999993</v>
      </c>
      <c r="F929">
        <v>7.5195309999999997</v>
      </c>
    </row>
    <row r="930" spans="1:6">
      <c r="A930" t="s">
        <v>2085</v>
      </c>
      <c r="B930">
        <v>0.122031664</v>
      </c>
      <c r="C930">
        <v>10.70683</v>
      </c>
      <c r="D930">
        <v>10.64668</v>
      </c>
      <c r="E930">
        <v>10.864039999999999</v>
      </c>
      <c r="F930">
        <v>11.036239999999999</v>
      </c>
    </row>
    <row r="931" spans="1:6">
      <c r="A931" t="s">
        <v>2086</v>
      </c>
      <c r="B931">
        <v>0.108645437</v>
      </c>
      <c r="C931">
        <v>10.376462999999999</v>
      </c>
      <c r="D931">
        <v>10.124684</v>
      </c>
      <c r="E931">
        <v>10.018112</v>
      </c>
      <c r="F931">
        <v>9.6684959999999993</v>
      </c>
    </row>
    <row r="932" spans="1:6">
      <c r="A932" t="s">
        <v>124</v>
      </c>
      <c r="B932">
        <v>0.122581047</v>
      </c>
      <c r="C932">
        <v>6.3851269999999998</v>
      </c>
      <c r="D932">
        <v>6.1732389999999997</v>
      </c>
      <c r="E932">
        <v>6.7346259999999996</v>
      </c>
      <c r="F932">
        <v>7.8329319999999996</v>
      </c>
    </row>
    <row r="933" spans="1:6">
      <c r="A933" t="s">
        <v>2087</v>
      </c>
      <c r="B933">
        <v>0.231191911</v>
      </c>
      <c r="C933">
        <v>6.9044819999999998</v>
      </c>
      <c r="D933">
        <v>5.8573829999999996</v>
      </c>
      <c r="E933">
        <v>7.0311159999999999</v>
      </c>
      <c r="F933">
        <v>7.5861029999999996</v>
      </c>
    </row>
    <row r="934" spans="1:6">
      <c r="A934" t="s">
        <v>2088</v>
      </c>
      <c r="B934">
        <v>0.13081812400000001</v>
      </c>
      <c r="C934">
        <v>8.1240439999999996</v>
      </c>
      <c r="D934">
        <v>7.7170059999999996</v>
      </c>
      <c r="E934">
        <v>9.4507220000000007</v>
      </c>
      <c r="F934">
        <v>8.5031110000000005</v>
      </c>
    </row>
    <row r="935" spans="1:6">
      <c r="A935" t="s">
        <v>2089</v>
      </c>
      <c r="B935">
        <v>0.14543601</v>
      </c>
      <c r="C935">
        <v>8.1980079999999997</v>
      </c>
      <c r="D935">
        <v>7.2922979999999997</v>
      </c>
      <c r="E935">
        <v>9.5018440000000002</v>
      </c>
      <c r="F935">
        <v>7.7656599999999996</v>
      </c>
    </row>
    <row r="936" spans="1:6">
      <c r="A936" t="s">
        <v>2090</v>
      </c>
      <c r="B936">
        <v>0.212994501</v>
      </c>
      <c r="C936">
        <v>8.3580930000000002</v>
      </c>
      <c r="D936">
        <v>7.4233929999999999</v>
      </c>
      <c r="E936">
        <v>8.2623809999999995</v>
      </c>
      <c r="F936">
        <v>8.5579630000000009</v>
      </c>
    </row>
    <row r="937" spans="1:6">
      <c r="A937" t="s">
        <v>2091</v>
      </c>
      <c r="B937">
        <v>0.12336172400000001</v>
      </c>
      <c r="C937">
        <v>9.576632</v>
      </c>
      <c r="D937">
        <v>9.3193300000000008</v>
      </c>
      <c r="E937">
        <v>8.1087640000000007</v>
      </c>
      <c r="F937">
        <v>8.2745479999999993</v>
      </c>
    </row>
    <row r="938" spans="1:6">
      <c r="A938" t="s">
        <v>2092</v>
      </c>
      <c r="B938">
        <v>0.21313795799999999</v>
      </c>
      <c r="C938">
        <v>7.8335419999999996</v>
      </c>
      <c r="D938">
        <v>7.3463010000000004</v>
      </c>
      <c r="E938">
        <v>8.5650650000000006</v>
      </c>
      <c r="F938">
        <v>8.1348749999999992</v>
      </c>
    </row>
    <row r="939" spans="1:6">
      <c r="A939" t="s">
        <v>2093</v>
      </c>
      <c r="B939">
        <v>0.13152176600000001</v>
      </c>
      <c r="C939">
        <v>6.0508309999999996</v>
      </c>
      <c r="D939">
        <v>6.2412070000000002</v>
      </c>
      <c r="E939">
        <v>6.6937290000000003</v>
      </c>
      <c r="F939">
        <v>7.2911200000000003</v>
      </c>
    </row>
    <row r="940" spans="1:6">
      <c r="A940" t="s">
        <v>2094</v>
      </c>
      <c r="B940">
        <v>0.183544806</v>
      </c>
      <c r="C940">
        <v>7.8872600000000004</v>
      </c>
      <c r="D940">
        <v>6.9969340000000004</v>
      </c>
      <c r="E940">
        <v>8.2719550000000002</v>
      </c>
      <c r="F940">
        <v>7.2625869999999999</v>
      </c>
    </row>
    <row r="941" spans="1:6">
      <c r="A941" t="s">
        <v>2095</v>
      </c>
      <c r="B941">
        <v>0.17933471400000001</v>
      </c>
      <c r="C941">
        <v>8.6910030000000003</v>
      </c>
      <c r="D941">
        <v>8.0033759999999994</v>
      </c>
      <c r="E941">
        <v>9.6505329999999994</v>
      </c>
      <c r="F941">
        <v>8.2688439999999996</v>
      </c>
    </row>
    <row r="942" spans="1:6">
      <c r="A942" t="s">
        <v>2096</v>
      </c>
      <c r="B942">
        <v>0.14391472199999999</v>
      </c>
      <c r="C942">
        <v>9.8501320000000003</v>
      </c>
      <c r="D942">
        <v>10.275504</v>
      </c>
      <c r="E942">
        <v>9.845993</v>
      </c>
      <c r="F942">
        <v>9.2435910000000003</v>
      </c>
    </row>
    <row r="943" spans="1:6">
      <c r="A943" t="s">
        <v>2097</v>
      </c>
      <c r="B943">
        <v>0.12531956699999999</v>
      </c>
      <c r="C943">
        <v>8.7563709999999997</v>
      </c>
      <c r="D943">
        <v>8.1400210000000008</v>
      </c>
      <c r="E943">
        <v>9.1922750000000004</v>
      </c>
      <c r="F943">
        <v>8.7482299999999995</v>
      </c>
    </row>
    <row r="944" spans="1:6">
      <c r="A944" t="s">
        <v>2098</v>
      </c>
      <c r="B944">
        <v>0.18180059400000001</v>
      </c>
      <c r="C944">
        <v>6.9622089999999996</v>
      </c>
      <c r="D944">
        <v>7.5859259999999997</v>
      </c>
      <c r="E944">
        <v>7.7667859999999997</v>
      </c>
      <c r="F944">
        <v>8.1679860000000009</v>
      </c>
    </row>
    <row r="945" spans="1:6">
      <c r="A945" t="s">
        <v>2099</v>
      </c>
      <c r="B945">
        <v>0.101550549</v>
      </c>
      <c r="C945">
        <v>6.2893140000000001</v>
      </c>
      <c r="D945">
        <v>6.793952</v>
      </c>
      <c r="E945">
        <v>7.0253500000000004</v>
      </c>
      <c r="F945">
        <v>7.2363739999999996</v>
      </c>
    </row>
    <row r="946" spans="1:6">
      <c r="A946" t="s">
        <v>2100</v>
      </c>
      <c r="B946">
        <v>0.20285517</v>
      </c>
      <c r="C946">
        <v>9.6510479999999994</v>
      </c>
      <c r="D946">
        <v>9.520092</v>
      </c>
      <c r="E946">
        <v>9.6117360000000005</v>
      </c>
      <c r="F946">
        <v>10.480496</v>
      </c>
    </row>
    <row r="947" spans="1:6">
      <c r="A947" t="s">
        <v>2101</v>
      </c>
      <c r="B947">
        <v>0.142198991</v>
      </c>
      <c r="C947">
        <v>11.27017</v>
      </c>
      <c r="D947">
        <v>10.428290000000001</v>
      </c>
      <c r="E947">
        <v>10.663779999999999</v>
      </c>
      <c r="F947">
        <v>11.335599999999999</v>
      </c>
    </row>
    <row r="948" spans="1:6">
      <c r="A948" t="s">
        <v>2102</v>
      </c>
      <c r="B948">
        <v>0.120160296</v>
      </c>
      <c r="C948">
        <v>9.2636409999999998</v>
      </c>
      <c r="D948">
        <v>9.0643480000000007</v>
      </c>
      <c r="E948">
        <v>9.9344470000000005</v>
      </c>
      <c r="F948">
        <v>9.7381180000000001</v>
      </c>
    </row>
    <row r="949" spans="1:6">
      <c r="A949" t="s">
        <v>2103</v>
      </c>
      <c r="B949">
        <v>0.203673771</v>
      </c>
      <c r="C949">
        <v>9.8747539999999994</v>
      </c>
      <c r="D949">
        <v>8.6426820000000006</v>
      </c>
      <c r="E949">
        <v>8.4216580000000008</v>
      </c>
      <c r="F949">
        <v>8.6271489999999993</v>
      </c>
    </row>
    <row r="950" spans="1:6">
      <c r="A950" t="s">
        <v>2104</v>
      </c>
      <c r="B950">
        <v>0.125818719</v>
      </c>
      <c r="C950">
        <v>8.1593169999999997</v>
      </c>
      <c r="D950">
        <v>7.5779620000000003</v>
      </c>
      <c r="E950">
        <v>7.3850910000000001</v>
      </c>
      <c r="F950">
        <v>7.3347150000000001</v>
      </c>
    </row>
    <row r="951" spans="1:6">
      <c r="A951" t="s">
        <v>2105</v>
      </c>
      <c r="B951">
        <v>0.13232446</v>
      </c>
      <c r="C951">
        <v>8.2145189999999992</v>
      </c>
      <c r="D951">
        <v>7.554945</v>
      </c>
      <c r="E951">
        <v>8.2752230000000004</v>
      </c>
      <c r="F951">
        <v>7.4520619999999997</v>
      </c>
    </row>
    <row r="952" spans="1:6">
      <c r="A952" t="s">
        <v>2106</v>
      </c>
      <c r="B952">
        <v>0.17201061200000001</v>
      </c>
      <c r="C952">
        <v>8.3817909999999998</v>
      </c>
      <c r="D952">
        <v>8.5152000000000001</v>
      </c>
      <c r="E952">
        <v>7.4414360000000004</v>
      </c>
      <c r="F952">
        <v>7.4445800000000002</v>
      </c>
    </row>
    <row r="953" spans="1:6">
      <c r="A953" t="s">
        <v>2107</v>
      </c>
      <c r="B953">
        <v>0.104364348</v>
      </c>
      <c r="C953">
        <v>9.635745</v>
      </c>
      <c r="D953">
        <v>9.1582120000000007</v>
      </c>
      <c r="E953">
        <v>9.9047180000000008</v>
      </c>
      <c r="F953">
        <v>9.6644360000000002</v>
      </c>
    </row>
    <row r="954" spans="1:6">
      <c r="A954" t="s">
        <v>2108</v>
      </c>
      <c r="B954">
        <v>0.136506617</v>
      </c>
      <c r="C954">
        <v>9.1297899999999998</v>
      </c>
      <c r="D954">
        <v>9.2408129999999993</v>
      </c>
      <c r="E954">
        <v>8.8807600000000004</v>
      </c>
      <c r="F954">
        <v>8.2708659999999998</v>
      </c>
    </row>
    <row r="955" spans="1:6">
      <c r="A955" t="s">
        <v>2109</v>
      </c>
      <c r="B955">
        <v>0.150512333</v>
      </c>
      <c r="C955">
        <v>6.7773899999999996</v>
      </c>
      <c r="D955">
        <v>7.455158</v>
      </c>
      <c r="E955">
        <v>7.6312600000000002</v>
      </c>
      <c r="F955">
        <v>7.76058</v>
      </c>
    </row>
    <row r="956" spans="1:6">
      <c r="A956" t="s">
        <v>2110</v>
      </c>
      <c r="B956">
        <v>0.113876411</v>
      </c>
      <c r="C956">
        <v>7.9623290000000004</v>
      </c>
      <c r="D956">
        <v>7.8651390000000001</v>
      </c>
      <c r="E956">
        <v>8.1852859999999996</v>
      </c>
      <c r="F956">
        <v>8.5028450000000007</v>
      </c>
    </row>
    <row r="957" spans="1:6">
      <c r="A957" t="s">
        <v>2111</v>
      </c>
      <c r="B957">
        <v>0.15867476599999999</v>
      </c>
      <c r="C957">
        <v>8.9096820000000001</v>
      </c>
      <c r="D957">
        <v>8.928642</v>
      </c>
      <c r="E957">
        <v>9.065118</v>
      </c>
      <c r="F957">
        <v>9.5296669999999999</v>
      </c>
    </row>
    <row r="958" spans="1:6">
      <c r="A958" t="s">
        <v>2112</v>
      </c>
      <c r="B958">
        <v>0.109603223</v>
      </c>
      <c r="C958">
        <v>6.1110620000000004</v>
      </c>
      <c r="D958">
        <v>6.0965059999999998</v>
      </c>
      <c r="E958">
        <v>6.4641520000000003</v>
      </c>
      <c r="F958">
        <v>6.6840780000000004</v>
      </c>
    </row>
    <row r="959" spans="1:6">
      <c r="A959" t="s">
        <v>2113</v>
      </c>
      <c r="B959">
        <v>0.123274276</v>
      </c>
      <c r="C959">
        <v>7.1827329999999998</v>
      </c>
      <c r="D959">
        <v>7.5326389999999996</v>
      </c>
      <c r="E959">
        <v>7.681724</v>
      </c>
      <c r="F959">
        <v>8.0562450000000005</v>
      </c>
    </row>
    <row r="960" spans="1:6">
      <c r="A960" t="s">
        <v>2114</v>
      </c>
      <c r="B960">
        <v>0.137753494</v>
      </c>
      <c r="C960">
        <v>8.119605</v>
      </c>
      <c r="D960">
        <v>7.0559719999999997</v>
      </c>
      <c r="E960">
        <v>9.9555760000000006</v>
      </c>
      <c r="F960">
        <v>7.9098680000000003</v>
      </c>
    </row>
    <row r="961" spans="1:6">
      <c r="A961" t="s">
        <v>2115</v>
      </c>
      <c r="B961">
        <v>0.118334128</v>
      </c>
      <c r="C961">
        <v>7.3818400000000004</v>
      </c>
      <c r="D961">
        <v>6.1328189999999996</v>
      </c>
      <c r="E961">
        <v>7.7584759999999999</v>
      </c>
      <c r="F961">
        <v>6.6778360000000001</v>
      </c>
    </row>
    <row r="962" spans="1:6">
      <c r="A962" t="s">
        <v>126</v>
      </c>
      <c r="B962">
        <v>0.15510459500000001</v>
      </c>
      <c r="C962">
        <v>9.0402310000000003</v>
      </c>
      <c r="D962">
        <v>8.9004890000000003</v>
      </c>
      <c r="E962">
        <v>7.7399500000000003</v>
      </c>
      <c r="F962">
        <v>7.8727099999999997</v>
      </c>
    </row>
    <row r="963" spans="1:6">
      <c r="A963" t="s">
        <v>2116</v>
      </c>
      <c r="B963">
        <v>0.108554106</v>
      </c>
      <c r="C963">
        <v>6.4467780000000001</v>
      </c>
      <c r="D963">
        <v>7.0774720000000002</v>
      </c>
      <c r="E963">
        <v>7.6066609999999999</v>
      </c>
      <c r="F963">
        <v>8.3515320000000006</v>
      </c>
    </row>
    <row r="964" spans="1:6">
      <c r="A964" t="s">
        <v>127</v>
      </c>
      <c r="B964">
        <v>0.208038629</v>
      </c>
      <c r="C964">
        <v>8.8677550000000007</v>
      </c>
      <c r="D964">
        <v>9.8698069999999998</v>
      </c>
      <c r="E964">
        <v>9.8598359999999996</v>
      </c>
      <c r="F964">
        <v>10.502897000000001</v>
      </c>
    </row>
    <row r="965" spans="1:6">
      <c r="A965" t="s">
        <v>2117</v>
      </c>
      <c r="B965">
        <v>0.15779217100000001</v>
      </c>
      <c r="C965">
        <v>7.6851459999999996</v>
      </c>
      <c r="D965">
        <v>7.091259</v>
      </c>
      <c r="E965">
        <v>8.6035360000000001</v>
      </c>
      <c r="F965">
        <v>7.598814</v>
      </c>
    </row>
    <row r="966" spans="1:6">
      <c r="A966" t="s">
        <v>2118</v>
      </c>
      <c r="B966">
        <v>0.15188554000000001</v>
      </c>
      <c r="C966">
        <v>7.9807170000000003</v>
      </c>
      <c r="D966">
        <v>7.6279909999999997</v>
      </c>
      <c r="E966">
        <v>8.2563639999999996</v>
      </c>
      <c r="F966">
        <v>8.4276020000000003</v>
      </c>
    </row>
    <row r="967" spans="1:6">
      <c r="A967" t="s">
        <v>2119</v>
      </c>
      <c r="B967">
        <v>0.22210582500000001</v>
      </c>
      <c r="C967">
        <v>7.145575</v>
      </c>
      <c r="D967">
        <v>6.9817489999999998</v>
      </c>
      <c r="E967">
        <v>7.9835890000000003</v>
      </c>
      <c r="F967">
        <v>8.2783180000000005</v>
      </c>
    </row>
    <row r="968" spans="1:6">
      <c r="A968" t="s">
        <v>2120</v>
      </c>
      <c r="B968">
        <v>0.14546578099999999</v>
      </c>
      <c r="C968">
        <v>9.7036770000000008</v>
      </c>
      <c r="D968">
        <v>9.0580909999999992</v>
      </c>
      <c r="E968">
        <v>9.6183069999999997</v>
      </c>
      <c r="F968">
        <v>9.9199210000000004</v>
      </c>
    </row>
    <row r="969" spans="1:6">
      <c r="A969" t="s">
        <v>2121</v>
      </c>
      <c r="B969">
        <v>0.17165570499999999</v>
      </c>
      <c r="C969">
        <v>8.1769119999999997</v>
      </c>
      <c r="D969">
        <v>7.4601509999999998</v>
      </c>
      <c r="E969">
        <v>8.5895039999999998</v>
      </c>
      <c r="F969">
        <v>10.080686</v>
      </c>
    </row>
    <row r="970" spans="1:6">
      <c r="A970" t="s">
        <v>2122</v>
      </c>
      <c r="B970">
        <v>0.15533014000000001</v>
      </c>
      <c r="C970">
        <v>9.3675339999999991</v>
      </c>
      <c r="D970">
        <v>7.9423969999999997</v>
      </c>
      <c r="E970">
        <v>8.1894229999999997</v>
      </c>
      <c r="F970">
        <v>8.4297769999999996</v>
      </c>
    </row>
    <row r="971" spans="1:6">
      <c r="A971" t="s">
        <v>2123</v>
      </c>
      <c r="B971">
        <v>0.159766714</v>
      </c>
      <c r="C971">
        <v>7.3715200000000003</v>
      </c>
      <c r="D971">
        <v>7.3919110000000003</v>
      </c>
      <c r="E971">
        <v>8.2180689999999998</v>
      </c>
      <c r="F971">
        <v>8.9150030000000005</v>
      </c>
    </row>
    <row r="972" spans="1:6">
      <c r="A972" t="s">
        <v>128</v>
      </c>
      <c r="B972">
        <v>0.1093533</v>
      </c>
      <c r="C972">
        <v>9.6217319999999997</v>
      </c>
      <c r="D972">
        <v>9.4119620000000008</v>
      </c>
      <c r="E972">
        <v>10.340444</v>
      </c>
      <c r="F972">
        <v>9.5686739999999997</v>
      </c>
    </row>
    <row r="973" spans="1:6">
      <c r="A973" t="s">
        <v>2124</v>
      </c>
      <c r="B973">
        <v>0.102102109</v>
      </c>
      <c r="C973">
        <v>9.9427839999999996</v>
      </c>
      <c r="D973">
        <v>9.7217409999999997</v>
      </c>
      <c r="E973">
        <v>10.939947999999999</v>
      </c>
      <c r="F973">
        <v>9.9139499999999998</v>
      </c>
    </row>
    <row r="974" spans="1:6">
      <c r="A974" t="s">
        <v>2125</v>
      </c>
      <c r="B974">
        <v>0.117710941</v>
      </c>
      <c r="C974">
        <v>10.20955</v>
      </c>
      <c r="D974">
        <v>10.00079</v>
      </c>
      <c r="E974">
        <v>11.346159999999999</v>
      </c>
      <c r="F974">
        <v>10.386240000000001</v>
      </c>
    </row>
    <row r="975" spans="1:6">
      <c r="A975" t="s">
        <v>2126</v>
      </c>
      <c r="B975">
        <v>0.107800004</v>
      </c>
      <c r="C975">
        <v>9.3139810000000001</v>
      </c>
      <c r="D975">
        <v>9.4976739999999999</v>
      </c>
      <c r="E975">
        <v>9.688409</v>
      </c>
      <c r="F975">
        <v>9.8959360000000007</v>
      </c>
    </row>
    <row r="976" spans="1:6">
      <c r="A976" t="s">
        <v>2127</v>
      </c>
      <c r="B976">
        <v>0.11079826299999999</v>
      </c>
      <c r="C976">
        <v>7.8205600000000004</v>
      </c>
      <c r="D976">
        <v>8.1824519999999996</v>
      </c>
      <c r="E976">
        <v>8.4904600000000006</v>
      </c>
      <c r="F976">
        <v>8.8017070000000004</v>
      </c>
    </row>
    <row r="977" spans="1:6">
      <c r="A977" t="s">
        <v>2128</v>
      </c>
      <c r="B977">
        <v>0.10825140599999999</v>
      </c>
      <c r="C977">
        <v>7.9195779999999996</v>
      </c>
      <c r="D977">
        <v>7.7187700000000001</v>
      </c>
      <c r="E977">
        <v>8.7874280000000002</v>
      </c>
      <c r="F977">
        <v>8.3750710000000002</v>
      </c>
    </row>
    <row r="978" spans="1:6">
      <c r="A978" t="s">
        <v>2129</v>
      </c>
      <c r="B978">
        <v>0.12631073000000001</v>
      </c>
      <c r="C978">
        <v>10.48542</v>
      </c>
      <c r="D978">
        <v>10.627549999999999</v>
      </c>
      <c r="E978">
        <v>10.95852</v>
      </c>
      <c r="F978">
        <v>11.119350000000001</v>
      </c>
    </row>
    <row r="979" spans="1:6">
      <c r="A979" t="s">
        <v>2130</v>
      </c>
      <c r="B979">
        <v>0.12605019200000001</v>
      </c>
      <c r="C979">
        <v>9.1317050000000002</v>
      </c>
      <c r="D979">
        <v>8.1305960000000006</v>
      </c>
      <c r="E979">
        <v>9.2984340000000003</v>
      </c>
      <c r="F979">
        <v>8.301895</v>
      </c>
    </row>
    <row r="980" spans="1:6">
      <c r="A980" t="s">
        <v>2131</v>
      </c>
      <c r="B980">
        <v>0.145302506</v>
      </c>
      <c r="C980">
        <v>7.2842799999999999</v>
      </c>
      <c r="D980">
        <v>6.719722</v>
      </c>
      <c r="E980">
        <v>6.5684009999999997</v>
      </c>
      <c r="F980">
        <v>6.2685259999999996</v>
      </c>
    </row>
    <row r="981" spans="1:6">
      <c r="A981" t="s">
        <v>2132</v>
      </c>
      <c r="B981">
        <v>0.103120142</v>
      </c>
      <c r="C981">
        <v>8.9581350000000004</v>
      </c>
      <c r="D981">
        <v>8.1036870000000008</v>
      </c>
      <c r="E981">
        <v>9.0881589999999992</v>
      </c>
      <c r="F981">
        <v>8.3252649999999999</v>
      </c>
    </row>
    <row r="982" spans="1:6">
      <c r="A982" t="s">
        <v>2133</v>
      </c>
      <c r="B982">
        <v>0.10738919700000001</v>
      </c>
      <c r="C982">
        <v>7.8501060000000003</v>
      </c>
      <c r="D982">
        <v>7.7358339999999997</v>
      </c>
      <c r="E982">
        <v>7.6055859999999997</v>
      </c>
      <c r="F982">
        <v>8.3217479999999995</v>
      </c>
    </row>
    <row r="983" spans="1:6">
      <c r="A983" t="s">
        <v>2134</v>
      </c>
      <c r="B983">
        <v>0.117699151</v>
      </c>
      <c r="C983">
        <v>7.7726689999999996</v>
      </c>
      <c r="D983">
        <v>7.6202820000000004</v>
      </c>
      <c r="E983">
        <v>8.1930680000000002</v>
      </c>
      <c r="F983">
        <v>8.2228689999999993</v>
      </c>
    </row>
    <row r="984" spans="1:6">
      <c r="A984" t="s">
        <v>2135</v>
      </c>
      <c r="B984">
        <v>0.16807956499999999</v>
      </c>
      <c r="C984">
        <v>7.3404449999999999</v>
      </c>
      <c r="D984">
        <v>6.6109439999999999</v>
      </c>
      <c r="E984">
        <v>6.7111770000000002</v>
      </c>
      <c r="F984">
        <v>6.3550209999999998</v>
      </c>
    </row>
    <row r="985" spans="1:6">
      <c r="A985" t="s">
        <v>2136</v>
      </c>
      <c r="B985">
        <v>0.21963985499999999</v>
      </c>
      <c r="C985">
        <v>8.7111649999999994</v>
      </c>
      <c r="D985">
        <v>7.913754</v>
      </c>
      <c r="E985">
        <v>9.7584510000000009</v>
      </c>
      <c r="F985">
        <v>8.1369450000000008</v>
      </c>
    </row>
    <row r="986" spans="1:6">
      <c r="A986" t="s">
        <v>2137</v>
      </c>
      <c r="B986">
        <v>0.116405539</v>
      </c>
      <c r="C986">
        <v>8.9775559999999999</v>
      </c>
      <c r="D986">
        <v>8.438167</v>
      </c>
      <c r="E986">
        <v>8.4696650000000009</v>
      </c>
      <c r="F986">
        <v>8.3114989999999995</v>
      </c>
    </row>
    <row r="987" spans="1:6">
      <c r="A987" t="s">
        <v>2138</v>
      </c>
      <c r="B987">
        <v>0.13761876300000001</v>
      </c>
      <c r="C987">
        <v>6.7233320000000001</v>
      </c>
      <c r="D987">
        <v>6.3349780000000004</v>
      </c>
      <c r="E987">
        <v>6.4007149999999999</v>
      </c>
      <c r="F987">
        <v>5.6538760000000003</v>
      </c>
    </row>
    <row r="988" spans="1:6">
      <c r="A988" t="s">
        <v>2139</v>
      </c>
      <c r="B988">
        <v>0.19897268000000001</v>
      </c>
      <c r="C988">
        <v>9.5711539999999999</v>
      </c>
      <c r="D988">
        <v>10.168046</v>
      </c>
      <c r="E988">
        <v>10.620987</v>
      </c>
      <c r="F988">
        <v>10.740278999999999</v>
      </c>
    </row>
    <row r="989" spans="1:6">
      <c r="A989" t="s">
        <v>2140</v>
      </c>
      <c r="B989">
        <v>0.16406104899999999</v>
      </c>
      <c r="C989">
        <v>7.3100310000000004</v>
      </c>
      <c r="D989">
        <v>6.2794220000000003</v>
      </c>
      <c r="E989">
        <v>7.2654509999999997</v>
      </c>
      <c r="F989">
        <v>8.4165799999999997</v>
      </c>
    </row>
    <row r="990" spans="1:6">
      <c r="A990" t="s">
        <v>129</v>
      </c>
      <c r="B990">
        <v>0.117537683</v>
      </c>
      <c r="C990">
        <v>8.7765730000000008</v>
      </c>
      <c r="D990">
        <v>9.1396350000000002</v>
      </c>
      <c r="E990">
        <v>9.2201830000000005</v>
      </c>
      <c r="F990">
        <v>9.6164100000000001</v>
      </c>
    </row>
    <row r="991" spans="1:6">
      <c r="A991" t="s">
        <v>2141</v>
      </c>
      <c r="B991">
        <v>0.18001314600000001</v>
      </c>
      <c r="C991">
        <v>9.0357059999999993</v>
      </c>
      <c r="D991">
        <v>8.1938189999999995</v>
      </c>
      <c r="E991">
        <v>9.1364020000000004</v>
      </c>
      <c r="F991">
        <v>9.1240480000000002</v>
      </c>
    </row>
    <row r="992" spans="1:6">
      <c r="A992" t="s">
        <v>2142</v>
      </c>
      <c r="B992">
        <v>0.15937628100000001</v>
      </c>
      <c r="C992">
        <v>8.7828929999999996</v>
      </c>
      <c r="D992">
        <v>9.2338330000000006</v>
      </c>
      <c r="E992">
        <v>8.2255610000000008</v>
      </c>
      <c r="F992">
        <v>8.272456</v>
      </c>
    </row>
    <row r="993" spans="1:6">
      <c r="A993" t="s">
        <v>2143</v>
      </c>
      <c r="B993">
        <v>0.132021947</v>
      </c>
      <c r="C993">
        <v>8.1404490000000003</v>
      </c>
      <c r="D993">
        <v>8.6122370000000004</v>
      </c>
      <c r="E993">
        <v>7.8288669999999998</v>
      </c>
      <c r="F993">
        <v>7.5650269999999997</v>
      </c>
    </row>
    <row r="994" spans="1:6">
      <c r="A994" t="s">
        <v>2144</v>
      </c>
      <c r="B994">
        <v>0.12505780499999999</v>
      </c>
      <c r="C994">
        <v>7.0463469999999999</v>
      </c>
      <c r="D994">
        <v>7.1993749999999999</v>
      </c>
      <c r="E994">
        <v>6.6497609999999998</v>
      </c>
      <c r="F994">
        <v>6.2297399999999996</v>
      </c>
    </row>
    <row r="995" spans="1:6">
      <c r="A995" t="s">
        <v>2145</v>
      </c>
      <c r="B995">
        <v>0.10906558500000001</v>
      </c>
      <c r="C995">
        <v>9.5161940000000005</v>
      </c>
      <c r="D995">
        <v>9.6808189999999996</v>
      </c>
      <c r="E995">
        <v>9.2879710000000006</v>
      </c>
      <c r="F995">
        <v>9.2238369999999996</v>
      </c>
    </row>
    <row r="996" spans="1:6">
      <c r="A996" t="s">
        <v>2146</v>
      </c>
      <c r="B996">
        <v>0.14833763599999999</v>
      </c>
      <c r="C996">
        <v>7.9123340000000004</v>
      </c>
      <c r="D996">
        <v>8.1158160000000006</v>
      </c>
      <c r="E996">
        <v>7.6520169999999998</v>
      </c>
      <c r="F996">
        <v>7.2836480000000003</v>
      </c>
    </row>
    <row r="997" spans="1:6">
      <c r="A997" t="s">
        <v>2147</v>
      </c>
      <c r="B997">
        <v>0.15365208299999999</v>
      </c>
      <c r="C997">
        <v>8.7253120000000006</v>
      </c>
      <c r="D997">
        <v>9.5267949999999999</v>
      </c>
      <c r="E997">
        <v>9.5149799999999995</v>
      </c>
      <c r="F997">
        <v>9.7822150000000008</v>
      </c>
    </row>
    <row r="998" spans="1:6">
      <c r="A998" t="s">
        <v>2148</v>
      </c>
      <c r="B998">
        <v>0.124484365</v>
      </c>
      <c r="C998">
        <v>10.290609999999999</v>
      </c>
      <c r="D998">
        <v>10.67484</v>
      </c>
      <c r="E998">
        <v>10.80879</v>
      </c>
      <c r="F998">
        <v>10.989520000000001</v>
      </c>
    </row>
    <row r="999" spans="1:6">
      <c r="A999" t="s">
        <v>2149</v>
      </c>
      <c r="B999">
        <v>0.12180835299999999</v>
      </c>
      <c r="C999">
        <v>6.691999</v>
      </c>
      <c r="D999">
        <v>7.3217160000000003</v>
      </c>
      <c r="E999">
        <v>7.4384579999999998</v>
      </c>
      <c r="F999">
        <v>7.6600089999999996</v>
      </c>
    </row>
    <row r="1000" spans="1:6">
      <c r="A1000" t="s">
        <v>2150</v>
      </c>
      <c r="B1000">
        <v>0.16827856799999999</v>
      </c>
      <c r="C1000">
        <v>7.825062</v>
      </c>
      <c r="D1000">
        <v>8.5523299999999995</v>
      </c>
      <c r="E1000">
        <v>8.8750149999999994</v>
      </c>
      <c r="F1000">
        <v>9.2420899999999993</v>
      </c>
    </row>
    <row r="1001" spans="1:6">
      <c r="A1001" t="s">
        <v>2151</v>
      </c>
      <c r="B1001">
        <v>0.127259499</v>
      </c>
      <c r="C1001">
        <v>7.2657550000000004</v>
      </c>
      <c r="D1001">
        <v>7.8860720000000004</v>
      </c>
      <c r="E1001">
        <v>7.9704949999999997</v>
      </c>
      <c r="F1001">
        <v>8.3167170000000006</v>
      </c>
    </row>
    <row r="1002" spans="1:6">
      <c r="A1002" t="s">
        <v>2152</v>
      </c>
      <c r="B1002">
        <v>0.117499881</v>
      </c>
      <c r="C1002">
        <v>6.6336810000000002</v>
      </c>
      <c r="D1002">
        <v>7.3548330000000002</v>
      </c>
      <c r="E1002">
        <v>7.5107679999999997</v>
      </c>
      <c r="F1002">
        <v>7.9581200000000001</v>
      </c>
    </row>
    <row r="1003" spans="1:6">
      <c r="A1003" t="s">
        <v>2153</v>
      </c>
      <c r="B1003">
        <v>0.182466026</v>
      </c>
      <c r="C1003">
        <v>9.0631830000000004</v>
      </c>
      <c r="D1003">
        <v>8.4852640000000008</v>
      </c>
      <c r="E1003">
        <v>7.9328950000000003</v>
      </c>
      <c r="F1003">
        <v>7.6462719999999997</v>
      </c>
    </row>
    <row r="1004" spans="1:6">
      <c r="A1004" t="s">
        <v>2154</v>
      </c>
      <c r="B1004">
        <v>0.109515743</v>
      </c>
      <c r="C1004">
        <v>8.689451</v>
      </c>
      <c r="D1004">
        <v>8.8034029999999994</v>
      </c>
      <c r="E1004">
        <v>9.0943210000000008</v>
      </c>
      <c r="F1004">
        <v>9.2849679999999992</v>
      </c>
    </row>
    <row r="1005" spans="1:6">
      <c r="A1005" t="s">
        <v>2155</v>
      </c>
      <c r="B1005">
        <v>0.116690986</v>
      </c>
      <c r="C1005">
        <v>8.4831459999999996</v>
      </c>
      <c r="D1005">
        <v>8.2201900000000006</v>
      </c>
      <c r="E1005">
        <v>8.6636009999999999</v>
      </c>
      <c r="F1005">
        <v>8.7962749999999996</v>
      </c>
    </row>
    <row r="1006" spans="1:6">
      <c r="A1006" t="s">
        <v>2156</v>
      </c>
      <c r="B1006">
        <v>0.13540532</v>
      </c>
      <c r="C1006">
        <v>8.9861240000000002</v>
      </c>
      <c r="D1006">
        <v>7.9965279999999996</v>
      </c>
      <c r="E1006">
        <v>9.7956439999999994</v>
      </c>
      <c r="F1006">
        <v>9.7857579999999995</v>
      </c>
    </row>
    <row r="1007" spans="1:6">
      <c r="A1007" t="s">
        <v>2157</v>
      </c>
      <c r="B1007">
        <v>0.115383842</v>
      </c>
      <c r="C1007">
        <v>11.108591000000001</v>
      </c>
      <c r="D1007">
        <v>10.984513</v>
      </c>
      <c r="E1007">
        <v>11.186109</v>
      </c>
      <c r="F1007">
        <v>9.9093490000000006</v>
      </c>
    </row>
    <row r="1008" spans="1:6">
      <c r="A1008" t="s">
        <v>2158</v>
      </c>
      <c r="B1008">
        <v>0.106161017</v>
      </c>
      <c r="C1008">
        <v>6.8467779999999996</v>
      </c>
      <c r="D1008">
        <v>6.3520830000000004</v>
      </c>
      <c r="E1008">
        <v>7.1813339999999997</v>
      </c>
      <c r="F1008">
        <v>6.5697539999999996</v>
      </c>
    </row>
    <row r="1009" spans="1:6">
      <c r="A1009" t="s">
        <v>2159</v>
      </c>
      <c r="B1009">
        <v>0.15906795900000001</v>
      </c>
      <c r="C1009">
        <v>9.2407079999999997</v>
      </c>
      <c r="D1009">
        <v>8.3814820000000001</v>
      </c>
      <c r="E1009">
        <v>9.5478500000000004</v>
      </c>
      <c r="F1009">
        <v>9.0405449999999998</v>
      </c>
    </row>
    <row r="1010" spans="1:6">
      <c r="A1010" t="s">
        <v>2160</v>
      </c>
      <c r="B1010">
        <v>0.114496643</v>
      </c>
      <c r="C1010">
        <v>7.8916310000000003</v>
      </c>
      <c r="D1010">
        <v>8.1142140000000005</v>
      </c>
      <c r="E1010">
        <v>7.6246010000000002</v>
      </c>
      <c r="F1010">
        <v>7.4747760000000003</v>
      </c>
    </row>
    <row r="1011" spans="1:6">
      <c r="A1011" t="s">
        <v>2161</v>
      </c>
      <c r="B1011">
        <v>0.14572027700000001</v>
      </c>
      <c r="C1011">
        <v>10.126809</v>
      </c>
      <c r="D1011">
        <v>9.5327160000000006</v>
      </c>
      <c r="E1011">
        <v>10.067992</v>
      </c>
      <c r="F1011">
        <v>10.296778</v>
      </c>
    </row>
    <row r="1012" spans="1:6">
      <c r="A1012" t="s">
        <v>2162</v>
      </c>
      <c r="B1012">
        <v>0.11792583700000001</v>
      </c>
      <c r="C1012">
        <v>8.2386769999999991</v>
      </c>
      <c r="D1012">
        <v>7.6712109999999996</v>
      </c>
      <c r="E1012">
        <v>7.5012420000000004</v>
      </c>
      <c r="F1012">
        <v>7.5956520000000003</v>
      </c>
    </row>
    <row r="1013" spans="1:6">
      <c r="A1013" t="s">
        <v>130</v>
      </c>
      <c r="B1013">
        <v>0.102291745</v>
      </c>
      <c r="C1013">
        <v>10.72443</v>
      </c>
      <c r="D1013">
        <v>10.4588</v>
      </c>
      <c r="E1013">
        <v>10.582610000000001</v>
      </c>
      <c r="F1013">
        <v>11.08414</v>
      </c>
    </row>
    <row r="1014" spans="1:6">
      <c r="A1014" t="s">
        <v>2163</v>
      </c>
      <c r="B1014">
        <v>0.10228346000000001</v>
      </c>
      <c r="C1014">
        <v>8.4498239999999996</v>
      </c>
      <c r="D1014">
        <v>7.9298650000000004</v>
      </c>
      <c r="E1014">
        <v>8.5341749999999994</v>
      </c>
      <c r="F1014">
        <v>8.6916689999999992</v>
      </c>
    </row>
    <row r="1015" spans="1:6">
      <c r="A1015" t="s">
        <v>2164</v>
      </c>
      <c r="B1015">
        <v>0.120352208</v>
      </c>
      <c r="C1015">
        <v>8.1709929999999993</v>
      </c>
      <c r="D1015">
        <v>8.3128650000000004</v>
      </c>
      <c r="E1015">
        <v>7.3410159999999998</v>
      </c>
      <c r="F1015">
        <v>7.1800889999999997</v>
      </c>
    </row>
    <row r="1016" spans="1:6">
      <c r="A1016" t="s">
        <v>2165</v>
      </c>
      <c r="B1016">
        <v>0.20828107600000001</v>
      </c>
      <c r="C1016">
        <v>10.528817</v>
      </c>
      <c r="D1016">
        <v>10.596245</v>
      </c>
      <c r="E1016">
        <v>10.093977000000001</v>
      </c>
      <c r="F1016">
        <v>9.6972959999999997</v>
      </c>
    </row>
    <row r="1017" spans="1:6">
      <c r="A1017" t="s">
        <v>2166</v>
      </c>
      <c r="B1017">
        <v>0.11723702599999999</v>
      </c>
      <c r="C1017">
        <v>7.5564840000000002</v>
      </c>
      <c r="D1017">
        <v>7.9490910000000001</v>
      </c>
      <c r="E1017">
        <v>7.4621659999999999</v>
      </c>
      <c r="F1017">
        <v>6.8463890000000003</v>
      </c>
    </row>
    <row r="1018" spans="1:6">
      <c r="A1018" t="s">
        <v>2167</v>
      </c>
      <c r="B1018">
        <v>0.14085199200000001</v>
      </c>
      <c r="C1018">
        <v>8.1493070000000003</v>
      </c>
      <c r="D1018">
        <v>8.5303369999999994</v>
      </c>
      <c r="E1018">
        <v>8.6721599999999999</v>
      </c>
      <c r="F1018">
        <v>8.9345529999999993</v>
      </c>
    </row>
    <row r="1019" spans="1:6">
      <c r="A1019" t="s">
        <v>2168</v>
      </c>
      <c r="B1019">
        <v>0.144740067</v>
      </c>
      <c r="C1019">
        <v>9.1346240000000005</v>
      </c>
      <c r="D1019">
        <v>9.6352309999999992</v>
      </c>
      <c r="E1019">
        <v>9.8687330000000006</v>
      </c>
      <c r="F1019">
        <v>10.151636999999999</v>
      </c>
    </row>
    <row r="1020" spans="1:6">
      <c r="A1020" t="s">
        <v>2169</v>
      </c>
      <c r="B1020">
        <v>0.14552277199999999</v>
      </c>
      <c r="C1020">
        <v>9.7625440000000001</v>
      </c>
      <c r="D1020">
        <v>8.8219809999999992</v>
      </c>
      <c r="E1020">
        <v>9.4941150000000007</v>
      </c>
      <c r="F1020">
        <v>10.106786</v>
      </c>
    </row>
    <row r="1021" spans="1:6">
      <c r="A1021" t="s">
        <v>2170</v>
      </c>
      <c r="B1021">
        <v>0.14083747499999999</v>
      </c>
      <c r="C1021">
        <v>8.9352110000000007</v>
      </c>
      <c r="D1021">
        <v>8.3827280000000002</v>
      </c>
      <c r="E1021">
        <v>8.0523509999999998</v>
      </c>
      <c r="F1021">
        <v>7.944204</v>
      </c>
    </row>
    <row r="1022" spans="1:6">
      <c r="A1022" t="s">
        <v>2171</v>
      </c>
      <c r="B1022">
        <v>0.21670995500000001</v>
      </c>
      <c r="C1022">
        <v>9.9440469999999994</v>
      </c>
      <c r="D1022">
        <v>9.9708600000000001</v>
      </c>
      <c r="E1022">
        <v>8.8177479999999999</v>
      </c>
      <c r="F1022">
        <v>8.8773769999999992</v>
      </c>
    </row>
    <row r="1023" spans="1:6">
      <c r="A1023" t="s">
        <v>2172</v>
      </c>
      <c r="B1023">
        <v>0.16011692199999999</v>
      </c>
      <c r="C1023">
        <v>8.3983109999999996</v>
      </c>
      <c r="D1023">
        <v>8.4197690000000005</v>
      </c>
      <c r="E1023">
        <v>8.8175349999999995</v>
      </c>
      <c r="F1023">
        <v>7.4670759999999996</v>
      </c>
    </row>
    <row r="1024" spans="1:6">
      <c r="A1024" t="s">
        <v>2173</v>
      </c>
      <c r="B1024">
        <v>0.14620823599999999</v>
      </c>
      <c r="C1024">
        <v>8.3447239999999994</v>
      </c>
      <c r="D1024">
        <v>8.5868819999999992</v>
      </c>
      <c r="E1024">
        <v>9.1955390000000001</v>
      </c>
      <c r="F1024">
        <v>9.2595890000000001</v>
      </c>
    </row>
    <row r="1025" spans="1:6">
      <c r="A1025" t="s">
        <v>2174</v>
      </c>
      <c r="B1025">
        <v>0.100046553</v>
      </c>
      <c r="C1025">
        <v>8.4634470000000004</v>
      </c>
      <c r="D1025">
        <v>8.9425570000000008</v>
      </c>
      <c r="E1025">
        <v>9.0791710000000005</v>
      </c>
      <c r="F1025">
        <v>9.211309</v>
      </c>
    </row>
    <row r="1026" spans="1:6">
      <c r="A1026" t="s">
        <v>2175</v>
      </c>
      <c r="B1026">
        <v>0.106863054</v>
      </c>
      <c r="C1026">
        <v>7.0173269999999999</v>
      </c>
      <c r="D1026">
        <v>7.4228100000000001</v>
      </c>
      <c r="E1026">
        <v>6.5932139999999997</v>
      </c>
      <c r="F1026">
        <v>6.2266370000000002</v>
      </c>
    </row>
    <row r="1027" spans="1:6">
      <c r="A1027" t="s">
        <v>2176</v>
      </c>
      <c r="B1027">
        <v>0.13179387200000001</v>
      </c>
      <c r="C1027">
        <v>10.181683</v>
      </c>
      <c r="D1027">
        <v>10.361537999999999</v>
      </c>
      <c r="E1027">
        <v>9.9118929999999992</v>
      </c>
      <c r="F1027">
        <v>9.7767850000000003</v>
      </c>
    </row>
    <row r="1028" spans="1:6">
      <c r="A1028" t="s">
        <v>2177</v>
      </c>
      <c r="B1028">
        <v>0.108642111</v>
      </c>
      <c r="C1028">
        <v>7.4705649999999997</v>
      </c>
      <c r="D1028">
        <v>7.5711789999999999</v>
      </c>
      <c r="E1028">
        <v>7.7335229999999999</v>
      </c>
      <c r="F1028">
        <v>7.9555709999999999</v>
      </c>
    </row>
    <row r="1029" spans="1:6">
      <c r="A1029" t="s">
        <v>2178</v>
      </c>
      <c r="B1029">
        <v>0.12406835099999999</v>
      </c>
      <c r="C1029">
        <v>7.1405339999999997</v>
      </c>
      <c r="D1029">
        <v>6.3852010000000003</v>
      </c>
      <c r="E1029">
        <v>6.503063</v>
      </c>
      <c r="F1029">
        <v>7.335445</v>
      </c>
    </row>
    <row r="1030" spans="1:6">
      <c r="A1030" t="s">
        <v>2179</v>
      </c>
      <c r="B1030">
        <v>0.10070657399999999</v>
      </c>
      <c r="C1030">
        <v>10.93181</v>
      </c>
      <c r="D1030">
        <v>10.69708</v>
      </c>
      <c r="E1030">
        <v>10.579179999999999</v>
      </c>
      <c r="F1030">
        <v>10.295540000000001</v>
      </c>
    </row>
    <row r="1031" spans="1:6">
      <c r="A1031" t="s">
        <v>2180</v>
      </c>
      <c r="B1031">
        <v>0.102143656</v>
      </c>
      <c r="C1031">
        <v>8.2937670000000008</v>
      </c>
      <c r="D1031">
        <v>7.8257019999999997</v>
      </c>
      <c r="E1031">
        <v>8.4461639999999996</v>
      </c>
      <c r="F1031">
        <v>8.3142110000000002</v>
      </c>
    </row>
    <row r="1032" spans="1:6">
      <c r="A1032" t="s">
        <v>2181</v>
      </c>
      <c r="B1032">
        <v>0.11496553399999999</v>
      </c>
      <c r="C1032">
        <v>8.5506910000000005</v>
      </c>
      <c r="D1032">
        <v>8.0868830000000003</v>
      </c>
      <c r="E1032">
        <v>8.7241359999999997</v>
      </c>
      <c r="F1032">
        <v>9.0513169999999992</v>
      </c>
    </row>
    <row r="1033" spans="1:6">
      <c r="A1033" t="s">
        <v>2182</v>
      </c>
      <c r="B1033">
        <v>0.130266835</v>
      </c>
      <c r="C1033">
        <v>9.2476269999999996</v>
      </c>
      <c r="D1033">
        <v>10.135968</v>
      </c>
      <c r="E1033">
        <v>10.215498</v>
      </c>
      <c r="F1033">
        <v>10.387976999999999</v>
      </c>
    </row>
    <row r="1034" spans="1:6">
      <c r="A1034" t="s">
        <v>2183</v>
      </c>
      <c r="B1034">
        <v>0.144004152</v>
      </c>
      <c r="C1034">
        <v>7.3544530000000004</v>
      </c>
      <c r="D1034">
        <v>6.5855180000000004</v>
      </c>
      <c r="E1034">
        <v>6.7196340000000001</v>
      </c>
      <c r="F1034">
        <v>6.4912359999999998</v>
      </c>
    </row>
    <row r="1035" spans="1:6">
      <c r="A1035" t="s">
        <v>2184</v>
      </c>
      <c r="B1035">
        <v>0.10950937299999999</v>
      </c>
      <c r="C1035">
        <v>7.7357959999999997</v>
      </c>
      <c r="D1035">
        <v>7.1724170000000003</v>
      </c>
      <c r="E1035">
        <v>7.4012859999999998</v>
      </c>
      <c r="F1035">
        <v>9.0668869999999995</v>
      </c>
    </row>
    <row r="1036" spans="1:6">
      <c r="A1036" t="s">
        <v>2185</v>
      </c>
      <c r="B1036">
        <v>0.13016829999999999</v>
      </c>
      <c r="C1036">
        <v>5.6805320000000004</v>
      </c>
      <c r="D1036">
        <v>4.5858689999999998</v>
      </c>
      <c r="E1036">
        <v>5.3374009999999998</v>
      </c>
      <c r="F1036">
        <v>6.3031620000000004</v>
      </c>
    </row>
    <row r="1037" spans="1:6">
      <c r="A1037" t="s">
        <v>2186</v>
      </c>
      <c r="B1037">
        <v>0.101164271</v>
      </c>
      <c r="C1037">
        <v>9.6017279999999996</v>
      </c>
      <c r="D1037">
        <v>9.8096929999999993</v>
      </c>
      <c r="E1037">
        <v>8.9980810000000009</v>
      </c>
      <c r="F1037">
        <v>8.9180689999999991</v>
      </c>
    </row>
    <row r="1038" spans="1:6">
      <c r="A1038" t="s">
        <v>2187</v>
      </c>
      <c r="B1038">
        <v>0.13740870199999999</v>
      </c>
      <c r="C1038">
        <v>9.2419340000000005</v>
      </c>
      <c r="D1038">
        <v>8.5878029999999992</v>
      </c>
      <c r="E1038">
        <v>9.404121</v>
      </c>
      <c r="F1038">
        <v>9.6047340000000005</v>
      </c>
    </row>
    <row r="1039" spans="1:6">
      <c r="A1039" t="s">
        <v>2188</v>
      </c>
      <c r="B1039">
        <v>0.193551849</v>
      </c>
      <c r="C1039">
        <v>6.893364</v>
      </c>
      <c r="D1039">
        <v>6.7209919999999999</v>
      </c>
      <c r="E1039">
        <v>7.0284339999999998</v>
      </c>
      <c r="F1039">
        <v>8.5559910000000006</v>
      </c>
    </row>
    <row r="1040" spans="1:6">
      <c r="A1040" t="s">
        <v>2189</v>
      </c>
      <c r="B1040">
        <v>0.23088435299999999</v>
      </c>
      <c r="C1040">
        <v>9.5717630000000007</v>
      </c>
      <c r="D1040">
        <v>9.4529080000000008</v>
      </c>
      <c r="E1040">
        <v>7.4259870000000001</v>
      </c>
      <c r="F1040">
        <v>7.112978</v>
      </c>
    </row>
    <row r="1041" spans="1:6">
      <c r="A1041" t="s">
        <v>2190</v>
      </c>
      <c r="B1041">
        <v>0.162063873</v>
      </c>
      <c r="C1041">
        <v>8.0012109999999996</v>
      </c>
      <c r="D1041">
        <v>7.1144970000000001</v>
      </c>
      <c r="E1041">
        <v>9.1981300000000008</v>
      </c>
      <c r="F1041">
        <v>7.4111830000000003</v>
      </c>
    </row>
    <row r="1042" spans="1:6">
      <c r="A1042" t="s">
        <v>2191</v>
      </c>
      <c r="B1042">
        <v>0.16525538100000001</v>
      </c>
      <c r="C1042">
        <v>8.181362</v>
      </c>
      <c r="D1042">
        <v>7.2195989999999997</v>
      </c>
      <c r="E1042">
        <v>7.933376</v>
      </c>
      <c r="F1042">
        <v>7.079434</v>
      </c>
    </row>
    <row r="1043" spans="1:6">
      <c r="A1043" t="s">
        <v>2192</v>
      </c>
      <c r="B1043">
        <v>0.134728229</v>
      </c>
      <c r="C1043">
        <v>7.6569750000000001</v>
      </c>
      <c r="D1043">
        <v>7.0681770000000004</v>
      </c>
      <c r="E1043">
        <v>7.9937449999999997</v>
      </c>
      <c r="F1043">
        <v>7.066643</v>
      </c>
    </row>
    <row r="1044" spans="1:6">
      <c r="A1044" t="s">
        <v>2193</v>
      </c>
      <c r="B1044">
        <v>0.15440288299999999</v>
      </c>
      <c r="C1044">
        <v>9.0530100000000004</v>
      </c>
      <c r="D1044">
        <v>8.6483790000000003</v>
      </c>
      <c r="E1044">
        <v>7.8757510000000002</v>
      </c>
      <c r="F1044">
        <v>7.7605880000000003</v>
      </c>
    </row>
    <row r="1045" spans="1:6">
      <c r="A1045" t="s">
        <v>2194</v>
      </c>
      <c r="B1045">
        <v>0.13202565799999999</v>
      </c>
      <c r="C1045">
        <v>8.5083520000000004</v>
      </c>
      <c r="D1045">
        <v>8.8420550000000002</v>
      </c>
      <c r="E1045">
        <v>8.071472</v>
      </c>
      <c r="F1045">
        <v>7.938326</v>
      </c>
    </row>
    <row r="1046" spans="1:6">
      <c r="A1046" t="s">
        <v>2195</v>
      </c>
      <c r="B1046">
        <v>0.139525231</v>
      </c>
      <c r="C1046">
        <v>8.7289239999999992</v>
      </c>
      <c r="D1046">
        <v>7.8981560000000002</v>
      </c>
      <c r="E1046">
        <v>7.9130849999999997</v>
      </c>
      <c r="F1046">
        <v>7.5338180000000001</v>
      </c>
    </row>
    <row r="1047" spans="1:6">
      <c r="A1047" t="s">
        <v>2196</v>
      </c>
      <c r="B1047">
        <v>0.139325428</v>
      </c>
      <c r="C1047">
        <v>8.3160270000000001</v>
      </c>
      <c r="D1047">
        <v>7.733994</v>
      </c>
      <c r="E1047">
        <v>7.5281219999999998</v>
      </c>
      <c r="F1047">
        <v>7.487196</v>
      </c>
    </row>
    <row r="1048" spans="1:6">
      <c r="A1048" t="s">
        <v>2197</v>
      </c>
      <c r="B1048">
        <v>0.13803252499999999</v>
      </c>
      <c r="C1048">
        <v>10.44988</v>
      </c>
      <c r="D1048">
        <v>10.468489999999999</v>
      </c>
      <c r="E1048">
        <v>10.72143</v>
      </c>
      <c r="F1048">
        <v>10.91954</v>
      </c>
    </row>
    <row r="1049" spans="1:6">
      <c r="A1049" t="s">
        <v>2198</v>
      </c>
      <c r="B1049">
        <v>0.113347427</v>
      </c>
      <c r="C1049">
        <v>8.0316949999999991</v>
      </c>
      <c r="D1049">
        <v>8.6332310000000003</v>
      </c>
      <c r="E1049">
        <v>6.9593439999999998</v>
      </c>
      <c r="F1049">
        <v>6.5557600000000003</v>
      </c>
    </row>
    <row r="1050" spans="1:6">
      <c r="A1050" t="s">
        <v>136</v>
      </c>
      <c r="B1050">
        <v>0.1011751</v>
      </c>
      <c r="C1050">
        <v>8.3728280000000002</v>
      </c>
      <c r="D1050">
        <v>8.2255040000000008</v>
      </c>
      <c r="E1050">
        <v>8.4817710000000002</v>
      </c>
      <c r="F1050">
        <v>7.8162979999999997</v>
      </c>
    </row>
    <row r="1051" spans="1:6">
      <c r="A1051" t="s">
        <v>137</v>
      </c>
      <c r="B1051">
        <v>0.165565719</v>
      </c>
      <c r="C1051">
        <v>7.7547119999999996</v>
      </c>
      <c r="D1051">
        <v>7.0306850000000001</v>
      </c>
      <c r="E1051">
        <v>7.549709</v>
      </c>
      <c r="F1051">
        <v>9.2962860000000003</v>
      </c>
    </row>
    <row r="1052" spans="1:6">
      <c r="A1052" t="s">
        <v>2199</v>
      </c>
      <c r="B1052">
        <v>0.112456604</v>
      </c>
      <c r="C1052">
        <v>8.7677820000000004</v>
      </c>
      <c r="D1052">
        <v>8.6940609999999996</v>
      </c>
      <c r="E1052">
        <v>8.3980979999999992</v>
      </c>
      <c r="F1052">
        <v>8.1192620000000009</v>
      </c>
    </row>
    <row r="1053" spans="1:6">
      <c r="A1053" t="s">
        <v>2200</v>
      </c>
      <c r="B1053">
        <v>0.12886658300000001</v>
      </c>
      <c r="C1053">
        <v>10.171652</v>
      </c>
      <c r="D1053">
        <v>9.1564879999999995</v>
      </c>
      <c r="E1053">
        <v>9.7482129999999998</v>
      </c>
      <c r="F1053">
        <v>10.038316</v>
      </c>
    </row>
    <row r="1054" spans="1:6">
      <c r="A1054" t="s">
        <v>2201</v>
      </c>
      <c r="B1054">
        <v>0.14052951499999999</v>
      </c>
      <c r="C1054">
        <v>11.28598</v>
      </c>
      <c r="D1054">
        <v>10.17197</v>
      </c>
      <c r="E1054">
        <v>10.362220000000001</v>
      </c>
      <c r="F1054">
        <v>10.00944</v>
      </c>
    </row>
    <row r="1055" spans="1:6">
      <c r="A1055" t="s">
        <v>2202</v>
      </c>
      <c r="B1055">
        <v>0.12994008500000001</v>
      </c>
      <c r="C1055">
        <v>10.995474</v>
      </c>
      <c r="D1055">
        <v>9.9143939999999997</v>
      </c>
      <c r="E1055">
        <v>10.554307</v>
      </c>
      <c r="F1055">
        <v>10.298352</v>
      </c>
    </row>
    <row r="1056" spans="1:6">
      <c r="A1056" t="s">
        <v>2203</v>
      </c>
      <c r="B1056">
        <v>0.117771165</v>
      </c>
      <c r="C1056">
        <v>9.5126980000000003</v>
      </c>
      <c r="D1056">
        <v>9.1806409999999996</v>
      </c>
      <c r="E1056">
        <v>8.9378639999999994</v>
      </c>
      <c r="F1056">
        <v>8.7949199999999994</v>
      </c>
    </row>
    <row r="1057" spans="1:6">
      <c r="A1057" t="s">
        <v>2204</v>
      </c>
      <c r="B1057">
        <v>0.123632441</v>
      </c>
      <c r="C1057">
        <v>8.7896660000000004</v>
      </c>
      <c r="D1057">
        <v>9.0454139999999992</v>
      </c>
      <c r="E1057">
        <v>9.1491539999999993</v>
      </c>
      <c r="F1057">
        <v>9.4888639999999995</v>
      </c>
    </row>
    <row r="1058" spans="1:6">
      <c r="A1058" t="s">
        <v>138</v>
      </c>
      <c r="B1058">
        <v>0.20017426399999999</v>
      </c>
      <c r="C1058">
        <v>9.1608769999999993</v>
      </c>
      <c r="D1058">
        <v>7.5681019999999997</v>
      </c>
      <c r="E1058">
        <v>8.5829959999999996</v>
      </c>
      <c r="F1058">
        <v>10.032826</v>
      </c>
    </row>
    <row r="1059" spans="1:6">
      <c r="A1059" t="s">
        <v>2205</v>
      </c>
      <c r="B1059">
        <v>0.181879877</v>
      </c>
      <c r="C1059">
        <v>9.5214979999999994</v>
      </c>
      <c r="D1059">
        <v>8.2497439999999997</v>
      </c>
      <c r="E1059">
        <v>8.1254679999999997</v>
      </c>
      <c r="F1059">
        <v>7.6794120000000001</v>
      </c>
    </row>
    <row r="1060" spans="1:6">
      <c r="A1060" t="s">
        <v>2206</v>
      </c>
      <c r="B1060">
        <v>0.17591553700000001</v>
      </c>
      <c r="C1060">
        <v>8.5336569999999998</v>
      </c>
      <c r="D1060">
        <v>8.5362039999999997</v>
      </c>
      <c r="E1060">
        <v>8.9842309999999994</v>
      </c>
      <c r="F1060">
        <v>9.2812959999999993</v>
      </c>
    </row>
    <row r="1061" spans="1:6">
      <c r="A1061" t="s">
        <v>2207</v>
      </c>
      <c r="B1061">
        <v>0.13726917999999999</v>
      </c>
      <c r="C1061">
        <v>7.3724740000000004</v>
      </c>
      <c r="D1061">
        <v>6.8078919999999998</v>
      </c>
      <c r="E1061">
        <v>6.2941399999999996</v>
      </c>
      <c r="F1061">
        <v>6.6098280000000003</v>
      </c>
    </row>
    <row r="1062" spans="1:6">
      <c r="A1062" t="s">
        <v>2208</v>
      </c>
      <c r="B1062">
        <v>0.142841358</v>
      </c>
      <c r="C1062">
        <v>6.5369089999999996</v>
      </c>
      <c r="D1062">
        <v>6.0776909999999997</v>
      </c>
      <c r="E1062">
        <v>7.6776850000000003</v>
      </c>
      <c r="F1062">
        <v>6.4312430000000003</v>
      </c>
    </row>
    <row r="1063" spans="1:6">
      <c r="A1063" t="s">
        <v>2209</v>
      </c>
      <c r="B1063">
        <v>0.16082260000000001</v>
      </c>
      <c r="C1063">
        <v>11.670260000000001</v>
      </c>
      <c r="D1063">
        <v>11.349220000000001</v>
      </c>
      <c r="E1063">
        <v>11.24389</v>
      </c>
      <c r="F1063">
        <v>10.676170000000001</v>
      </c>
    </row>
    <row r="1064" spans="1:6">
      <c r="A1064" t="s">
        <v>2210</v>
      </c>
      <c r="B1064">
        <v>0.117129952</v>
      </c>
      <c r="C1064">
        <v>6.5244780000000002</v>
      </c>
      <c r="D1064">
        <v>6.9624600000000001</v>
      </c>
      <c r="E1064">
        <v>7.4166299999999996</v>
      </c>
      <c r="F1064">
        <v>7.4590829999999997</v>
      </c>
    </row>
    <row r="1065" spans="1:6">
      <c r="A1065" t="s">
        <v>139</v>
      </c>
      <c r="B1065">
        <v>0.29715685600000002</v>
      </c>
      <c r="C1065">
        <v>8.5026279999999996</v>
      </c>
      <c r="D1065">
        <v>8.7504810000000006</v>
      </c>
      <c r="E1065">
        <v>8.1182490000000005</v>
      </c>
      <c r="F1065">
        <v>6.6890910000000003</v>
      </c>
    </row>
    <row r="1066" spans="1:6">
      <c r="A1066" t="s">
        <v>2211</v>
      </c>
      <c r="B1066">
        <v>0.10309188</v>
      </c>
      <c r="C1066">
        <v>6.7307940000000004</v>
      </c>
      <c r="D1066">
        <v>6.5140209999999996</v>
      </c>
      <c r="E1066">
        <v>7.5410620000000002</v>
      </c>
      <c r="F1066">
        <v>6.7122669999999998</v>
      </c>
    </row>
    <row r="1067" spans="1:6">
      <c r="A1067" t="s">
        <v>2212</v>
      </c>
      <c r="B1067">
        <v>0.103562717</v>
      </c>
      <c r="C1067">
        <v>5.7837829999999997</v>
      </c>
      <c r="D1067">
        <v>5.8626120000000004</v>
      </c>
      <c r="E1067">
        <v>5.6386250000000002</v>
      </c>
      <c r="F1067">
        <v>7.0097959999999997</v>
      </c>
    </row>
    <row r="1068" spans="1:6">
      <c r="A1068" t="s">
        <v>2213</v>
      </c>
      <c r="B1068">
        <v>0.16445760600000001</v>
      </c>
      <c r="C1068">
        <v>7.6114290000000002</v>
      </c>
      <c r="D1068">
        <v>7.638941</v>
      </c>
      <c r="E1068">
        <v>8.4109409999999993</v>
      </c>
      <c r="F1068">
        <v>8.5954040000000003</v>
      </c>
    </row>
    <row r="1069" spans="1:6">
      <c r="A1069" t="s">
        <v>2214</v>
      </c>
      <c r="B1069">
        <v>0.16912047599999999</v>
      </c>
      <c r="C1069">
        <v>8.6244350000000001</v>
      </c>
      <c r="D1069">
        <v>8.0876739999999998</v>
      </c>
      <c r="E1069">
        <v>9.5994030000000006</v>
      </c>
      <c r="F1069">
        <v>8.2631139999999998</v>
      </c>
    </row>
    <row r="1070" spans="1:6">
      <c r="A1070" t="s">
        <v>2215</v>
      </c>
      <c r="B1070">
        <v>0.154802673</v>
      </c>
      <c r="C1070">
        <v>6.8506780000000003</v>
      </c>
      <c r="D1070">
        <v>6.3773600000000004</v>
      </c>
      <c r="E1070">
        <v>7.8346879999999999</v>
      </c>
      <c r="F1070">
        <v>6.6323400000000001</v>
      </c>
    </row>
    <row r="1071" spans="1:6">
      <c r="A1071" t="s">
        <v>2216</v>
      </c>
      <c r="B1071">
        <v>0.100425532</v>
      </c>
      <c r="C1071">
        <v>7.0268800000000002</v>
      </c>
      <c r="D1071">
        <v>6.680237</v>
      </c>
      <c r="E1071">
        <v>8.3661530000000006</v>
      </c>
      <c r="F1071">
        <v>6.9167529999999999</v>
      </c>
    </row>
    <row r="1072" spans="1:6">
      <c r="A1072" t="s">
        <v>2217</v>
      </c>
      <c r="B1072">
        <v>0.120398461</v>
      </c>
      <c r="C1072">
        <v>7.2316159999999998</v>
      </c>
      <c r="D1072">
        <v>6.8231789999999997</v>
      </c>
      <c r="E1072">
        <v>7.4526510000000004</v>
      </c>
      <c r="F1072">
        <v>7.9338069999999998</v>
      </c>
    </row>
    <row r="1073" spans="1:6">
      <c r="A1073" t="s">
        <v>2218</v>
      </c>
      <c r="B1073">
        <v>0.14817741700000001</v>
      </c>
      <c r="C1073">
        <v>7.2563890000000004</v>
      </c>
      <c r="D1073">
        <v>7.558262</v>
      </c>
      <c r="E1073">
        <v>7.3735020000000002</v>
      </c>
      <c r="F1073">
        <v>6.2872659999999998</v>
      </c>
    </row>
    <row r="1074" spans="1:6">
      <c r="A1074" t="s">
        <v>2219</v>
      </c>
      <c r="B1074">
        <v>0.102077556</v>
      </c>
      <c r="C1074">
        <v>8.7067440000000005</v>
      </c>
      <c r="D1074">
        <v>9.1761300000000006</v>
      </c>
      <c r="E1074">
        <v>8.2496799999999997</v>
      </c>
      <c r="F1074">
        <v>8.2414260000000006</v>
      </c>
    </row>
    <row r="1075" spans="1:6">
      <c r="A1075" t="s">
        <v>2220</v>
      </c>
      <c r="B1075">
        <v>0.154489927</v>
      </c>
      <c r="C1075">
        <v>7.9007300000000003</v>
      </c>
      <c r="D1075">
        <v>8.1400600000000001</v>
      </c>
      <c r="E1075">
        <v>7.5646909999999998</v>
      </c>
      <c r="F1075">
        <v>7.4385440000000003</v>
      </c>
    </row>
    <row r="1076" spans="1:6">
      <c r="A1076" t="s">
        <v>2221</v>
      </c>
      <c r="B1076">
        <v>0.10364963000000001</v>
      </c>
      <c r="C1076">
        <v>9.2049289999999999</v>
      </c>
      <c r="D1076">
        <v>9.3988910000000008</v>
      </c>
      <c r="E1076">
        <v>9.6604670000000006</v>
      </c>
      <c r="F1076">
        <v>9.7817589999999992</v>
      </c>
    </row>
    <row r="1077" spans="1:6">
      <c r="A1077" t="s">
        <v>2222</v>
      </c>
      <c r="B1077">
        <v>0.115294014</v>
      </c>
      <c r="C1077">
        <v>7.6424050000000001</v>
      </c>
      <c r="D1077">
        <v>8.1297069999999998</v>
      </c>
      <c r="E1077">
        <v>7.573099</v>
      </c>
      <c r="F1077">
        <v>6.720567</v>
      </c>
    </row>
    <row r="1078" spans="1:6">
      <c r="A1078" t="s">
        <v>2223</v>
      </c>
      <c r="B1078">
        <v>0.140293058</v>
      </c>
      <c r="C1078">
        <v>11.209239999999999</v>
      </c>
      <c r="D1078">
        <v>11.71489</v>
      </c>
      <c r="E1078">
        <v>10.45716</v>
      </c>
      <c r="F1078">
        <v>10.563409999999999</v>
      </c>
    </row>
    <row r="1079" spans="1:6">
      <c r="A1079" t="s">
        <v>2224</v>
      </c>
      <c r="B1079">
        <v>0.145266589</v>
      </c>
      <c r="C1079">
        <v>8.5852380000000004</v>
      </c>
      <c r="D1079">
        <v>8.3619810000000001</v>
      </c>
      <c r="E1079">
        <v>8.7924969999999991</v>
      </c>
      <c r="F1079">
        <v>9.1839659999999999</v>
      </c>
    </row>
    <row r="1080" spans="1:6">
      <c r="A1080" t="s">
        <v>2225</v>
      </c>
      <c r="B1080">
        <v>0.206232042</v>
      </c>
      <c r="C1080">
        <v>7.5101570000000004</v>
      </c>
      <c r="D1080">
        <v>7.9280850000000003</v>
      </c>
      <c r="E1080">
        <v>6.391947</v>
      </c>
      <c r="F1080">
        <v>5.8443300000000002</v>
      </c>
    </row>
    <row r="1081" spans="1:6">
      <c r="A1081" t="s">
        <v>141</v>
      </c>
      <c r="B1081">
        <v>0.12577692300000001</v>
      </c>
      <c r="C1081">
        <v>6.4577619999999998</v>
      </c>
      <c r="D1081">
        <v>6.850911</v>
      </c>
      <c r="E1081">
        <v>5.7395529999999999</v>
      </c>
      <c r="F1081">
        <v>5.5479139999999996</v>
      </c>
    </row>
    <row r="1082" spans="1:6">
      <c r="A1082" t="s">
        <v>2226</v>
      </c>
      <c r="B1082">
        <v>0.116045211</v>
      </c>
      <c r="C1082">
        <v>6.1441020000000002</v>
      </c>
      <c r="D1082">
        <v>6.4818850000000001</v>
      </c>
      <c r="E1082">
        <v>5.6990119999999997</v>
      </c>
      <c r="F1082">
        <v>5.2106659999999998</v>
      </c>
    </row>
    <row r="1083" spans="1:6">
      <c r="A1083" t="s">
        <v>2227</v>
      </c>
      <c r="B1083">
        <v>0.18186565499999999</v>
      </c>
      <c r="C1083">
        <v>8.4162479999999995</v>
      </c>
      <c r="D1083">
        <v>9.0490689999999994</v>
      </c>
      <c r="E1083">
        <v>9.6353910000000003</v>
      </c>
      <c r="F1083">
        <v>10.028847000000001</v>
      </c>
    </row>
    <row r="1084" spans="1:6">
      <c r="A1084" t="s">
        <v>2228</v>
      </c>
      <c r="B1084">
        <v>0.23236054</v>
      </c>
      <c r="C1084">
        <v>8.0484819999999999</v>
      </c>
      <c r="D1084">
        <v>8.2211560000000006</v>
      </c>
      <c r="E1084">
        <v>7.2638749999999996</v>
      </c>
      <c r="F1084">
        <v>6.9523260000000002</v>
      </c>
    </row>
    <row r="1085" spans="1:6">
      <c r="A1085" t="s">
        <v>2229</v>
      </c>
      <c r="B1085">
        <v>0.18540802300000001</v>
      </c>
      <c r="C1085">
        <v>10.107989</v>
      </c>
      <c r="D1085">
        <v>10.945588000000001</v>
      </c>
      <c r="E1085">
        <v>9.829663</v>
      </c>
      <c r="F1085">
        <v>9.5785440000000008</v>
      </c>
    </row>
    <row r="1086" spans="1:6">
      <c r="A1086" t="s">
        <v>2230</v>
      </c>
      <c r="B1086">
        <v>0.145909855</v>
      </c>
      <c r="C1086">
        <v>9.0864399999999996</v>
      </c>
      <c r="D1086">
        <v>8.6721800000000009</v>
      </c>
      <c r="E1086">
        <v>9.3213880000000007</v>
      </c>
      <c r="F1086">
        <v>9.471482</v>
      </c>
    </row>
    <row r="1087" spans="1:6">
      <c r="A1087" t="s">
        <v>2231</v>
      </c>
      <c r="B1087">
        <v>0.18796659099999999</v>
      </c>
      <c r="C1087">
        <v>8.7548840000000006</v>
      </c>
      <c r="D1087">
        <v>7.7775439999999998</v>
      </c>
      <c r="E1087">
        <v>7.7043179999999998</v>
      </c>
      <c r="F1087">
        <v>7.6703999999999999</v>
      </c>
    </row>
    <row r="1088" spans="1:6">
      <c r="A1088" t="s">
        <v>2232</v>
      </c>
      <c r="B1088">
        <v>0.196761503</v>
      </c>
      <c r="C1088">
        <v>7.4051080000000002</v>
      </c>
      <c r="D1088">
        <v>6.6100839999999996</v>
      </c>
      <c r="E1088">
        <v>6.4644310000000003</v>
      </c>
      <c r="F1088">
        <v>6.3571780000000002</v>
      </c>
    </row>
    <row r="1089" spans="1:6">
      <c r="A1089" t="s">
        <v>2233</v>
      </c>
      <c r="B1089">
        <v>0.100289687</v>
      </c>
      <c r="C1089">
        <v>9.1174520000000001</v>
      </c>
      <c r="D1089">
        <v>9.4227030000000003</v>
      </c>
      <c r="E1089">
        <v>9.4109970000000001</v>
      </c>
      <c r="F1089">
        <v>9.6475570000000008</v>
      </c>
    </row>
    <row r="1090" spans="1:6">
      <c r="A1090" t="s">
        <v>2234</v>
      </c>
      <c r="B1090">
        <v>0.16214068500000001</v>
      </c>
      <c r="C1090">
        <v>8.7636620000000001</v>
      </c>
      <c r="D1090">
        <v>9.1546470000000006</v>
      </c>
      <c r="E1090">
        <v>9.6734709999999993</v>
      </c>
      <c r="F1090">
        <v>9.6411210000000001</v>
      </c>
    </row>
    <row r="1091" spans="1:6">
      <c r="A1091" t="s">
        <v>2235</v>
      </c>
      <c r="B1091">
        <v>0.104564963</v>
      </c>
      <c r="C1091">
        <v>8.4516950000000008</v>
      </c>
      <c r="D1091">
        <v>8.3136530000000004</v>
      </c>
      <c r="E1091">
        <v>8.1810349999999996</v>
      </c>
      <c r="F1091">
        <v>7.7291109999999996</v>
      </c>
    </row>
    <row r="1092" spans="1:6">
      <c r="A1092" t="s">
        <v>2236</v>
      </c>
      <c r="B1092">
        <v>0.12913987599999999</v>
      </c>
      <c r="C1092">
        <v>7.999104</v>
      </c>
      <c r="D1092">
        <v>7.565537</v>
      </c>
      <c r="E1092">
        <v>7.2499779999999996</v>
      </c>
      <c r="F1092">
        <v>7.1599469999999998</v>
      </c>
    </row>
    <row r="1093" spans="1:6">
      <c r="A1093" t="s">
        <v>2237</v>
      </c>
      <c r="B1093">
        <v>0.13094878400000001</v>
      </c>
      <c r="C1093">
        <v>9.9046760000000003</v>
      </c>
      <c r="D1093">
        <v>10.15428</v>
      </c>
      <c r="E1093">
        <v>10.282228</v>
      </c>
      <c r="F1093">
        <v>10.43472</v>
      </c>
    </row>
    <row r="1094" spans="1:6">
      <c r="A1094" t="s">
        <v>2238</v>
      </c>
      <c r="B1094">
        <v>0.12822481599999999</v>
      </c>
      <c r="C1094">
        <v>9.0924110000000002</v>
      </c>
      <c r="D1094">
        <v>9.3983620000000005</v>
      </c>
      <c r="E1094">
        <v>9.5187969999999993</v>
      </c>
      <c r="F1094">
        <v>9.7712319999999995</v>
      </c>
    </row>
    <row r="1095" spans="1:6">
      <c r="A1095" t="s">
        <v>142</v>
      </c>
      <c r="B1095">
        <v>0.112445922</v>
      </c>
      <c r="C1095">
        <v>8.6701809999999995</v>
      </c>
      <c r="D1095">
        <v>7.9208670000000003</v>
      </c>
      <c r="E1095">
        <v>7.9844299999999997</v>
      </c>
      <c r="F1095">
        <v>7.5811650000000004</v>
      </c>
    </row>
    <row r="1096" spans="1:6">
      <c r="A1096" t="s">
        <v>2239</v>
      </c>
      <c r="B1096">
        <v>0.11094528200000001</v>
      </c>
      <c r="C1096">
        <v>8.9557330000000004</v>
      </c>
      <c r="D1096">
        <v>8.5940560000000001</v>
      </c>
      <c r="E1096">
        <v>8.4383660000000003</v>
      </c>
      <c r="F1096">
        <v>9.0798389999999998</v>
      </c>
    </row>
    <row r="1097" spans="1:6">
      <c r="A1097" t="s">
        <v>2240</v>
      </c>
      <c r="B1097">
        <v>0.14307546700000001</v>
      </c>
      <c r="C1097">
        <v>6.1032890000000002</v>
      </c>
      <c r="D1097">
        <v>5.3241319999999996</v>
      </c>
      <c r="E1097">
        <v>5.5015559999999999</v>
      </c>
      <c r="F1097">
        <v>7.6243119999999998</v>
      </c>
    </row>
    <row r="1098" spans="1:6">
      <c r="A1098" t="s">
        <v>2241</v>
      </c>
      <c r="B1098">
        <v>0.26034512300000001</v>
      </c>
      <c r="C1098">
        <v>6.948029</v>
      </c>
      <c r="D1098">
        <v>6.0673890000000004</v>
      </c>
      <c r="E1098">
        <v>6.9741989999999996</v>
      </c>
      <c r="F1098">
        <v>8.7100229999999996</v>
      </c>
    </row>
    <row r="1099" spans="1:6">
      <c r="A1099" t="s">
        <v>2242</v>
      </c>
      <c r="B1099">
        <v>0.116379732</v>
      </c>
      <c r="C1099">
        <v>8.3840029999999999</v>
      </c>
      <c r="D1099">
        <v>8.0861699999999992</v>
      </c>
      <c r="E1099">
        <v>8.7165900000000001</v>
      </c>
      <c r="F1099">
        <v>8.0370259999999991</v>
      </c>
    </row>
    <row r="1100" spans="1:6">
      <c r="A1100" t="s">
        <v>2243</v>
      </c>
      <c r="B1100">
        <v>0.15939932200000001</v>
      </c>
      <c r="C1100">
        <v>9.0996799999999993</v>
      </c>
      <c r="D1100">
        <v>8.8519319999999997</v>
      </c>
      <c r="E1100">
        <v>9.7720529999999997</v>
      </c>
      <c r="F1100">
        <v>8.5796969999999995</v>
      </c>
    </row>
    <row r="1101" spans="1:6">
      <c r="A1101" t="s">
        <v>2244</v>
      </c>
      <c r="B1101">
        <v>0.15178425200000001</v>
      </c>
      <c r="C1101">
        <v>7.1873690000000003</v>
      </c>
      <c r="D1101">
        <v>8.1508780000000005</v>
      </c>
      <c r="E1101">
        <v>8.1618469999999999</v>
      </c>
      <c r="F1101">
        <v>8.2589290000000002</v>
      </c>
    </row>
    <row r="1102" spans="1:6">
      <c r="A1102" t="s">
        <v>2245</v>
      </c>
      <c r="B1102">
        <v>0.20232858200000001</v>
      </c>
      <c r="C1102">
        <v>12.053050000000001</v>
      </c>
      <c r="D1102">
        <v>11.06541</v>
      </c>
      <c r="E1102">
        <v>11.050829999999999</v>
      </c>
      <c r="F1102">
        <v>10.69557</v>
      </c>
    </row>
    <row r="1103" spans="1:6">
      <c r="A1103" t="s">
        <v>2246</v>
      </c>
      <c r="B1103">
        <v>0.13432898200000001</v>
      </c>
      <c r="C1103">
        <v>9.4433919999999993</v>
      </c>
      <c r="D1103">
        <v>9.7434309999999993</v>
      </c>
      <c r="E1103">
        <v>8.9206810000000001</v>
      </c>
      <c r="F1103">
        <v>8.8695690000000003</v>
      </c>
    </row>
    <row r="1104" spans="1:6">
      <c r="A1104" t="s">
        <v>2247</v>
      </c>
      <c r="B1104">
        <v>0.114949432</v>
      </c>
      <c r="C1104">
        <v>7.1375580000000003</v>
      </c>
      <c r="D1104">
        <v>7.732418</v>
      </c>
      <c r="E1104">
        <v>7.9503810000000001</v>
      </c>
      <c r="F1104">
        <v>8.0951810000000002</v>
      </c>
    </row>
    <row r="1105" spans="1:6">
      <c r="A1105" t="s">
        <v>2248</v>
      </c>
      <c r="B1105">
        <v>0.26793425700000001</v>
      </c>
      <c r="C1105">
        <v>9.2246070000000007</v>
      </c>
      <c r="D1105">
        <v>9.5809300000000004</v>
      </c>
      <c r="E1105">
        <v>8.5349930000000001</v>
      </c>
      <c r="F1105">
        <v>8.0289199999999994</v>
      </c>
    </row>
    <row r="1106" spans="1:6">
      <c r="A1106" t="s">
        <v>2249</v>
      </c>
      <c r="B1106">
        <v>0.103797891</v>
      </c>
      <c r="C1106">
        <v>7.5227779999999997</v>
      </c>
      <c r="D1106">
        <v>7.2199929999999997</v>
      </c>
      <c r="E1106">
        <v>8.1898739999999997</v>
      </c>
      <c r="F1106">
        <v>7.6195570000000004</v>
      </c>
    </row>
    <row r="1107" spans="1:6">
      <c r="A1107" t="s">
        <v>144</v>
      </c>
      <c r="B1107">
        <v>0.13888279100000001</v>
      </c>
      <c r="C1107">
        <v>8.9424250000000001</v>
      </c>
      <c r="D1107">
        <v>8.0461159999999996</v>
      </c>
      <c r="E1107">
        <v>7.726559</v>
      </c>
      <c r="F1107">
        <v>7.794746</v>
      </c>
    </row>
    <row r="1108" spans="1:6">
      <c r="A1108" t="s">
        <v>2250</v>
      </c>
      <c r="B1108">
        <v>0.10573450199999999</v>
      </c>
      <c r="C1108">
        <v>7.2502700000000004</v>
      </c>
      <c r="D1108">
        <v>7.2739849999999997</v>
      </c>
      <c r="E1108">
        <v>6.4124489999999996</v>
      </c>
      <c r="F1108">
        <v>6.6061180000000004</v>
      </c>
    </row>
    <row r="1109" spans="1:6">
      <c r="A1109" t="s">
        <v>2251</v>
      </c>
      <c r="B1109">
        <v>0.181668623</v>
      </c>
      <c r="C1109">
        <v>9.2748690000000007</v>
      </c>
      <c r="D1109">
        <v>8.2223710000000008</v>
      </c>
      <c r="E1109">
        <v>8.1378470000000007</v>
      </c>
      <c r="F1109">
        <v>8.1795259999999992</v>
      </c>
    </row>
    <row r="1110" spans="1:6">
      <c r="A1110" t="s">
        <v>2252</v>
      </c>
      <c r="B1110">
        <v>0.103338283</v>
      </c>
      <c r="C1110">
        <v>8.9074179999999998</v>
      </c>
      <c r="D1110">
        <v>7.868887</v>
      </c>
      <c r="E1110">
        <v>7.9133430000000002</v>
      </c>
      <c r="F1110">
        <v>8.4189869999999996</v>
      </c>
    </row>
    <row r="1111" spans="1:6">
      <c r="A1111" t="s">
        <v>2253</v>
      </c>
      <c r="B1111">
        <v>0.11578872699999999</v>
      </c>
      <c r="C1111">
        <v>10.55791</v>
      </c>
      <c r="D1111">
        <v>10.019349999999999</v>
      </c>
      <c r="E1111">
        <v>11.154350000000001</v>
      </c>
      <c r="F1111">
        <v>10.24671</v>
      </c>
    </row>
    <row r="1112" spans="1:6">
      <c r="A1112" t="s">
        <v>145</v>
      </c>
      <c r="B1112">
        <v>0.24794208500000001</v>
      </c>
      <c r="C1112">
        <v>8.9310519999999993</v>
      </c>
      <c r="D1112">
        <v>9.1929359999999996</v>
      </c>
      <c r="E1112">
        <v>9.5614089999999994</v>
      </c>
      <c r="F1112">
        <v>9.7727009999999996</v>
      </c>
    </row>
    <row r="1113" spans="1:6">
      <c r="A1113" t="s">
        <v>2254</v>
      </c>
      <c r="B1113">
        <v>0.18997936000000001</v>
      </c>
      <c r="C1113">
        <v>10.231725000000001</v>
      </c>
      <c r="D1113">
        <v>8.6226269999999996</v>
      </c>
      <c r="E1113">
        <v>8.6444039999999998</v>
      </c>
      <c r="F1113">
        <v>9.1398679999999999</v>
      </c>
    </row>
    <row r="1114" spans="1:6">
      <c r="A1114" t="s">
        <v>2255</v>
      </c>
      <c r="B1114">
        <v>0.111876753</v>
      </c>
      <c r="C1114">
        <v>8.6383759999999992</v>
      </c>
      <c r="D1114">
        <v>8.8486460000000005</v>
      </c>
      <c r="E1114">
        <v>8.2528570000000006</v>
      </c>
      <c r="F1114">
        <v>8.2843830000000001</v>
      </c>
    </row>
    <row r="1115" spans="1:6">
      <c r="A1115" t="s">
        <v>2256</v>
      </c>
      <c r="B1115">
        <v>0.115895949</v>
      </c>
      <c r="C1115">
        <v>8.7203979999999994</v>
      </c>
      <c r="D1115">
        <v>8.9137869999999992</v>
      </c>
      <c r="E1115">
        <v>8.9847739999999998</v>
      </c>
      <c r="F1115">
        <v>9.3164479999999994</v>
      </c>
    </row>
    <row r="1116" spans="1:6">
      <c r="A1116" t="s">
        <v>2257</v>
      </c>
      <c r="B1116">
        <v>0.121867163</v>
      </c>
      <c r="C1116">
        <v>7.0227069999999996</v>
      </c>
      <c r="D1116">
        <v>6.7598190000000002</v>
      </c>
      <c r="E1116">
        <v>6.9757290000000003</v>
      </c>
      <c r="F1116">
        <v>7.5933570000000001</v>
      </c>
    </row>
    <row r="1117" spans="1:6">
      <c r="A1117" t="s">
        <v>2258</v>
      </c>
      <c r="B1117">
        <v>0.18962029399999999</v>
      </c>
      <c r="C1117">
        <v>5.4541259999999996</v>
      </c>
      <c r="D1117">
        <v>4.9241570000000001</v>
      </c>
      <c r="E1117">
        <v>6.1623479999999997</v>
      </c>
      <c r="F1117">
        <v>6.4833930000000004</v>
      </c>
    </row>
    <row r="1118" spans="1:6">
      <c r="A1118" t="s">
        <v>2259</v>
      </c>
      <c r="B1118">
        <v>0.11267822</v>
      </c>
      <c r="C1118">
        <v>10.304919999999999</v>
      </c>
      <c r="D1118">
        <v>10.350849999999999</v>
      </c>
      <c r="E1118">
        <v>11.35031</v>
      </c>
      <c r="F1118">
        <v>10.53021</v>
      </c>
    </row>
    <row r="1119" spans="1:6">
      <c r="A1119" t="s">
        <v>2260</v>
      </c>
      <c r="B1119">
        <v>0.13207121299999999</v>
      </c>
      <c r="C1119">
        <v>8.0060730000000007</v>
      </c>
      <c r="D1119">
        <v>7.502561</v>
      </c>
      <c r="E1119">
        <v>8.7208939999999995</v>
      </c>
      <c r="F1119">
        <v>7.6949019999999999</v>
      </c>
    </row>
    <row r="1120" spans="1:6">
      <c r="A1120" t="s">
        <v>2261</v>
      </c>
      <c r="B1120">
        <v>0.196309392</v>
      </c>
      <c r="C1120">
        <v>8.0996740000000003</v>
      </c>
      <c r="D1120">
        <v>8.5236719999999995</v>
      </c>
      <c r="E1120">
        <v>8.8964499999999997</v>
      </c>
      <c r="F1120">
        <v>9.180491</v>
      </c>
    </row>
    <row r="1121" spans="1:6">
      <c r="A1121" t="s">
        <v>2262</v>
      </c>
      <c r="B1121">
        <v>0.112378798</v>
      </c>
      <c r="C1121">
        <v>8.0706070000000008</v>
      </c>
      <c r="D1121">
        <v>7.6029850000000003</v>
      </c>
      <c r="E1121">
        <v>8.5189839999999997</v>
      </c>
      <c r="F1121">
        <v>7.852347</v>
      </c>
    </row>
    <row r="1122" spans="1:6">
      <c r="A1122" t="s">
        <v>2263</v>
      </c>
      <c r="B1122">
        <v>0.10271601700000001</v>
      </c>
      <c r="C1122">
        <v>7.8153300000000003</v>
      </c>
      <c r="D1122">
        <v>7.5361229999999999</v>
      </c>
      <c r="E1122">
        <v>6.5613999999999999</v>
      </c>
      <c r="F1122">
        <v>6.4800849999999999</v>
      </c>
    </row>
    <row r="1123" spans="1:6">
      <c r="A1123" t="s">
        <v>147</v>
      </c>
      <c r="B1123">
        <v>0.121679105</v>
      </c>
      <c r="C1123">
        <v>8.0992420000000003</v>
      </c>
      <c r="D1123">
        <v>7.9529839999999998</v>
      </c>
      <c r="E1123">
        <v>8.2861809999999991</v>
      </c>
      <c r="F1123">
        <v>8.564762</v>
      </c>
    </row>
    <row r="1124" spans="1:6">
      <c r="A1124" t="s">
        <v>2264</v>
      </c>
      <c r="B1124">
        <v>0.116220515</v>
      </c>
      <c r="C1124">
        <v>7.8810529999999996</v>
      </c>
      <c r="D1124">
        <v>8.1232819999999997</v>
      </c>
      <c r="E1124">
        <v>8.3593489999999999</v>
      </c>
      <c r="F1124">
        <v>8.7285020000000006</v>
      </c>
    </row>
    <row r="1125" spans="1:6">
      <c r="A1125" t="s">
        <v>148</v>
      </c>
      <c r="B1125">
        <v>0.18319564399999999</v>
      </c>
      <c r="C1125">
        <v>8.5064589999999995</v>
      </c>
      <c r="D1125">
        <v>8.6281239999999997</v>
      </c>
      <c r="E1125">
        <v>8.1028009999999995</v>
      </c>
      <c r="F1125">
        <v>7.9910209999999999</v>
      </c>
    </row>
    <row r="1126" spans="1:6">
      <c r="A1126" t="s">
        <v>2265</v>
      </c>
      <c r="B1126">
        <v>0.19728372899999999</v>
      </c>
      <c r="C1126">
        <v>8.1255199999999999</v>
      </c>
      <c r="D1126">
        <v>7.0190229999999998</v>
      </c>
      <c r="E1126">
        <v>7.0312140000000003</v>
      </c>
      <c r="F1126">
        <v>6.8576220000000001</v>
      </c>
    </row>
    <row r="1127" spans="1:6">
      <c r="A1127" t="s">
        <v>2266</v>
      </c>
      <c r="B1127">
        <v>0.128420383</v>
      </c>
      <c r="C1127">
        <v>9.2129740000000009</v>
      </c>
      <c r="D1127">
        <v>9.1774900000000006</v>
      </c>
      <c r="E1127">
        <v>9.5488309999999998</v>
      </c>
      <c r="F1127">
        <v>9.6909860000000005</v>
      </c>
    </row>
    <row r="1128" spans="1:6">
      <c r="A1128" t="s">
        <v>2267</v>
      </c>
      <c r="B1128">
        <v>0.114832724</v>
      </c>
      <c r="C1128">
        <v>8.0001850000000001</v>
      </c>
      <c r="D1128">
        <v>7.1156920000000001</v>
      </c>
      <c r="E1128">
        <v>7.2284240000000004</v>
      </c>
      <c r="F1128">
        <v>7.2095320000000003</v>
      </c>
    </row>
    <row r="1129" spans="1:6">
      <c r="A1129" t="s">
        <v>2268</v>
      </c>
      <c r="B1129">
        <v>0.129065071</v>
      </c>
      <c r="C1129">
        <v>7.469811</v>
      </c>
      <c r="D1129">
        <v>7.7485739999999996</v>
      </c>
      <c r="E1129">
        <v>6.7770630000000001</v>
      </c>
      <c r="F1129">
        <v>6.5171450000000002</v>
      </c>
    </row>
    <row r="1130" spans="1:6">
      <c r="A1130" t="s">
        <v>2269</v>
      </c>
      <c r="B1130">
        <v>0.115186653</v>
      </c>
      <c r="C1130">
        <v>7.7021490000000004</v>
      </c>
      <c r="D1130">
        <v>7.8454930000000003</v>
      </c>
      <c r="E1130">
        <v>7.1144270000000001</v>
      </c>
      <c r="F1130">
        <v>6.8776979999999996</v>
      </c>
    </row>
    <row r="1131" spans="1:6">
      <c r="A1131" t="s">
        <v>2270</v>
      </c>
      <c r="B1131">
        <v>0.108526174</v>
      </c>
      <c r="C1131">
        <v>7.3524339999999997</v>
      </c>
      <c r="D1131">
        <v>7.8955900000000003</v>
      </c>
      <c r="E1131">
        <v>8.1913739999999997</v>
      </c>
      <c r="F1131">
        <v>8.2500210000000003</v>
      </c>
    </row>
    <row r="1132" spans="1:6">
      <c r="A1132" t="s">
        <v>2271</v>
      </c>
      <c r="B1132">
        <v>0.12122547</v>
      </c>
      <c r="C1132">
        <v>9.2918570000000003</v>
      </c>
      <c r="D1132">
        <v>9.5512499999999996</v>
      </c>
      <c r="E1132">
        <v>9.7413790000000002</v>
      </c>
      <c r="F1132">
        <v>9.9336230000000008</v>
      </c>
    </row>
    <row r="1133" spans="1:6">
      <c r="A1133" t="s">
        <v>2272</v>
      </c>
      <c r="B1133">
        <v>0.108187669</v>
      </c>
      <c r="C1133">
        <v>7.4787359999999996</v>
      </c>
      <c r="D1133">
        <v>7.5319419999999999</v>
      </c>
      <c r="E1133">
        <v>8.0213789999999996</v>
      </c>
      <c r="F1133">
        <v>8.0447659999999992</v>
      </c>
    </row>
    <row r="1134" spans="1:6">
      <c r="A1134" t="s">
        <v>2273</v>
      </c>
      <c r="B1134">
        <v>0.101146238</v>
      </c>
      <c r="C1134">
        <v>8.0787399999999998</v>
      </c>
      <c r="D1134">
        <v>8.1383179999999999</v>
      </c>
      <c r="E1134">
        <v>8.5220310000000001</v>
      </c>
      <c r="F1134">
        <v>8.635154</v>
      </c>
    </row>
    <row r="1135" spans="1:6">
      <c r="A1135" t="s">
        <v>2274</v>
      </c>
      <c r="B1135">
        <v>0.18035171999999999</v>
      </c>
      <c r="C1135">
        <v>9.5327850000000005</v>
      </c>
      <c r="D1135">
        <v>9.5939289999999993</v>
      </c>
      <c r="E1135">
        <v>11.215619</v>
      </c>
      <c r="F1135">
        <v>10.182777</v>
      </c>
    </row>
    <row r="1136" spans="1:6">
      <c r="A1136" t="s">
        <v>2275</v>
      </c>
      <c r="B1136">
        <v>0.111838829</v>
      </c>
      <c r="C1136">
        <v>7.4131340000000003</v>
      </c>
      <c r="D1136">
        <v>7.4486470000000002</v>
      </c>
      <c r="E1136">
        <v>8.2263999999999999</v>
      </c>
      <c r="F1136">
        <v>7.7628310000000003</v>
      </c>
    </row>
    <row r="1137" spans="1:6">
      <c r="A1137" t="s">
        <v>2276</v>
      </c>
      <c r="B1137">
        <v>0.33535478299999999</v>
      </c>
      <c r="C1137">
        <v>10.339073000000001</v>
      </c>
      <c r="D1137">
        <v>10.650712</v>
      </c>
      <c r="E1137">
        <v>9.3952380000000009</v>
      </c>
      <c r="F1137">
        <v>8.7143090000000001</v>
      </c>
    </row>
    <row r="1138" spans="1:6">
      <c r="A1138" t="s">
        <v>2277</v>
      </c>
      <c r="B1138">
        <v>0.10478130400000001</v>
      </c>
      <c r="C1138">
        <v>9.8767359999999993</v>
      </c>
      <c r="D1138">
        <v>10.000525</v>
      </c>
      <c r="E1138">
        <v>9.6920680000000008</v>
      </c>
      <c r="F1138">
        <v>9.6346019999999992</v>
      </c>
    </row>
    <row r="1139" spans="1:6">
      <c r="A1139" t="s">
        <v>2278</v>
      </c>
      <c r="B1139">
        <v>0.10544867500000001</v>
      </c>
      <c r="C1139">
        <v>8.4867899999999992</v>
      </c>
      <c r="D1139">
        <v>8.3030030000000004</v>
      </c>
      <c r="E1139">
        <v>8.6869499999999995</v>
      </c>
      <c r="F1139">
        <v>8.8594620000000006</v>
      </c>
    </row>
    <row r="1140" spans="1:6">
      <c r="A1140" t="s">
        <v>2279</v>
      </c>
      <c r="B1140">
        <v>0.17800295599999999</v>
      </c>
      <c r="C1140">
        <v>9.0918489999999998</v>
      </c>
      <c r="D1140">
        <v>9.1347059999999995</v>
      </c>
      <c r="E1140">
        <v>8.3531309999999994</v>
      </c>
      <c r="F1140">
        <v>8.1943819999999992</v>
      </c>
    </row>
    <row r="1141" spans="1:6">
      <c r="A1141" t="s">
        <v>2280</v>
      </c>
      <c r="B1141">
        <v>0.108471709</v>
      </c>
      <c r="C1141">
        <v>11.113899999999999</v>
      </c>
      <c r="D1141">
        <v>11.20364</v>
      </c>
      <c r="E1141">
        <v>10.437760000000001</v>
      </c>
      <c r="F1141">
        <v>10.61835</v>
      </c>
    </row>
    <row r="1142" spans="1:6">
      <c r="A1142" t="s">
        <v>2281</v>
      </c>
      <c r="B1142">
        <v>0.16843501999999999</v>
      </c>
      <c r="C1142">
        <v>10.063174999999999</v>
      </c>
      <c r="D1142">
        <v>9.2000220000000006</v>
      </c>
      <c r="E1142">
        <v>9.6333450000000003</v>
      </c>
      <c r="F1142">
        <v>9.0886230000000001</v>
      </c>
    </row>
    <row r="1143" spans="1:6">
      <c r="A1143" t="s">
        <v>2282</v>
      </c>
      <c r="B1143">
        <v>0.25406527499999998</v>
      </c>
      <c r="C1143">
        <v>8.5732929999999996</v>
      </c>
      <c r="D1143">
        <v>8.0477559999999997</v>
      </c>
      <c r="E1143">
        <v>8.6252399999999998</v>
      </c>
      <c r="F1143">
        <v>9.5619879999999995</v>
      </c>
    </row>
    <row r="1144" spans="1:6">
      <c r="A1144" t="s">
        <v>2283</v>
      </c>
      <c r="B1144">
        <v>0.140538673</v>
      </c>
      <c r="C1144">
        <v>7.4254340000000001</v>
      </c>
      <c r="D1144">
        <v>6.9150330000000002</v>
      </c>
      <c r="E1144">
        <v>6.8679870000000003</v>
      </c>
      <c r="F1144">
        <v>6.5565569999999997</v>
      </c>
    </row>
    <row r="1145" spans="1:6">
      <c r="A1145" t="s">
        <v>2284</v>
      </c>
      <c r="B1145">
        <v>0.113203783</v>
      </c>
      <c r="C1145">
        <v>8.3898449999999993</v>
      </c>
      <c r="D1145">
        <v>8.4063199999999991</v>
      </c>
      <c r="E1145">
        <v>8.7122109999999999</v>
      </c>
      <c r="F1145">
        <v>8.8760139999999996</v>
      </c>
    </row>
    <row r="1146" spans="1:6">
      <c r="A1146" t="s">
        <v>150</v>
      </c>
      <c r="B1146">
        <v>0.26352066800000001</v>
      </c>
      <c r="C1146">
        <v>10.102528</v>
      </c>
      <c r="D1146">
        <v>10.733459999999999</v>
      </c>
      <c r="E1146">
        <v>8.3353610000000007</v>
      </c>
      <c r="F1146">
        <v>7.7271109999999998</v>
      </c>
    </row>
    <row r="1147" spans="1:6">
      <c r="A1147" t="s">
        <v>2285</v>
      </c>
      <c r="B1147">
        <v>0.115672229</v>
      </c>
      <c r="C1147">
        <v>7.3986320000000001</v>
      </c>
      <c r="D1147">
        <v>6.4815230000000001</v>
      </c>
      <c r="E1147">
        <v>6.6579480000000002</v>
      </c>
      <c r="F1147">
        <v>6.416963</v>
      </c>
    </row>
    <row r="1148" spans="1:6">
      <c r="A1148" t="s">
        <v>2286</v>
      </c>
      <c r="B1148">
        <v>0.120204985</v>
      </c>
      <c r="C1148">
        <v>9.6288920000000005</v>
      </c>
      <c r="D1148">
        <v>8.8438289999999995</v>
      </c>
      <c r="E1148">
        <v>8.1749349999999996</v>
      </c>
      <c r="F1148">
        <v>8.9526939999999993</v>
      </c>
    </row>
    <row r="1149" spans="1:6">
      <c r="A1149" t="s">
        <v>2287</v>
      </c>
      <c r="B1149">
        <v>0.17619288899999999</v>
      </c>
      <c r="C1149">
        <v>9.4612350000000003</v>
      </c>
      <c r="D1149">
        <v>8.8932549999999999</v>
      </c>
      <c r="E1149">
        <v>8.4282950000000003</v>
      </c>
      <c r="F1149">
        <v>8.2582830000000005</v>
      </c>
    </row>
    <row r="1150" spans="1:6">
      <c r="A1150" t="s">
        <v>2288</v>
      </c>
      <c r="B1150">
        <v>0.20077640999999999</v>
      </c>
      <c r="C1150">
        <v>9.7075049999999994</v>
      </c>
      <c r="D1150">
        <v>8.5168739999999996</v>
      </c>
      <c r="E1150">
        <v>9.1175639999999998</v>
      </c>
      <c r="F1150">
        <v>8.5647950000000002</v>
      </c>
    </row>
    <row r="1151" spans="1:6">
      <c r="A1151" t="s">
        <v>2289</v>
      </c>
      <c r="B1151">
        <v>0.13576743999999999</v>
      </c>
      <c r="C1151">
        <v>9.3065040000000003</v>
      </c>
      <c r="D1151">
        <v>8.3177500000000002</v>
      </c>
      <c r="E1151">
        <v>7.9323110000000003</v>
      </c>
      <c r="F1151">
        <v>7.9041370000000004</v>
      </c>
    </row>
    <row r="1152" spans="1:6">
      <c r="A1152" t="s">
        <v>2290</v>
      </c>
      <c r="B1152">
        <v>0.102953461</v>
      </c>
      <c r="C1152">
        <v>8.0019659999999995</v>
      </c>
      <c r="D1152">
        <v>8.5320879999999999</v>
      </c>
      <c r="E1152">
        <v>8.3688029999999998</v>
      </c>
      <c r="F1152">
        <v>8.4678310000000003</v>
      </c>
    </row>
    <row r="1153" spans="1:6">
      <c r="A1153" t="s">
        <v>2291</v>
      </c>
      <c r="B1153">
        <v>0.11352757099999999</v>
      </c>
      <c r="C1153">
        <v>8.6881009999999996</v>
      </c>
      <c r="D1153">
        <v>8.3700670000000006</v>
      </c>
      <c r="E1153">
        <v>8.2418890000000005</v>
      </c>
      <c r="F1153">
        <v>8.1401529999999998</v>
      </c>
    </row>
    <row r="1154" spans="1:6">
      <c r="A1154" t="s">
        <v>2292</v>
      </c>
      <c r="B1154">
        <v>0.106406286</v>
      </c>
      <c r="C1154">
        <v>6.9441920000000001</v>
      </c>
      <c r="D1154">
        <v>6.3756259999999996</v>
      </c>
      <c r="E1154">
        <v>6.9749369999999997</v>
      </c>
      <c r="F1154">
        <v>6.895899</v>
      </c>
    </row>
    <row r="1155" spans="1:6">
      <c r="A1155" t="s">
        <v>2293</v>
      </c>
      <c r="B1155">
        <v>0.10191960799999999</v>
      </c>
      <c r="C1155">
        <v>7.6348779999999996</v>
      </c>
      <c r="D1155">
        <v>7.2208920000000001</v>
      </c>
      <c r="E1155">
        <v>8.3432259999999996</v>
      </c>
      <c r="F1155">
        <v>7.8701679999999996</v>
      </c>
    </row>
    <row r="1156" spans="1:6">
      <c r="A1156" t="s">
        <v>2294</v>
      </c>
      <c r="B1156">
        <v>0.118784475</v>
      </c>
      <c r="C1156">
        <v>7.480988</v>
      </c>
      <c r="D1156">
        <v>6.7865539999999998</v>
      </c>
      <c r="E1156">
        <v>7.7854549999999998</v>
      </c>
      <c r="F1156">
        <v>6.6721360000000001</v>
      </c>
    </row>
    <row r="1157" spans="1:6">
      <c r="A1157" t="s">
        <v>2295</v>
      </c>
      <c r="B1157">
        <v>0.108381487</v>
      </c>
      <c r="C1157">
        <v>9.2676569999999998</v>
      </c>
      <c r="D1157">
        <v>8.9414020000000001</v>
      </c>
      <c r="E1157">
        <v>9.0633540000000004</v>
      </c>
      <c r="F1157">
        <v>9.9507480000000008</v>
      </c>
    </row>
    <row r="1158" spans="1:6">
      <c r="A1158" t="s">
        <v>2296</v>
      </c>
      <c r="B1158">
        <v>0.21871636</v>
      </c>
      <c r="C1158">
        <v>10.712628</v>
      </c>
      <c r="D1158">
        <v>10.686553999999999</v>
      </c>
      <c r="E1158">
        <v>10.223481</v>
      </c>
      <c r="F1158">
        <v>9.7195009999999993</v>
      </c>
    </row>
    <row r="1159" spans="1:6">
      <c r="A1159" t="s">
        <v>152</v>
      </c>
      <c r="B1159">
        <v>0.10056282800000001</v>
      </c>
      <c r="C1159">
        <v>8.1417809999999999</v>
      </c>
      <c r="D1159">
        <v>7.9750199999999998</v>
      </c>
      <c r="E1159">
        <v>7.2486069999999998</v>
      </c>
      <c r="F1159">
        <v>6.506424</v>
      </c>
    </row>
    <row r="1160" spans="1:6">
      <c r="A1160" t="s">
        <v>2297</v>
      </c>
      <c r="B1160">
        <v>0.10885777200000001</v>
      </c>
      <c r="C1160">
        <v>7.7530710000000003</v>
      </c>
      <c r="D1160">
        <v>6.5656829999999999</v>
      </c>
      <c r="E1160">
        <v>6.4791550000000004</v>
      </c>
      <c r="F1160">
        <v>7.4631090000000002</v>
      </c>
    </row>
    <row r="1161" spans="1:6">
      <c r="A1161" t="s">
        <v>2298</v>
      </c>
      <c r="B1161">
        <v>0.13504940200000001</v>
      </c>
      <c r="C1161">
        <v>11.37989</v>
      </c>
      <c r="D1161">
        <v>11.23212</v>
      </c>
      <c r="E1161">
        <v>11.758889999999999</v>
      </c>
      <c r="F1161">
        <v>11.951700000000001</v>
      </c>
    </row>
    <row r="1162" spans="1:6">
      <c r="A1162" t="s">
        <v>2299</v>
      </c>
      <c r="B1162">
        <v>0.120806749</v>
      </c>
      <c r="C1162">
        <v>8.4506150000000009</v>
      </c>
      <c r="D1162">
        <v>8.6891250000000007</v>
      </c>
      <c r="E1162">
        <v>8.3270330000000001</v>
      </c>
      <c r="F1162">
        <v>8.0101510000000005</v>
      </c>
    </row>
    <row r="1163" spans="1:6">
      <c r="A1163" t="s">
        <v>2300</v>
      </c>
      <c r="B1163">
        <v>0.15950969600000001</v>
      </c>
      <c r="C1163">
        <v>9.1375240000000009</v>
      </c>
      <c r="D1163">
        <v>8.527514</v>
      </c>
      <c r="E1163">
        <v>9.991384</v>
      </c>
      <c r="F1163">
        <v>9.2680889999999998</v>
      </c>
    </row>
    <row r="1164" spans="1:6">
      <c r="A1164" t="s">
        <v>2301</v>
      </c>
      <c r="B1164">
        <v>0.14906550499999999</v>
      </c>
      <c r="C1164">
        <v>8.9263159999999999</v>
      </c>
      <c r="D1164">
        <v>8.316846</v>
      </c>
      <c r="E1164">
        <v>9.4555340000000001</v>
      </c>
      <c r="F1164">
        <v>8.5979799999999997</v>
      </c>
    </row>
    <row r="1165" spans="1:6">
      <c r="A1165" t="s">
        <v>2302</v>
      </c>
      <c r="B1165">
        <v>0.14202942199999999</v>
      </c>
      <c r="C1165">
        <v>7.1704249999999998</v>
      </c>
      <c r="D1165">
        <v>5.820322</v>
      </c>
      <c r="E1165">
        <v>8.6039530000000006</v>
      </c>
      <c r="F1165">
        <v>6.403759</v>
      </c>
    </row>
    <row r="1166" spans="1:6">
      <c r="A1166" t="s">
        <v>2303</v>
      </c>
      <c r="B1166">
        <v>0.14358891300000001</v>
      </c>
      <c r="C1166">
        <v>9.0931049999999995</v>
      </c>
      <c r="D1166">
        <v>8.3318399999999997</v>
      </c>
      <c r="E1166">
        <v>9.5735030000000005</v>
      </c>
      <c r="F1166">
        <v>8.6922289999999993</v>
      </c>
    </row>
    <row r="1167" spans="1:6">
      <c r="A1167" t="s">
        <v>2304</v>
      </c>
      <c r="B1167">
        <v>0.12818516799999999</v>
      </c>
      <c r="C1167">
        <v>8.5585389999999997</v>
      </c>
      <c r="D1167">
        <v>8.1531529999999997</v>
      </c>
      <c r="E1167">
        <v>8.7988549999999996</v>
      </c>
      <c r="F1167">
        <v>9.2968399999999995</v>
      </c>
    </row>
    <row r="1168" spans="1:6">
      <c r="A1168" t="s">
        <v>2305</v>
      </c>
      <c r="B1168">
        <v>0.13360123900000001</v>
      </c>
      <c r="C1168">
        <v>9.0786979999999993</v>
      </c>
      <c r="D1168">
        <v>8.3361529999999995</v>
      </c>
      <c r="E1168">
        <v>8.3539220000000007</v>
      </c>
      <c r="F1168">
        <v>8.3268649999999997</v>
      </c>
    </row>
    <row r="1169" spans="1:6">
      <c r="A1169" t="s">
        <v>2306</v>
      </c>
      <c r="B1169">
        <v>0.17082565999999999</v>
      </c>
      <c r="C1169">
        <v>8.199014</v>
      </c>
      <c r="D1169">
        <v>9.1320350000000001</v>
      </c>
      <c r="E1169">
        <v>9.3330669999999998</v>
      </c>
      <c r="F1169">
        <v>9.5837730000000008</v>
      </c>
    </row>
    <row r="1170" spans="1:6">
      <c r="A1170" t="s">
        <v>2307</v>
      </c>
      <c r="B1170">
        <v>0.119817365</v>
      </c>
      <c r="C1170">
        <v>8.6941170000000003</v>
      </c>
      <c r="D1170">
        <v>8.8820929999999993</v>
      </c>
      <c r="E1170">
        <v>9.2210049999999999</v>
      </c>
      <c r="F1170">
        <v>9.5837400000000006</v>
      </c>
    </row>
    <row r="1171" spans="1:6">
      <c r="A1171" t="s">
        <v>2308</v>
      </c>
      <c r="B1171">
        <v>0.100610492</v>
      </c>
      <c r="C1171">
        <v>8.5758690000000009</v>
      </c>
      <c r="D1171">
        <v>8.6497740000000007</v>
      </c>
      <c r="E1171">
        <v>8.2269909999999999</v>
      </c>
      <c r="F1171">
        <v>8.0878899999999998</v>
      </c>
    </row>
    <row r="1172" spans="1:6">
      <c r="A1172" t="s">
        <v>153</v>
      </c>
      <c r="B1172">
        <v>0.209419877</v>
      </c>
      <c r="C1172">
        <v>8.3597900000000003</v>
      </c>
      <c r="D1172">
        <v>9.1401140000000005</v>
      </c>
      <c r="E1172">
        <v>9.5546589999999991</v>
      </c>
      <c r="F1172">
        <v>9.8456019999999995</v>
      </c>
    </row>
    <row r="1173" spans="1:6">
      <c r="A1173" t="s">
        <v>2309</v>
      </c>
      <c r="B1173">
        <v>0.114277225</v>
      </c>
      <c r="C1173">
        <v>7.3413880000000002</v>
      </c>
      <c r="D1173">
        <v>6.9403230000000002</v>
      </c>
      <c r="E1173">
        <v>8.0355030000000003</v>
      </c>
      <c r="F1173">
        <v>7.4613079999999998</v>
      </c>
    </row>
    <row r="1174" spans="1:6">
      <c r="A1174" t="s">
        <v>2310</v>
      </c>
      <c r="B1174">
        <v>0.120857141</v>
      </c>
      <c r="C1174">
        <v>5.3901009999999996</v>
      </c>
      <c r="D1174">
        <v>4.7417800000000003</v>
      </c>
      <c r="E1174">
        <v>6.5881509999999999</v>
      </c>
      <c r="F1174">
        <v>5.0929460000000004</v>
      </c>
    </row>
    <row r="1175" spans="1:6">
      <c r="A1175" t="s">
        <v>2311</v>
      </c>
      <c r="B1175">
        <v>0.21316268599999999</v>
      </c>
      <c r="C1175">
        <v>7.7049820000000002</v>
      </c>
      <c r="D1175">
        <v>7.2578680000000002</v>
      </c>
      <c r="E1175">
        <v>7.7374739999999997</v>
      </c>
      <c r="F1175">
        <v>8.6456280000000003</v>
      </c>
    </row>
    <row r="1176" spans="1:6">
      <c r="A1176" t="s">
        <v>2312</v>
      </c>
      <c r="B1176">
        <v>0.10536422300000001</v>
      </c>
      <c r="C1176">
        <v>7.6532049999999998</v>
      </c>
      <c r="D1176">
        <v>7.4454180000000001</v>
      </c>
      <c r="E1176">
        <v>7.7110849999999997</v>
      </c>
      <c r="F1176">
        <v>8.4843150000000005</v>
      </c>
    </row>
    <row r="1177" spans="1:6">
      <c r="A1177" t="s">
        <v>2313</v>
      </c>
      <c r="B1177">
        <v>0.103561469</v>
      </c>
      <c r="C1177">
        <v>9.0347200000000001</v>
      </c>
      <c r="D1177">
        <v>8.8610969999999991</v>
      </c>
      <c r="E1177">
        <v>8.5782989999999995</v>
      </c>
      <c r="F1177">
        <v>8.3463460000000005</v>
      </c>
    </row>
    <row r="1178" spans="1:6">
      <c r="A1178" t="s">
        <v>2314</v>
      </c>
      <c r="B1178">
        <v>0.143378951</v>
      </c>
      <c r="C1178">
        <v>8.5609199999999994</v>
      </c>
      <c r="D1178">
        <v>9.2857599999999998</v>
      </c>
      <c r="E1178">
        <v>9.556972</v>
      </c>
      <c r="F1178">
        <v>9.8676999999999992</v>
      </c>
    </row>
    <row r="1179" spans="1:6">
      <c r="A1179" t="s">
        <v>2315</v>
      </c>
      <c r="B1179">
        <v>0.12298629899999999</v>
      </c>
      <c r="C1179">
        <v>7.9310710000000002</v>
      </c>
      <c r="D1179">
        <v>8.3460979999999996</v>
      </c>
      <c r="E1179">
        <v>8.386279</v>
      </c>
      <c r="F1179">
        <v>8.6325690000000002</v>
      </c>
    </row>
    <row r="1180" spans="1:6">
      <c r="A1180" t="s">
        <v>2316</v>
      </c>
      <c r="B1180">
        <v>0.14452319699999999</v>
      </c>
      <c r="C1180">
        <v>9.1236540000000002</v>
      </c>
      <c r="D1180">
        <v>8.9300949999999997</v>
      </c>
      <c r="E1180">
        <v>8.7879140000000007</v>
      </c>
      <c r="F1180">
        <v>8.3048369999999991</v>
      </c>
    </row>
    <row r="1181" spans="1:6">
      <c r="A1181" t="s">
        <v>2317</v>
      </c>
      <c r="B1181">
        <v>0.237832978</v>
      </c>
      <c r="C1181">
        <v>8.4642280000000003</v>
      </c>
      <c r="D1181">
        <v>9.2692689999999995</v>
      </c>
      <c r="E1181">
        <v>7.087237</v>
      </c>
      <c r="F1181">
        <v>6.7069029999999996</v>
      </c>
    </row>
    <row r="1182" spans="1:6">
      <c r="A1182" t="s">
        <v>2318</v>
      </c>
      <c r="B1182">
        <v>0.127790667</v>
      </c>
      <c r="C1182">
        <v>11.916320000000001</v>
      </c>
      <c r="D1182">
        <v>12.27402</v>
      </c>
      <c r="E1182">
        <v>11.579459999999999</v>
      </c>
      <c r="F1182">
        <v>11.334519999999999</v>
      </c>
    </row>
    <row r="1183" spans="1:6">
      <c r="A1183" t="s">
        <v>2319</v>
      </c>
      <c r="B1183">
        <v>0.141667667</v>
      </c>
      <c r="C1183">
        <v>9.2581710000000008</v>
      </c>
      <c r="D1183">
        <v>9.0207840000000008</v>
      </c>
      <c r="E1183">
        <v>8.801304</v>
      </c>
      <c r="F1183">
        <v>8.4016350000000006</v>
      </c>
    </row>
    <row r="1184" spans="1:6">
      <c r="A1184" t="s">
        <v>2320</v>
      </c>
      <c r="B1184">
        <v>0.15266874499999999</v>
      </c>
      <c r="C1184">
        <v>8.6960979999999992</v>
      </c>
      <c r="D1184">
        <v>6.983358</v>
      </c>
      <c r="E1184">
        <v>7.3017890000000003</v>
      </c>
      <c r="F1184">
        <v>7.0755920000000003</v>
      </c>
    </row>
    <row r="1185" spans="1:6">
      <c r="A1185" t="s">
        <v>2321</v>
      </c>
      <c r="B1185">
        <v>0.139009986</v>
      </c>
      <c r="C1185">
        <v>9.2770440000000001</v>
      </c>
      <c r="D1185">
        <v>9.2172490000000007</v>
      </c>
      <c r="E1185">
        <v>9.6451170000000008</v>
      </c>
      <c r="F1185">
        <v>10.353714</v>
      </c>
    </row>
    <row r="1186" spans="1:6">
      <c r="A1186" t="s">
        <v>2322</v>
      </c>
      <c r="B1186">
        <v>0.101250832</v>
      </c>
      <c r="C1186">
        <v>8.6580829999999995</v>
      </c>
      <c r="D1186">
        <v>8.9062319999999993</v>
      </c>
      <c r="E1186">
        <v>9.1547420000000006</v>
      </c>
      <c r="F1186">
        <v>9.3290570000000006</v>
      </c>
    </row>
    <row r="1187" spans="1:6">
      <c r="A1187" t="s">
        <v>2323</v>
      </c>
      <c r="B1187">
        <v>0.25490731799999999</v>
      </c>
      <c r="C1187">
        <v>7.4247719999999999</v>
      </c>
      <c r="D1187">
        <v>8.2124749999999995</v>
      </c>
      <c r="E1187">
        <v>8.5787440000000004</v>
      </c>
      <c r="F1187">
        <v>9.329853</v>
      </c>
    </row>
    <row r="1188" spans="1:6">
      <c r="A1188" t="s">
        <v>2324</v>
      </c>
      <c r="B1188">
        <v>0.17036200300000001</v>
      </c>
      <c r="C1188">
        <v>7.3119300000000003</v>
      </c>
      <c r="D1188">
        <v>7.4893510000000001</v>
      </c>
      <c r="E1188">
        <v>7.8659030000000003</v>
      </c>
      <c r="F1188">
        <v>8.3719730000000006</v>
      </c>
    </row>
    <row r="1189" spans="1:6">
      <c r="A1189" t="s">
        <v>2325</v>
      </c>
      <c r="B1189">
        <v>0.13867126199999999</v>
      </c>
      <c r="C1189">
        <v>4.9114839999999997</v>
      </c>
      <c r="D1189">
        <v>4.8453939999999998</v>
      </c>
      <c r="E1189">
        <v>4.8954149999999998</v>
      </c>
      <c r="F1189">
        <v>6.8132929999999998</v>
      </c>
    </row>
    <row r="1190" spans="1:6">
      <c r="A1190" t="s">
        <v>2326</v>
      </c>
      <c r="B1190">
        <v>0.13157271400000001</v>
      </c>
      <c r="C1190">
        <v>10.133205999999999</v>
      </c>
      <c r="D1190">
        <v>9.6804729999999992</v>
      </c>
      <c r="E1190">
        <v>10.025653999999999</v>
      </c>
      <c r="F1190">
        <v>10.580989000000001</v>
      </c>
    </row>
    <row r="1191" spans="1:6">
      <c r="A1191" t="s">
        <v>2327</v>
      </c>
      <c r="B1191">
        <v>0.113111645</v>
      </c>
      <c r="C1191">
        <v>8.4516360000000006</v>
      </c>
      <c r="D1191">
        <v>8.7006779999999999</v>
      </c>
      <c r="E1191">
        <v>8.2017430000000004</v>
      </c>
      <c r="F1191">
        <v>8.0660329999999991</v>
      </c>
    </row>
    <row r="1192" spans="1:6">
      <c r="A1192" t="s">
        <v>2328</v>
      </c>
      <c r="B1192">
        <v>0.117155142</v>
      </c>
      <c r="C1192">
        <v>12.27181</v>
      </c>
      <c r="D1192">
        <v>11.6471</v>
      </c>
      <c r="E1192">
        <v>11.895490000000001</v>
      </c>
      <c r="F1192">
        <v>11.38536</v>
      </c>
    </row>
    <row r="1193" spans="1:6">
      <c r="A1193" t="s">
        <v>2329</v>
      </c>
      <c r="B1193">
        <v>0.159331792</v>
      </c>
      <c r="C1193">
        <v>9.2843319999999991</v>
      </c>
      <c r="D1193">
        <v>10.049886000000001</v>
      </c>
      <c r="E1193">
        <v>10.426857999999999</v>
      </c>
      <c r="F1193">
        <v>10.589043</v>
      </c>
    </row>
    <row r="1194" spans="1:6">
      <c r="A1194" t="s">
        <v>2330</v>
      </c>
      <c r="B1194">
        <v>0.15244418900000001</v>
      </c>
      <c r="C1194">
        <v>10.225694000000001</v>
      </c>
      <c r="D1194">
        <v>9.7403259999999996</v>
      </c>
      <c r="E1194">
        <v>10.188995</v>
      </c>
      <c r="F1194">
        <v>10.673961</v>
      </c>
    </row>
    <row r="1195" spans="1:6">
      <c r="A1195" t="s">
        <v>2331</v>
      </c>
      <c r="B1195">
        <v>0.109706005</v>
      </c>
      <c r="C1195">
        <v>8.5161789999999993</v>
      </c>
      <c r="D1195">
        <v>9.4067629999999998</v>
      </c>
      <c r="E1195">
        <v>9.3441189999999992</v>
      </c>
      <c r="F1195">
        <v>9.6680119999999992</v>
      </c>
    </row>
    <row r="1196" spans="1:6">
      <c r="A1196" t="s">
        <v>2332</v>
      </c>
      <c r="B1196">
        <v>0.102363863</v>
      </c>
      <c r="C1196">
        <v>8.4437909999999992</v>
      </c>
      <c r="D1196">
        <v>8.2864240000000002</v>
      </c>
      <c r="E1196">
        <v>8.5179829999999992</v>
      </c>
      <c r="F1196">
        <v>9.2063249999999996</v>
      </c>
    </row>
    <row r="1197" spans="1:6">
      <c r="A1197" t="s">
        <v>2333</v>
      </c>
      <c r="B1197">
        <v>0.11492097900000001</v>
      </c>
      <c r="C1197">
        <v>7.8127820000000003</v>
      </c>
      <c r="D1197">
        <v>8.0422410000000006</v>
      </c>
      <c r="E1197">
        <v>8.2129460000000005</v>
      </c>
      <c r="F1197">
        <v>8.4050139999999995</v>
      </c>
    </row>
    <row r="1198" spans="1:6">
      <c r="A1198" t="s">
        <v>2334</v>
      </c>
      <c r="B1198">
        <v>0.175920731</v>
      </c>
      <c r="C1198">
        <v>10.243588000000001</v>
      </c>
      <c r="D1198">
        <v>10.427773</v>
      </c>
      <c r="E1198">
        <v>9.9310360000000006</v>
      </c>
      <c r="F1198">
        <v>9.2963000000000005</v>
      </c>
    </row>
    <row r="1199" spans="1:6">
      <c r="A1199" t="s">
        <v>2335</v>
      </c>
      <c r="B1199">
        <v>0.12812238100000001</v>
      </c>
      <c r="C1199">
        <v>10.477345</v>
      </c>
      <c r="D1199">
        <v>10.527430000000001</v>
      </c>
      <c r="E1199">
        <v>9.6531149999999997</v>
      </c>
      <c r="F1199">
        <v>9.6982049999999997</v>
      </c>
    </row>
    <row r="1200" spans="1:6">
      <c r="A1200" t="s">
        <v>2336</v>
      </c>
      <c r="B1200">
        <v>0.20876916300000001</v>
      </c>
      <c r="C1200">
        <v>5.7016390000000001</v>
      </c>
      <c r="D1200">
        <v>5.6033400000000002</v>
      </c>
      <c r="E1200">
        <v>6.6201429999999997</v>
      </c>
      <c r="F1200">
        <v>7.7743270000000004</v>
      </c>
    </row>
    <row r="1201" spans="1:6">
      <c r="A1201" t="s">
        <v>2337</v>
      </c>
      <c r="B1201">
        <v>0.14392487600000001</v>
      </c>
      <c r="C1201">
        <v>9.9442409999999999</v>
      </c>
      <c r="D1201">
        <v>9.9952450000000006</v>
      </c>
      <c r="E1201">
        <v>10.411208</v>
      </c>
      <c r="F1201">
        <v>10.652528</v>
      </c>
    </row>
    <row r="1202" spans="1:6">
      <c r="A1202" t="s">
        <v>2338</v>
      </c>
      <c r="B1202">
        <v>0.14683811699999999</v>
      </c>
      <c r="C1202">
        <v>9.2425879999999996</v>
      </c>
      <c r="D1202">
        <v>9.6570289999999996</v>
      </c>
      <c r="E1202">
        <v>8.7322410000000001</v>
      </c>
      <c r="F1202">
        <v>8.3642529999999997</v>
      </c>
    </row>
    <row r="1203" spans="1:6">
      <c r="A1203" t="s">
        <v>2339</v>
      </c>
      <c r="B1203">
        <v>0.124228502</v>
      </c>
      <c r="C1203">
        <v>9.78627</v>
      </c>
      <c r="D1203">
        <v>8.9253309999999999</v>
      </c>
      <c r="E1203">
        <v>10.458188</v>
      </c>
      <c r="F1203">
        <v>9.5541820000000008</v>
      </c>
    </row>
    <row r="1204" spans="1:6">
      <c r="A1204" t="s">
        <v>2340</v>
      </c>
      <c r="B1204">
        <v>0.174111195</v>
      </c>
      <c r="C1204">
        <v>5.7604179999999996</v>
      </c>
      <c r="D1204">
        <v>5.3699529999999998</v>
      </c>
      <c r="E1204">
        <v>6.2633270000000003</v>
      </c>
      <c r="F1204">
        <v>7.6266290000000003</v>
      </c>
    </row>
    <row r="1205" spans="1:6">
      <c r="A1205" t="s">
        <v>2341</v>
      </c>
      <c r="B1205">
        <v>0.122764001</v>
      </c>
      <c r="C1205">
        <v>11.622730000000001</v>
      </c>
      <c r="D1205">
        <v>10.895619999999999</v>
      </c>
      <c r="E1205">
        <v>11.22072</v>
      </c>
      <c r="F1205">
        <v>11.460940000000001</v>
      </c>
    </row>
    <row r="1206" spans="1:6">
      <c r="A1206" t="s">
        <v>2342</v>
      </c>
      <c r="B1206">
        <v>0.112635253</v>
      </c>
      <c r="C1206">
        <v>7.7119910000000003</v>
      </c>
      <c r="D1206">
        <v>7.6505460000000003</v>
      </c>
      <c r="E1206">
        <v>6.9827830000000004</v>
      </c>
      <c r="F1206">
        <v>6.8355420000000002</v>
      </c>
    </row>
    <row r="1207" spans="1:6">
      <c r="A1207" t="s">
        <v>2343</v>
      </c>
      <c r="B1207">
        <v>0.113644601</v>
      </c>
      <c r="C1207">
        <v>9.8295200000000005</v>
      </c>
      <c r="D1207">
        <v>10.11795</v>
      </c>
      <c r="E1207">
        <v>10.16769</v>
      </c>
      <c r="F1207">
        <v>10.419129999999999</v>
      </c>
    </row>
    <row r="1208" spans="1:6">
      <c r="A1208" t="s">
        <v>2344</v>
      </c>
      <c r="B1208">
        <v>0.12163275</v>
      </c>
      <c r="C1208">
        <v>9.8452990000000007</v>
      </c>
      <c r="D1208">
        <v>9.1492079999999998</v>
      </c>
      <c r="E1208">
        <v>9.3242159999999998</v>
      </c>
      <c r="F1208">
        <v>9.0196269999999998</v>
      </c>
    </row>
    <row r="1209" spans="1:6">
      <c r="A1209" t="s">
        <v>2345</v>
      </c>
      <c r="B1209">
        <v>0.122189068</v>
      </c>
      <c r="C1209">
        <v>8.2461169999999999</v>
      </c>
      <c r="D1209">
        <v>8.1986100000000004</v>
      </c>
      <c r="E1209">
        <v>7.7579219999999998</v>
      </c>
      <c r="F1209">
        <v>7.723484</v>
      </c>
    </row>
    <row r="1210" spans="1:6">
      <c r="A1210" t="s">
        <v>157</v>
      </c>
      <c r="B1210">
        <v>0.20556141999999999</v>
      </c>
      <c r="C1210">
        <v>8.7381600000000006</v>
      </c>
      <c r="D1210">
        <v>8.8862509999999997</v>
      </c>
      <c r="E1210">
        <v>8.0435540000000003</v>
      </c>
      <c r="F1210">
        <v>8.0245280000000001</v>
      </c>
    </row>
    <row r="1211" spans="1:6">
      <c r="A1211" t="s">
        <v>2346</v>
      </c>
      <c r="B1211">
        <v>0.13415514100000001</v>
      </c>
      <c r="C1211">
        <v>8.8237719999999999</v>
      </c>
      <c r="D1211">
        <v>8.2221109999999999</v>
      </c>
      <c r="E1211">
        <v>9.1050310000000003</v>
      </c>
      <c r="F1211">
        <v>8.3869399999999992</v>
      </c>
    </row>
    <row r="1212" spans="1:6">
      <c r="A1212" t="s">
        <v>2347</v>
      </c>
      <c r="B1212">
        <v>0.10540292499999999</v>
      </c>
      <c r="C1212">
        <v>8.5071080000000006</v>
      </c>
      <c r="D1212">
        <v>7.2825179999999996</v>
      </c>
      <c r="E1212">
        <v>7.2514969999999996</v>
      </c>
      <c r="F1212">
        <v>6.7478619999999996</v>
      </c>
    </row>
    <row r="1213" spans="1:6">
      <c r="A1213" t="s">
        <v>2348</v>
      </c>
      <c r="B1213">
        <v>0.12202724299999999</v>
      </c>
      <c r="C1213">
        <v>9.9031450000000003</v>
      </c>
      <c r="D1213">
        <v>10.116942999999999</v>
      </c>
      <c r="E1213">
        <v>9.6179260000000006</v>
      </c>
      <c r="F1213">
        <v>9.2524709999999999</v>
      </c>
    </row>
    <row r="1214" spans="1:6">
      <c r="A1214" t="s">
        <v>2349</v>
      </c>
      <c r="B1214">
        <v>0.18493472399999999</v>
      </c>
      <c r="C1214">
        <v>9.2489410000000003</v>
      </c>
      <c r="D1214">
        <v>8.7163620000000002</v>
      </c>
      <c r="E1214">
        <v>8.9020779999999995</v>
      </c>
      <c r="F1214">
        <v>9.665756</v>
      </c>
    </row>
    <row r="1215" spans="1:6">
      <c r="A1215" t="s">
        <v>2350</v>
      </c>
      <c r="B1215">
        <v>0.27208242900000001</v>
      </c>
      <c r="C1215">
        <v>10.652386</v>
      </c>
      <c r="D1215">
        <v>10.944375000000001</v>
      </c>
      <c r="E1215">
        <v>10.319011</v>
      </c>
      <c r="F1215">
        <v>9.5368969999999997</v>
      </c>
    </row>
    <row r="1216" spans="1:6">
      <c r="A1216" t="s">
        <v>2351</v>
      </c>
      <c r="B1216">
        <v>0.13014126400000001</v>
      </c>
      <c r="C1216">
        <v>6.1227479999999996</v>
      </c>
      <c r="D1216">
        <v>5.5147940000000002</v>
      </c>
      <c r="E1216">
        <v>6.9986350000000002</v>
      </c>
      <c r="F1216">
        <v>5.8141389999999999</v>
      </c>
    </row>
    <row r="1217" spans="1:6">
      <c r="A1217" t="s">
        <v>2352</v>
      </c>
      <c r="B1217">
        <v>0.146606759</v>
      </c>
      <c r="C1217">
        <v>10.79444</v>
      </c>
      <c r="D1217">
        <v>10.66071</v>
      </c>
      <c r="E1217">
        <v>11.12693</v>
      </c>
      <c r="F1217">
        <v>11.509779999999999</v>
      </c>
    </row>
    <row r="1218" spans="1:6">
      <c r="A1218" t="s">
        <v>2353</v>
      </c>
      <c r="B1218">
        <v>0.165807015</v>
      </c>
      <c r="C1218">
        <v>8.4068459999999998</v>
      </c>
      <c r="D1218">
        <v>8.4856669999999994</v>
      </c>
      <c r="E1218">
        <v>8.7217629999999993</v>
      </c>
      <c r="F1218">
        <v>9.1348040000000008</v>
      </c>
    </row>
    <row r="1219" spans="1:6">
      <c r="A1219" t="s">
        <v>2354</v>
      </c>
      <c r="B1219">
        <v>0.107204908</v>
      </c>
      <c r="C1219">
        <v>8.9457780000000007</v>
      </c>
      <c r="D1219">
        <v>9.0147980000000008</v>
      </c>
      <c r="E1219">
        <v>9.1582220000000003</v>
      </c>
      <c r="F1219">
        <v>9.6601780000000002</v>
      </c>
    </row>
    <row r="1220" spans="1:6">
      <c r="A1220" t="s">
        <v>2355</v>
      </c>
      <c r="B1220">
        <v>0.105968225</v>
      </c>
      <c r="C1220">
        <v>12.25686</v>
      </c>
      <c r="D1220">
        <v>12.34346</v>
      </c>
      <c r="E1220">
        <v>12.344950000000001</v>
      </c>
      <c r="F1220">
        <v>12.655659999999999</v>
      </c>
    </row>
    <row r="1221" spans="1:6">
      <c r="A1221" t="s">
        <v>2356</v>
      </c>
      <c r="B1221">
        <v>0.14395939199999999</v>
      </c>
      <c r="C1221">
        <v>7.9344159999999997</v>
      </c>
      <c r="D1221">
        <v>7.2357940000000003</v>
      </c>
      <c r="E1221">
        <v>7.0738630000000002</v>
      </c>
      <c r="F1221">
        <v>6.4683400000000004</v>
      </c>
    </row>
    <row r="1222" spans="1:6">
      <c r="A1222" t="s">
        <v>2357</v>
      </c>
      <c r="B1222">
        <v>0.105084264</v>
      </c>
      <c r="C1222">
        <v>7.6981469999999996</v>
      </c>
      <c r="D1222">
        <v>7.1722599999999996</v>
      </c>
      <c r="E1222">
        <v>6.8352130000000004</v>
      </c>
      <c r="F1222">
        <v>7.0235979999999998</v>
      </c>
    </row>
    <row r="1223" spans="1:6">
      <c r="A1223" t="s">
        <v>159</v>
      </c>
      <c r="B1223">
        <v>0.130071521</v>
      </c>
      <c r="C1223">
        <v>8.3513310000000001</v>
      </c>
      <c r="D1223">
        <v>7.5150309999999996</v>
      </c>
      <c r="E1223">
        <v>7.34938</v>
      </c>
      <c r="F1223">
        <v>7.342409</v>
      </c>
    </row>
    <row r="1224" spans="1:6">
      <c r="A1224" t="s">
        <v>2358</v>
      </c>
      <c r="B1224">
        <v>0.11024619300000001</v>
      </c>
      <c r="C1224">
        <v>6.8817000000000004</v>
      </c>
      <c r="D1224">
        <v>7.3133999999999997</v>
      </c>
      <c r="E1224">
        <v>6.4304870000000003</v>
      </c>
      <c r="F1224">
        <v>6.4473380000000002</v>
      </c>
    </row>
    <row r="1225" spans="1:6">
      <c r="A1225" t="s">
        <v>2359</v>
      </c>
      <c r="B1225">
        <v>0.20188824</v>
      </c>
      <c r="C1225">
        <v>8.7937770000000004</v>
      </c>
      <c r="D1225">
        <v>7.9295460000000002</v>
      </c>
      <c r="E1225">
        <v>7.4107310000000002</v>
      </c>
      <c r="F1225">
        <v>7.4471699999999998</v>
      </c>
    </row>
    <row r="1226" spans="1:6">
      <c r="A1226" t="s">
        <v>2360</v>
      </c>
      <c r="B1226">
        <v>0.111064223</v>
      </c>
      <c r="C1226">
        <v>7.6361080000000001</v>
      </c>
      <c r="D1226">
        <v>7.9412599999999998</v>
      </c>
      <c r="E1226">
        <v>7.4654379999999998</v>
      </c>
      <c r="F1226">
        <v>7.2400609999999999</v>
      </c>
    </row>
    <row r="1227" spans="1:6">
      <c r="A1227" t="s">
        <v>2361</v>
      </c>
      <c r="B1227">
        <v>0.14035879700000001</v>
      </c>
      <c r="C1227">
        <v>7.6602040000000002</v>
      </c>
      <c r="D1227">
        <v>7.9090129999999998</v>
      </c>
      <c r="E1227">
        <v>7.2851499999999998</v>
      </c>
      <c r="F1227">
        <v>7.0632599999999996</v>
      </c>
    </row>
    <row r="1228" spans="1:6">
      <c r="A1228" t="s">
        <v>2362</v>
      </c>
      <c r="B1228">
        <v>0.13846383600000001</v>
      </c>
      <c r="C1228">
        <v>9.5267630000000008</v>
      </c>
      <c r="D1228">
        <v>10.388156</v>
      </c>
      <c r="E1228">
        <v>10.288114999999999</v>
      </c>
      <c r="F1228">
        <v>10.563418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21" sqref="I21"/>
    </sheetView>
  </sheetViews>
  <sheetFormatPr defaultRowHeight="16.5"/>
  <sheetData>
    <row r="1" spans="1:6">
      <c r="A1" s="13" t="s">
        <v>2377</v>
      </c>
    </row>
    <row r="2" spans="1:6" ht="17.25" thickBot="1">
      <c r="A2" s="10"/>
      <c r="B2" s="12" t="s">
        <v>2368</v>
      </c>
      <c r="C2" s="12" t="s">
        <v>2374</v>
      </c>
      <c r="D2" s="12" t="s">
        <v>2369</v>
      </c>
      <c r="E2" s="12" t="s">
        <v>2370</v>
      </c>
      <c r="F2" s="12" t="s">
        <v>2371</v>
      </c>
    </row>
    <row r="3" spans="1:6">
      <c r="A3" s="11" t="s">
        <v>2365</v>
      </c>
      <c r="B3">
        <v>0.503</v>
      </c>
      <c r="C3">
        <v>1.6539999999999999</v>
      </c>
      <c r="D3">
        <v>0.156</v>
      </c>
      <c r="E3">
        <v>3.2370000000000001</v>
      </c>
      <c r="F3">
        <v>1E-3</v>
      </c>
    </row>
    <row r="4" spans="1:6">
      <c r="A4" s="11" t="s">
        <v>2366</v>
      </c>
      <c r="B4">
        <v>-0.16500000000000001</v>
      </c>
      <c r="C4">
        <v>0.84799999999999998</v>
      </c>
      <c r="D4">
        <v>0.23899999999999999</v>
      </c>
      <c r="E4">
        <v>-0.69</v>
      </c>
      <c r="F4">
        <v>0.49</v>
      </c>
    </row>
    <row r="5" spans="1:6" ht="17.25" thickBot="1">
      <c r="A5" s="12" t="s">
        <v>2367</v>
      </c>
      <c r="B5" s="10">
        <v>0.48699999999999999</v>
      </c>
      <c r="C5" s="10">
        <v>1.6279999999999999</v>
      </c>
      <c r="D5" s="10">
        <v>0.16200000000000001</v>
      </c>
      <c r="E5" s="10">
        <v>3.0169999999999999</v>
      </c>
      <c r="F5" s="10">
        <v>3.0000000000000001E-3</v>
      </c>
    </row>
    <row r="6" spans="1:6">
      <c r="A6" s="5" t="s">
        <v>2372</v>
      </c>
    </row>
    <row r="7" spans="1:6">
      <c r="A7" s="5" t="s">
        <v>2373</v>
      </c>
    </row>
    <row r="8" spans="1:6">
      <c r="A8" s="13" t="s">
        <v>2364</v>
      </c>
    </row>
    <row r="10" spans="1:6">
      <c r="A10" s="13" t="s">
        <v>2378</v>
      </c>
    </row>
    <row r="11" spans="1:6" ht="17.25" thickBot="1">
      <c r="A11" s="10"/>
      <c r="B11" s="12" t="s">
        <v>2368</v>
      </c>
      <c r="C11" s="12" t="s">
        <v>2374</v>
      </c>
      <c r="D11" s="12" t="s">
        <v>2369</v>
      </c>
      <c r="E11" s="12" t="s">
        <v>2370</v>
      </c>
      <c r="F11" s="12" t="s">
        <v>2371</v>
      </c>
    </row>
    <row r="12" spans="1:6">
      <c r="A12" s="11" t="s">
        <v>2365</v>
      </c>
      <c r="B12">
        <v>0.71499999999999997</v>
      </c>
      <c r="C12">
        <v>2.044</v>
      </c>
      <c r="D12">
        <v>0.433</v>
      </c>
      <c r="E12">
        <v>1.651</v>
      </c>
      <c r="F12">
        <v>9.9000000000000005E-2</v>
      </c>
    </row>
    <row r="13" spans="1:6">
      <c r="A13" s="11" t="s">
        <v>2366</v>
      </c>
      <c r="B13">
        <v>0.23300000000000001</v>
      </c>
      <c r="C13">
        <v>1.2629999999999999</v>
      </c>
      <c r="D13">
        <v>0.54100000000000004</v>
      </c>
      <c r="E13">
        <v>0.43099999999999999</v>
      </c>
      <c r="F13">
        <v>0.66600000000000004</v>
      </c>
    </row>
    <row r="14" spans="1:6" ht="17.25" thickBot="1">
      <c r="A14" s="12" t="s">
        <v>2367</v>
      </c>
      <c r="B14" s="10">
        <v>1.0660000000000001</v>
      </c>
      <c r="C14" s="10">
        <v>2.903</v>
      </c>
      <c r="D14" s="10">
        <v>0.41899999999999998</v>
      </c>
      <c r="E14" s="10">
        <v>2.5449999999999999</v>
      </c>
      <c r="F14" s="10">
        <v>1.0999999999999999E-2</v>
      </c>
    </row>
    <row r="15" spans="1:6">
      <c r="A15" s="5" t="s">
        <v>2376</v>
      </c>
    </row>
    <row r="16" spans="1:6">
      <c r="A16" s="5" t="s">
        <v>2375</v>
      </c>
    </row>
    <row r="17" spans="1:6">
      <c r="A17" s="13"/>
    </row>
    <row r="19" spans="1:6">
      <c r="A19" s="13" t="s">
        <v>2381</v>
      </c>
    </row>
    <row r="20" spans="1:6" ht="17.25" thickBot="1">
      <c r="A20" s="10"/>
      <c r="B20" s="12" t="s">
        <v>2368</v>
      </c>
      <c r="C20" s="12" t="s">
        <v>2374</v>
      </c>
      <c r="D20" s="12" t="s">
        <v>2369</v>
      </c>
      <c r="E20" s="12" t="s">
        <v>2370</v>
      </c>
      <c r="F20" s="12" t="s">
        <v>2371</v>
      </c>
    </row>
    <row r="21" spans="1:6">
      <c r="A21" s="11" t="s">
        <v>2365</v>
      </c>
      <c r="B21">
        <v>0.82899999999999996</v>
      </c>
      <c r="C21">
        <v>2.29</v>
      </c>
      <c r="D21">
        <v>0.30199999999999999</v>
      </c>
      <c r="E21">
        <v>2.742</v>
      </c>
      <c r="F21">
        <v>6.0000000000000001E-3</v>
      </c>
    </row>
    <row r="22" spans="1:6">
      <c r="A22" s="11" t="s">
        <v>2366</v>
      </c>
      <c r="B22">
        <v>0.17100000000000001</v>
      </c>
      <c r="C22">
        <v>1.1859999999999999</v>
      </c>
      <c r="D22">
        <v>0.32100000000000001</v>
      </c>
      <c r="E22">
        <v>0.53100000000000003</v>
      </c>
      <c r="F22">
        <v>0.59499999999999997</v>
      </c>
    </row>
    <row r="23" spans="1:6" ht="17.25" thickBot="1">
      <c r="A23" s="12" t="s">
        <v>2367</v>
      </c>
      <c r="B23" s="10">
        <v>0.623</v>
      </c>
      <c r="C23" s="10">
        <v>1.8640000000000001</v>
      </c>
      <c r="D23" s="10">
        <v>0.26800000000000002</v>
      </c>
      <c r="E23" s="10">
        <v>2.3199999999999998</v>
      </c>
      <c r="F23" s="10">
        <v>0.02</v>
      </c>
    </row>
    <row r="24" spans="1:6">
      <c r="A24" s="5" t="s">
        <v>2380</v>
      </c>
    </row>
    <row r="25" spans="1:6">
      <c r="A25" s="5" t="s">
        <v>2379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5"/>
  <sheetViews>
    <sheetView workbookViewId="0">
      <selection activeCell="I13" sqref="I13"/>
    </sheetView>
  </sheetViews>
  <sheetFormatPr defaultRowHeight="16.5"/>
  <cols>
    <col min="4" max="4" width="9" style="11"/>
  </cols>
  <sheetData>
    <row r="1" spans="1:4">
      <c r="B1" t="s">
        <v>2382</v>
      </c>
      <c r="C1" t="s">
        <v>2383</v>
      </c>
      <c r="D1" s="7" t="s">
        <v>3029</v>
      </c>
    </row>
    <row r="2" spans="1:4">
      <c r="A2" t="s">
        <v>2384</v>
      </c>
      <c r="B2">
        <v>-1.0652984088281101</v>
      </c>
      <c r="C2" s="14">
        <v>7.38984538362918E-7</v>
      </c>
    </row>
    <row r="3" spans="1:4">
      <c r="A3" t="s">
        <v>2078</v>
      </c>
      <c r="B3">
        <v>-0.86298515540588305</v>
      </c>
      <c r="C3" s="14">
        <v>2.9647048301694203E-11</v>
      </c>
    </row>
    <row r="4" spans="1:4">
      <c r="A4" t="s">
        <v>123</v>
      </c>
      <c r="B4">
        <v>-0.78735657731194697</v>
      </c>
      <c r="C4">
        <v>6.3389092173729805E-4</v>
      </c>
    </row>
    <row r="5" spans="1:4">
      <c r="A5" t="s">
        <v>1639</v>
      </c>
      <c r="B5">
        <v>-0.77882817491965495</v>
      </c>
      <c r="C5" s="14">
        <v>1.5929337995682301E-5</v>
      </c>
    </row>
    <row r="6" spans="1:4">
      <c r="A6" t="s">
        <v>2385</v>
      </c>
      <c r="B6">
        <v>-0.74869495465250901</v>
      </c>
      <c r="C6" s="14">
        <v>3.0971364420764699E-6</v>
      </c>
    </row>
    <row r="7" spans="1:4">
      <c r="A7" t="s">
        <v>1566</v>
      </c>
      <c r="B7">
        <v>-0.72337489076650896</v>
      </c>
      <c r="C7" s="14">
        <v>5.7686819083997801E-5</v>
      </c>
    </row>
    <row r="8" spans="1:4">
      <c r="A8" t="s">
        <v>2386</v>
      </c>
      <c r="B8">
        <v>-0.70900275890632902</v>
      </c>
      <c r="C8" s="14">
        <v>2.6457575880887301E-9</v>
      </c>
    </row>
    <row r="9" spans="1:4">
      <c r="A9" t="s">
        <v>2387</v>
      </c>
      <c r="B9">
        <v>-0.70568344176610698</v>
      </c>
      <c r="C9" s="14">
        <v>2.4975844954550699E-6</v>
      </c>
    </row>
    <row r="10" spans="1:4">
      <c r="A10" t="s">
        <v>2388</v>
      </c>
      <c r="B10">
        <v>-0.64798867748520494</v>
      </c>
      <c r="C10" s="14">
        <v>2.3707300266009501E-16</v>
      </c>
    </row>
    <row r="11" spans="1:4">
      <c r="A11" t="s">
        <v>2389</v>
      </c>
      <c r="B11">
        <v>-0.61575218981658397</v>
      </c>
      <c r="C11">
        <v>1.0892711698600301E-4</v>
      </c>
    </row>
    <row r="12" spans="1:4">
      <c r="A12" t="s">
        <v>2390</v>
      </c>
      <c r="B12">
        <v>-0.60615323559887202</v>
      </c>
      <c r="C12" s="14">
        <v>6.2321212388961296E-13</v>
      </c>
    </row>
    <row r="13" spans="1:4">
      <c r="A13" t="s">
        <v>2391</v>
      </c>
      <c r="B13">
        <v>-0.57281669585407802</v>
      </c>
      <c r="C13" s="14">
        <v>6.6268220465476102E-9</v>
      </c>
    </row>
    <row r="14" spans="1:4">
      <c r="A14" t="s">
        <v>2320</v>
      </c>
      <c r="B14">
        <v>-0.55442804074230301</v>
      </c>
      <c r="C14" s="14">
        <v>1.2560223888029599E-6</v>
      </c>
    </row>
    <row r="15" spans="1:4">
      <c r="A15" t="s">
        <v>2392</v>
      </c>
      <c r="B15">
        <v>-0.55138311063679601</v>
      </c>
      <c r="C15" s="14">
        <v>2.9186416976506402E-6</v>
      </c>
      <c r="D15" s="11" t="s">
        <v>3028</v>
      </c>
    </row>
    <row r="16" spans="1:4">
      <c r="A16" t="s">
        <v>2393</v>
      </c>
      <c r="B16">
        <v>-0.54988431594382203</v>
      </c>
      <c r="C16" s="14">
        <v>1.9203350984467199E-8</v>
      </c>
    </row>
    <row r="17" spans="1:4">
      <c r="A17" t="s">
        <v>2394</v>
      </c>
      <c r="B17">
        <v>-0.54465407389996301</v>
      </c>
      <c r="C17" s="14">
        <v>3.0649732011742899E-5</v>
      </c>
    </row>
    <row r="18" spans="1:4">
      <c r="A18" t="s">
        <v>2395</v>
      </c>
      <c r="B18">
        <v>-0.539400773968021</v>
      </c>
      <c r="C18" s="14">
        <v>8.1928827263037705E-14</v>
      </c>
    </row>
    <row r="19" spans="1:4">
      <c r="A19" t="s">
        <v>1865</v>
      </c>
      <c r="B19">
        <v>-0.53505952043279004</v>
      </c>
      <c r="C19">
        <v>6.03965692429498E-4</v>
      </c>
    </row>
    <row r="20" spans="1:4">
      <c r="A20" t="s">
        <v>2396</v>
      </c>
      <c r="B20">
        <v>-0.52490978757749096</v>
      </c>
      <c r="C20" s="14">
        <v>6.4357203745609703E-7</v>
      </c>
    </row>
    <row r="21" spans="1:4">
      <c r="A21" t="s">
        <v>2397</v>
      </c>
      <c r="B21">
        <v>-0.52487272255045603</v>
      </c>
      <c r="C21" s="14">
        <v>8.8813340069556394E-11</v>
      </c>
    </row>
    <row r="22" spans="1:4">
      <c r="A22" t="s">
        <v>2398</v>
      </c>
      <c r="B22">
        <v>-0.50226175110089599</v>
      </c>
      <c r="C22">
        <v>2.0798483310871199E-4</v>
      </c>
    </row>
    <row r="23" spans="1:4">
      <c r="A23" t="s">
        <v>2399</v>
      </c>
      <c r="B23">
        <v>-0.50143301919444705</v>
      </c>
      <c r="C23" s="14">
        <v>1.1008886240397001E-9</v>
      </c>
    </row>
    <row r="24" spans="1:4">
      <c r="A24" t="s">
        <v>2115</v>
      </c>
      <c r="B24">
        <v>-0.497356484748186</v>
      </c>
      <c r="C24" s="14">
        <v>7.4355149685022498E-7</v>
      </c>
    </row>
    <row r="25" spans="1:4">
      <c r="A25" t="s">
        <v>2400</v>
      </c>
      <c r="B25">
        <v>-0.49726859072395002</v>
      </c>
      <c r="C25" s="14">
        <v>2.1169650807743501E-6</v>
      </c>
      <c r="D25" s="11" t="s">
        <v>3028</v>
      </c>
    </row>
    <row r="26" spans="1:4">
      <c r="A26" t="s">
        <v>2401</v>
      </c>
      <c r="B26">
        <v>-0.496569871833135</v>
      </c>
      <c r="C26" s="14">
        <v>2.9626026190393498E-16</v>
      </c>
    </row>
    <row r="27" spans="1:4">
      <c r="A27" t="s">
        <v>2402</v>
      </c>
      <c r="B27">
        <v>-0.478543829310903</v>
      </c>
      <c r="C27" s="14">
        <v>1.8897277508375101E-5</v>
      </c>
    </row>
    <row r="28" spans="1:4">
      <c r="A28" t="s">
        <v>2403</v>
      </c>
      <c r="B28">
        <v>-0.46069273108156</v>
      </c>
      <c r="C28">
        <v>1.7395288434729901E-4</v>
      </c>
      <c r="D28" s="11" t="s">
        <v>3028</v>
      </c>
    </row>
    <row r="29" spans="1:4">
      <c r="A29" t="s">
        <v>2404</v>
      </c>
      <c r="B29">
        <v>-0.45914939420093098</v>
      </c>
      <c r="C29">
        <v>2.9845109411678899E-4</v>
      </c>
    </row>
    <row r="30" spans="1:4">
      <c r="A30" t="s">
        <v>2405</v>
      </c>
      <c r="B30">
        <v>-0.456407921191267</v>
      </c>
      <c r="C30" s="14">
        <v>1.26880740211104E-11</v>
      </c>
    </row>
    <row r="31" spans="1:4">
      <c r="A31" t="s">
        <v>1962</v>
      </c>
      <c r="B31">
        <v>-0.45541980799946702</v>
      </c>
      <c r="C31" s="14">
        <v>3.8114097615014901E-7</v>
      </c>
      <c r="D31" s="11" t="s">
        <v>3028</v>
      </c>
    </row>
    <row r="32" spans="1:4">
      <c r="A32" t="s">
        <v>2406</v>
      </c>
      <c r="B32">
        <v>-0.45524461260702997</v>
      </c>
      <c r="C32" s="14">
        <v>4.7515855082339501E-8</v>
      </c>
    </row>
    <row r="33" spans="1:4">
      <c r="A33" t="s">
        <v>2407</v>
      </c>
      <c r="B33">
        <v>-0.45459177667609502</v>
      </c>
      <c r="C33" s="14">
        <v>2.29375018786967E-8</v>
      </c>
    </row>
    <row r="34" spans="1:4">
      <c r="A34" t="s">
        <v>2408</v>
      </c>
      <c r="B34">
        <v>-0.45394842074450498</v>
      </c>
      <c r="C34">
        <v>6.0189529270759305E-4</v>
      </c>
    </row>
    <row r="35" spans="1:4">
      <c r="A35" t="s">
        <v>2409</v>
      </c>
      <c r="B35">
        <v>-0.44968871148946299</v>
      </c>
      <c r="C35" s="14">
        <v>4.7022002459331801E-7</v>
      </c>
    </row>
    <row r="36" spans="1:4">
      <c r="A36" t="s">
        <v>1338</v>
      </c>
      <c r="B36">
        <v>-0.44042857609689801</v>
      </c>
      <c r="C36">
        <v>3.72427920137712E-4</v>
      </c>
    </row>
    <row r="37" spans="1:4">
      <c r="A37" t="s">
        <v>2410</v>
      </c>
      <c r="B37">
        <v>-0.44031275842880802</v>
      </c>
      <c r="C37" s="14">
        <v>8.0168103941351005E-11</v>
      </c>
    </row>
    <row r="38" spans="1:4">
      <c r="A38" t="s">
        <v>2411</v>
      </c>
      <c r="B38">
        <v>-0.436307666630456</v>
      </c>
      <c r="C38" s="14">
        <v>2.5070326790947599E-7</v>
      </c>
    </row>
    <row r="39" spans="1:4">
      <c r="A39" t="s">
        <v>2412</v>
      </c>
      <c r="B39">
        <v>-0.43306618715323503</v>
      </c>
      <c r="C39" s="14">
        <v>1.9148317026085301E-16</v>
      </c>
      <c r="D39" s="11" t="s">
        <v>3028</v>
      </c>
    </row>
    <row r="40" spans="1:4">
      <c r="A40" t="s">
        <v>2413</v>
      </c>
      <c r="B40">
        <v>-0.43003138066850999</v>
      </c>
      <c r="C40" s="14">
        <v>2.28050939803544E-7</v>
      </c>
    </row>
    <row r="41" spans="1:4">
      <c r="A41" t="s">
        <v>2414</v>
      </c>
      <c r="B41">
        <v>-0.425944903343484</v>
      </c>
      <c r="C41" s="14">
        <v>1.5061356367534599E-6</v>
      </c>
    </row>
    <row r="42" spans="1:4">
      <c r="A42" t="s">
        <v>2415</v>
      </c>
      <c r="B42">
        <v>-0.42224142837040601</v>
      </c>
      <c r="C42" s="14">
        <v>3.5441211630306501E-7</v>
      </c>
    </row>
    <row r="43" spans="1:4">
      <c r="A43" t="s">
        <v>2416</v>
      </c>
      <c r="B43">
        <v>-0.42155492984703502</v>
      </c>
      <c r="C43" s="14">
        <v>6.3143219806698301E-16</v>
      </c>
    </row>
    <row r="44" spans="1:4">
      <c r="A44" t="s">
        <v>2417</v>
      </c>
      <c r="B44">
        <v>-0.419565229818682</v>
      </c>
      <c r="C44">
        <v>1.25088868928786E-4</v>
      </c>
    </row>
    <row r="45" spans="1:4">
      <c r="A45" t="s">
        <v>2418</v>
      </c>
      <c r="B45">
        <v>-0.41541653315468402</v>
      </c>
      <c r="C45">
        <v>2.0241323667505301E-4</v>
      </c>
    </row>
    <row r="46" spans="1:4">
      <c r="A46" t="s">
        <v>2419</v>
      </c>
      <c r="B46">
        <v>-0.41233144895746698</v>
      </c>
      <c r="C46" s="14">
        <v>5.18872475930109E-7</v>
      </c>
    </row>
    <row r="47" spans="1:4">
      <c r="A47" t="s">
        <v>2420</v>
      </c>
      <c r="B47">
        <v>-0.410469375214147</v>
      </c>
      <c r="C47" s="14">
        <v>1.84864898802031E-6</v>
      </c>
      <c r="D47" s="11" t="s">
        <v>3028</v>
      </c>
    </row>
    <row r="48" spans="1:4">
      <c r="A48" t="s">
        <v>2421</v>
      </c>
      <c r="B48">
        <v>-0.40894307577978101</v>
      </c>
      <c r="C48" s="14">
        <v>4.0061643571157403E-6</v>
      </c>
    </row>
    <row r="49" spans="1:4">
      <c r="A49" t="s">
        <v>2422</v>
      </c>
      <c r="B49">
        <v>-0.40868513572000598</v>
      </c>
      <c r="C49" s="14">
        <v>1.84864898802031E-6</v>
      </c>
    </row>
    <row r="50" spans="1:4">
      <c r="A50" t="s">
        <v>2423</v>
      </c>
      <c r="B50">
        <v>-0.40820202386875698</v>
      </c>
      <c r="C50" s="14">
        <v>7.4564994227912299E-7</v>
      </c>
    </row>
    <row r="51" spans="1:4">
      <c r="A51" t="s">
        <v>2424</v>
      </c>
      <c r="B51">
        <v>-0.40687222822260999</v>
      </c>
      <c r="C51" s="14">
        <v>3.9742141190144497E-9</v>
      </c>
    </row>
    <row r="52" spans="1:4">
      <c r="A52" t="s">
        <v>2425</v>
      </c>
      <c r="B52">
        <v>-0.40189867982370298</v>
      </c>
      <c r="C52" s="14">
        <v>6.5023920845975299E-9</v>
      </c>
    </row>
    <row r="53" spans="1:4">
      <c r="A53" t="s">
        <v>2426</v>
      </c>
      <c r="B53">
        <v>-0.40123415923327599</v>
      </c>
      <c r="C53">
        <v>1.2420073752955101E-4</v>
      </c>
    </row>
    <row r="54" spans="1:4">
      <c r="A54" t="s">
        <v>2427</v>
      </c>
      <c r="B54">
        <v>-0.39865235395237902</v>
      </c>
      <c r="C54" s="14">
        <v>1.12990120934902E-5</v>
      </c>
      <c r="D54" s="11" t="s">
        <v>3028</v>
      </c>
    </row>
    <row r="55" spans="1:4">
      <c r="A55" t="s">
        <v>2428</v>
      </c>
      <c r="B55">
        <v>-0.39703844906588598</v>
      </c>
      <c r="C55" s="14">
        <v>2.8843489496413501E-6</v>
      </c>
    </row>
    <row r="56" spans="1:4">
      <c r="A56" t="s">
        <v>2429</v>
      </c>
      <c r="B56">
        <v>-0.39637201346827799</v>
      </c>
      <c r="C56" s="14">
        <v>4.2394715208945596E-12</v>
      </c>
    </row>
    <row r="57" spans="1:4">
      <c r="A57" t="s">
        <v>2430</v>
      </c>
      <c r="B57">
        <v>-0.39287534381936501</v>
      </c>
      <c r="C57" s="14">
        <v>2.8011315090383702E-6</v>
      </c>
    </row>
    <row r="58" spans="1:4">
      <c r="A58" t="s">
        <v>2431</v>
      </c>
      <c r="B58">
        <v>-0.38957443614333898</v>
      </c>
      <c r="C58" s="14">
        <v>1.9365071695608501E-8</v>
      </c>
    </row>
    <row r="59" spans="1:4">
      <c r="A59" t="s">
        <v>2432</v>
      </c>
      <c r="B59">
        <v>-0.38638560943670702</v>
      </c>
      <c r="C59" s="14">
        <v>1.4420858724732601E-5</v>
      </c>
    </row>
    <row r="60" spans="1:4">
      <c r="A60" t="s">
        <v>2433</v>
      </c>
      <c r="B60">
        <v>-0.38612507623070702</v>
      </c>
      <c r="C60" s="14">
        <v>8.6030228728687606E-6</v>
      </c>
    </row>
    <row r="61" spans="1:4">
      <c r="A61" t="s">
        <v>2434</v>
      </c>
      <c r="B61">
        <v>-0.38563794242101701</v>
      </c>
      <c r="C61">
        <v>4.4238501660358499E-4</v>
      </c>
    </row>
    <row r="62" spans="1:4">
      <c r="A62" t="s">
        <v>2435</v>
      </c>
      <c r="B62">
        <v>-0.38492558556283601</v>
      </c>
      <c r="C62" s="14">
        <v>4.2966874902041202E-9</v>
      </c>
    </row>
    <row r="63" spans="1:4">
      <c r="A63" t="s">
        <v>2436</v>
      </c>
      <c r="B63">
        <v>-0.38319454050964102</v>
      </c>
      <c r="C63">
        <v>4.3969559455104602E-4</v>
      </c>
    </row>
    <row r="64" spans="1:4">
      <c r="A64" t="s">
        <v>2437</v>
      </c>
      <c r="B64">
        <v>-0.38296932049454102</v>
      </c>
      <c r="C64" s="14">
        <v>3.3009480248526299E-5</v>
      </c>
    </row>
    <row r="65" spans="1:4">
      <c r="A65" t="s">
        <v>2438</v>
      </c>
      <c r="B65">
        <v>-0.380471799323018</v>
      </c>
      <c r="C65" s="14">
        <v>2.0624263194738101E-7</v>
      </c>
    </row>
    <row r="66" spans="1:4">
      <c r="A66" t="s">
        <v>2439</v>
      </c>
      <c r="B66">
        <v>-0.37859388346467898</v>
      </c>
      <c r="C66" s="14">
        <v>3.8117203951515298E-5</v>
      </c>
    </row>
    <row r="67" spans="1:4">
      <c r="A67" t="s">
        <v>2440</v>
      </c>
      <c r="B67">
        <v>-0.37569265730942802</v>
      </c>
      <c r="C67" s="14">
        <v>5.7727016801129904E-12</v>
      </c>
    </row>
    <row r="68" spans="1:4">
      <c r="A68" t="s">
        <v>2441</v>
      </c>
      <c r="B68">
        <v>-0.374169337670272</v>
      </c>
      <c r="C68" s="14">
        <v>1.2919204324745401E-5</v>
      </c>
    </row>
    <row r="69" spans="1:4">
      <c r="A69" t="s">
        <v>2442</v>
      </c>
      <c r="B69">
        <v>-0.37323595581036501</v>
      </c>
      <c r="C69" s="14">
        <v>3.5203756290567601E-5</v>
      </c>
    </row>
    <row r="70" spans="1:4">
      <c r="A70" t="s">
        <v>2443</v>
      </c>
      <c r="B70">
        <v>-0.37291381405461699</v>
      </c>
      <c r="C70" s="14">
        <v>6.6539194144870904E-7</v>
      </c>
    </row>
    <row r="71" spans="1:4">
      <c r="A71" t="s">
        <v>2444</v>
      </c>
      <c r="B71">
        <v>-0.37015922635225201</v>
      </c>
      <c r="C71" s="14">
        <v>1.09755915835957E-11</v>
      </c>
    </row>
    <row r="72" spans="1:4">
      <c r="A72" t="s">
        <v>2445</v>
      </c>
      <c r="B72">
        <v>-0.36944204505668998</v>
      </c>
      <c r="C72" s="14">
        <v>1.5152235255759601E-10</v>
      </c>
    </row>
    <row r="73" spans="1:4">
      <c r="A73" t="s">
        <v>2446</v>
      </c>
      <c r="B73">
        <v>-0.36664987620160699</v>
      </c>
      <c r="C73" s="14">
        <v>6.3698068342324407E-5</v>
      </c>
    </row>
    <row r="74" spans="1:4">
      <c r="A74" t="s">
        <v>2447</v>
      </c>
      <c r="B74">
        <v>-0.361238301777007</v>
      </c>
      <c r="C74" s="14">
        <v>3.8114097615014901E-7</v>
      </c>
    </row>
    <row r="75" spans="1:4">
      <c r="A75" t="s">
        <v>2448</v>
      </c>
      <c r="B75">
        <v>-0.35715021768865202</v>
      </c>
      <c r="C75" s="14">
        <v>1.4784970145914601E-9</v>
      </c>
    </row>
    <row r="76" spans="1:4">
      <c r="A76" t="s">
        <v>1764</v>
      </c>
      <c r="B76">
        <v>-0.35653109135335898</v>
      </c>
      <c r="C76">
        <v>2.77758721769177E-4</v>
      </c>
    </row>
    <row r="77" spans="1:4">
      <c r="A77" t="s">
        <v>2449</v>
      </c>
      <c r="B77">
        <v>-0.35419825173429098</v>
      </c>
      <c r="C77" s="14">
        <v>2.0566433107251698E-5</v>
      </c>
    </row>
    <row r="78" spans="1:4">
      <c r="A78" t="s">
        <v>2450</v>
      </c>
      <c r="B78">
        <v>-0.35003451989074302</v>
      </c>
      <c r="C78" s="14">
        <v>8.5769421174872095E-11</v>
      </c>
    </row>
    <row r="79" spans="1:4">
      <c r="A79" t="s">
        <v>2451</v>
      </c>
      <c r="B79">
        <v>-0.34930808808140401</v>
      </c>
      <c r="C79" s="14">
        <v>2.6685961623453798E-6</v>
      </c>
      <c r="D79" s="11" t="s">
        <v>3028</v>
      </c>
    </row>
    <row r="80" spans="1:4">
      <c r="A80" t="s">
        <v>2452</v>
      </c>
      <c r="B80">
        <v>-0.34693713386477498</v>
      </c>
      <c r="C80" s="14">
        <v>5.5905429449046901E-7</v>
      </c>
    </row>
    <row r="81" spans="1:4">
      <c r="A81" t="s">
        <v>2453</v>
      </c>
      <c r="B81">
        <v>-0.34150721431113301</v>
      </c>
      <c r="C81" s="14">
        <v>5.6229249807688197E-8</v>
      </c>
    </row>
    <row r="82" spans="1:4">
      <c r="A82" t="s">
        <v>2454</v>
      </c>
      <c r="B82">
        <v>-0.34090029995382298</v>
      </c>
      <c r="C82">
        <v>2.9845109411678899E-4</v>
      </c>
    </row>
    <row r="83" spans="1:4">
      <c r="A83" t="s">
        <v>2455</v>
      </c>
      <c r="B83">
        <v>-0.34005830798542502</v>
      </c>
      <c r="C83" s="14">
        <v>6.6358243993594997E-10</v>
      </c>
    </row>
    <row r="84" spans="1:4">
      <c r="A84" t="s">
        <v>2339</v>
      </c>
      <c r="B84">
        <v>-0.33807030281903599</v>
      </c>
      <c r="C84" s="14">
        <v>2.55332547466312E-5</v>
      </c>
      <c r="D84" s="11" t="s">
        <v>3028</v>
      </c>
    </row>
    <row r="85" spans="1:4">
      <c r="A85" t="s">
        <v>2456</v>
      </c>
      <c r="B85">
        <v>-0.337435005919477</v>
      </c>
      <c r="C85" s="14">
        <v>1.67760817992113E-7</v>
      </c>
    </row>
    <row r="86" spans="1:4">
      <c r="A86" t="s">
        <v>1488</v>
      </c>
      <c r="B86">
        <v>-0.33712459115034799</v>
      </c>
      <c r="C86" s="14">
        <v>3.6536078928416698E-6</v>
      </c>
    </row>
    <row r="87" spans="1:4">
      <c r="A87" t="s">
        <v>2457</v>
      </c>
      <c r="B87">
        <v>-0.33683020600685698</v>
      </c>
      <c r="C87" s="14">
        <v>1.34565586908969E-5</v>
      </c>
      <c r="D87" s="11" t="s">
        <v>3028</v>
      </c>
    </row>
    <row r="88" spans="1:4">
      <c r="A88" t="s">
        <v>2458</v>
      </c>
      <c r="B88">
        <v>-0.335587756631268</v>
      </c>
      <c r="C88">
        <v>1.4099950046459801E-4</v>
      </c>
    </row>
    <row r="89" spans="1:4">
      <c r="A89" t="s">
        <v>2459</v>
      </c>
      <c r="B89">
        <v>-0.33412768448215902</v>
      </c>
      <c r="C89" s="14">
        <v>4.2153641710646803E-6</v>
      </c>
    </row>
    <row r="90" spans="1:4">
      <c r="A90" t="s">
        <v>1868</v>
      </c>
      <c r="B90">
        <v>-0.332655606425799</v>
      </c>
      <c r="C90" s="14">
        <v>9.2025404797415095E-7</v>
      </c>
      <c r="D90" s="11" t="s">
        <v>3028</v>
      </c>
    </row>
    <row r="91" spans="1:4">
      <c r="A91" t="s">
        <v>149</v>
      </c>
      <c r="B91">
        <v>-0.332452066267383</v>
      </c>
      <c r="C91" s="14">
        <v>1.3580490345922299E-6</v>
      </c>
      <c r="D91" s="11" t="s">
        <v>3028</v>
      </c>
    </row>
    <row r="92" spans="1:4">
      <c r="A92" t="s">
        <v>2460</v>
      </c>
      <c r="B92">
        <v>-0.330442052779583</v>
      </c>
      <c r="C92" s="14">
        <v>5.5002840607561099E-11</v>
      </c>
    </row>
    <row r="93" spans="1:4">
      <c r="A93" t="s">
        <v>2095</v>
      </c>
      <c r="B93">
        <v>-0.32908420254314502</v>
      </c>
      <c r="C93" s="14">
        <v>1.12990120934902E-5</v>
      </c>
      <c r="D93" s="11" t="s">
        <v>3028</v>
      </c>
    </row>
    <row r="94" spans="1:4">
      <c r="A94" t="s">
        <v>2461</v>
      </c>
      <c r="B94">
        <v>-0.32829144873111499</v>
      </c>
      <c r="C94">
        <v>3.8530162247747598E-4</v>
      </c>
    </row>
    <row r="95" spans="1:4">
      <c r="A95" t="s">
        <v>2462</v>
      </c>
      <c r="B95">
        <v>-0.32674698629413901</v>
      </c>
      <c r="C95">
        <v>1.6371110552435101E-4</v>
      </c>
    </row>
    <row r="96" spans="1:4">
      <c r="A96" t="s">
        <v>2463</v>
      </c>
      <c r="B96">
        <v>-0.32634353672765398</v>
      </c>
      <c r="C96" s="14">
        <v>5.3844301851419102E-7</v>
      </c>
    </row>
    <row r="97" spans="1:4">
      <c r="A97" t="s">
        <v>154</v>
      </c>
      <c r="B97">
        <v>-0.32354569821150198</v>
      </c>
      <c r="C97" s="14">
        <v>3.8697394547118598E-6</v>
      </c>
    </row>
    <row r="98" spans="1:4">
      <c r="A98" t="s">
        <v>1816</v>
      </c>
      <c r="B98">
        <v>-0.32183824707991898</v>
      </c>
      <c r="C98" s="14">
        <v>2.55332547466312E-5</v>
      </c>
    </row>
    <row r="99" spans="1:4">
      <c r="A99" t="s">
        <v>2464</v>
      </c>
      <c r="B99">
        <v>-0.31858370328018898</v>
      </c>
      <c r="C99" s="14">
        <v>4.9741364358421698E-6</v>
      </c>
    </row>
    <row r="100" spans="1:4">
      <c r="A100" t="s">
        <v>2465</v>
      </c>
      <c r="B100">
        <v>-0.31854453687377299</v>
      </c>
      <c r="C100" s="14">
        <v>6.7709608033528801E-6</v>
      </c>
    </row>
    <row r="101" spans="1:4">
      <c r="A101" t="s">
        <v>2466</v>
      </c>
      <c r="B101">
        <v>-0.31660049012555702</v>
      </c>
      <c r="C101" s="14">
        <v>1.76020229562117E-8</v>
      </c>
    </row>
    <row r="102" spans="1:4">
      <c r="A102" t="s">
        <v>2128</v>
      </c>
      <c r="B102">
        <v>-0.31651446253391502</v>
      </c>
      <c r="C102" s="14">
        <v>1.9377570192518199E-5</v>
      </c>
    </row>
    <row r="103" spans="1:4">
      <c r="A103" t="s">
        <v>2467</v>
      </c>
      <c r="B103">
        <v>-0.31502280304339197</v>
      </c>
      <c r="C103" s="14">
        <v>6.7994457286966702E-5</v>
      </c>
    </row>
    <row r="104" spans="1:4">
      <c r="A104" t="s">
        <v>2468</v>
      </c>
      <c r="B104">
        <v>-0.31327700482534498</v>
      </c>
      <c r="C104" s="14">
        <v>8.2282205206374407E-6</v>
      </c>
    </row>
    <row r="105" spans="1:4">
      <c r="A105" t="s">
        <v>1659</v>
      </c>
      <c r="B105">
        <v>-0.31248342553228597</v>
      </c>
      <c r="C105" s="14">
        <v>3.4104340557594302E-5</v>
      </c>
    </row>
    <row r="106" spans="1:4">
      <c r="A106" t="s">
        <v>1887</v>
      </c>
      <c r="B106">
        <v>-0.31222866431353702</v>
      </c>
      <c r="C106" s="14">
        <v>5.4686897861037497E-5</v>
      </c>
    </row>
    <row r="107" spans="1:4">
      <c r="A107" t="s">
        <v>1591</v>
      </c>
      <c r="B107">
        <v>-0.31144507908068603</v>
      </c>
      <c r="C107" s="14">
        <v>4.14792458932123E-5</v>
      </c>
    </row>
    <row r="108" spans="1:4">
      <c r="A108" t="s">
        <v>2469</v>
      </c>
      <c r="B108">
        <v>-0.310895105447487</v>
      </c>
      <c r="C108" s="14">
        <v>1.1974057280837499E-7</v>
      </c>
    </row>
    <row r="109" spans="1:4">
      <c r="A109" t="s">
        <v>2470</v>
      </c>
      <c r="B109">
        <v>-0.30812185024878003</v>
      </c>
      <c r="C109" s="14">
        <v>1.41426758533204E-8</v>
      </c>
    </row>
    <row r="110" spans="1:4">
      <c r="A110" t="s">
        <v>2471</v>
      </c>
      <c r="B110">
        <v>-0.30758564972887797</v>
      </c>
      <c r="C110" s="14">
        <v>3.0649732011742899E-5</v>
      </c>
    </row>
    <row r="111" spans="1:4">
      <c r="A111" t="s">
        <v>2472</v>
      </c>
      <c r="B111">
        <v>-0.30591215709360098</v>
      </c>
      <c r="C111" s="14">
        <v>2.5877224937334201E-5</v>
      </c>
      <c r="D111" s="11" t="s">
        <v>3028</v>
      </c>
    </row>
    <row r="112" spans="1:4">
      <c r="A112" t="s">
        <v>2473</v>
      </c>
      <c r="B112">
        <v>-0.305191416079103</v>
      </c>
      <c r="C112">
        <v>9.2518819450713801E-4</v>
      </c>
    </row>
    <row r="113" spans="1:4">
      <c r="A113" t="s">
        <v>2474</v>
      </c>
      <c r="B113">
        <v>-0.305039501166817</v>
      </c>
      <c r="C113" s="14">
        <v>9.3994250732629105E-6</v>
      </c>
    </row>
    <row r="114" spans="1:4">
      <c r="A114" t="s">
        <v>1403</v>
      </c>
      <c r="B114">
        <v>-0.30366375777044402</v>
      </c>
      <c r="C114" s="14">
        <v>2.5830233502189401E-5</v>
      </c>
    </row>
    <row r="115" spans="1:4">
      <c r="A115" t="s">
        <v>2475</v>
      </c>
      <c r="B115">
        <v>-0.302444185343828</v>
      </c>
      <c r="C115" s="14">
        <v>1.8030925158115601E-6</v>
      </c>
    </row>
    <row r="116" spans="1:4">
      <c r="A116" t="s">
        <v>2054</v>
      </c>
      <c r="B116">
        <v>-0.30240950530945299</v>
      </c>
      <c r="C116" s="14">
        <v>3.0971364420764699E-6</v>
      </c>
    </row>
    <row r="117" spans="1:4">
      <c r="A117" t="s">
        <v>2476</v>
      </c>
      <c r="B117">
        <v>-0.30075882568954698</v>
      </c>
      <c r="C117">
        <v>1.02784507978171E-4</v>
      </c>
    </row>
    <row r="118" spans="1:4">
      <c r="A118" t="s">
        <v>2477</v>
      </c>
      <c r="B118">
        <v>-0.30049763073977198</v>
      </c>
      <c r="C118" s="14">
        <v>1.2019212920397701E-7</v>
      </c>
    </row>
    <row r="119" spans="1:4">
      <c r="A119" t="s">
        <v>2478</v>
      </c>
      <c r="B119">
        <v>-0.30009078940835698</v>
      </c>
      <c r="C119">
        <v>1.7395288434729901E-4</v>
      </c>
    </row>
    <row r="120" spans="1:4">
      <c r="A120" t="s">
        <v>2479</v>
      </c>
      <c r="B120">
        <v>-0.29872376801982697</v>
      </c>
      <c r="C120">
        <v>2.64732893438043E-4</v>
      </c>
      <c r="D120" s="11" t="s">
        <v>3028</v>
      </c>
    </row>
    <row r="121" spans="1:4">
      <c r="A121" t="s">
        <v>2480</v>
      </c>
      <c r="B121">
        <v>-0.29818002049991499</v>
      </c>
      <c r="C121" s="14">
        <v>4.2826792325765598E-7</v>
      </c>
    </row>
    <row r="122" spans="1:4">
      <c r="A122" t="s">
        <v>118</v>
      </c>
      <c r="B122">
        <v>-0.29775622061656098</v>
      </c>
      <c r="C122">
        <v>1.0932298442713099E-4</v>
      </c>
    </row>
    <row r="123" spans="1:4">
      <c r="A123" t="s">
        <v>2481</v>
      </c>
      <c r="B123">
        <v>-0.29650113916787402</v>
      </c>
      <c r="C123">
        <v>2.9381966874323599E-4</v>
      </c>
    </row>
    <row r="124" spans="1:4">
      <c r="A124" t="s">
        <v>2482</v>
      </c>
      <c r="B124">
        <v>-0.29647881738311699</v>
      </c>
      <c r="C124" s="14">
        <v>6.9530272469772297E-5</v>
      </c>
    </row>
    <row r="125" spans="1:4">
      <c r="A125" t="s">
        <v>2483</v>
      </c>
      <c r="B125">
        <v>-0.29262398535162698</v>
      </c>
      <c r="C125">
        <v>2.14159929515086E-4</v>
      </c>
    </row>
    <row r="126" spans="1:4">
      <c r="A126" t="s">
        <v>1791</v>
      </c>
      <c r="B126">
        <v>-0.29239025610145902</v>
      </c>
      <c r="C126" s="14">
        <v>5.2988408183071702E-5</v>
      </c>
    </row>
    <row r="127" spans="1:4">
      <c r="A127" t="s">
        <v>121</v>
      </c>
      <c r="B127">
        <v>-0.29211991275250199</v>
      </c>
      <c r="C127" s="14">
        <v>1.52815595856042E-6</v>
      </c>
    </row>
    <row r="128" spans="1:4">
      <c r="A128" t="s">
        <v>2484</v>
      </c>
      <c r="B128">
        <v>-0.29059929978599403</v>
      </c>
      <c r="C128" s="14">
        <v>1.8812114144505198E-9</v>
      </c>
    </row>
    <row r="129" spans="1:4">
      <c r="A129" t="s">
        <v>2485</v>
      </c>
      <c r="B129">
        <v>-0.28967213531418901</v>
      </c>
      <c r="C129" s="14">
        <v>7.2131656194079194E-5</v>
      </c>
    </row>
    <row r="130" spans="1:4">
      <c r="A130" t="s">
        <v>2486</v>
      </c>
      <c r="B130">
        <v>-0.28963576138591801</v>
      </c>
      <c r="C130" s="14">
        <v>6.1852984830539397E-7</v>
      </c>
    </row>
    <row r="131" spans="1:4">
      <c r="A131" t="s">
        <v>2487</v>
      </c>
      <c r="B131">
        <v>-0.288092532483671</v>
      </c>
      <c r="C131">
        <v>1.00741889184647E-4</v>
      </c>
    </row>
    <row r="132" spans="1:4">
      <c r="A132" t="s">
        <v>2488</v>
      </c>
      <c r="B132">
        <v>-0.28792787918764401</v>
      </c>
      <c r="C132">
        <v>6.5561356336938802E-4</v>
      </c>
    </row>
    <row r="133" spans="1:4">
      <c r="A133" t="s">
        <v>2489</v>
      </c>
      <c r="B133">
        <v>-0.28599322607045802</v>
      </c>
      <c r="C133">
        <v>1.3983240785960601E-4</v>
      </c>
    </row>
    <row r="134" spans="1:4">
      <c r="A134" t="s">
        <v>2490</v>
      </c>
      <c r="B134">
        <v>-0.28476759301090698</v>
      </c>
      <c r="C134">
        <v>1.07770649764637E-4</v>
      </c>
    </row>
    <row r="135" spans="1:4">
      <c r="A135" t="s">
        <v>2491</v>
      </c>
      <c r="B135">
        <v>-0.28398705381731498</v>
      </c>
      <c r="C135">
        <v>2.36775015004969E-4</v>
      </c>
    </row>
    <row r="136" spans="1:4">
      <c r="A136" t="s">
        <v>2492</v>
      </c>
      <c r="B136">
        <v>-0.28224081700211801</v>
      </c>
      <c r="C136">
        <v>1.3125583496253901E-4</v>
      </c>
    </row>
    <row r="137" spans="1:4">
      <c r="A137" t="s">
        <v>2493</v>
      </c>
      <c r="B137">
        <v>-0.28207964285300002</v>
      </c>
      <c r="C137">
        <v>3.5127515252323603E-4</v>
      </c>
    </row>
    <row r="138" spans="1:4">
      <c r="A138" t="s">
        <v>1579</v>
      </c>
      <c r="B138">
        <v>-0.28171985903188901</v>
      </c>
      <c r="C138">
        <v>1.793678748227E-4</v>
      </c>
      <c r="D138" s="11" t="s">
        <v>3028</v>
      </c>
    </row>
    <row r="139" spans="1:4">
      <c r="A139" t="s">
        <v>2494</v>
      </c>
      <c r="B139">
        <v>-0.28151604490874099</v>
      </c>
      <c r="C139">
        <v>6.1708516814500797E-4</v>
      </c>
    </row>
    <row r="140" spans="1:4">
      <c r="A140" t="s">
        <v>2495</v>
      </c>
      <c r="B140">
        <v>-0.280235787025372</v>
      </c>
      <c r="C140" s="14">
        <v>4.1026670118433699E-6</v>
      </c>
    </row>
    <row r="141" spans="1:4">
      <c r="A141" t="s">
        <v>2141</v>
      </c>
      <c r="B141">
        <v>-0.27874437358264198</v>
      </c>
      <c r="C141" s="14">
        <v>5.88919933026822E-6</v>
      </c>
    </row>
    <row r="142" spans="1:4">
      <c r="A142" t="s">
        <v>2496</v>
      </c>
      <c r="B142">
        <v>-0.27854074341236201</v>
      </c>
      <c r="C142" s="14">
        <v>2.49817807286235E-13</v>
      </c>
    </row>
    <row r="143" spans="1:4">
      <c r="A143" t="s">
        <v>1530</v>
      </c>
      <c r="B143">
        <v>-0.27736726261778599</v>
      </c>
      <c r="C143">
        <v>5.4032896551969704E-4</v>
      </c>
      <c r="D143" s="11" t="s">
        <v>3028</v>
      </c>
    </row>
    <row r="144" spans="1:4">
      <c r="A144" t="s">
        <v>2497</v>
      </c>
      <c r="B144">
        <v>-0.276978653250888</v>
      </c>
      <c r="C144">
        <v>8.2316646990320398E-4</v>
      </c>
    </row>
    <row r="145" spans="1:4">
      <c r="A145" t="s">
        <v>1299</v>
      </c>
      <c r="B145">
        <v>-0.27697742851580898</v>
      </c>
      <c r="C145">
        <v>1.3398095283186301E-4</v>
      </c>
      <c r="D145" s="11" t="s">
        <v>3028</v>
      </c>
    </row>
    <row r="146" spans="1:4">
      <c r="A146" t="s">
        <v>1713</v>
      </c>
      <c r="B146">
        <v>-0.276362178317692</v>
      </c>
      <c r="C146">
        <v>1.86872601716402E-4</v>
      </c>
    </row>
    <row r="147" spans="1:4">
      <c r="A147" t="s">
        <v>2498</v>
      </c>
      <c r="B147">
        <v>-0.27614430995171402</v>
      </c>
      <c r="C147" s="14">
        <v>9.3447362496359906E-6</v>
      </c>
      <c r="D147" s="11" t="s">
        <v>3028</v>
      </c>
    </row>
    <row r="148" spans="1:4">
      <c r="A148" t="s">
        <v>2499</v>
      </c>
      <c r="B148">
        <v>-0.275400315209199</v>
      </c>
      <c r="C148">
        <v>3.3587140997188902E-4</v>
      </c>
      <c r="D148" s="11" t="s">
        <v>3028</v>
      </c>
    </row>
    <row r="149" spans="1:4">
      <c r="A149" t="s">
        <v>2500</v>
      </c>
      <c r="B149">
        <v>-0.274627554371423</v>
      </c>
      <c r="C149">
        <v>4.9087266124959398E-4</v>
      </c>
    </row>
    <row r="150" spans="1:4">
      <c r="A150" t="s">
        <v>2501</v>
      </c>
      <c r="B150">
        <v>-0.27451791927385499</v>
      </c>
      <c r="C150" s="14">
        <v>9.2326153866948296E-6</v>
      </c>
    </row>
    <row r="151" spans="1:4">
      <c r="A151" t="s">
        <v>2502</v>
      </c>
      <c r="B151">
        <v>-0.274500471013985</v>
      </c>
      <c r="C151" s="14">
        <v>1.32277459131364E-10</v>
      </c>
    </row>
    <row r="152" spans="1:4">
      <c r="A152" t="s">
        <v>2503</v>
      </c>
      <c r="B152">
        <v>-0.27336146501379599</v>
      </c>
      <c r="C152">
        <v>2.3675578812755801E-4</v>
      </c>
      <c r="D152" s="11" t="s">
        <v>3028</v>
      </c>
    </row>
    <row r="153" spans="1:4">
      <c r="A153" t="s">
        <v>2504</v>
      </c>
      <c r="B153">
        <v>-0.27201670033338599</v>
      </c>
      <c r="C153" s="14">
        <v>8.4477243368808095E-5</v>
      </c>
    </row>
    <row r="154" spans="1:4">
      <c r="A154" t="s">
        <v>2186</v>
      </c>
      <c r="B154">
        <v>-0.27160578559404902</v>
      </c>
      <c r="C154">
        <v>3.4220315098913999E-4</v>
      </c>
      <c r="D154" s="11" t="s">
        <v>3028</v>
      </c>
    </row>
    <row r="155" spans="1:4">
      <c r="A155" t="s">
        <v>2505</v>
      </c>
      <c r="B155">
        <v>-0.27023514937365101</v>
      </c>
      <c r="C155" s="14">
        <v>1.87871901841068E-6</v>
      </c>
    </row>
    <row r="156" spans="1:4">
      <c r="A156" t="s">
        <v>2506</v>
      </c>
      <c r="B156">
        <v>-0.26932388059720602</v>
      </c>
      <c r="C156" s="14">
        <v>9.8161780868350293E-7</v>
      </c>
    </row>
    <row r="157" spans="1:4">
      <c r="A157" t="s">
        <v>2507</v>
      </c>
      <c r="B157">
        <v>-0.26921852162229098</v>
      </c>
      <c r="C157" s="14">
        <v>8.9216971426257503E-6</v>
      </c>
    </row>
    <row r="158" spans="1:4">
      <c r="A158" t="s">
        <v>1912</v>
      </c>
      <c r="B158">
        <v>-0.26871343464131298</v>
      </c>
      <c r="C158" s="14">
        <v>2.55332547466312E-5</v>
      </c>
      <c r="D158" s="11" t="s">
        <v>3028</v>
      </c>
    </row>
    <row r="159" spans="1:4">
      <c r="A159" t="s">
        <v>2508</v>
      </c>
      <c r="B159">
        <v>-0.26863893299253599</v>
      </c>
      <c r="C159">
        <v>6.5658358110791404E-4</v>
      </c>
    </row>
    <row r="160" spans="1:4">
      <c r="A160" t="s">
        <v>2509</v>
      </c>
      <c r="B160">
        <v>-0.268625379020698</v>
      </c>
      <c r="C160" s="14">
        <v>6.2365610196140906E-5</v>
      </c>
    </row>
    <row r="161" spans="1:4">
      <c r="A161" t="s">
        <v>2510</v>
      </c>
      <c r="B161">
        <v>-0.26770261767544201</v>
      </c>
      <c r="C161">
        <v>1.4487328613118199E-4</v>
      </c>
    </row>
    <row r="162" spans="1:4">
      <c r="A162" t="s">
        <v>2511</v>
      </c>
      <c r="B162">
        <v>-0.26540510822622099</v>
      </c>
      <c r="C162">
        <v>3.8781898879550203E-4</v>
      </c>
    </row>
    <row r="163" spans="1:4">
      <c r="A163" t="s">
        <v>2512</v>
      </c>
      <c r="B163">
        <v>-0.26532292008717601</v>
      </c>
      <c r="C163">
        <v>4.1964752184243302E-4</v>
      </c>
    </row>
    <row r="164" spans="1:4">
      <c r="A164" t="s">
        <v>2513</v>
      </c>
      <c r="B164">
        <v>-0.26413088884527702</v>
      </c>
      <c r="C164">
        <v>3.15953796239395E-4</v>
      </c>
    </row>
    <row r="165" spans="1:4">
      <c r="A165" t="s">
        <v>2514</v>
      </c>
      <c r="B165">
        <v>-0.26287235664485398</v>
      </c>
      <c r="C165">
        <v>1.5269936360006299E-4</v>
      </c>
    </row>
    <row r="166" spans="1:4">
      <c r="A166" t="s">
        <v>2515</v>
      </c>
      <c r="B166">
        <v>-0.26130853153275402</v>
      </c>
      <c r="C166">
        <v>3.70797328476461E-4</v>
      </c>
    </row>
    <row r="167" spans="1:4">
      <c r="A167" t="s">
        <v>2516</v>
      </c>
      <c r="B167">
        <v>-0.26084986537253002</v>
      </c>
      <c r="C167" s="14">
        <v>6.2166972083089493E-5</v>
      </c>
    </row>
    <row r="168" spans="1:4">
      <c r="A168" t="s">
        <v>2191</v>
      </c>
      <c r="B168">
        <v>-0.26081283314410098</v>
      </c>
      <c r="C168">
        <v>2.9441898562824602E-4</v>
      </c>
      <c r="D168" s="11" t="s">
        <v>3028</v>
      </c>
    </row>
    <row r="169" spans="1:4">
      <c r="A169" t="s">
        <v>2517</v>
      </c>
      <c r="B169">
        <v>-0.26042035063280999</v>
      </c>
      <c r="C169" s="14">
        <v>3.1250242428261099E-7</v>
      </c>
    </row>
    <row r="170" spans="1:4">
      <c r="A170" t="s">
        <v>2518</v>
      </c>
      <c r="B170">
        <v>-0.25979484637281203</v>
      </c>
      <c r="C170">
        <v>2.9563149977752002E-4</v>
      </c>
    </row>
    <row r="171" spans="1:4">
      <c r="A171" t="s">
        <v>2519</v>
      </c>
      <c r="B171">
        <v>-0.25873420303769601</v>
      </c>
      <c r="C171">
        <v>6.9218971456767604E-4</v>
      </c>
    </row>
    <row r="172" spans="1:4">
      <c r="A172" t="s">
        <v>2520</v>
      </c>
      <c r="B172">
        <v>-0.25858183315297201</v>
      </c>
      <c r="C172" s="14">
        <v>6.5144331567370002E-9</v>
      </c>
    </row>
    <row r="173" spans="1:4">
      <c r="A173" t="s">
        <v>2521</v>
      </c>
      <c r="B173">
        <v>-0.25633914370569699</v>
      </c>
      <c r="C173">
        <v>1.7295132005018201E-4</v>
      </c>
      <c r="D173" s="11" t="s">
        <v>3028</v>
      </c>
    </row>
    <row r="174" spans="1:4">
      <c r="A174" t="s">
        <v>2522</v>
      </c>
      <c r="B174">
        <v>-0.25603411165975598</v>
      </c>
      <c r="C174">
        <v>1.7504374763970801E-4</v>
      </c>
    </row>
    <row r="175" spans="1:4">
      <c r="A175" t="s">
        <v>2523</v>
      </c>
      <c r="B175">
        <v>-0.25571532405511099</v>
      </c>
      <c r="C175">
        <v>2.7661234707513201E-4</v>
      </c>
    </row>
    <row r="176" spans="1:4">
      <c r="A176" t="s">
        <v>2524</v>
      </c>
      <c r="B176">
        <v>-0.25520807940735701</v>
      </c>
      <c r="C176" s="14">
        <v>4.7226147110979002E-5</v>
      </c>
    </row>
    <row r="177" spans="1:4">
      <c r="A177" t="s">
        <v>2525</v>
      </c>
      <c r="B177">
        <v>-0.25483392258152698</v>
      </c>
      <c r="C177" s="14">
        <v>6.9530272469772297E-5</v>
      </c>
    </row>
    <row r="178" spans="1:4">
      <c r="A178" t="s">
        <v>2526</v>
      </c>
      <c r="B178">
        <v>-0.25431436686891301</v>
      </c>
      <c r="C178" s="14">
        <v>5.7031140992849601E-9</v>
      </c>
    </row>
    <row r="179" spans="1:4">
      <c r="A179" t="s">
        <v>2527</v>
      </c>
      <c r="B179">
        <v>-0.25353052436813001</v>
      </c>
      <c r="C179" s="14">
        <v>3.2999510493851499E-7</v>
      </c>
    </row>
    <row r="180" spans="1:4">
      <c r="A180" t="s">
        <v>2528</v>
      </c>
      <c r="B180">
        <v>-0.25185585895256701</v>
      </c>
      <c r="C180" s="14">
        <v>2.39183741658439E-6</v>
      </c>
    </row>
    <row r="181" spans="1:4">
      <c r="A181" t="s">
        <v>2529</v>
      </c>
      <c r="B181">
        <v>-0.25156756958443399</v>
      </c>
      <c r="C181">
        <v>4.1340469634685803E-4</v>
      </c>
    </row>
    <row r="182" spans="1:4">
      <c r="A182" t="s">
        <v>2530</v>
      </c>
      <c r="B182">
        <v>-0.25047171519684103</v>
      </c>
      <c r="C182">
        <v>1.75890945530856E-4</v>
      </c>
    </row>
    <row r="183" spans="1:4">
      <c r="A183" t="s">
        <v>1305</v>
      </c>
      <c r="B183">
        <v>-0.24959681522483901</v>
      </c>
      <c r="C183" s="14">
        <v>2.9961549561186899E-5</v>
      </c>
      <c r="D183" s="11" t="s">
        <v>3028</v>
      </c>
    </row>
    <row r="184" spans="1:4">
      <c r="A184" t="s">
        <v>2531</v>
      </c>
      <c r="B184">
        <v>-0.24917090101056499</v>
      </c>
      <c r="C184" s="14">
        <v>1.41337977110679E-5</v>
      </c>
    </row>
    <row r="185" spans="1:4">
      <c r="A185" t="s">
        <v>2532</v>
      </c>
      <c r="B185">
        <v>-0.24835801702986901</v>
      </c>
      <c r="C185">
        <v>1.8650782943057301E-4</v>
      </c>
    </row>
    <row r="186" spans="1:4">
      <c r="A186" t="s">
        <v>2533</v>
      </c>
      <c r="B186">
        <v>-0.248019957231501</v>
      </c>
      <c r="C186" s="14">
        <v>2.4417701832131399E-5</v>
      </c>
    </row>
    <row r="187" spans="1:4">
      <c r="A187" t="s">
        <v>2534</v>
      </c>
      <c r="B187">
        <v>-0.24765572213161899</v>
      </c>
      <c r="C187" s="14">
        <v>2.8735492865387198E-7</v>
      </c>
    </row>
    <row r="188" spans="1:4">
      <c r="A188" t="s">
        <v>2535</v>
      </c>
      <c r="B188">
        <v>-0.24763252765449401</v>
      </c>
      <c r="C188" s="14">
        <v>9.8227236818957592E-6</v>
      </c>
      <c r="D188" s="11" t="s">
        <v>3028</v>
      </c>
    </row>
    <row r="189" spans="1:4">
      <c r="A189" t="s">
        <v>2536</v>
      </c>
      <c r="B189">
        <v>-0.24479240908050501</v>
      </c>
      <c r="C189">
        <v>6.5084816990869203E-4</v>
      </c>
    </row>
    <row r="190" spans="1:4">
      <c r="A190" t="s">
        <v>2537</v>
      </c>
      <c r="B190">
        <v>-0.24458206954035999</v>
      </c>
      <c r="C190" s="14">
        <v>4.6367756969169801E-7</v>
      </c>
    </row>
    <row r="191" spans="1:4">
      <c r="A191" t="s">
        <v>2538</v>
      </c>
      <c r="B191">
        <v>-0.24407215549110201</v>
      </c>
      <c r="C191">
        <v>1.51840830407843E-4</v>
      </c>
    </row>
    <row r="192" spans="1:4">
      <c r="A192" t="s">
        <v>2539</v>
      </c>
      <c r="B192">
        <v>-0.24354906997982401</v>
      </c>
      <c r="C192" s="14">
        <v>5.0789448146242295E-7</v>
      </c>
    </row>
    <row r="193" spans="1:3">
      <c r="A193" t="s">
        <v>2540</v>
      </c>
      <c r="B193">
        <v>-0.24061466402148701</v>
      </c>
      <c r="C193" s="14">
        <v>7.0901892719045298E-5</v>
      </c>
    </row>
    <row r="194" spans="1:3">
      <c r="A194" t="s">
        <v>2541</v>
      </c>
      <c r="B194">
        <v>-0.24045009718466101</v>
      </c>
      <c r="C194" s="14">
        <v>3.0649732011742899E-5</v>
      </c>
    </row>
    <row r="195" spans="1:3">
      <c r="A195" t="s">
        <v>2542</v>
      </c>
      <c r="B195">
        <v>-0.23900641412638099</v>
      </c>
      <c r="C195">
        <v>5.7959809460200295E-4</v>
      </c>
    </row>
    <row r="196" spans="1:3">
      <c r="A196" t="s">
        <v>2543</v>
      </c>
      <c r="B196">
        <v>-0.23842476837498899</v>
      </c>
      <c r="C196" s="14">
        <v>6.0876357947735801E-5</v>
      </c>
    </row>
    <row r="197" spans="1:3">
      <c r="A197" t="s">
        <v>1347</v>
      </c>
      <c r="B197">
        <v>-0.23839153630514601</v>
      </c>
      <c r="C197" s="14">
        <v>3.9272028222443899E-5</v>
      </c>
    </row>
    <row r="198" spans="1:3">
      <c r="A198" t="s">
        <v>2544</v>
      </c>
      <c r="B198">
        <v>-0.237734965380755</v>
      </c>
      <c r="C198">
        <v>2.5386199707558998E-4</v>
      </c>
    </row>
    <row r="199" spans="1:3">
      <c r="A199" t="s">
        <v>2545</v>
      </c>
      <c r="B199">
        <v>-0.237224330064399</v>
      </c>
      <c r="C199">
        <v>4.8186835713292701E-4</v>
      </c>
    </row>
    <row r="200" spans="1:3">
      <c r="A200" t="s">
        <v>2192</v>
      </c>
      <c r="B200">
        <v>-0.23712597086978901</v>
      </c>
      <c r="C200" s="14">
        <v>9.5889366481397099E-5</v>
      </c>
    </row>
    <row r="201" spans="1:3">
      <c r="A201" t="s">
        <v>2546</v>
      </c>
      <c r="B201">
        <v>-0.23591681020800201</v>
      </c>
      <c r="C201" s="14">
        <v>1.84864898802031E-6</v>
      </c>
    </row>
    <row r="202" spans="1:3">
      <c r="A202" t="s">
        <v>2547</v>
      </c>
      <c r="B202">
        <v>-0.23580797777308901</v>
      </c>
      <c r="C202">
        <v>3.8555363314202499E-4</v>
      </c>
    </row>
    <row r="203" spans="1:3">
      <c r="A203" t="s">
        <v>2548</v>
      </c>
      <c r="B203">
        <v>-0.23533125343550301</v>
      </c>
      <c r="C203">
        <v>3.8555363314202499E-4</v>
      </c>
    </row>
    <row r="204" spans="1:3">
      <c r="A204" t="s">
        <v>2549</v>
      </c>
      <c r="B204">
        <v>-0.235278260608458</v>
      </c>
      <c r="C204">
        <v>1.9440595199241999E-4</v>
      </c>
    </row>
    <row r="205" spans="1:3">
      <c r="A205" t="s">
        <v>2550</v>
      </c>
      <c r="B205">
        <v>-0.23489024555135599</v>
      </c>
      <c r="C205" s="14">
        <v>5.9023315027961698E-5</v>
      </c>
    </row>
    <row r="206" spans="1:3">
      <c r="A206" t="s">
        <v>1830</v>
      </c>
      <c r="B206">
        <v>-0.23456167344897999</v>
      </c>
      <c r="C206" s="14">
        <v>3.6462566459607103E-5</v>
      </c>
    </row>
    <row r="207" spans="1:3">
      <c r="A207" t="s">
        <v>135</v>
      </c>
      <c r="B207">
        <v>-0.232559867279413</v>
      </c>
      <c r="C207" s="14">
        <v>3.2793586221960002E-5</v>
      </c>
    </row>
    <row r="208" spans="1:3">
      <c r="A208" t="s">
        <v>2551</v>
      </c>
      <c r="B208">
        <v>-0.232114786390862</v>
      </c>
      <c r="C208" s="14">
        <v>1.38115806957227E-5</v>
      </c>
    </row>
    <row r="209" spans="1:4">
      <c r="A209" t="s">
        <v>2552</v>
      </c>
      <c r="B209">
        <v>-0.23028974125756099</v>
      </c>
      <c r="C209">
        <v>3.5207535754176001E-4</v>
      </c>
    </row>
    <row r="210" spans="1:4">
      <c r="A210" t="s">
        <v>2553</v>
      </c>
      <c r="B210">
        <v>-0.22963760290164201</v>
      </c>
      <c r="C210" s="14">
        <v>6.2144878720205697E-9</v>
      </c>
    </row>
    <row r="211" spans="1:4">
      <c r="A211" t="s">
        <v>2554</v>
      </c>
      <c r="B211">
        <v>-0.229442087167158</v>
      </c>
      <c r="C211">
        <v>3.5207535754176001E-4</v>
      </c>
    </row>
    <row r="212" spans="1:4">
      <c r="A212" t="s">
        <v>1712</v>
      </c>
      <c r="B212">
        <v>-0.22902778471275601</v>
      </c>
      <c r="C212" s="14">
        <v>1.28964652143262E-5</v>
      </c>
    </row>
    <row r="213" spans="1:4">
      <c r="A213" t="s">
        <v>2555</v>
      </c>
      <c r="B213">
        <v>-0.22735961747153699</v>
      </c>
      <c r="C213">
        <v>5.5951766945571205E-4</v>
      </c>
    </row>
    <row r="214" spans="1:4">
      <c r="A214" t="s">
        <v>2556</v>
      </c>
      <c r="B214">
        <v>-0.22705244839400299</v>
      </c>
      <c r="C214" s="14">
        <v>4.0265058930501702E-6</v>
      </c>
    </row>
    <row r="215" spans="1:4">
      <c r="A215" t="s">
        <v>2557</v>
      </c>
      <c r="B215">
        <v>-0.22646574760941099</v>
      </c>
      <c r="C215" s="14">
        <v>3.5488464463236097E-5</v>
      </c>
    </row>
    <row r="216" spans="1:4">
      <c r="A216" t="s">
        <v>2558</v>
      </c>
      <c r="B216">
        <v>-0.22570919624034</v>
      </c>
      <c r="C216" s="14">
        <v>1.87871901841068E-6</v>
      </c>
    </row>
    <row r="217" spans="1:4">
      <c r="A217" t="s">
        <v>2559</v>
      </c>
      <c r="B217">
        <v>-0.22556036421805101</v>
      </c>
      <c r="C217" s="14">
        <v>2.28620973288722E-6</v>
      </c>
    </row>
    <row r="218" spans="1:4">
      <c r="A218" t="s">
        <v>1274</v>
      </c>
      <c r="B218">
        <v>-0.224864452200949</v>
      </c>
      <c r="C218">
        <v>9.3290613400165597E-4</v>
      </c>
    </row>
    <row r="219" spans="1:4">
      <c r="A219" t="s">
        <v>2560</v>
      </c>
      <c r="B219">
        <v>-0.223927335964136</v>
      </c>
      <c r="C219" s="14">
        <v>9.6291086626137399E-6</v>
      </c>
    </row>
    <row r="220" spans="1:4">
      <c r="A220" t="s">
        <v>2352</v>
      </c>
      <c r="B220">
        <v>-0.223867255901188</v>
      </c>
      <c r="C220">
        <v>3.8286848030722798E-4</v>
      </c>
    </row>
    <row r="221" spans="1:4">
      <c r="A221" t="s">
        <v>2561</v>
      </c>
      <c r="B221">
        <v>-0.222882111811773</v>
      </c>
      <c r="C221">
        <v>1.6265943258571701E-4</v>
      </c>
    </row>
    <row r="222" spans="1:4">
      <c r="A222" t="s">
        <v>2562</v>
      </c>
      <c r="B222">
        <v>-0.22251592187914801</v>
      </c>
      <c r="C222">
        <v>2.4670195175769202E-4</v>
      </c>
      <c r="D222" s="11" t="s">
        <v>3028</v>
      </c>
    </row>
    <row r="223" spans="1:4">
      <c r="A223" t="s">
        <v>2563</v>
      </c>
      <c r="B223">
        <v>-0.220531607906019</v>
      </c>
      <c r="C223">
        <v>3.9907434586819402E-4</v>
      </c>
    </row>
    <row r="224" spans="1:4">
      <c r="A224" t="s">
        <v>2564</v>
      </c>
      <c r="B224">
        <v>-0.21942424870660601</v>
      </c>
      <c r="C224">
        <v>4.5115784778058498E-4</v>
      </c>
    </row>
    <row r="225" spans="1:4">
      <c r="A225" t="s">
        <v>2565</v>
      </c>
      <c r="B225">
        <v>-0.219309392273077</v>
      </c>
      <c r="C225" s="14">
        <v>5.5905429449046901E-7</v>
      </c>
    </row>
    <row r="226" spans="1:4">
      <c r="A226" t="s">
        <v>2566</v>
      </c>
      <c r="B226">
        <v>-0.21831979233757801</v>
      </c>
      <c r="C226" s="14">
        <v>2.3034459076665298E-6</v>
      </c>
      <c r="D226" s="11" t="s">
        <v>3028</v>
      </c>
    </row>
    <row r="227" spans="1:4">
      <c r="A227" t="s">
        <v>2567</v>
      </c>
      <c r="B227">
        <v>-0.218061477108767</v>
      </c>
      <c r="C227" s="14">
        <v>1.6337620837442099E-7</v>
      </c>
    </row>
    <row r="228" spans="1:4">
      <c r="A228" t="s">
        <v>2568</v>
      </c>
      <c r="B228">
        <v>-0.21795654023695099</v>
      </c>
      <c r="C228" s="14">
        <v>4.7226147110979002E-5</v>
      </c>
    </row>
    <row r="229" spans="1:4">
      <c r="A229" t="s">
        <v>2569</v>
      </c>
      <c r="B229">
        <v>-0.21729668804829899</v>
      </c>
      <c r="C229">
        <v>7.6346640977746302E-4</v>
      </c>
    </row>
    <row r="230" spans="1:4">
      <c r="A230" t="s">
        <v>2570</v>
      </c>
      <c r="B230">
        <v>-0.21676201123629801</v>
      </c>
      <c r="C230">
        <v>5.5715875470587601E-4</v>
      </c>
    </row>
    <row r="231" spans="1:4">
      <c r="A231" t="s">
        <v>155</v>
      </c>
      <c r="B231">
        <v>-0.215148327827059</v>
      </c>
      <c r="C231">
        <v>1.90979883350721E-4</v>
      </c>
    </row>
    <row r="232" spans="1:4">
      <c r="A232" t="s">
        <v>2571</v>
      </c>
      <c r="B232">
        <v>-0.21502258489390699</v>
      </c>
      <c r="C232">
        <v>1.4679065799504199E-4</v>
      </c>
    </row>
    <row r="233" spans="1:4">
      <c r="A233" t="s">
        <v>2572</v>
      </c>
      <c r="B233">
        <v>-0.214497902293321</v>
      </c>
      <c r="C233" s="14">
        <v>8.9757741372888706E-6</v>
      </c>
    </row>
    <row r="234" spans="1:4">
      <c r="A234" t="s">
        <v>99</v>
      </c>
      <c r="B234">
        <v>-0.212649809476119</v>
      </c>
      <c r="C234">
        <v>2.4768817462401602E-4</v>
      </c>
    </row>
    <row r="235" spans="1:4">
      <c r="A235" t="s">
        <v>2573</v>
      </c>
      <c r="B235">
        <v>-0.21264866278618799</v>
      </c>
      <c r="C235" s="14">
        <v>2.2423299489960399E-6</v>
      </c>
      <c r="D235" s="11" t="s">
        <v>3028</v>
      </c>
    </row>
    <row r="236" spans="1:4">
      <c r="A236" t="s">
        <v>2574</v>
      </c>
      <c r="B236">
        <v>-0.21245964374405599</v>
      </c>
      <c r="C236" s="14">
        <v>2.0947838491383298E-6</v>
      </c>
    </row>
    <row r="237" spans="1:4">
      <c r="A237" t="s">
        <v>2575</v>
      </c>
      <c r="B237">
        <v>-0.212449251966667</v>
      </c>
      <c r="C237">
        <v>5.11543520078883E-4</v>
      </c>
      <c r="D237" s="11" t="s">
        <v>3028</v>
      </c>
    </row>
    <row r="238" spans="1:4">
      <c r="A238" t="s">
        <v>1643</v>
      </c>
      <c r="B238">
        <v>-0.212405497897214</v>
      </c>
      <c r="C238">
        <v>3.8530162247747598E-4</v>
      </c>
    </row>
    <row r="239" spans="1:4">
      <c r="A239" t="s">
        <v>2576</v>
      </c>
      <c r="B239">
        <v>-0.21231589330873399</v>
      </c>
      <c r="C239">
        <v>1.9314606584073E-4</v>
      </c>
    </row>
    <row r="240" spans="1:4">
      <c r="A240" t="s">
        <v>2577</v>
      </c>
      <c r="B240">
        <v>-0.21224100896958301</v>
      </c>
      <c r="C240">
        <v>7.0269292243981495E-4</v>
      </c>
    </row>
    <row r="241" spans="1:3">
      <c r="A241" t="s">
        <v>2578</v>
      </c>
      <c r="B241">
        <v>-0.21188220757385601</v>
      </c>
      <c r="C241">
        <v>2.2634877158410701E-4</v>
      </c>
    </row>
    <row r="242" spans="1:3">
      <c r="A242" t="s">
        <v>2579</v>
      </c>
      <c r="B242">
        <v>-0.21169943715523601</v>
      </c>
      <c r="C242" s="14">
        <v>1.4197531157824899E-6</v>
      </c>
    </row>
    <row r="243" spans="1:3">
      <c r="A243" t="s">
        <v>2580</v>
      </c>
      <c r="B243">
        <v>-0.21145565572688499</v>
      </c>
      <c r="C243">
        <v>9.9784116933171203E-4</v>
      </c>
    </row>
    <row r="244" spans="1:3">
      <c r="A244" t="s">
        <v>2581</v>
      </c>
      <c r="B244">
        <v>-0.210129936727533</v>
      </c>
      <c r="C244">
        <v>2.2405197633144401E-4</v>
      </c>
    </row>
    <row r="245" spans="1:3">
      <c r="A245" t="s">
        <v>2582</v>
      </c>
      <c r="B245">
        <v>-0.20990874052306699</v>
      </c>
      <c r="C245">
        <v>1.5269936360006299E-4</v>
      </c>
    </row>
    <row r="246" spans="1:3">
      <c r="A246" t="s">
        <v>2583</v>
      </c>
      <c r="B246">
        <v>-0.20923106014361001</v>
      </c>
      <c r="C246" s="14">
        <v>7.8622475408014405E-6</v>
      </c>
    </row>
    <row r="247" spans="1:3">
      <c r="A247" t="s">
        <v>2584</v>
      </c>
      <c r="B247">
        <v>-0.20787313318407299</v>
      </c>
      <c r="C247">
        <v>1.1922397534572401E-4</v>
      </c>
    </row>
    <row r="248" spans="1:3">
      <c r="A248" t="s">
        <v>2585</v>
      </c>
      <c r="B248">
        <v>-0.207150115057426</v>
      </c>
      <c r="C248" s="14">
        <v>1.7738125746586201E-5</v>
      </c>
    </row>
    <row r="249" spans="1:3">
      <c r="A249" t="s">
        <v>2586</v>
      </c>
      <c r="B249">
        <v>-0.20700598754205701</v>
      </c>
      <c r="C249">
        <v>2.9781520763810299E-4</v>
      </c>
    </row>
    <row r="250" spans="1:3">
      <c r="A250" t="s">
        <v>2587</v>
      </c>
      <c r="B250">
        <v>-0.206339644097595</v>
      </c>
      <c r="C250">
        <v>1.6860398004464599E-4</v>
      </c>
    </row>
    <row r="251" spans="1:3">
      <c r="A251" t="s">
        <v>107</v>
      </c>
      <c r="B251">
        <v>-0.20509602901138099</v>
      </c>
      <c r="C251">
        <v>8.6740841830232102E-4</v>
      </c>
    </row>
    <row r="252" spans="1:3">
      <c r="A252" t="s">
        <v>2588</v>
      </c>
      <c r="B252">
        <v>-0.20388612566535</v>
      </c>
      <c r="C252">
        <v>9.4325374094655901E-4</v>
      </c>
    </row>
    <row r="253" spans="1:3">
      <c r="A253" t="s">
        <v>2589</v>
      </c>
      <c r="B253">
        <v>-0.20363651514553499</v>
      </c>
      <c r="C253" s="14">
        <v>9.7444930948043301E-5</v>
      </c>
    </row>
    <row r="254" spans="1:3">
      <c r="A254" t="s">
        <v>2590</v>
      </c>
      <c r="B254">
        <v>-0.20330510070412799</v>
      </c>
      <c r="C254" s="14">
        <v>1.4740156680294901E-5</v>
      </c>
    </row>
    <row r="255" spans="1:3">
      <c r="A255" t="s">
        <v>2591</v>
      </c>
      <c r="B255">
        <v>-0.19976686880456099</v>
      </c>
      <c r="C255" s="14">
        <v>8.7592180660746099E-5</v>
      </c>
    </row>
    <row r="256" spans="1:3">
      <c r="A256" t="s">
        <v>2592</v>
      </c>
      <c r="B256">
        <v>-0.199207605065225</v>
      </c>
      <c r="C256">
        <v>8.1290823026557396E-4</v>
      </c>
    </row>
    <row r="257" spans="1:4">
      <c r="A257" t="s">
        <v>2593</v>
      </c>
      <c r="B257">
        <v>-0.198634363292234</v>
      </c>
      <c r="C257" s="14">
        <v>7.2316510025583196E-10</v>
      </c>
    </row>
    <row r="258" spans="1:4">
      <c r="A258" t="s">
        <v>2594</v>
      </c>
      <c r="B258">
        <v>-0.19828063113083499</v>
      </c>
      <c r="C258" s="14">
        <v>1.0804423829277299E-5</v>
      </c>
    </row>
    <row r="259" spans="1:4">
      <c r="A259" t="s">
        <v>2595</v>
      </c>
      <c r="B259">
        <v>-0.196974973297459</v>
      </c>
      <c r="C259" s="14">
        <v>7.2131656194079194E-5</v>
      </c>
    </row>
    <row r="260" spans="1:4">
      <c r="A260" t="s">
        <v>2596</v>
      </c>
      <c r="B260">
        <v>-0.19660819128634599</v>
      </c>
      <c r="C260">
        <v>3.4637346099142502E-4</v>
      </c>
    </row>
    <row r="261" spans="1:4">
      <c r="A261" t="s">
        <v>2597</v>
      </c>
      <c r="B261">
        <v>-0.195566846323148</v>
      </c>
      <c r="C261" s="14">
        <v>4.0001359615801702E-5</v>
      </c>
    </row>
    <row r="262" spans="1:4">
      <c r="A262" t="s">
        <v>2598</v>
      </c>
      <c r="B262">
        <v>-0.19527097253738801</v>
      </c>
      <c r="C262">
        <v>1.5269936360006299E-4</v>
      </c>
    </row>
    <row r="263" spans="1:4">
      <c r="A263" t="s">
        <v>2599</v>
      </c>
      <c r="B263">
        <v>-0.19347476438724301</v>
      </c>
      <c r="C263">
        <v>4.1340469634685803E-4</v>
      </c>
    </row>
    <row r="264" spans="1:4">
      <c r="A264" t="s">
        <v>2600</v>
      </c>
      <c r="B264">
        <v>-0.193223830578308</v>
      </c>
      <c r="C264" s="14">
        <v>5.6229249807688197E-8</v>
      </c>
    </row>
    <row r="265" spans="1:4">
      <c r="A265" t="s">
        <v>2601</v>
      </c>
      <c r="B265">
        <v>-0.193004137496119</v>
      </c>
      <c r="C265" s="14">
        <v>9.2326153866948296E-6</v>
      </c>
    </row>
    <row r="266" spans="1:4">
      <c r="A266" t="s">
        <v>2602</v>
      </c>
      <c r="B266">
        <v>-0.19285057953242299</v>
      </c>
      <c r="C266">
        <v>6.7140763800744403E-4</v>
      </c>
    </row>
    <row r="267" spans="1:4">
      <c r="A267" t="s">
        <v>2291</v>
      </c>
      <c r="B267">
        <v>-0.19272018279933401</v>
      </c>
      <c r="C267" s="14">
        <v>2.6564133494961002E-7</v>
      </c>
    </row>
    <row r="268" spans="1:4">
      <c r="A268" t="s">
        <v>2603</v>
      </c>
      <c r="B268">
        <v>-0.19155428164202301</v>
      </c>
      <c r="C268">
        <v>1.8650782943057301E-4</v>
      </c>
    </row>
    <row r="269" spans="1:4">
      <c r="A269" t="s">
        <v>1786</v>
      </c>
      <c r="B269">
        <v>-0.18979541336824299</v>
      </c>
      <c r="C269" s="14">
        <v>3.2690363693961798E-6</v>
      </c>
      <c r="D269" s="11" t="s">
        <v>3028</v>
      </c>
    </row>
    <row r="270" spans="1:4">
      <c r="A270" t="s">
        <v>2604</v>
      </c>
      <c r="B270">
        <v>-0.18738296843132801</v>
      </c>
      <c r="C270">
        <v>9.0572648278946003E-4</v>
      </c>
      <c r="D270" s="11" t="s">
        <v>3028</v>
      </c>
    </row>
    <row r="271" spans="1:4">
      <c r="A271" t="s">
        <v>2605</v>
      </c>
      <c r="B271">
        <v>-0.18653635722249601</v>
      </c>
      <c r="C271" s="14">
        <v>1.86218119555325E-5</v>
      </c>
    </row>
    <row r="272" spans="1:4">
      <c r="A272" t="s">
        <v>2606</v>
      </c>
      <c r="B272">
        <v>-0.18505440446111401</v>
      </c>
      <c r="C272">
        <v>5.7710939649665205E-4</v>
      </c>
    </row>
    <row r="273" spans="1:4">
      <c r="A273" t="s">
        <v>95</v>
      </c>
      <c r="B273">
        <v>-0.18501960320069299</v>
      </c>
      <c r="C273" s="14">
        <v>5.73409197155648E-6</v>
      </c>
      <c r="D273" s="11" t="s">
        <v>3028</v>
      </c>
    </row>
    <row r="274" spans="1:4">
      <c r="A274" t="s">
        <v>2607</v>
      </c>
      <c r="B274">
        <v>-0.18485762860965599</v>
      </c>
      <c r="C274">
        <v>3.5207535754176001E-4</v>
      </c>
    </row>
    <row r="275" spans="1:4">
      <c r="A275" t="s">
        <v>2608</v>
      </c>
      <c r="B275">
        <v>-0.18482371765595901</v>
      </c>
      <c r="C275" s="14">
        <v>4.7504213116844699E-5</v>
      </c>
    </row>
    <row r="276" spans="1:4">
      <c r="A276" t="s">
        <v>2609</v>
      </c>
      <c r="B276">
        <v>-0.183878829356144</v>
      </c>
      <c r="C276">
        <v>4.4238501660358499E-4</v>
      </c>
    </row>
    <row r="277" spans="1:4">
      <c r="A277" t="s">
        <v>2610</v>
      </c>
      <c r="B277">
        <v>-0.18308337212144701</v>
      </c>
      <c r="C277" s="14">
        <v>2.9822033885177199E-5</v>
      </c>
    </row>
    <row r="278" spans="1:4">
      <c r="A278" t="s">
        <v>2611</v>
      </c>
      <c r="B278">
        <v>-0.18257566337388201</v>
      </c>
      <c r="C278" s="14">
        <v>8.1196425218124508E-6</v>
      </c>
    </row>
    <row r="279" spans="1:4">
      <c r="A279" t="s">
        <v>2612</v>
      </c>
      <c r="B279">
        <v>-0.182573869854115</v>
      </c>
      <c r="C279" s="14">
        <v>5.46841523431955E-5</v>
      </c>
    </row>
    <row r="280" spans="1:4">
      <c r="A280" t="s">
        <v>2613</v>
      </c>
      <c r="B280">
        <v>-0.18194353315818401</v>
      </c>
      <c r="C280" s="14">
        <v>8.9994806431159093E-5</v>
      </c>
    </row>
    <row r="281" spans="1:4">
      <c r="A281" t="s">
        <v>2614</v>
      </c>
      <c r="B281">
        <v>-0.18186044242135199</v>
      </c>
      <c r="C281">
        <v>1.75890945530856E-4</v>
      </c>
    </row>
    <row r="282" spans="1:4">
      <c r="A282" t="s">
        <v>2615</v>
      </c>
      <c r="B282">
        <v>-0.18016109105508499</v>
      </c>
      <c r="C282" s="14">
        <v>9.7444930948043301E-5</v>
      </c>
    </row>
    <row r="283" spans="1:4">
      <c r="A283" t="s">
        <v>2616</v>
      </c>
      <c r="B283">
        <v>-0.179431004280659</v>
      </c>
      <c r="C283">
        <v>1.89582462902948E-4</v>
      </c>
    </row>
    <row r="284" spans="1:4">
      <c r="A284" t="s">
        <v>2617</v>
      </c>
      <c r="B284">
        <v>-0.178217201728054</v>
      </c>
      <c r="C284">
        <v>9.0317268772136005E-4</v>
      </c>
    </row>
    <row r="285" spans="1:4">
      <c r="A285" t="s">
        <v>2618</v>
      </c>
      <c r="B285">
        <v>-0.17780233632546</v>
      </c>
      <c r="C285">
        <v>1.45299655807543E-4</v>
      </c>
    </row>
    <row r="286" spans="1:4">
      <c r="A286" t="s">
        <v>2619</v>
      </c>
      <c r="B286">
        <v>-0.177479719288407</v>
      </c>
      <c r="C286" s="14">
        <v>7.3566934492115402E-6</v>
      </c>
    </row>
    <row r="287" spans="1:4">
      <c r="A287" t="s">
        <v>2620</v>
      </c>
      <c r="B287">
        <v>-0.177038739623677</v>
      </c>
      <c r="C287">
        <v>9.3058136849127697E-4</v>
      </c>
    </row>
    <row r="288" spans="1:4">
      <c r="A288" t="s">
        <v>2621</v>
      </c>
      <c r="B288">
        <v>-0.17687879219239899</v>
      </c>
      <c r="C288" s="14">
        <v>6.2365610196140906E-5</v>
      </c>
    </row>
    <row r="289" spans="1:4">
      <c r="A289" t="s">
        <v>2622</v>
      </c>
      <c r="B289">
        <v>-0.175786808404823</v>
      </c>
      <c r="C289">
        <v>1.5836964581456399E-4</v>
      </c>
    </row>
    <row r="290" spans="1:4">
      <c r="A290" t="s">
        <v>2623</v>
      </c>
      <c r="B290">
        <v>-0.17365838560878699</v>
      </c>
      <c r="C290" s="14">
        <v>4.6017612839939501E-8</v>
      </c>
    </row>
    <row r="291" spans="1:4">
      <c r="A291" t="s">
        <v>133</v>
      </c>
      <c r="B291">
        <v>-0.172323244050924</v>
      </c>
      <c r="C291" s="14">
        <v>2.6769165801704502E-7</v>
      </c>
      <c r="D291" s="11" t="s">
        <v>3028</v>
      </c>
    </row>
    <row r="292" spans="1:4">
      <c r="A292" t="s">
        <v>2624</v>
      </c>
      <c r="B292">
        <v>-0.17197385907462301</v>
      </c>
      <c r="C292">
        <v>1.91397872020878E-4</v>
      </c>
    </row>
    <row r="293" spans="1:4">
      <c r="A293" t="s">
        <v>2625</v>
      </c>
      <c r="B293">
        <v>-0.171299115387715</v>
      </c>
      <c r="C293">
        <v>1.35364807232268E-4</v>
      </c>
    </row>
    <row r="294" spans="1:4">
      <c r="A294" t="s">
        <v>2626</v>
      </c>
      <c r="B294">
        <v>-0.16856847281463699</v>
      </c>
      <c r="C294">
        <v>8.2692471440262596E-4</v>
      </c>
    </row>
    <row r="295" spans="1:4">
      <c r="A295" t="s">
        <v>2627</v>
      </c>
      <c r="B295">
        <v>-0.168199763349375</v>
      </c>
      <c r="C295" s="14">
        <v>3.06245910978411E-6</v>
      </c>
    </row>
    <row r="296" spans="1:4">
      <c r="A296" t="s">
        <v>2628</v>
      </c>
      <c r="B296">
        <v>-0.16507242663671601</v>
      </c>
      <c r="C296">
        <v>2.1123615268871899E-4</v>
      </c>
    </row>
    <row r="297" spans="1:4">
      <c r="A297" t="s">
        <v>2629</v>
      </c>
      <c r="B297">
        <v>-0.16420919507392501</v>
      </c>
      <c r="C297">
        <v>2.5098271033111101E-4</v>
      </c>
    </row>
    <row r="298" spans="1:4">
      <c r="A298" t="s">
        <v>1384</v>
      </c>
      <c r="B298">
        <v>-0.16414415687126599</v>
      </c>
      <c r="C298">
        <v>8.1014048672131298E-4</v>
      </c>
      <c r="D298" s="11" t="s">
        <v>3028</v>
      </c>
    </row>
    <row r="299" spans="1:4">
      <c r="A299" t="s">
        <v>1514</v>
      </c>
      <c r="B299">
        <v>-0.162751635699733</v>
      </c>
      <c r="C299">
        <v>1.5269936360006299E-4</v>
      </c>
    </row>
    <row r="300" spans="1:4">
      <c r="A300" t="s">
        <v>2630</v>
      </c>
      <c r="B300">
        <v>-0.16273940877916501</v>
      </c>
      <c r="C300" s="14">
        <v>7.2809756692707801E-5</v>
      </c>
      <c r="D300" s="11" t="s">
        <v>3028</v>
      </c>
    </row>
    <row r="301" spans="1:4">
      <c r="A301" t="s">
        <v>2631</v>
      </c>
      <c r="B301">
        <v>-0.16210883169617499</v>
      </c>
      <c r="C301" s="14">
        <v>9.5558118660567804E-5</v>
      </c>
    </row>
    <row r="302" spans="1:4">
      <c r="A302" t="s">
        <v>2632</v>
      </c>
      <c r="B302">
        <v>-0.16151629673289</v>
      </c>
      <c r="C302">
        <v>4.6028549758250699E-4</v>
      </c>
    </row>
    <row r="303" spans="1:4">
      <c r="A303" t="s">
        <v>2633</v>
      </c>
      <c r="B303">
        <v>-0.16102033404157901</v>
      </c>
      <c r="C303">
        <v>3.0572289401608802E-4</v>
      </c>
    </row>
    <row r="304" spans="1:4">
      <c r="A304" t="s">
        <v>2634</v>
      </c>
      <c r="B304">
        <v>-0.16019090386545501</v>
      </c>
      <c r="C304" s="14">
        <v>1.04947835101583E-5</v>
      </c>
    </row>
    <row r="305" spans="1:4">
      <c r="A305" t="s">
        <v>2635</v>
      </c>
      <c r="B305">
        <v>-0.15930996018322</v>
      </c>
      <c r="C305" s="14">
        <v>4.41144708245192E-9</v>
      </c>
    </row>
    <row r="306" spans="1:4">
      <c r="A306" t="s">
        <v>2636</v>
      </c>
      <c r="B306">
        <v>-0.15824606226131199</v>
      </c>
      <c r="C306">
        <v>2.09489165383158E-4</v>
      </c>
    </row>
    <row r="307" spans="1:4">
      <c r="A307" t="s">
        <v>2637</v>
      </c>
      <c r="B307">
        <v>-0.156237747090372</v>
      </c>
      <c r="C307">
        <v>1.7044083540116101E-4</v>
      </c>
    </row>
    <row r="308" spans="1:4">
      <c r="A308" t="s">
        <v>2638</v>
      </c>
      <c r="B308">
        <v>-0.155548599881522</v>
      </c>
      <c r="C308">
        <v>1.1529247853807101E-4</v>
      </c>
      <c r="D308" s="11" t="s">
        <v>3028</v>
      </c>
    </row>
    <row r="309" spans="1:4">
      <c r="A309" t="s">
        <v>2639</v>
      </c>
      <c r="B309">
        <v>-0.15552706918711501</v>
      </c>
      <c r="C309">
        <v>1.2416560894462099E-4</v>
      </c>
    </row>
    <row r="310" spans="1:4">
      <c r="A310" t="s">
        <v>2640</v>
      </c>
      <c r="B310">
        <v>-0.15545486726028199</v>
      </c>
      <c r="C310" s="14">
        <v>3.41403701690956E-5</v>
      </c>
    </row>
    <row r="311" spans="1:4">
      <c r="A311" t="s">
        <v>2641</v>
      </c>
      <c r="B311">
        <v>-0.15333648995324201</v>
      </c>
      <c r="C311">
        <v>3.65890651965242E-4</v>
      </c>
    </row>
    <row r="312" spans="1:4">
      <c r="A312" t="s">
        <v>2642</v>
      </c>
      <c r="B312">
        <v>-0.15150748109189399</v>
      </c>
      <c r="C312">
        <v>2.80850199929621E-4</v>
      </c>
    </row>
    <row r="313" spans="1:4">
      <c r="A313" t="s">
        <v>2643</v>
      </c>
      <c r="B313">
        <v>-0.14964304326245101</v>
      </c>
      <c r="C313">
        <v>1.09597404283199E-4</v>
      </c>
    </row>
    <row r="314" spans="1:4">
      <c r="A314" t="s">
        <v>2644</v>
      </c>
      <c r="B314">
        <v>-0.14704285292900901</v>
      </c>
      <c r="C314">
        <v>9.4086432751274102E-4</v>
      </c>
    </row>
    <row r="315" spans="1:4">
      <c r="A315" t="s">
        <v>2645</v>
      </c>
      <c r="B315">
        <v>-0.146292895705393</v>
      </c>
      <c r="C315">
        <v>2.28641747782987E-4</v>
      </c>
    </row>
    <row r="316" spans="1:4">
      <c r="A316" t="s">
        <v>2646</v>
      </c>
      <c r="B316">
        <v>-0.14628055018136599</v>
      </c>
      <c r="C316">
        <v>8.9680136842190097E-4</v>
      </c>
    </row>
    <row r="317" spans="1:4">
      <c r="A317" t="s">
        <v>156</v>
      </c>
      <c r="B317">
        <v>-0.14581831256383099</v>
      </c>
      <c r="C317" s="14">
        <v>4.12477035455749E-5</v>
      </c>
    </row>
    <row r="318" spans="1:4">
      <c r="A318" t="s">
        <v>2647</v>
      </c>
      <c r="B318">
        <v>-0.14087007882786101</v>
      </c>
      <c r="C318" s="14">
        <v>1.35939052859236E-5</v>
      </c>
    </row>
    <row r="319" spans="1:4">
      <c r="A319" t="s">
        <v>2648</v>
      </c>
      <c r="B319">
        <v>-0.140575097885106</v>
      </c>
      <c r="C319" s="14">
        <v>1.80366387688269E-5</v>
      </c>
    </row>
    <row r="320" spans="1:4">
      <c r="A320" t="s">
        <v>2649</v>
      </c>
      <c r="B320">
        <v>-0.13726431593309299</v>
      </c>
      <c r="C320" s="14">
        <v>2.6374278328727401E-5</v>
      </c>
    </row>
    <row r="321" spans="1:4">
      <c r="A321" t="s">
        <v>2650</v>
      </c>
      <c r="B321">
        <v>-0.136829071889219</v>
      </c>
      <c r="C321">
        <v>2.24610873063782E-4</v>
      </c>
    </row>
    <row r="322" spans="1:4">
      <c r="A322" t="s">
        <v>2651</v>
      </c>
      <c r="B322">
        <v>-0.13669335052370701</v>
      </c>
      <c r="C322">
        <v>2.21179812911041E-4</v>
      </c>
    </row>
    <row r="323" spans="1:4">
      <c r="A323" t="s">
        <v>2652</v>
      </c>
      <c r="B323">
        <v>-0.13485426505207901</v>
      </c>
      <c r="C323">
        <v>7.6911740308575503E-4</v>
      </c>
    </row>
    <row r="324" spans="1:4">
      <c r="A324" t="s">
        <v>2653</v>
      </c>
      <c r="B324">
        <v>-0.13479083547196999</v>
      </c>
      <c r="C324">
        <v>1.5746628144520201E-4</v>
      </c>
    </row>
    <row r="325" spans="1:4">
      <c r="A325" t="s">
        <v>2654</v>
      </c>
      <c r="B325">
        <v>-0.13478608615037399</v>
      </c>
      <c r="C325">
        <v>9.8407280544376995E-4</v>
      </c>
    </row>
    <row r="326" spans="1:4">
      <c r="A326" t="s">
        <v>2655</v>
      </c>
      <c r="B326">
        <v>-0.132829228769342</v>
      </c>
      <c r="C326">
        <v>3.65890651965242E-4</v>
      </c>
    </row>
    <row r="327" spans="1:4">
      <c r="A327" t="s">
        <v>2656</v>
      </c>
      <c r="B327">
        <v>-0.132020107609778</v>
      </c>
      <c r="C327">
        <v>1.21776332891499E-4</v>
      </c>
    </row>
    <row r="328" spans="1:4">
      <c r="A328" t="s">
        <v>2657</v>
      </c>
      <c r="B328">
        <v>-0.130863061910482</v>
      </c>
      <c r="C328">
        <v>6.0774786215831301E-4</v>
      </c>
    </row>
    <row r="329" spans="1:4">
      <c r="A329" t="s">
        <v>2658</v>
      </c>
      <c r="B329">
        <v>-0.12686925012524999</v>
      </c>
      <c r="C329">
        <v>7.9471541778952095E-4</v>
      </c>
    </row>
    <row r="330" spans="1:4">
      <c r="A330" t="s">
        <v>2659</v>
      </c>
      <c r="B330">
        <v>-0.126371048813574</v>
      </c>
      <c r="C330">
        <v>6.2656748756781302E-4</v>
      </c>
    </row>
    <row r="331" spans="1:4">
      <c r="A331" t="s">
        <v>2660</v>
      </c>
      <c r="B331">
        <v>-0.12487395552356299</v>
      </c>
      <c r="C331">
        <v>6.9206952315369399E-4</v>
      </c>
    </row>
    <row r="332" spans="1:4">
      <c r="A332" t="s">
        <v>2661</v>
      </c>
      <c r="B332">
        <v>-0.12476052420505999</v>
      </c>
      <c r="C332">
        <v>3.36676212976202E-4</v>
      </c>
    </row>
    <row r="333" spans="1:4">
      <c r="A333" t="s">
        <v>2662</v>
      </c>
      <c r="B333">
        <v>-0.119092257947248</v>
      </c>
      <c r="C333">
        <v>2.1622321277756101E-4</v>
      </c>
    </row>
    <row r="334" spans="1:4">
      <c r="A334" t="s">
        <v>2663</v>
      </c>
      <c r="B334">
        <v>-0.11762521234898</v>
      </c>
      <c r="C334">
        <v>1.75048752881469E-4</v>
      </c>
    </row>
    <row r="335" spans="1:4">
      <c r="A335" t="s">
        <v>2664</v>
      </c>
      <c r="B335">
        <v>-0.117051280802642</v>
      </c>
      <c r="C335">
        <v>3.5095637599592703E-4</v>
      </c>
    </row>
    <row r="336" spans="1:4">
      <c r="A336" t="s">
        <v>2665</v>
      </c>
      <c r="B336">
        <v>-0.114468759708584</v>
      </c>
      <c r="C336">
        <v>4.6784630782551302E-4</v>
      </c>
      <c r="D336" s="11" t="s">
        <v>3028</v>
      </c>
    </row>
    <row r="337" spans="1:4">
      <c r="A337" t="s">
        <v>2666</v>
      </c>
      <c r="B337">
        <v>-0.103001629955392</v>
      </c>
      <c r="C337">
        <v>2.5754126275682999E-4</v>
      </c>
    </row>
    <row r="338" spans="1:4">
      <c r="A338" t="s">
        <v>2667</v>
      </c>
      <c r="B338">
        <v>-8.3406073654346699E-2</v>
      </c>
      <c r="C338">
        <v>4.9087266124959398E-4</v>
      </c>
      <c r="D338" s="11" t="s">
        <v>3028</v>
      </c>
    </row>
    <row r="339" spans="1:4">
      <c r="A339" t="s">
        <v>2668</v>
      </c>
      <c r="B339">
        <v>0.103817177316108</v>
      </c>
      <c r="C339">
        <v>2.5670117739515799E-4</v>
      </c>
    </row>
    <row r="340" spans="1:4">
      <c r="A340" t="s">
        <v>2669</v>
      </c>
      <c r="B340">
        <v>0.106772229873991</v>
      </c>
      <c r="C340">
        <v>9.4357387913997703E-4</v>
      </c>
    </row>
    <row r="341" spans="1:4">
      <c r="A341" t="s">
        <v>2670</v>
      </c>
      <c r="B341">
        <v>0.11026615747490701</v>
      </c>
      <c r="C341">
        <v>3.6844385506132002E-4</v>
      </c>
    </row>
    <row r="342" spans="1:4">
      <c r="A342" t="s">
        <v>2671</v>
      </c>
      <c r="B342">
        <v>0.11218421937132</v>
      </c>
      <c r="C342">
        <v>3.1933074683080298E-4</v>
      </c>
    </row>
    <row r="343" spans="1:4">
      <c r="A343" t="s">
        <v>89</v>
      </c>
      <c r="B343">
        <v>0.11248872911558901</v>
      </c>
      <c r="C343">
        <v>7.1373981527778595E-4</v>
      </c>
    </row>
    <row r="344" spans="1:4">
      <c r="A344" t="s">
        <v>2672</v>
      </c>
      <c r="B344">
        <v>0.113403999364886</v>
      </c>
      <c r="C344">
        <v>7.9471541778952095E-4</v>
      </c>
    </row>
    <row r="345" spans="1:4">
      <c r="A345" t="s">
        <v>2673</v>
      </c>
      <c r="B345">
        <v>0.12070702764563999</v>
      </c>
      <c r="C345">
        <v>8.8178032016730096E-4</v>
      </c>
    </row>
    <row r="346" spans="1:4">
      <c r="A346" t="s">
        <v>2674</v>
      </c>
      <c r="B346">
        <v>0.121425783290864</v>
      </c>
      <c r="C346">
        <v>1.00741889184647E-4</v>
      </c>
    </row>
    <row r="347" spans="1:4">
      <c r="A347" t="s">
        <v>2675</v>
      </c>
      <c r="B347">
        <v>0.123981370205344</v>
      </c>
      <c r="C347">
        <v>1.9467697094160101E-4</v>
      </c>
    </row>
    <row r="348" spans="1:4">
      <c r="A348" t="s">
        <v>2676</v>
      </c>
      <c r="B348">
        <v>0.124097265676104</v>
      </c>
      <c r="C348">
        <v>6.5278249179156198E-4</v>
      </c>
    </row>
    <row r="349" spans="1:4">
      <c r="A349" t="s">
        <v>2677</v>
      </c>
      <c r="B349">
        <v>0.12501351719430201</v>
      </c>
      <c r="C349" s="14">
        <v>4.2543219409871303E-5</v>
      </c>
      <c r="D349" s="11" t="s">
        <v>3028</v>
      </c>
    </row>
    <row r="350" spans="1:4">
      <c r="A350" t="s">
        <v>2678</v>
      </c>
      <c r="B350">
        <v>0.12634308501755101</v>
      </c>
      <c r="C350">
        <v>8.9732393907011496E-4</v>
      </c>
      <c r="D350" s="11" t="s">
        <v>3028</v>
      </c>
    </row>
    <row r="351" spans="1:4">
      <c r="A351" t="s">
        <v>2679</v>
      </c>
      <c r="B351">
        <v>0.12780604898513401</v>
      </c>
      <c r="C351">
        <v>5.8388156883152102E-4</v>
      </c>
    </row>
    <row r="352" spans="1:4">
      <c r="A352" t="s">
        <v>2680</v>
      </c>
      <c r="B352">
        <v>0.12874766262819801</v>
      </c>
      <c r="C352">
        <v>5.1801143366998303E-4</v>
      </c>
    </row>
    <row r="353" spans="1:4">
      <c r="A353" t="s">
        <v>2681</v>
      </c>
      <c r="B353">
        <v>0.12876338764709599</v>
      </c>
      <c r="C353" s="14">
        <v>9.3491427643833705E-5</v>
      </c>
    </row>
    <row r="354" spans="1:4">
      <c r="A354" t="s">
        <v>31</v>
      </c>
      <c r="B354">
        <v>0.129904307809703</v>
      </c>
      <c r="C354">
        <v>3.7007455928246601E-4</v>
      </c>
    </row>
    <row r="355" spans="1:4">
      <c r="A355" t="s">
        <v>2682</v>
      </c>
      <c r="B355">
        <v>0.12999836513329999</v>
      </c>
      <c r="C355" s="14">
        <v>2.8546706277569301E-5</v>
      </c>
    </row>
    <row r="356" spans="1:4">
      <c r="A356" t="s">
        <v>2683</v>
      </c>
      <c r="B356">
        <v>0.132236119282441</v>
      </c>
      <c r="C356">
        <v>8.0488821049523899E-4</v>
      </c>
      <c r="D356" s="11" t="s">
        <v>3028</v>
      </c>
    </row>
    <row r="357" spans="1:4">
      <c r="A357" t="s">
        <v>2684</v>
      </c>
      <c r="B357">
        <v>0.13542381111409599</v>
      </c>
      <c r="C357" s="14">
        <v>9.5881002156870805E-5</v>
      </c>
    </row>
    <row r="358" spans="1:4">
      <c r="A358" t="s">
        <v>2685</v>
      </c>
      <c r="B358">
        <v>0.135547755382843</v>
      </c>
      <c r="C358">
        <v>5.9716964546137504E-4</v>
      </c>
      <c r="D358" s="11" t="s">
        <v>3028</v>
      </c>
    </row>
    <row r="359" spans="1:4">
      <c r="A359" t="s">
        <v>2686</v>
      </c>
      <c r="B359">
        <v>0.13612897560905399</v>
      </c>
      <c r="C359" s="14">
        <v>2.55332547466312E-5</v>
      </c>
    </row>
    <row r="360" spans="1:4">
      <c r="A360" t="s">
        <v>2687</v>
      </c>
      <c r="B360">
        <v>0.13621450158374401</v>
      </c>
      <c r="C360" s="14">
        <v>3.07849366843822E-5</v>
      </c>
    </row>
    <row r="361" spans="1:4">
      <c r="A361" t="s">
        <v>2688</v>
      </c>
      <c r="B361">
        <v>0.137273766101975</v>
      </c>
      <c r="C361">
        <v>5.11543520078883E-4</v>
      </c>
    </row>
    <row r="362" spans="1:4">
      <c r="A362" t="s">
        <v>2689</v>
      </c>
      <c r="B362">
        <v>0.13733232474877299</v>
      </c>
      <c r="C362">
        <v>1.6024086258122099E-4</v>
      </c>
    </row>
    <row r="363" spans="1:4">
      <c r="A363" t="s">
        <v>2690</v>
      </c>
      <c r="B363">
        <v>0.13844235324839599</v>
      </c>
      <c r="C363">
        <v>1.4245999779680801E-4</v>
      </c>
      <c r="D363" s="11" t="s">
        <v>3028</v>
      </c>
    </row>
    <row r="364" spans="1:4">
      <c r="A364" t="s">
        <v>2691</v>
      </c>
      <c r="B364">
        <v>0.140780534731517</v>
      </c>
      <c r="C364">
        <v>3.5176806038056998E-4</v>
      </c>
    </row>
    <row r="365" spans="1:4">
      <c r="A365" t="s">
        <v>2692</v>
      </c>
      <c r="B365">
        <v>0.142807795427604</v>
      </c>
      <c r="C365">
        <v>1.58063650422389E-4</v>
      </c>
    </row>
    <row r="366" spans="1:4">
      <c r="A366" t="s">
        <v>2693</v>
      </c>
      <c r="B366">
        <v>0.14466560681945001</v>
      </c>
      <c r="C366" s="14">
        <v>2.4417701832131399E-5</v>
      </c>
    </row>
    <row r="367" spans="1:4">
      <c r="A367" t="s">
        <v>2694</v>
      </c>
      <c r="B367">
        <v>0.14573052909749701</v>
      </c>
      <c r="C367" s="14">
        <v>7.8073946216040403E-9</v>
      </c>
      <c r="D367" s="11" t="s">
        <v>3028</v>
      </c>
    </row>
    <row r="368" spans="1:4">
      <c r="A368" t="s">
        <v>2695</v>
      </c>
      <c r="B368">
        <v>0.146285502215346</v>
      </c>
      <c r="C368" s="14">
        <v>1.01050596425492E-6</v>
      </c>
    </row>
    <row r="369" spans="1:4">
      <c r="A369" t="s">
        <v>2696</v>
      </c>
      <c r="B369">
        <v>0.14690282034260499</v>
      </c>
      <c r="C369">
        <v>5.0224454984335303E-4</v>
      </c>
    </row>
    <row r="370" spans="1:4">
      <c r="A370" t="s">
        <v>109</v>
      </c>
      <c r="B370">
        <v>0.150019848858127</v>
      </c>
      <c r="C370">
        <v>1.09787306357136E-4</v>
      </c>
    </row>
    <row r="371" spans="1:4">
      <c r="A371" t="s">
        <v>2697</v>
      </c>
      <c r="B371">
        <v>0.15093418094295999</v>
      </c>
      <c r="C371" s="14">
        <v>6.6779937021847204E-5</v>
      </c>
    </row>
    <row r="372" spans="1:4">
      <c r="A372" t="s">
        <v>2698</v>
      </c>
      <c r="B372">
        <v>0.15148874547125701</v>
      </c>
      <c r="C372">
        <v>6.7135938726479495E-4</v>
      </c>
    </row>
    <row r="373" spans="1:4">
      <c r="A373" t="s">
        <v>2699</v>
      </c>
      <c r="B373">
        <v>0.15249193535790301</v>
      </c>
      <c r="C373" s="14">
        <v>4.4454878881501103E-5</v>
      </c>
    </row>
    <row r="374" spans="1:4">
      <c r="A374" t="s">
        <v>2700</v>
      </c>
      <c r="B374">
        <v>0.15276156992871401</v>
      </c>
      <c r="C374">
        <v>5.6208598295261496E-4</v>
      </c>
    </row>
    <row r="375" spans="1:4">
      <c r="A375" t="s">
        <v>2701</v>
      </c>
      <c r="B375">
        <v>0.152985651349963</v>
      </c>
      <c r="C375">
        <v>2.5098271033111101E-4</v>
      </c>
    </row>
    <row r="376" spans="1:4">
      <c r="A376" t="s">
        <v>2702</v>
      </c>
      <c r="B376">
        <v>0.153353709145987</v>
      </c>
      <c r="C376" s="14">
        <v>3.3831691333145199E-5</v>
      </c>
    </row>
    <row r="377" spans="1:4">
      <c r="A377" t="s">
        <v>2703</v>
      </c>
      <c r="B377">
        <v>0.15384820454159101</v>
      </c>
      <c r="C377" s="14">
        <v>7.1824426821491395E-5</v>
      </c>
    </row>
    <row r="378" spans="1:4">
      <c r="A378" t="s">
        <v>2704</v>
      </c>
      <c r="B378">
        <v>0.154002779245169</v>
      </c>
      <c r="C378">
        <v>2.5670117739515799E-4</v>
      </c>
      <c r="D378" s="11" t="s">
        <v>3028</v>
      </c>
    </row>
    <row r="379" spans="1:4">
      <c r="A379" t="s">
        <v>2705</v>
      </c>
      <c r="B379">
        <v>0.15404378779328101</v>
      </c>
      <c r="C379">
        <v>3.38558296562794E-4</v>
      </c>
    </row>
    <row r="380" spans="1:4">
      <c r="A380" t="s">
        <v>45</v>
      </c>
      <c r="B380">
        <v>0.15407447843059399</v>
      </c>
      <c r="C380" s="14">
        <v>1.2919204324745401E-5</v>
      </c>
    </row>
    <row r="381" spans="1:4">
      <c r="A381" t="s">
        <v>151</v>
      </c>
      <c r="B381">
        <v>0.15461282057162901</v>
      </c>
      <c r="C381">
        <v>1.4597164127257099E-4</v>
      </c>
    </row>
    <row r="382" spans="1:4">
      <c r="A382" t="s">
        <v>1543</v>
      </c>
      <c r="B382">
        <v>0.155025442655916</v>
      </c>
      <c r="C382">
        <v>7.7730666423365697E-4</v>
      </c>
    </row>
    <row r="383" spans="1:4">
      <c r="A383" t="s">
        <v>2706</v>
      </c>
      <c r="B383">
        <v>0.15544053152651699</v>
      </c>
      <c r="C383">
        <v>8.5677458659026305E-4</v>
      </c>
      <c r="D383" s="11" t="s">
        <v>3028</v>
      </c>
    </row>
    <row r="384" spans="1:4">
      <c r="A384" t="s">
        <v>2707</v>
      </c>
      <c r="B384">
        <v>0.15651265314961901</v>
      </c>
      <c r="C384" s="14">
        <v>4.5960289769867098E-5</v>
      </c>
    </row>
    <row r="385" spans="1:4">
      <c r="A385" t="s">
        <v>2708</v>
      </c>
      <c r="B385">
        <v>0.15724975793846599</v>
      </c>
      <c r="C385">
        <v>1.4597164127257099E-4</v>
      </c>
    </row>
    <row r="386" spans="1:4">
      <c r="A386" t="s">
        <v>2709</v>
      </c>
      <c r="B386">
        <v>0.15777674548276499</v>
      </c>
      <c r="C386" s="14">
        <v>9.3994250732629105E-6</v>
      </c>
    </row>
    <row r="387" spans="1:4">
      <c r="A387" t="s">
        <v>2710</v>
      </c>
      <c r="B387">
        <v>0.15786462746240201</v>
      </c>
      <c r="C387">
        <v>4.6639947847904099E-4</v>
      </c>
    </row>
    <row r="388" spans="1:4">
      <c r="A388" t="s">
        <v>2711</v>
      </c>
      <c r="B388">
        <v>0.15862090307085699</v>
      </c>
      <c r="C388">
        <v>1.40232258759545E-4</v>
      </c>
    </row>
    <row r="389" spans="1:4">
      <c r="A389" t="s">
        <v>2712</v>
      </c>
      <c r="B389">
        <v>0.159399645418935</v>
      </c>
      <c r="C389">
        <v>6.1756877459158703E-4</v>
      </c>
    </row>
    <row r="390" spans="1:4">
      <c r="A390" t="s">
        <v>2713</v>
      </c>
      <c r="B390">
        <v>0.15964844452556701</v>
      </c>
      <c r="C390" s="14">
        <v>9.5628158710781699E-6</v>
      </c>
      <c r="D390" s="11" t="s">
        <v>3028</v>
      </c>
    </row>
    <row r="391" spans="1:4">
      <c r="A391" t="s">
        <v>2714</v>
      </c>
      <c r="B391">
        <v>0.16021079054288401</v>
      </c>
      <c r="C391">
        <v>2.5775619064252303E-4</v>
      </c>
    </row>
    <row r="392" spans="1:4">
      <c r="A392" t="s">
        <v>2715</v>
      </c>
      <c r="B392">
        <v>0.160897717193973</v>
      </c>
      <c r="C392">
        <v>4.1842246321820099E-4</v>
      </c>
    </row>
    <row r="393" spans="1:4">
      <c r="A393" t="s">
        <v>2716</v>
      </c>
      <c r="B393">
        <v>0.161488333934552</v>
      </c>
      <c r="C393">
        <v>2.1123615268871899E-4</v>
      </c>
    </row>
    <row r="394" spans="1:4">
      <c r="A394" t="s">
        <v>2717</v>
      </c>
      <c r="B394">
        <v>0.16160828074382599</v>
      </c>
      <c r="C394" s="14">
        <v>2.5044884566220401E-5</v>
      </c>
    </row>
    <row r="395" spans="1:4">
      <c r="A395" t="s">
        <v>132</v>
      </c>
      <c r="B395">
        <v>0.16236902490439201</v>
      </c>
      <c r="C395">
        <v>3.0702955944463098E-4</v>
      </c>
    </row>
    <row r="396" spans="1:4">
      <c r="A396" t="s">
        <v>2718</v>
      </c>
      <c r="B396">
        <v>0.16240920095938799</v>
      </c>
      <c r="C396">
        <v>1.8638804682496001E-4</v>
      </c>
    </row>
    <row r="397" spans="1:4">
      <c r="A397" t="s">
        <v>2719</v>
      </c>
      <c r="B397">
        <v>0.162551906007878</v>
      </c>
      <c r="C397" s="14">
        <v>5.9648166679649197E-5</v>
      </c>
    </row>
    <row r="398" spans="1:4">
      <c r="A398" t="s">
        <v>2720</v>
      </c>
      <c r="B398">
        <v>0.162703388225903</v>
      </c>
      <c r="C398">
        <v>2.21179812911041E-4</v>
      </c>
    </row>
    <row r="399" spans="1:4">
      <c r="A399" t="s">
        <v>140</v>
      </c>
      <c r="B399">
        <v>0.164009026819985</v>
      </c>
      <c r="C399">
        <v>6.1756877459158703E-4</v>
      </c>
    </row>
    <row r="400" spans="1:4">
      <c r="A400" t="s">
        <v>2721</v>
      </c>
      <c r="B400">
        <v>0.16418712258330501</v>
      </c>
      <c r="C400" s="14">
        <v>3.5958201191149502E-6</v>
      </c>
    </row>
    <row r="401" spans="1:4">
      <c r="A401" t="s">
        <v>33</v>
      </c>
      <c r="B401">
        <v>0.1646174936573</v>
      </c>
      <c r="C401" s="14">
        <v>8.9994806431159093E-5</v>
      </c>
    </row>
    <row r="402" spans="1:4">
      <c r="A402" t="s">
        <v>2722</v>
      </c>
      <c r="B402">
        <v>0.16669703348885201</v>
      </c>
      <c r="C402">
        <v>2.4452178899767398E-4</v>
      </c>
    </row>
    <row r="403" spans="1:4">
      <c r="A403" t="s">
        <v>2723</v>
      </c>
      <c r="B403">
        <v>0.167160834012163</v>
      </c>
      <c r="C403">
        <v>2.5670117739515799E-4</v>
      </c>
      <c r="D403" s="11" t="s">
        <v>3028</v>
      </c>
    </row>
    <row r="404" spans="1:4">
      <c r="A404" t="s">
        <v>2724</v>
      </c>
      <c r="B404">
        <v>0.16862015146291401</v>
      </c>
      <c r="C404">
        <v>1.8954351597579499E-4</v>
      </c>
      <c r="D404" s="11" t="s">
        <v>3028</v>
      </c>
    </row>
    <row r="405" spans="1:4">
      <c r="A405" t="s">
        <v>2725</v>
      </c>
      <c r="B405">
        <v>0.16922196104988199</v>
      </c>
      <c r="C405" s="14">
        <v>7.3323497491716902E-6</v>
      </c>
    </row>
    <row r="406" spans="1:4">
      <c r="A406" t="s">
        <v>2726</v>
      </c>
      <c r="B406">
        <v>0.16939588383083701</v>
      </c>
      <c r="C406">
        <v>8.1521204054383104E-4</v>
      </c>
    </row>
    <row r="407" spans="1:4">
      <c r="A407" t="s">
        <v>2727</v>
      </c>
      <c r="B407">
        <v>0.17012931655553301</v>
      </c>
      <c r="C407" s="14">
        <v>1.34565586908969E-5</v>
      </c>
    </row>
    <row r="408" spans="1:4">
      <c r="A408" t="s">
        <v>2728</v>
      </c>
      <c r="B408">
        <v>0.170935856478934</v>
      </c>
      <c r="C408" s="14">
        <v>1.9318981506678799E-5</v>
      </c>
    </row>
    <row r="409" spans="1:4">
      <c r="A409" t="s">
        <v>2729</v>
      </c>
      <c r="B409">
        <v>0.17097189970339199</v>
      </c>
      <c r="C409">
        <v>1.02982118749842E-4</v>
      </c>
      <c r="D409" s="11" t="s">
        <v>3028</v>
      </c>
    </row>
    <row r="410" spans="1:4">
      <c r="A410" t="s">
        <v>2730</v>
      </c>
      <c r="B410">
        <v>0.171180714289562</v>
      </c>
      <c r="C410" s="14">
        <v>9.6920871121163906E-5</v>
      </c>
    </row>
    <row r="411" spans="1:4">
      <c r="A411" t="s">
        <v>1331</v>
      </c>
      <c r="B411">
        <v>0.17182069436689901</v>
      </c>
      <c r="C411">
        <v>7.6749038578940803E-4</v>
      </c>
    </row>
    <row r="412" spans="1:4">
      <c r="A412" t="s">
        <v>54</v>
      </c>
      <c r="B412">
        <v>0.17303065615917701</v>
      </c>
      <c r="C412">
        <v>4.1043950239316501E-4</v>
      </c>
      <c r="D412" s="11" t="s">
        <v>3028</v>
      </c>
    </row>
    <row r="413" spans="1:4">
      <c r="A413" t="s">
        <v>2731</v>
      </c>
      <c r="B413">
        <v>0.173549687359595</v>
      </c>
      <c r="C413">
        <v>4.2646153267288399E-4</v>
      </c>
    </row>
    <row r="414" spans="1:4">
      <c r="A414" t="s">
        <v>2732</v>
      </c>
      <c r="B414">
        <v>0.17365311842020401</v>
      </c>
      <c r="C414">
        <v>2.21179812911041E-4</v>
      </c>
    </row>
    <row r="415" spans="1:4">
      <c r="A415" t="s">
        <v>2733</v>
      </c>
      <c r="B415">
        <v>0.173817594234915</v>
      </c>
      <c r="C415" s="14">
        <v>9.7444930948043301E-5</v>
      </c>
    </row>
    <row r="416" spans="1:4">
      <c r="A416" t="s">
        <v>2734</v>
      </c>
      <c r="B416">
        <v>0.17395930730713599</v>
      </c>
      <c r="C416">
        <v>3.55525178816245E-4</v>
      </c>
    </row>
    <row r="417" spans="1:4">
      <c r="A417" t="s">
        <v>2735</v>
      </c>
      <c r="B417">
        <v>0.17402462900374599</v>
      </c>
      <c r="C417" s="14">
        <v>8.4477243368808095E-5</v>
      </c>
    </row>
    <row r="418" spans="1:4">
      <c r="A418" t="s">
        <v>2736</v>
      </c>
      <c r="B418">
        <v>0.17450332380243699</v>
      </c>
      <c r="C418" s="14">
        <v>6.9731819959495201E-6</v>
      </c>
    </row>
    <row r="419" spans="1:4">
      <c r="A419" t="s">
        <v>2737</v>
      </c>
      <c r="B419">
        <v>0.17477701448659699</v>
      </c>
      <c r="C419" s="14">
        <v>7.6939916810823402E-6</v>
      </c>
    </row>
    <row r="420" spans="1:4">
      <c r="A420" t="s">
        <v>2738</v>
      </c>
      <c r="B420">
        <v>0.17508684739797301</v>
      </c>
      <c r="C420">
        <v>8.3837229911492704E-4</v>
      </c>
    </row>
    <row r="421" spans="1:4">
      <c r="A421" t="s">
        <v>2739</v>
      </c>
      <c r="B421">
        <v>0.17536038551781599</v>
      </c>
      <c r="C421" s="14">
        <v>5.2048312837291198E-6</v>
      </c>
    </row>
    <row r="422" spans="1:4">
      <c r="A422" t="s">
        <v>2740</v>
      </c>
      <c r="B422">
        <v>0.176352272380567</v>
      </c>
      <c r="C422">
        <v>2.1123615268871899E-4</v>
      </c>
    </row>
    <row r="423" spans="1:4">
      <c r="A423" t="s">
        <v>2741</v>
      </c>
      <c r="B423">
        <v>0.176416950251232</v>
      </c>
      <c r="C423">
        <v>1.2416560894462099E-4</v>
      </c>
    </row>
    <row r="424" spans="1:4">
      <c r="A424" t="s">
        <v>2742</v>
      </c>
      <c r="B424">
        <v>0.17652852969876401</v>
      </c>
      <c r="C424" s="14">
        <v>7.3566934492115402E-6</v>
      </c>
    </row>
    <row r="425" spans="1:4">
      <c r="A425" t="s">
        <v>2743</v>
      </c>
      <c r="B425">
        <v>0.17724071730947299</v>
      </c>
      <c r="C425" s="14">
        <v>2.7388804863917399E-6</v>
      </c>
    </row>
    <row r="426" spans="1:4">
      <c r="A426" t="s">
        <v>2744</v>
      </c>
      <c r="B426">
        <v>0.17747921652788401</v>
      </c>
      <c r="C426">
        <v>8.4695673796840703E-4</v>
      </c>
      <c r="D426" s="11" t="s">
        <v>3028</v>
      </c>
    </row>
    <row r="427" spans="1:4">
      <c r="A427" t="s">
        <v>25</v>
      </c>
      <c r="B427">
        <v>0.17838195572649301</v>
      </c>
      <c r="C427">
        <v>9.3984393458774605E-4</v>
      </c>
    </row>
    <row r="428" spans="1:4">
      <c r="A428" t="s">
        <v>2745</v>
      </c>
      <c r="B428">
        <v>0.178999774154146</v>
      </c>
      <c r="C428" s="14">
        <v>4.3257305686218402E-7</v>
      </c>
    </row>
    <row r="429" spans="1:4">
      <c r="A429" t="s">
        <v>2746</v>
      </c>
      <c r="B429">
        <v>0.17927819489573199</v>
      </c>
      <c r="C429" s="14">
        <v>7.8073946216040403E-9</v>
      </c>
    </row>
    <row r="430" spans="1:4">
      <c r="A430" t="s">
        <v>2747</v>
      </c>
      <c r="B430">
        <v>0.18155176806291701</v>
      </c>
      <c r="C430" s="14">
        <v>3.13572552896665E-5</v>
      </c>
      <c r="D430" s="11" t="s">
        <v>3028</v>
      </c>
    </row>
    <row r="431" spans="1:4">
      <c r="A431" t="s">
        <v>2748</v>
      </c>
      <c r="B431">
        <v>0.18204266369295399</v>
      </c>
      <c r="C431">
        <v>5.7321193860833495E-4</v>
      </c>
    </row>
    <row r="432" spans="1:4">
      <c r="A432" t="s">
        <v>143</v>
      </c>
      <c r="B432">
        <v>0.18204772724347201</v>
      </c>
      <c r="C432" s="14">
        <v>9.7640745504070403E-5</v>
      </c>
    </row>
    <row r="433" spans="1:4">
      <c r="A433" t="s">
        <v>98</v>
      </c>
      <c r="B433">
        <v>0.182064020343285</v>
      </c>
      <c r="C433">
        <v>4.3984880217054901E-4</v>
      </c>
    </row>
    <row r="434" spans="1:4">
      <c r="A434" t="s">
        <v>2749</v>
      </c>
      <c r="B434">
        <v>0.18271072088429099</v>
      </c>
      <c r="C434" s="14">
        <v>7.0782557429279399E-5</v>
      </c>
    </row>
    <row r="435" spans="1:4">
      <c r="A435" t="s">
        <v>2750</v>
      </c>
      <c r="B435">
        <v>0.18329647586768699</v>
      </c>
      <c r="C435" s="14">
        <v>7.4450353166994707E-5</v>
      </c>
    </row>
    <row r="436" spans="1:4">
      <c r="A436" t="s">
        <v>2751</v>
      </c>
      <c r="B436">
        <v>0.183544625799618</v>
      </c>
      <c r="C436" s="14">
        <v>3.7491946597487901E-6</v>
      </c>
    </row>
    <row r="437" spans="1:4">
      <c r="A437" t="s">
        <v>2752</v>
      </c>
      <c r="B437">
        <v>0.185387257884326</v>
      </c>
      <c r="C437" s="14">
        <v>1.0677061477237E-6</v>
      </c>
    </row>
    <row r="438" spans="1:4">
      <c r="A438" t="s">
        <v>2753</v>
      </c>
      <c r="B438">
        <v>0.18596554304836099</v>
      </c>
      <c r="C438">
        <v>3.5225585332107601E-4</v>
      </c>
    </row>
    <row r="439" spans="1:4">
      <c r="A439" t="s">
        <v>1301</v>
      </c>
      <c r="B439">
        <v>0.186685958427113</v>
      </c>
      <c r="C439">
        <v>7.0158072165065605E-4</v>
      </c>
    </row>
    <row r="440" spans="1:4">
      <c r="A440" t="s">
        <v>56</v>
      </c>
      <c r="B440">
        <v>0.187140352379874</v>
      </c>
      <c r="C440">
        <v>1.02951664955927E-4</v>
      </c>
      <c r="D440" s="11" t="s">
        <v>3028</v>
      </c>
    </row>
    <row r="441" spans="1:4">
      <c r="A441" t="s">
        <v>2754</v>
      </c>
      <c r="B441">
        <v>0.18739557653621799</v>
      </c>
      <c r="C441">
        <v>1.0932298442713099E-4</v>
      </c>
    </row>
    <row r="442" spans="1:4">
      <c r="A442" t="s">
        <v>2755</v>
      </c>
      <c r="B442">
        <v>0.187947523127971</v>
      </c>
      <c r="C442">
        <v>1.09787306357136E-4</v>
      </c>
    </row>
    <row r="443" spans="1:4">
      <c r="A443" t="s">
        <v>2756</v>
      </c>
      <c r="B443">
        <v>0.188015166167255</v>
      </c>
      <c r="C443">
        <v>1.27365557873416E-4</v>
      </c>
    </row>
    <row r="444" spans="1:4">
      <c r="A444" t="s">
        <v>2757</v>
      </c>
      <c r="B444">
        <v>0.188304718496278</v>
      </c>
      <c r="C444" s="14">
        <v>1.7796695280980501E-6</v>
      </c>
    </row>
    <row r="445" spans="1:4">
      <c r="A445" t="s">
        <v>1833</v>
      </c>
      <c r="B445">
        <v>0.18831509012386999</v>
      </c>
      <c r="C445" s="14">
        <v>1.3824902830863299E-5</v>
      </c>
    </row>
    <row r="446" spans="1:4">
      <c r="A446" t="s">
        <v>2758</v>
      </c>
      <c r="B446">
        <v>0.188833777283229</v>
      </c>
      <c r="C446">
        <v>5.5955180133199396E-4</v>
      </c>
    </row>
    <row r="447" spans="1:4">
      <c r="A447" t="s">
        <v>2759</v>
      </c>
      <c r="B447">
        <v>0.18913679044918799</v>
      </c>
      <c r="C447">
        <v>9.0093920432214505E-4</v>
      </c>
    </row>
    <row r="448" spans="1:4">
      <c r="A448" t="s">
        <v>2760</v>
      </c>
      <c r="B448">
        <v>0.189619596305347</v>
      </c>
      <c r="C448" s="14">
        <v>7.3371136465536802E-6</v>
      </c>
    </row>
    <row r="449" spans="1:4">
      <c r="A449" t="s">
        <v>2761</v>
      </c>
      <c r="B449">
        <v>0.19058907808886999</v>
      </c>
      <c r="C449">
        <v>4.3984880217054901E-4</v>
      </c>
    </row>
    <row r="450" spans="1:4">
      <c r="A450" t="s">
        <v>2762</v>
      </c>
      <c r="B450">
        <v>0.19075328088545701</v>
      </c>
      <c r="C450" s="14">
        <v>5.9199166788389998E-5</v>
      </c>
    </row>
    <row r="451" spans="1:4">
      <c r="A451" t="s">
        <v>2763</v>
      </c>
      <c r="B451">
        <v>0.19084011794991601</v>
      </c>
      <c r="C451" s="14">
        <v>8.4964988176812806E-5</v>
      </c>
    </row>
    <row r="452" spans="1:4">
      <c r="A452" t="s">
        <v>2764</v>
      </c>
      <c r="B452">
        <v>0.19088474302825301</v>
      </c>
      <c r="C452" s="14">
        <v>2.6001681555361201E-5</v>
      </c>
    </row>
    <row r="453" spans="1:4">
      <c r="A453" t="s">
        <v>2082</v>
      </c>
      <c r="B453">
        <v>0.191377831873805</v>
      </c>
      <c r="C453" s="14">
        <v>4.5128113050860603E-5</v>
      </c>
      <c r="D453" s="11" t="s">
        <v>3028</v>
      </c>
    </row>
    <row r="454" spans="1:4">
      <c r="A454" t="s">
        <v>2765</v>
      </c>
      <c r="B454">
        <v>0.19193958388786</v>
      </c>
      <c r="C454">
        <v>1.04383648083513E-4</v>
      </c>
    </row>
    <row r="455" spans="1:4">
      <c r="A455" t="s">
        <v>2766</v>
      </c>
      <c r="B455">
        <v>0.19253313451343701</v>
      </c>
      <c r="C455">
        <v>3.2974816907539901E-4</v>
      </c>
    </row>
    <row r="456" spans="1:4">
      <c r="A456" t="s">
        <v>2767</v>
      </c>
      <c r="B456">
        <v>0.19277653567724201</v>
      </c>
      <c r="C456">
        <v>2.1040059334965499E-4</v>
      </c>
    </row>
    <row r="457" spans="1:4">
      <c r="A457" t="s">
        <v>2768</v>
      </c>
      <c r="B457">
        <v>0.19351502394516101</v>
      </c>
      <c r="C457" s="14">
        <v>1.28964652143262E-5</v>
      </c>
    </row>
    <row r="458" spans="1:4">
      <c r="A458" t="s">
        <v>2769</v>
      </c>
      <c r="B458">
        <v>0.19352157723670499</v>
      </c>
      <c r="C458">
        <v>1.51840830407843E-4</v>
      </c>
    </row>
    <row r="459" spans="1:4">
      <c r="A459" t="s">
        <v>27</v>
      </c>
      <c r="B459">
        <v>0.19390147778081299</v>
      </c>
      <c r="C459" s="14">
        <v>1.11090985473399E-5</v>
      </c>
      <c r="D459" s="11" t="s">
        <v>3028</v>
      </c>
    </row>
    <row r="460" spans="1:4">
      <c r="A460" t="s">
        <v>2770</v>
      </c>
      <c r="B460">
        <v>0.19391227542269401</v>
      </c>
      <c r="C460">
        <v>1.72030502653301E-4</v>
      </c>
    </row>
    <row r="461" spans="1:4">
      <c r="A461" t="s">
        <v>2771</v>
      </c>
      <c r="B461">
        <v>0.19400774537068299</v>
      </c>
      <c r="C461" s="14">
        <v>1.7006945150438399E-5</v>
      </c>
    </row>
    <row r="462" spans="1:4">
      <c r="A462" t="s">
        <v>93</v>
      </c>
      <c r="B462">
        <v>0.19439947827197199</v>
      </c>
      <c r="C462">
        <v>1.39174895996736E-4</v>
      </c>
    </row>
    <row r="463" spans="1:4">
      <c r="A463" t="s">
        <v>2772</v>
      </c>
      <c r="B463">
        <v>0.195422707571444</v>
      </c>
      <c r="C463" s="14">
        <v>2.6001681555361201E-5</v>
      </c>
    </row>
    <row r="464" spans="1:4">
      <c r="A464" t="s">
        <v>2773</v>
      </c>
      <c r="B464">
        <v>0.19548923605197799</v>
      </c>
      <c r="C464" s="14">
        <v>7.0901892719045298E-5</v>
      </c>
    </row>
    <row r="465" spans="1:4">
      <c r="A465" t="s">
        <v>2774</v>
      </c>
      <c r="B465">
        <v>0.19765775177127601</v>
      </c>
      <c r="C465" s="14">
        <v>3.13135039209502E-9</v>
      </c>
    </row>
    <row r="466" spans="1:4">
      <c r="A466" t="s">
        <v>2775</v>
      </c>
      <c r="B466">
        <v>0.19794663923417599</v>
      </c>
      <c r="C466" s="14">
        <v>3.3861651039052199E-6</v>
      </c>
      <c r="D466" s="11" t="s">
        <v>3028</v>
      </c>
    </row>
    <row r="467" spans="1:4">
      <c r="A467" t="s">
        <v>2776</v>
      </c>
      <c r="B467">
        <v>0.19873949259274901</v>
      </c>
      <c r="C467" s="14">
        <v>7.4594472766771402E-7</v>
      </c>
    </row>
    <row r="468" spans="1:4">
      <c r="A468" t="s">
        <v>2777</v>
      </c>
      <c r="B468">
        <v>0.200873136478635</v>
      </c>
      <c r="C468">
        <v>2.8509491966363898E-4</v>
      </c>
    </row>
    <row r="469" spans="1:4">
      <c r="A469" t="s">
        <v>2778</v>
      </c>
      <c r="B469">
        <v>0.20090654982468201</v>
      </c>
      <c r="C469" s="14">
        <v>2.6769165801704502E-7</v>
      </c>
      <c r="D469" s="11" t="s">
        <v>3028</v>
      </c>
    </row>
    <row r="470" spans="1:4">
      <c r="A470" t="s">
        <v>158</v>
      </c>
      <c r="B470">
        <v>0.20106392510791901</v>
      </c>
      <c r="C470" s="14">
        <v>3.0649732011742899E-5</v>
      </c>
    </row>
    <row r="471" spans="1:4">
      <c r="A471" t="s">
        <v>2779</v>
      </c>
      <c r="B471">
        <v>0.201736539765516</v>
      </c>
      <c r="C471">
        <v>6.1756877459158703E-4</v>
      </c>
    </row>
    <row r="472" spans="1:4">
      <c r="A472" t="s">
        <v>2780</v>
      </c>
      <c r="B472">
        <v>0.20290011073759501</v>
      </c>
      <c r="C472">
        <v>1.6018621325194701E-4</v>
      </c>
    </row>
    <row r="473" spans="1:4">
      <c r="A473" t="s">
        <v>2781</v>
      </c>
      <c r="B473">
        <v>0.203070668587951</v>
      </c>
      <c r="C473">
        <v>4.62361544339964E-4</v>
      </c>
    </row>
    <row r="474" spans="1:4">
      <c r="A474" t="s">
        <v>2782</v>
      </c>
      <c r="B474">
        <v>0.203513220503035</v>
      </c>
      <c r="C474" s="14">
        <v>1.86144777052859E-5</v>
      </c>
    </row>
    <row r="475" spans="1:4">
      <c r="A475" t="s">
        <v>2783</v>
      </c>
      <c r="B475">
        <v>0.20488599556188899</v>
      </c>
      <c r="C475" s="14">
        <v>2.6769165801704502E-7</v>
      </c>
    </row>
    <row r="476" spans="1:4">
      <c r="A476" t="s">
        <v>2784</v>
      </c>
      <c r="B476">
        <v>0.20534654846222</v>
      </c>
      <c r="C476">
        <v>2.9286209177134298E-4</v>
      </c>
    </row>
    <row r="477" spans="1:4">
      <c r="A477" t="s">
        <v>2785</v>
      </c>
      <c r="B477">
        <v>0.20600941380229401</v>
      </c>
      <c r="C477" s="14">
        <v>5.4934361496127897E-6</v>
      </c>
    </row>
    <row r="478" spans="1:4">
      <c r="A478" t="s">
        <v>2786</v>
      </c>
      <c r="B478">
        <v>0.20771884620325301</v>
      </c>
      <c r="C478">
        <v>4.5914079607491299E-4</v>
      </c>
    </row>
    <row r="479" spans="1:4">
      <c r="A479" t="s">
        <v>2787</v>
      </c>
      <c r="B479">
        <v>0.207874859431734</v>
      </c>
      <c r="C479" s="14">
        <v>1.3637152417493299E-6</v>
      </c>
    </row>
    <row r="480" spans="1:4">
      <c r="A480" t="s">
        <v>2788</v>
      </c>
      <c r="B480">
        <v>0.20895680729736901</v>
      </c>
      <c r="C480" s="14">
        <v>3.1804979423601001E-5</v>
      </c>
    </row>
    <row r="481" spans="1:4">
      <c r="A481" t="s">
        <v>2789</v>
      </c>
      <c r="B481">
        <v>0.20998980832757799</v>
      </c>
      <c r="C481">
        <v>6.9221420219826705E-4</v>
      </c>
    </row>
    <row r="482" spans="1:4">
      <c r="A482" t="s">
        <v>1607</v>
      </c>
      <c r="B482">
        <v>0.210018538886695</v>
      </c>
      <c r="C482" s="14">
        <v>3.13135039209502E-9</v>
      </c>
    </row>
    <row r="483" spans="1:4">
      <c r="A483" t="s">
        <v>2790</v>
      </c>
      <c r="B483">
        <v>0.21007783924507401</v>
      </c>
      <c r="C483">
        <v>7.3162099031718198E-4</v>
      </c>
    </row>
    <row r="484" spans="1:4">
      <c r="A484" t="s">
        <v>2791</v>
      </c>
      <c r="B484">
        <v>0.21044154028022799</v>
      </c>
      <c r="C484">
        <v>3.5127515252323603E-4</v>
      </c>
    </row>
    <row r="485" spans="1:4">
      <c r="A485" t="s">
        <v>2792</v>
      </c>
      <c r="B485">
        <v>0.21120254071653999</v>
      </c>
      <c r="C485">
        <v>4.0934809808631302E-4</v>
      </c>
    </row>
    <row r="486" spans="1:4">
      <c r="A486" t="s">
        <v>2793</v>
      </c>
      <c r="B486">
        <v>0.212650883864415</v>
      </c>
      <c r="C486" s="14">
        <v>2.1357509297625498E-5</v>
      </c>
    </row>
    <row r="487" spans="1:4">
      <c r="A487" t="s">
        <v>62</v>
      </c>
      <c r="B487">
        <v>0.21329127907930301</v>
      </c>
      <c r="C487">
        <v>1.09204232000966E-4</v>
      </c>
    </row>
    <row r="488" spans="1:4">
      <c r="A488" t="s">
        <v>2794</v>
      </c>
      <c r="B488">
        <v>0.21344837755159601</v>
      </c>
      <c r="C488" s="14">
        <v>7.5020354470912594E-5</v>
      </c>
    </row>
    <row r="489" spans="1:4">
      <c r="A489" t="s">
        <v>2795</v>
      </c>
      <c r="B489">
        <v>0.21371178130112001</v>
      </c>
      <c r="C489" s="14">
        <v>6.4958647940000993E-5</v>
      </c>
    </row>
    <row r="490" spans="1:4">
      <c r="A490" t="s">
        <v>2796</v>
      </c>
      <c r="B490">
        <v>0.213864370636522</v>
      </c>
      <c r="C490">
        <v>4.1166330301253498E-4</v>
      </c>
    </row>
    <row r="491" spans="1:4">
      <c r="A491" t="s">
        <v>1695</v>
      </c>
      <c r="B491">
        <v>0.21626915699477001</v>
      </c>
      <c r="C491" s="14">
        <v>7.1927523438503104E-5</v>
      </c>
      <c r="D491" s="11" t="s">
        <v>3028</v>
      </c>
    </row>
    <row r="492" spans="1:4">
      <c r="A492" t="s">
        <v>1876</v>
      </c>
      <c r="B492">
        <v>0.217963809309104</v>
      </c>
      <c r="C492">
        <v>7.1373981527778595E-4</v>
      </c>
    </row>
    <row r="493" spans="1:4">
      <c r="A493" t="s">
        <v>2797</v>
      </c>
      <c r="B493">
        <v>0.219178121219087</v>
      </c>
      <c r="C493">
        <v>5.5500708718409495E-4</v>
      </c>
    </row>
    <row r="494" spans="1:4">
      <c r="A494" t="s">
        <v>1832</v>
      </c>
      <c r="B494">
        <v>0.22015336162934501</v>
      </c>
      <c r="C494">
        <v>5.4750534197263901E-4</v>
      </c>
    </row>
    <row r="495" spans="1:4">
      <c r="A495" t="s">
        <v>2798</v>
      </c>
      <c r="B495">
        <v>0.22093582322083499</v>
      </c>
      <c r="C495">
        <v>1.02834568899236E-4</v>
      </c>
    </row>
    <row r="496" spans="1:4">
      <c r="A496" t="s">
        <v>2799</v>
      </c>
      <c r="B496">
        <v>0.221948722000951</v>
      </c>
      <c r="C496">
        <v>4.1746316969300999E-4</v>
      </c>
    </row>
    <row r="497" spans="1:4">
      <c r="A497" t="s">
        <v>2800</v>
      </c>
      <c r="B497">
        <v>0.22194926732202699</v>
      </c>
      <c r="C497">
        <v>7.9419481552920799E-4</v>
      </c>
    </row>
    <row r="498" spans="1:4">
      <c r="A498" t="s">
        <v>2801</v>
      </c>
      <c r="B498">
        <v>0.22258892024983101</v>
      </c>
      <c r="C498" s="14">
        <v>7.7155241054078204E-5</v>
      </c>
    </row>
    <row r="499" spans="1:4">
      <c r="A499" t="s">
        <v>2802</v>
      </c>
      <c r="B499">
        <v>0.223240825623614</v>
      </c>
      <c r="C499">
        <v>6.2287885401733601E-4</v>
      </c>
    </row>
    <row r="500" spans="1:4">
      <c r="A500" t="s">
        <v>2803</v>
      </c>
      <c r="B500">
        <v>0.22334788970371899</v>
      </c>
      <c r="C500" s="14">
        <v>1.84864898802031E-6</v>
      </c>
    </row>
    <row r="501" spans="1:4">
      <c r="A501" t="s">
        <v>2804</v>
      </c>
      <c r="B501">
        <v>0.22373048939108101</v>
      </c>
      <c r="C501" s="14">
        <v>4.0094244917292203E-5</v>
      </c>
    </row>
    <row r="502" spans="1:4">
      <c r="A502" t="s">
        <v>2326</v>
      </c>
      <c r="B502">
        <v>0.22411648187203601</v>
      </c>
      <c r="C502">
        <v>5.7364132188916295E-4</v>
      </c>
    </row>
    <row r="503" spans="1:4">
      <c r="A503" t="s">
        <v>2805</v>
      </c>
      <c r="B503">
        <v>0.22455495491637101</v>
      </c>
      <c r="C503" s="14">
        <v>3.8174673773966203E-5</v>
      </c>
    </row>
    <row r="504" spans="1:4">
      <c r="A504" t="s">
        <v>2806</v>
      </c>
      <c r="B504">
        <v>0.22473031818233599</v>
      </c>
      <c r="C504">
        <v>5.7321193860833495E-4</v>
      </c>
    </row>
    <row r="505" spans="1:4">
      <c r="A505" t="s">
        <v>2807</v>
      </c>
      <c r="B505">
        <v>0.22604190851769501</v>
      </c>
      <c r="C505" s="14">
        <v>4.4148377346032403E-6</v>
      </c>
    </row>
    <row r="506" spans="1:4">
      <c r="A506" t="s">
        <v>2808</v>
      </c>
      <c r="B506">
        <v>0.22692991494209599</v>
      </c>
      <c r="C506" s="14">
        <v>2.30068908532234E-5</v>
      </c>
    </row>
    <row r="507" spans="1:4">
      <c r="A507" t="s">
        <v>2809</v>
      </c>
      <c r="B507">
        <v>0.23071511246226201</v>
      </c>
      <c r="C507" s="14">
        <v>5.6972222601829403E-8</v>
      </c>
    </row>
    <row r="508" spans="1:4">
      <c r="A508" t="s">
        <v>2810</v>
      </c>
      <c r="B508">
        <v>0.230748814603143</v>
      </c>
      <c r="C508">
        <v>1.4853055334753101E-4</v>
      </c>
    </row>
    <row r="509" spans="1:4">
      <c r="A509" t="s">
        <v>2811</v>
      </c>
      <c r="B509">
        <v>0.23132702416724801</v>
      </c>
      <c r="C509" s="14">
        <v>6.8113455907972301E-8</v>
      </c>
    </row>
    <row r="510" spans="1:4">
      <c r="A510" t="s">
        <v>2812</v>
      </c>
      <c r="B510">
        <v>0.231537730759062</v>
      </c>
      <c r="C510" s="14">
        <v>1.3637152417493299E-6</v>
      </c>
    </row>
    <row r="511" spans="1:4">
      <c r="A511" t="s">
        <v>2813</v>
      </c>
      <c r="B511">
        <v>0.231728500041643</v>
      </c>
      <c r="C511" s="14">
        <v>2.04535299349449E-5</v>
      </c>
    </row>
    <row r="512" spans="1:4">
      <c r="A512" t="s">
        <v>2814</v>
      </c>
      <c r="B512">
        <v>0.23283025526287701</v>
      </c>
      <c r="C512" s="14">
        <v>4.4172922176724801E-7</v>
      </c>
      <c r="D512" s="11" t="s">
        <v>3028</v>
      </c>
    </row>
    <row r="513" spans="1:4">
      <c r="A513" t="s">
        <v>2815</v>
      </c>
      <c r="B513">
        <v>0.232852481775703</v>
      </c>
      <c r="C513" s="14">
        <v>3.73832208232583E-6</v>
      </c>
    </row>
    <row r="514" spans="1:4">
      <c r="A514" t="s">
        <v>2816</v>
      </c>
      <c r="B514">
        <v>0.23309501121100601</v>
      </c>
      <c r="C514">
        <v>9.3132283312997804E-4</v>
      </c>
    </row>
    <row r="515" spans="1:4">
      <c r="A515" t="s">
        <v>2817</v>
      </c>
      <c r="B515">
        <v>0.23322424967791899</v>
      </c>
      <c r="C515" s="14">
        <v>1.20359167861871E-6</v>
      </c>
    </row>
    <row r="516" spans="1:4">
      <c r="A516" t="s">
        <v>2818</v>
      </c>
      <c r="B516">
        <v>0.23419832510944799</v>
      </c>
      <c r="C516" s="14">
        <v>2.36919671934707E-5</v>
      </c>
    </row>
    <row r="517" spans="1:4">
      <c r="A517" t="s">
        <v>2819</v>
      </c>
      <c r="B517">
        <v>0.23477379495349199</v>
      </c>
      <c r="C517" s="14">
        <v>3.9312258311471401E-5</v>
      </c>
    </row>
    <row r="518" spans="1:4">
      <c r="A518" t="s">
        <v>2820</v>
      </c>
      <c r="B518">
        <v>0.23488256106896799</v>
      </c>
      <c r="C518" s="14">
        <v>5.6229249807688197E-8</v>
      </c>
    </row>
    <row r="519" spans="1:4">
      <c r="A519" t="s">
        <v>2821</v>
      </c>
      <c r="B519">
        <v>0.23496344766808999</v>
      </c>
      <c r="C519" s="14">
        <v>3.6757407050602799E-5</v>
      </c>
    </row>
    <row r="520" spans="1:4">
      <c r="A520" t="s">
        <v>2822</v>
      </c>
      <c r="B520">
        <v>0.235525135560783</v>
      </c>
      <c r="C520" s="14">
        <v>1.89212235976754E-8</v>
      </c>
      <c r="D520" s="11" t="s">
        <v>3028</v>
      </c>
    </row>
    <row r="521" spans="1:4">
      <c r="A521" t="s">
        <v>2823</v>
      </c>
      <c r="B521">
        <v>0.235661833128708</v>
      </c>
      <c r="C521">
        <v>4.0550620453338901E-4</v>
      </c>
    </row>
    <row r="522" spans="1:4">
      <c r="A522" t="s">
        <v>2824</v>
      </c>
      <c r="B522">
        <v>0.235691750904479</v>
      </c>
      <c r="C522">
        <v>2.6024900259644898E-4</v>
      </c>
    </row>
    <row r="523" spans="1:4">
      <c r="A523" t="s">
        <v>2825</v>
      </c>
      <c r="B523">
        <v>0.23713613527421801</v>
      </c>
      <c r="C523">
        <v>7.1797072225385098E-4</v>
      </c>
    </row>
    <row r="524" spans="1:4">
      <c r="A524" t="s">
        <v>2826</v>
      </c>
      <c r="B524">
        <v>0.23754103377897101</v>
      </c>
      <c r="C524">
        <v>1.8650782943057301E-4</v>
      </c>
    </row>
    <row r="525" spans="1:4">
      <c r="A525" t="s">
        <v>2827</v>
      </c>
      <c r="B525">
        <v>0.23782616632628401</v>
      </c>
      <c r="C525" s="14">
        <v>1.75008814666035E-5</v>
      </c>
    </row>
    <row r="526" spans="1:4">
      <c r="A526" t="s">
        <v>2828</v>
      </c>
      <c r="B526">
        <v>0.23814056941226999</v>
      </c>
      <c r="C526" s="14">
        <v>1.8633255840009299E-5</v>
      </c>
    </row>
    <row r="527" spans="1:4">
      <c r="A527" t="s">
        <v>2829</v>
      </c>
      <c r="B527">
        <v>0.23829878232988699</v>
      </c>
      <c r="C527">
        <v>3.2642187027850998E-4</v>
      </c>
    </row>
    <row r="528" spans="1:4">
      <c r="A528" t="s">
        <v>2830</v>
      </c>
      <c r="B528">
        <v>0.238990021100808</v>
      </c>
      <c r="C528" s="14">
        <v>7.3371136465536802E-6</v>
      </c>
    </row>
    <row r="529" spans="1:4">
      <c r="A529" t="s">
        <v>2831</v>
      </c>
      <c r="B529">
        <v>0.23945867615055999</v>
      </c>
      <c r="C529" s="14">
        <v>2.63827660263296E-5</v>
      </c>
    </row>
    <row r="530" spans="1:4">
      <c r="A530" t="s">
        <v>2832</v>
      </c>
      <c r="B530">
        <v>0.240737036516769</v>
      </c>
      <c r="C530" s="14">
        <v>6.1111822411628703E-7</v>
      </c>
    </row>
    <row r="531" spans="1:4">
      <c r="A531" t="s">
        <v>2833</v>
      </c>
      <c r="B531">
        <v>0.24097049331152301</v>
      </c>
      <c r="C531">
        <v>6.2951236327572096E-4</v>
      </c>
    </row>
    <row r="532" spans="1:4">
      <c r="A532" t="s">
        <v>2834</v>
      </c>
      <c r="B532">
        <v>0.241077990177931</v>
      </c>
      <c r="C532" s="14">
        <v>4.2094294659669901E-5</v>
      </c>
    </row>
    <row r="533" spans="1:4">
      <c r="A533" t="s">
        <v>146</v>
      </c>
      <c r="B533">
        <v>0.242230725748247</v>
      </c>
      <c r="C533" s="14">
        <v>7.1927523438503104E-5</v>
      </c>
    </row>
    <row r="534" spans="1:4">
      <c r="A534" t="s">
        <v>2835</v>
      </c>
      <c r="B534">
        <v>0.24236081280669</v>
      </c>
      <c r="C534" s="14">
        <v>9.4415606263138294E-5</v>
      </c>
    </row>
    <row r="535" spans="1:4">
      <c r="A535" t="s">
        <v>2836</v>
      </c>
      <c r="B535">
        <v>0.242719494443175</v>
      </c>
      <c r="C535" s="14">
        <v>2.6702502111781599E-5</v>
      </c>
    </row>
    <row r="536" spans="1:4">
      <c r="A536" t="s">
        <v>2837</v>
      </c>
      <c r="B536">
        <v>0.24350949319850701</v>
      </c>
      <c r="C536">
        <v>6.7593127292600098E-4</v>
      </c>
    </row>
    <row r="537" spans="1:4">
      <c r="A537" t="s">
        <v>2838</v>
      </c>
      <c r="B537">
        <v>0.24475859377717701</v>
      </c>
      <c r="C537" s="14">
        <v>1.8672400612628601E-5</v>
      </c>
    </row>
    <row r="538" spans="1:4">
      <c r="A538" t="s">
        <v>2839</v>
      </c>
      <c r="B538">
        <v>0.24534776661154001</v>
      </c>
      <c r="C538">
        <v>5.2721181537367296E-4</v>
      </c>
      <c r="D538" s="11" t="s">
        <v>3028</v>
      </c>
    </row>
    <row r="539" spans="1:4">
      <c r="A539" t="s">
        <v>2840</v>
      </c>
      <c r="B539">
        <v>0.245560518645595</v>
      </c>
      <c r="C539">
        <v>1.6966869174877601E-4</v>
      </c>
      <c r="D539" s="11" t="s">
        <v>3028</v>
      </c>
    </row>
    <row r="540" spans="1:4">
      <c r="A540" t="s">
        <v>2841</v>
      </c>
      <c r="B540">
        <v>0.24609269822181301</v>
      </c>
      <c r="C540" s="14">
        <v>5.6749697593269805E-7</v>
      </c>
    </row>
    <row r="541" spans="1:4">
      <c r="A541" t="s">
        <v>2842</v>
      </c>
      <c r="B541">
        <v>0.24629609669757499</v>
      </c>
      <c r="C541" s="14">
        <v>3.4497842931059898E-5</v>
      </c>
    </row>
    <row r="542" spans="1:4">
      <c r="A542" t="s">
        <v>2843</v>
      </c>
      <c r="B542">
        <v>0.247056104337706</v>
      </c>
      <c r="C542">
        <v>1.00209679881072E-4</v>
      </c>
    </row>
    <row r="543" spans="1:4">
      <c r="A543" t="s">
        <v>2844</v>
      </c>
      <c r="B543">
        <v>0.24748395349451799</v>
      </c>
      <c r="C543" s="14">
        <v>4.3149792565413299E-5</v>
      </c>
    </row>
    <row r="544" spans="1:4">
      <c r="A544" t="s">
        <v>2845</v>
      </c>
      <c r="B544">
        <v>0.248095838694365</v>
      </c>
      <c r="C544" s="14">
        <v>8.2282205206374407E-6</v>
      </c>
    </row>
    <row r="545" spans="1:4">
      <c r="A545" t="s">
        <v>2846</v>
      </c>
      <c r="B545">
        <v>0.248823844315572</v>
      </c>
      <c r="C545" s="14">
        <v>7.3566934492115402E-6</v>
      </c>
      <c r="D545" s="11" t="s">
        <v>3028</v>
      </c>
    </row>
    <row r="546" spans="1:4">
      <c r="A546" t="s">
        <v>2847</v>
      </c>
      <c r="B546">
        <v>0.249583735051463</v>
      </c>
      <c r="C546" s="14">
        <v>6.9507210165974004E-5</v>
      </c>
    </row>
    <row r="547" spans="1:4">
      <c r="A547" t="s">
        <v>1353</v>
      </c>
      <c r="B547">
        <v>0.24963551410133</v>
      </c>
      <c r="C547">
        <v>1.4331090897478101E-4</v>
      </c>
    </row>
    <row r="548" spans="1:4">
      <c r="A548" t="s">
        <v>2848</v>
      </c>
      <c r="B548">
        <v>0.249656283055506</v>
      </c>
      <c r="C548" s="14">
        <v>4.35241844008522E-6</v>
      </c>
    </row>
    <row r="549" spans="1:4">
      <c r="A549" t="s">
        <v>2849</v>
      </c>
      <c r="B549">
        <v>0.25044289906643502</v>
      </c>
      <c r="C549" s="14">
        <v>9.9043532731265196E-5</v>
      </c>
    </row>
    <row r="550" spans="1:4">
      <c r="A550" t="s">
        <v>2850</v>
      </c>
      <c r="B550">
        <v>0.25071984682861997</v>
      </c>
      <c r="C550" s="14">
        <v>1.4065939901559299E-9</v>
      </c>
    </row>
    <row r="551" spans="1:4">
      <c r="A551" t="s">
        <v>2851</v>
      </c>
      <c r="B551">
        <v>0.25099909674179599</v>
      </c>
      <c r="C551">
        <v>8.4778485988651201E-4</v>
      </c>
      <c r="D551" s="11" t="s">
        <v>3028</v>
      </c>
    </row>
    <row r="552" spans="1:4">
      <c r="A552" t="s">
        <v>2852</v>
      </c>
      <c r="B552">
        <v>0.25127239102535598</v>
      </c>
      <c r="C552" s="14">
        <v>4.7035722895422899E-6</v>
      </c>
    </row>
    <row r="553" spans="1:4">
      <c r="A553" t="s">
        <v>2853</v>
      </c>
      <c r="B553">
        <v>0.251842046257858</v>
      </c>
      <c r="C553" s="14">
        <v>9.2326153866948296E-6</v>
      </c>
    </row>
    <row r="554" spans="1:4">
      <c r="A554" t="s">
        <v>2854</v>
      </c>
      <c r="B554">
        <v>0.25253798343377498</v>
      </c>
      <c r="C554" s="14">
        <v>2.49517623042439E-6</v>
      </c>
    </row>
    <row r="555" spans="1:4">
      <c r="A555" t="s">
        <v>2855</v>
      </c>
      <c r="B555">
        <v>0.25317538801703598</v>
      </c>
      <c r="C555" s="14">
        <v>3.7954258455753998E-6</v>
      </c>
    </row>
    <row r="556" spans="1:4">
      <c r="A556" t="s">
        <v>2207</v>
      </c>
      <c r="B556">
        <v>0.25319096011939901</v>
      </c>
      <c r="C556" s="14">
        <v>1.2919204324745401E-5</v>
      </c>
    </row>
    <row r="557" spans="1:4">
      <c r="A557" t="s">
        <v>2856</v>
      </c>
      <c r="B557">
        <v>0.253851256493414</v>
      </c>
      <c r="C557">
        <v>3.3077579250908798E-4</v>
      </c>
    </row>
    <row r="558" spans="1:4">
      <c r="A558" t="s">
        <v>2857</v>
      </c>
      <c r="B558">
        <v>0.25400625893325901</v>
      </c>
      <c r="C558" s="14">
        <v>4.0948901234674001E-5</v>
      </c>
    </row>
    <row r="559" spans="1:4">
      <c r="A559" t="s">
        <v>2858</v>
      </c>
      <c r="B559">
        <v>0.25442614989861501</v>
      </c>
      <c r="C559" s="14">
        <v>7.5982092377620405E-7</v>
      </c>
    </row>
    <row r="560" spans="1:4">
      <c r="A560" t="s">
        <v>2859</v>
      </c>
      <c r="B560">
        <v>0.25468227482140199</v>
      </c>
      <c r="C560">
        <v>8.47152613214975E-4</v>
      </c>
    </row>
    <row r="561" spans="1:4">
      <c r="A561" t="s">
        <v>2860</v>
      </c>
      <c r="B561">
        <v>0.25533735656819501</v>
      </c>
      <c r="C561">
        <v>7.0666059303477202E-4</v>
      </c>
    </row>
    <row r="562" spans="1:4">
      <c r="A562" t="s">
        <v>2861</v>
      </c>
      <c r="B562">
        <v>0.25542009273528898</v>
      </c>
      <c r="C562" s="14">
        <v>4.6017612839939501E-8</v>
      </c>
    </row>
    <row r="563" spans="1:4">
      <c r="A563" t="s">
        <v>2862</v>
      </c>
      <c r="B563">
        <v>0.25577351504886198</v>
      </c>
      <c r="C563">
        <v>4.5800586874866599E-4</v>
      </c>
    </row>
    <row r="564" spans="1:4">
      <c r="A564" t="s">
        <v>2863</v>
      </c>
      <c r="B564">
        <v>0.25629275990059402</v>
      </c>
      <c r="C564" s="14">
        <v>2.3053066792479599E-5</v>
      </c>
    </row>
    <row r="565" spans="1:4">
      <c r="A565" t="s">
        <v>2864</v>
      </c>
      <c r="B565">
        <v>0.256951847235458</v>
      </c>
      <c r="C565" s="14">
        <v>6.7965071034796105E-5</v>
      </c>
    </row>
    <row r="566" spans="1:4">
      <c r="A566" t="s">
        <v>1529</v>
      </c>
      <c r="B566">
        <v>0.25736998404579697</v>
      </c>
      <c r="C566" s="14">
        <v>5.0033475395635001E-5</v>
      </c>
    </row>
    <row r="567" spans="1:4">
      <c r="A567" t="s">
        <v>2865</v>
      </c>
      <c r="B567">
        <v>0.25850425019401102</v>
      </c>
      <c r="C567" s="14">
        <v>2.8735492865387198E-7</v>
      </c>
    </row>
    <row r="568" spans="1:4">
      <c r="A568" t="s">
        <v>2866</v>
      </c>
      <c r="B568">
        <v>0.25870887792141201</v>
      </c>
      <c r="C568" s="14">
        <v>1.41337977110679E-5</v>
      </c>
    </row>
    <row r="569" spans="1:4">
      <c r="A569" t="s">
        <v>2867</v>
      </c>
      <c r="B569">
        <v>0.25916643776295001</v>
      </c>
      <c r="C569">
        <v>3.7981572547577199E-4</v>
      </c>
    </row>
    <row r="570" spans="1:4">
      <c r="A570" t="s">
        <v>2868</v>
      </c>
      <c r="B570">
        <v>0.25971096837444801</v>
      </c>
      <c r="C570">
        <v>3.6340446140283001E-4</v>
      </c>
    </row>
    <row r="571" spans="1:4">
      <c r="A571" t="s">
        <v>2869</v>
      </c>
      <c r="B571">
        <v>0.25999204148456401</v>
      </c>
      <c r="C571" s="14">
        <v>7.1323631652405898E-5</v>
      </c>
    </row>
    <row r="572" spans="1:4">
      <c r="A572" t="s">
        <v>2870</v>
      </c>
      <c r="B572">
        <v>0.26001545669638099</v>
      </c>
      <c r="C572" s="14">
        <v>3.7954258455753998E-6</v>
      </c>
      <c r="D572" s="11" t="s">
        <v>3028</v>
      </c>
    </row>
    <row r="573" spans="1:4">
      <c r="A573" t="s">
        <v>2871</v>
      </c>
      <c r="B573">
        <v>0.26007010608415598</v>
      </c>
      <c r="C573" s="14">
        <v>5.2797356739685002E-11</v>
      </c>
    </row>
    <row r="574" spans="1:4">
      <c r="A574" t="s">
        <v>2872</v>
      </c>
      <c r="B574">
        <v>0.266297244803608</v>
      </c>
      <c r="C574">
        <v>5.5500708718409495E-4</v>
      </c>
    </row>
    <row r="575" spans="1:4">
      <c r="A575" t="s">
        <v>2873</v>
      </c>
      <c r="B575">
        <v>0.26666080250541002</v>
      </c>
      <c r="C575" s="14">
        <v>9.56526266699095E-8</v>
      </c>
    </row>
    <row r="576" spans="1:4">
      <c r="A576" t="s">
        <v>2874</v>
      </c>
      <c r="B576">
        <v>0.26721831713851002</v>
      </c>
      <c r="C576" s="14">
        <v>9.2326153866948296E-6</v>
      </c>
    </row>
    <row r="577" spans="1:4">
      <c r="A577" t="s">
        <v>59</v>
      </c>
      <c r="B577">
        <v>0.27050925056644498</v>
      </c>
      <c r="C577" s="14">
        <v>3.7792472494875697E-5</v>
      </c>
    </row>
    <row r="578" spans="1:4">
      <c r="A578" t="s">
        <v>2875</v>
      </c>
      <c r="B578">
        <v>0.27140368009075899</v>
      </c>
      <c r="C578">
        <v>8.3658106148895898E-4</v>
      </c>
    </row>
    <row r="579" spans="1:4">
      <c r="A579" t="s">
        <v>2876</v>
      </c>
      <c r="B579">
        <v>0.27201474231185302</v>
      </c>
      <c r="C579">
        <v>1.64164203949177E-4</v>
      </c>
    </row>
    <row r="580" spans="1:4">
      <c r="A580" t="s">
        <v>131</v>
      </c>
      <c r="B580">
        <v>0.27271142329318898</v>
      </c>
      <c r="C580" s="14">
        <v>3.3314079658222203E-7</v>
      </c>
    </row>
    <row r="581" spans="1:4">
      <c r="A581" t="s">
        <v>1285</v>
      </c>
      <c r="B581">
        <v>0.273519059259479</v>
      </c>
      <c r="C581" s="14">
        <v>7.2139180779527898E-5</v>
      </c>
    </row>
    <row r="582" spans="1:4">
      <c r="A582" t="s">
        <v>2877</v>
      </c>
      <c r="B582">
        <v>0.27423595602560302</v>
      </c>
      <c r="C582" s="14">
        <v>4.2096140125211701E-7</v>
      </c>
    </row>
    <row r="583" spans="1:4">
      <c r="A583" t="s">
        <v>1945</v>
      </c>
      <c r="B583">
        <v>0.27480257308617201</v>
      </c>
      <c r="C583">
        <v>6.2656748756781302E-4</v>
      </c>
    </row>
    <row r="584" spans="1:4">
      <c r="A584" t="s">
        <v>2878</v>
      </c>
      <c r="B584">
        <v>0.27606244366863097</v>
      </c>
      <c r="C584">
        <v>6.0189529270759305E-4</v>
      </c>
    </row>
    <row r="585" spans="1:4">
      <c r="A585" t="s">
        <v>2879</v>
      </c>
      <c r="B585">
        <v>0.27657576836639403</v>
      </c>
      <c r="C585" s="14">
        <v>1.2919204324745401E-5</v>
      </c>
    </row>
    <row r="586" spans="1:4">
      <c r="A586" t="s">
        <v>2880</v>
      </c>
      <c r="B586">
        <v>0.277016508511508</v>
      </c>
      <c r="C586">
        <v>4.3984880217054901E-4</v>
      </c>
    </row>
    <row r="587" spans="1:4">
      <c r="A587" t="s">
        <v>2881</v>
      </c>
      <c r="B587">
        <v>0.277549892988464</v>
      </c>
      <c r="C587" s="14">
        <v>1.69357586889762E-6</v>
      </c>
    </row>
    <row r="588" spans="1:4">
      <c r="A588" t="s">
        <v>2882</v>
      </c>
      <c r="B588">
        <v>0.27758408036972998</v>
      </c>
      <c r="C588" s="14">
        <v>1.8820933477186699E-5</v>
      </c>
    </row>
    <row r="589" spans="1:4">
      <c r="A589" t="s">
        <v>2883</v>
      </c>
      <c r="B589">
        <v>0.279038227586906</v>
      </c>
      <c r="C589" s="14">
        <v>1.9208625696738699E-6</v>
      </c>
    </row>
    <row r="590" spans="1:4">
      <c r="A590" t="s">
        <v>2884</v>
      </c>
      <c r="B590">
        <v>0.27981725966511301</v>
      </c>
      <c r="C590" s="14">
        <v>7.9636405840011504E-7</v>
      </c>
    </row>
    <row r="591" spans="1:4">
      <c r="A591" t="s">
        <v>2003</v>
      </c>
      <c r="B591">
        <v>0.28088363689581902</v>
      </c>
      <c r="C591">
        <v>3.4304206477730402E-4</v>
      </c>
    </row>
    <row r="592" spans="1:4">
      <c r="A592" t="s">
        <v>2244</v>
      </c>
      <c r="B592">
        <v>0.28163291868503498</v>
      </c>
      <c r="C592">
        <v>2.13238634584218E-4</v>
      </c>
      <c r="D592" s="11" t="s">
        <v>3028</v>
      </c>
    </row>
    <row r="593" spans="1:4">
      <c r="A593" t="s">
        <v>2885</v>
      </c>
      <c r="B593">
        <v>0.28210731298583003</v>
      </c>
      <c r="C593">
        <v>4.1240875823594399E-4</v>
      </c>
    </row>
    <row r="594" spans="1:4">
      <c r="A594" t="s">
        <v>2886</v>
      </c>
      <c r="B594">
        <v>0.28234320024248299</v>
      </c>
      <c r="C594" s="14">
        <v>4.4217138587871202E-7</v>
      </c>
    </row>
    <row r="595" spans="1:4">
      <c r="A595" t="s">
        <v>2887</v>
      </c>
      <c r="B595">
        <v>0.28240179023732997</v>
      </c>
      <c r="C595" s="14">
        <v>2.8632599346355701E-7</v>
      </c>
    </row>
    <row r="596" spans="1:4">
      <c r="A596" t="s">
        <v>134</v>
      </c>
      <c r="B596">
        <v>0.28299825850133298</v>
      </c>
      <c r="C596">
        <v>7.0309087927607303E-4</v>
      </c>
    </row>
    <row r="597" spans="1:4">
      <c r="A597" t="s">
        <v>2888</v>
      </c>
      <c r="B597">
        <v>0.28330821201774797</v>
      </c>
      <c r="C597">
        <v>2.8444404774004799E-4</v>
      </c>
    </row>
    <row r="598" spans="1:4">
      <c r="A598" t="s">
        <v>2889</v>
      </c>
      <c r="B598">
        <v>0.28470202716480703</v>
      </c>
      <c r="C598" s="14">
        <v>1.41337977110679E-5</v>
      </c>
    </row>
    <row r="599" spans="1:4">
      <c r="A599" t="s">
        <v>2890</v>
      </c>
      <c r="B599">
        <v>0.28498588367806599</v>
      </c>
      <c r="C599">
        <v>3.5791070387482103E-4</v>
      </c>
    </row>
    <row r="600" spans="1:4">
      <c r="A600" t="s">
        <v>1927</v>
      </c>
      <c r="B600">
        <v>0.28506023944985598</v>
      </c>
      <c r="C600" s="14">
        <v>1.35939052859236E-5</v>
      </c>
    </row>
    <row r="601" spans="1:4">
      <c r="A601" t="s">
        <v>2120</v>
      </c>
      <c r="B601">
        <v>0.28602892875296998</v>
      </c>
      <c r="C601" s="14">
        <v>2.7326688836526101E-6</v>
      </c>
    </row>
    <row r="602" spans="1:4">
      <c r="A602" t="s">
        <v>2891</v>
      </c>
      <c r="B602">
        <v>0.28805059798311</v>
      </c>
      <c r="C602" s="14">
        <v>2.5070326790947599E-7</v>
      </c>
      <c r="D602" s="11" t="s">
        <v>3028</v>
      </c>
    </row>
    <row r="603" spans="1:4">
      <c r="A603" t="s">
        <v>2892</v>
      </c>
      <c r="B603">
        <v>0.289243915159693</v>
      </c>
      <c r="C603" s="14">
        <v>1.4740156680294901E-5</v>
      </c>
    </row>
    <row r="604" spans="1:4">
      <c r="A604" t="s">
        <v>1582</v>
      </c>
      <c r="B604">
        <v>0.29031454960580499</v>
      </c>
      <c r="C604" s="14">
        <v>6.0515309668419398E-7</v>
      </c>
      <c r="D604" s="11" t="s">
        <v>3028</v>
      </c>
    </row>
    <row r="605" spans="1:4">
      <c r="A605" t="s">
        <v>2893</v>
      </c>
      <c r="B605">
        <v>0.29142317033438597</v>
      </c>
      <c r="C605">
        <v>3.2344333876197802E-4</v>
      </c>
      <c r="D605" s="11" t="s">
        <v>3028</v>
      </c>
    </row>
    <row r="606" spans="1:4">
      <c r="A606" t="s">
        <v>2894</v>
      </c>
      <c r="B606">
        <v>0.29580304251231299</v>
      </c>
      <c r="C606">
        <v>1.93620079704068E-4</v>
      </c>
    </row>
    <row r="607" spans="1:4">
      <c r="A607" t="s">
        <v>2895</v>
      </c>
      <c r="B607">
        <v>0.296483791326488</v>
      </c>
      <c r="C607" s="14">
        <v>2.5877224937334201E-5</v>
      </c>
    </row>
    <row r="608" spans="1:4">
      <c r="A608" t="s">
        <v>2896</v>
      </c>
      <c r="B608">
        <v>0.29667500328162399</v>
      </c>
      <c r="C608" s="14">
        <v>8.5769421174872095E-11</v>
      </c>
    </row>
    <row r="609" spans="1:4">
      <c r="A609" t="s">
        <v>2897</v>
      </c>
      <c r="B609">
        <v>0.298043917610817</v>
      </c>
      <c r="C609" s="14">
        <v>3.2268709402409E-6</v>
      </c>
    </row>
    <row r="610" spans="1:4">
      <c r="A610" t="s">
        <v>2898</v>
      </c>
      <c r="B610">
        <v>0.298112544045396</v>
      </c>
      <c r="C610">
        <v>9.8329348189150098E-4</v>
      </c>
    </row>
    <row r="611" spans="1:4">
      <c r="A611" t="s">
        <v>2899</v>
      </c>
      <c r="B611">
        <v>0.30094666023782501</v>
      </c>
      <c r="C611">
        <v>1.30674267217717E-4</v>
      </c>
    </row>
    <row r="612" spans="1:4">
      <c r="A612" t="s">
        <v>2900</v>
      </c>
      <c r="B612">
        <v>0.30233724562962</v>
      </c>
      <c r="C612" s="14">
        <v>1.9825434048756299E-5</v>
      </c>
    </row>
    <row r="613" spans="1:4">
      <c r="A613" t="s">
        <v>2901</v>
      </c>
      <c r="B613">
        <v>0.30422878756404598</v>
      </c>
      <c r="C613" s="14">
        <v>8.5118026581863207E-6</v>
      </c>
    </row>
    <row r="614" spans="1:4">
      <c r="A614" t="s">
        <v>2902</v>
      </c>
      <c r="B614">
        <v>0.30813902476919602</v>
      </c>
      <c r="C614" s="14">
        <v>3.3411175569913799E-6</v>
      </c>
    </row>
    <row r="615" spans="1:4">
      <c r="A615" t="s">
        <v>2903</v>
      </c>
      <c r="B615">
        <v>0.30859864009467902</v>
      </c>
      <c r="C615" s="14">
        <v>8.0694882224051293E-6</v>
      </c>
    </row>
    <row r="616" spans="1:4">
      <c r="A616" t="s">
        <v>2904</v>
      </c>
      <c r="B616">
        <v>0.310922033990852</v>
      </c>
      <c r="C616" s="14">
        <v>6.6539194144870904E-7</v>
      </c>
    </row>
    <row r="617" spans="1:4">
      <c r="A617" t="s">
        <v>2905</v>
      </c>
      <c r="B617">
        <v>0.31141878547324298</v>
      </c>
      <c r="C617" s="14">
        <v>4.3318438101137197E-5</v>
      </c>
    </row>
    <row r="618" spans="1:4">
      <c r="A618" t="s">
        <v>2906</v>
      </c>
      <c r="B618">
        <v>0.31256685171160098</v>
      </c>
      <c r="C618">
        <v>3.5225585332107601E-4</v>
      </c>
    </row>
    <row r="619" spans="1:4">
      <c r="A619" t="s">
        <v>1368</v>
      </c>
      <c r="B619">
        <v>0.31256958240681998</v>
      </c>
      <c r="C619">
        <v>7.8110518004620205E-4</v>
      </c>
    </row>
    <row r="620" spans="1:4">
      <c r="A620" t="s">
        <v>2907</v>
      </c>
      <c r="B620">
        <v>0.31281565471751999</v>
      </c>
      <c r="C620" s="14">
        <v>7.3566934492115402E-6</v>
      </c>
    </row>
    <row r="621" spans="1:4">
      <c r="A621" t="s">
        <v>2908</v>
      </c>
      <c r="B621">
        <v>0.31308266852349897</v>
      </c>
      <c r="C621" s="14">
        <v>2.68925163654394E-5</v>
      </c>
    </row>
    <row r="622" spans="1:4">
      <c r="A622" t="s">
        <v>2909</v>
      </c>
      <c r="B622">
        <v>0.315033080875601</v>
      </c>
      <c r="C622" s="14">
        <v>8.4964988176812806E-5</v>
      </c>
    </row>
    <row r="623" spans="1:4">
      <c r="A623" t="s">
        <v>2910</v>
      </c>
      <c r="B623">
        <v>0.31515466137235698</v>
      </c>
      <c r="C623" s="14">
        <v>4.15341417759833E-5</v>
      </c>
      <c r="D623" s="11" t="s">
        <v>3028</v>
      </c>
    </row>
    <row r="624" spans="1:4">
      <c r="A624" t="s">
        <v>2911</v>
      </c>
      <c r="B624">
        <v>0.31515686275951399</v>
      </c>
      <c r="C624" s="14">
        <v>8.6374400269487998E-10</v>
      </c>
    </row>
    <row r="625" spans="1:4">
      <c r="A625" t="s">
        <v>2912</v>
      </c>
      <c r="B625">
        <v>0.31589127912843101</v>
      </c>
      <c r="C625" s="14">
        <v>3.44047625884212E-9</v>
      </c>
      <c r="D625" s="11" t="s">
        <v>3028</v>
      </c>
    </row>
    <row r="626" spans="1:4">
      <c r="A626" t="s">
        <v>2913</v>
      </c>
      <c r="B626">
        <v>0.31617526590495998</v>
      </c>
      <c r="C626">
        <v>5.98579163066137E-4</v>
      </c>
    </row>
    <row r="627" spans="1:4">
      <c r="A627" t="s">
        <v>2914</v>
      </c>
      <c r="B627">
        <v>0.316207339719137</v>
      </c>
      <c r="C627">
        <v>2.3675578812755801E-4</v>
      </c>
    </row>
    <row r="628" spans="1:4">
      <c r="A628" t="s">
        <v>2915</v>
      </c>
      <c r="B628">
        <v>0.31639022018993102</v>
      </c>
      <c r="C628" s="14">
        <v>2.4225430837552401E-5</v>
      </c>
    </row>
    <row r="629" spans="1:4">
      <c r="A629" t="s">
        <v>2916</v>
      </c>
      <c r="B629">
        <v>0.31711870723892699</v>
      </c>
      <c r="C629" s="14">
        <v>2.1569830441640599E-8</v>
      </c>
    </row>
    <row r="630" spans="1:4">
      <c r="A630" t="s">
        <v>1678</v>
      </c>
      <c r="B630">
        <v>0.31885555428526902</v>
      </c>
      <c r="C630" s="14">
        <v>2.2071809534385801E-5</v>
      </c>
    </row>
    <row r="631" spans="1:4">
      <c r="A631" t="s">
        <v>2917</v>
      </c>
      <c r="B631">
        <v>0.31936600134167198</v>
      </c>
      <c r="C631" s="14">
        <v>3.3009480248526299E-5</v>
      </c>
    </row>
    <row r="632" spans="1:4">
      <c r="A632" t="s">
        <v>2918</v>
      </c>
      <c r="B632">
        <v>0.31968391002402302</v>
      </c>
      <c r="C632" s="14">
        <v>5.4210420400771601E-7</v>
      </c>
    </row>
    <row r="633" spans="1:4">
      <c r="A633" t="s">
        <v>2919</v>
      </c>
      <c r="B633">
        <v>0.320051127356551</v>
      </c>
      <c r="C633" s="14">
        <v>1.4316784838929599E-10</v>
      </c>
    </row>
    <row r="634" spans="1:4">
      <c r="A634" t="s">
        <v>2920</v>
      </c>
      <c r="B634">
        <v>0.320928037988223</v>
      </c>
      <c r="C634">
        <v>1.27365557873416E-4</v>
      </c>
    </row>
    <row r="635" spans="1:4">
      <c r="A635" t="s">
        <v>2921</v>
      </c>
      <c r="B635">
        <v>0.32323265927429601</v>
      </c>
      <c r="C635">
        <v>6.03965692429498E-4</v>
      </c>
    </row>
    <row r="636" spans="1:4">
      <c r="A636" t="s">
        <v>2922</v>
      </c>
      <c r="B636">
        <v>0.32423941669072698</v>
      </c>
      <c r="C636" s="14">
        <v>1.85300738111779E-5</v>
      </c>
    </row>
    <row r="637" spans="1:4">
      <c r="A637" t="s">
        <v>2923</v>
      </c>
      <c r="B637">
        <v>0.32588493373475902</v>
      </c>
      <c r="C637" s="14">
        <v>7.3566934492115402E-6</v>
      </c>
    </row>
    <row r="638" spans="1:4">
      <c r="A638" t="s">
        <v>2924</v>
      </c>
      <c r="B638">
        <v>0.326137904636909</v>
      </c>
      <c r="C638" s="14">
        <v>4.9993098870184995E-7</v>
      </c>
    </row>
    <row r="639" spans="1:4">
      <c r="A639" t="s">
        <v>2925</v>
      </c>
      <c r="B639">
        <v>0.32675949066737697</v>
      </c>
      <c r="C639">
        <v>7.7648535900665897E-4</v>
      </c>
    </row>
    <row r="640" spans="1:4">
      <c r="A640" t="s">
        <v>2010</v>
      </c>
      <c r="B640">
        <v>0.32719995879567998</v>
      </c>
      <c r="C640">
        <v>2.0215952680907901E-4</v>
      </c>
    </row>
    <row r="641" spans="1:4">
      <c r="A641" t="s">
        <v>2926</v>
      </c>
      <c r="B641">
        <v>0.32831615864216901</v>
      </c>
      <c r="C641" s="14">
        <v>1.8405330977992102E-5</v>
      </c>
    </row>
    <row r="642" spans="1:4">
      <c r="A642" t="s">
        <v>2927</v>
      </c>
      <c r="B642">
        <v>0.329429630343194</v>
      </c>
      <c r="C642" s="14">
        <v>2.9365958847576302E-6</v>
      </c>
    </row>
    <row r="643" spans="1:4">
      <c r="A643" t="s">
        <v>2199</v>
      </c>
      <c r="B643">
        <v>0.32959172950663701</v>
      </c>
      <c r="C643" s="14">
        <v>2.0840992481245599E-8</v>
      </c>
    </row>
    <row r="644" spans="1:4">
      <c r="A644" t="s">
        <v>2928</v>
      </c>
      <c r="B644">
        <v>0.33051636330328199</v>
      </c>
      <c r="C644">
        <v>2.1635394986952499E-4</v>
      </c>
      <c r="D644" s="11" t="s">
        <v>3028</v>
      </c>
    </row>
    <row r="645" spans="1:4">
      <c r="A645" t="s">
        <v>2929</v>
      </c>
      <c r="B645">
        <v>0.33137463732911399</v>
      </c>
      <c r="C645" s="14">
        <v>6.7965071034796105E-5</v>
      </c>
    </row>
    <row r="646" spans="1:4">
      <c r="A646" t="s">
        <v>2930</v>
      </c>
      <c r="B646">
        <v>0.331928484014409</v>
      </c>
      <c r="C646" s="14">
        <v>5.2048312837291198E-6</v>
      </c>
    </row>
    <row r="647" spans="1:4">
      <c r="A647" t="s">
        <v>2931</v>
      </c>
      <c r="B647">
        <v>0.33277696303615401</v>
      </c>
      <c r="C647">
        <v>4.5596911360531501E-4</v>
      </c>
    </row>
    <row r="648" spans="1:4">
      <c r="A648" t="s">
        <v>2932</v>
      </c>
      <c r="B648">
        <v>0.333185851251321</v>
      </c>
      <c r="C648">
        <v>9.8502929367478209E-4</v>
      </c>
    </row>
    <row r="649" spans="1:4">
      <c r="A649" t="s">
        <v>2933</v>
      </c>
      <c r="B649">
        <v>0.33320772543488197</v>
      </c>
      <c r="C649">
        <v>6.1691246334756198E-4</v>
      </c>
    </row>
    <row r="650" spans="1:4">
      <c r="A650" t="s">
        <v>2934</v>
      </c>
      <c r="B650">
        <v>0.33380576965216802</v>
      </c>
      <c r="C650" s="14">
        <v>1.6136517958340399E-5</v>
      </c>
    </row>
    <row r="651" spans="1:4">
      <c r="A651" t="s">
        <v>2935</v>
      </c>
      <c r="B651">
        <v>0.33424561096275501</v>
      </c>
      <c r="C651" s="14">
        <v>1.8225421260742701E-9</v>
      </c>
    </row>
    <row r="652" spans="1:4">
      <c r="A652" t="s">
        <v>1472</v>
      </c>
      <c r="B652">
        <v>0.33492424379130198</v>
      </c>
      <c r="C652" s="14">
        <v>6.1111822411628703E-7</v>
      </c>
      <c r="D652" s="11" t="s">
        <v>3028</v>
      </c>
    </row>
    <row r="653" spans="1:4">
      <c r="A653" t="s">
        <v>2936</v>
      </c>
      <c r="B653">
        <v>0.33493589226431197</v>
      </c>
      <c r="C653" s="14">
        <v>2.49817807286235E-13</v>
      </c>
      <c r="D653" s="11" t="s">
        <v>3028</v>
      </c>
    </row>
    <row r="654" spans="1:4">
      <c r="A654" t="s">
        <v>2937</v>
      </c>
      <c r="B654">
        <v>0.335169910467147</v>
      </c>
      <c r="C654" s="14">
        <v>1.0185788799566101E-5</v>
      </c>
    </row>
    <row r="655" spans="1:4">
      <c r="A655" t="s">
        <v>79</v>
      </c>
      <c r="B655">
        <v>0.335895939948539</v>
      </c>
      <c r="C655" s="14">
        <v>3.4813844492236699E-5</v>
      </c>
    </row>
    <row r="656" spans="1:4">
      <c r="A656" t="s">
        <v>2938</v>
      </c>
      <c r="B656">
        <v>0.33657135500819502</v>
      </c>
      <c r="C656" s="14">
        <v>8.4458770976897496E-9</v>
      </c>
    </row>
    <row r="657" spans="1:4">
      <c r="A657" t="s">
        <v>125</v>
      </c>
      <c r="B657">
        <v>0.33669387969696501</v>
      </c>
      <c r="C657" s="14">
        <v>1.03893961422695E-6</v>
      </c>
    </row>
    <row r="658" spans="1:4">
      <c r="A658" t="s">
        <v>2175</v>
      </c>
      <c r="B658">
        <v>0.337514171961042</v>
      </c>
      <c r="C658" s="14">
        <v>8.90865193762948E-5</v>
      </c>
    </row>
    <row r="659" spans="1:4">
      <c r="A659" t="s">
        <v>2939</v>
      </c>
      <c r="B659">
        <v>0.337530742660126</v>
      </c>
      <c r="C659" s="14">
        <v>7.2139180779527898E-5</v>
      </c>
    </row>
    <row r="660" spans="1:4">
      <c r="A660" t="s">
        <v>2940</v>
      </c>
      <c r="B660">
        <v>0.33784900747234098</v>
      </c>
      <c r="C660" s="14">
        <v>2.3903205015849401E-7</v>
      </c>
    </row>
    <row r="661" spans="1:4">
      <c r="A661" t="s">
        <v>2941</v>
      </c>
      <c r="B661">
        <v>0.34150970689570997</v>
      </c>
      <c r="C661" s="14">
        <v>6.0931022289852699E-5</v>
      </c>
    </row>
    <row r="662" spans="1:4">
      <c r="A662" t="s">
        <v>2942</v>
      </c>
      <c r="B662">
        <v>0.343340132044816</v>
      </c>
      <c r="C662" s="14">
        <v>2.0947838491383298E-6</v>
      </c>
    </row>
    <row r="663" spans="1:4">
      <c r="A663" t="s">
        <v>2943</v>
      </c>
      <c r="B663">
        <v>0.34348724272216002</v>
      </c>
      <c r="C663" s="14">
        <v>2.4698971255395598E-9</v>
      </c>
    </row>
    <row r="664" spans="1:4">
      <c r="A664" t="s">
        <v>2944</v>
      </c>
      <c r="B664">
        <v>0.34349259733217102</v>
      </c>
      <c r="C664" s="14">
        <v>3.0332371455468701E-7</v>
      </c>
    </row>
    <row r="665" spans="1:4">
      <c r="A665" t="s">
        <v>2945</v>
      </c>
      <c r="B665">
        <v>0.34368299056192297</v>
      </c>
      <c r="C665" s="14">
        <v>6.5019877713722593E-5</v>
      </c>
    </row>
    <row r="666" spans="1:4">
      <c r="A666" t="s">
        <v>2946</v>
      </c>
      <c r="B666">
        <v>0.34492841554199499</v>
      </c>
      <c r="C666" s="14">
        <v>3.2793586221960002E-5</v>
      </c>
    </row>
    <row r="667" spans="1:4">
      <c r="A667" t="s">
        <v>2947</v>
      </c>
      <c r="B667">
        <v>0.34533399834170198</v>
      </c>
      <c r="C667">
        <v>1.7637465606711299E-4</v>
      </c>
    </row>
    <row r="668" spans="1:4">
      <c r="A668" t="s">
        <v>1476</v>
      </c>
      <c r="B668">
        <v>0.352030603562064</v>
      </c>
      <c r="C668" s="14">
        <v>8.9757741372888706E-6</v>
      </c>
    </row>
    <row r="669" spans="1:4">
      <c r="A669" t="s">
        <v>106</v>
      </c>
      <c r="B669">
        <v>0.35205163149778501</v>
      </c>
      <c r="C669" s="14">
        <v>7.0341304691329794E-5</v>
      </c>
      <c r="D669" s="11" t="s">
        <v>3028</v>
      </c>
    </row>
    <row r="670" spans="1:4">
      <c r="A670" t="s">
        <v>2948</v>
      </c>
      <c r="B670">
        <v>0.35817254801420501</v>
      </c>
      <c r="C670" s="14">
        <v>3.7193713822602702E-12</v>
      </c>
    </row>
    <row r="671" spans="1:4">
      <c r="A671" t="s">
        <v>2949</v>
      </c>
      <c r="B671">
        <v>0.35944715839888303</v>
      </c>
      <c r="C671" s="14">
        <v>7.1824426821491395E-5</v>
      </c>
    </row>
    <row r="672" spans="1:4">
      <c r="A672" t="s">
        <v>2950</v>
      </c>
      <c r="B672">
        <v>0.360028028641384</v>
      </c>
      <c r="C672">
        <v>9.3606260329657403E-4</v>
      </c>
    </row>
    <row r="673" spans="1:3">
      <c r="A673" t="s">
        <v>2951</v>
      </c>
      <c r="B673">
        <v>0.36023785000922998</v>
      </c>
      <c r="C673" s="14">
        <v>8.7873458978034206E-6</v>
      </c>
    </row>
    <row r="674" spans="1:3">
      <c r="A674" t="s">
        <v>2952</v>
      </c>
      <c r="B674">
        <v>0.36171848752521601</v>
      </c>
      <c r="C674" s="14">
        <v>8.2282205206374407E-6</v>
      </c>
    </row>
    <row r="675" spans="1:3">
      <c r="A675" t="s">
        <v>2953</v>
      </c>
      <c r="B675">
        <v>0.36221359778997803</v>
      </c>
      <c r="C675" s="14">
        <v>2.2423299489960399E-6</v>
      </c>
    </row>
    <row r="676" spans="1:3">
      <c r="A676" t="s">
        <v>2954</v>
      </c>
      <c r="B676">
        <v>0.36326195167062802</v>
      </c>
      <c r="C676">
        <v>4.9087266124959398E-4</v>
      </c>
    </row>
    <row r="677" spans="1:3">
      <c r="A677" t="s">
        <v>2955</v>
      </c>
      <c r="B677">
        <v>0.36861704696215503</v>
      </c>
      <c r="C677">
        <v>2.21179812911041E-4</v>
      </c>
    </row>
    <row r="678" spans="1:3">
      <c r="A678" t="s">
        <v>2062</v>
      </c>
      <c r="B678">
        <v>0.37057107132627198</v>
      </c>
      <c r="C678">
        <v>4.3544438128100899E-4</v>
      </c>
    </row>
    <row r="679" spans="1:3">
      <c r="A679" t="s">
        <v>2956</v>
      </c>
      <c r="B679">
        <v>0.37144760474370703</v>
      </c>
      <c r="C679" s="14">
        <v>8.2132845457059905E-7</v>
      </c>
    </row>
    <row r="680" spans="1:3">
      <c r="A680" t="s">
        <v>2957</v>
      </c>
      <c r="B680">
        <v>0.37279193413414302</v>
      </c>
      <c r="C680" s="14">
        <v>1.291899960613E-8</v>
      </c>
    </row>
    <row r="681" spans="1:3">
      <c r="A681" t="s">
        <v>2958</v>
      </c>
      <c r="B681">
        <v>0.37299994854419199</v>
      </c>
      <c r="C681">
        <v>2.21179812911041E-4</v>
      </c>
    </row>
    <row r="682" spans="1:3">
      <c r="A682" t="s">
        <v>2959</v>
      </c>
      <c r="B682">
        <v>0.37987399317626502</v>
      </c>
      <c r="C682" s="14">
        <v>2.6374278328727401E-5</v>
      </c>
    </row>
    <row r="683" spans="1:3">
      <c r="A683" t="s">
        <v>2960</v>
      </c>
      <c r="B683">
        <v>0.38181598183176002</v>
      </c>
      <c r="C683" s="14">
        <v>1.12990120934902E-5</v>
      </c>
    </row>
    <row r="684" spans="1:3">
      <c r="A684" t="s">
        <v>2961</v>
      </c>
      <c r="B684">
        <v>0.38185155198476101</v>
      </c>
      <c r="C684" s="14">
        <v>1.6700970548604301E-6</v>
      </c>
    </row>
    <row r="685" spans="1:3">
      <c r="A685" t="s">
        <v>2962</v>
      </c>
      <c r="B685">
        <v>0.384670239459527</v>
      </c>
      <c r="C685" s="14">
        <v>1.5853856668821799E-8</v>
      </c>
    </row>
    <row r="686" spans="1:3">
      <c r="A686" t="s">
        <v>2963</v>
      </c>
      <c r="B686">
        <v>0.38961558388290901</v>
      </c>
      <c r="C686" s="14">
        <v>7.3566934492115402E-6</v>
      </c>
    </row>
    <row r="687" spans="1:3">
      <c r="A687" t="s">
        <v>2964</v>
      </c>
      <c r="B687">
        <v>0.39069454417834198</v>
      </c>
      <c r="C687" s="14">
        <v>1.43113165964477E-10</v>
      </c>
    </row>
    <row r="688" spans="1:3">
      <c r="A688" t="s">
        <v>2965</v>
      </c>
      <c r="B688">
        <v>0.394195191448239</v>
      </c>
      <c r="C688" s="14">
        <v>1.2563302506063799E-5</v>
      </c>
    </row>
    <row r="689" spans="1:4">
      <c r="A689" t="s">
        <v>2966</v>
      </c>
      <c r="B689">
        <v>0.39688928904604098</v>
      </c>
      <c r="C689" s="14">
        <v>3.3312756881506199E-6</v>
      </c>
    </row>
    <row r="690" spans="1:4">
      <c r="A690" t="s">
        <v>2967</v>
      </c>
      <c r="B690">
        <v>0.39701978192200299</v>
      </c>
      <c r="C690" s="14">
        <v>4.6098267661699201E-6</v>
      </c>
    </row>
    <row r="691" spans="1:4">
      <c r="A691" t="s">
        <v>2968</v>
      </c>
      <c r="B691">
        <v>0.39765612057528399</v>
      </c>
      <c r="C691">
        <v>2.38956644657977E-4</v>
      </c>
    </row>
    <row r="692" spans="1:4">
      <c r="A692" t="s">
        <v>2969</v>
      </c>
      <c r="B692">
        <v>0.398474670924434</v>
      </c>
      <c r="C692" s="14">
        <v>1.1927252856049301E-10</v>
      </c>
    </row>
    <row r="693" spans="1:4">
      <c r="A693" t="s">
        <v>2970</v>
      </c>
      <c r="B693">
        <v>0.40306091066219601</v>
      </c>
      <c r="C693" s="14">
        <v>1.6136517958340399E-5</v>
      </c>
    </row>
    <row r="694" spans="1:4">
      <c r="A694" t="s">
        <v>1732</v>
      </c>
      <c r="B694">
        <v>0.40308754147060999</v>
      </c>
      <c r="C694" s="14">
        <v>2.0564107064645802E-6</v>
      </c>
    </row>
    <row r="695" spans="1:4">
      <c r="A695" t="s">
        <v>2971</v>
      </c>
      <c r="B695">
        <v>0.40510837203282402</v>
      </c>
      <c r="C695" s="14">
        <v>5.0211981704438001E-5</v>
      </c>
    </row>
    <row r="696" spans="1:4">
      <c r="A696" t="s">
        <v>2972</v>
      </c>
      <c r="B696">
        <v>0.40987617046782499</v>
      </c>
      <c r="C696" s="14">
        <v>2.5789547899904699E-5</v>
      </c>
    </row>
    <row r="697" spans="1:4">
      <c r="A697" t="s">
        <v>2973</v>
      </c>
      <c r="B697">
        <v>0.41125754544450499</v>
      </c>
      <c r="C697" s="14">
        <v>2.9078869481786001E-8</v>
      </c>
    </row>
    <row r="698" spans="1:4">
      <c r="A698" t="s">
        <v>2974</v>
      </c>
      <c r="B698">
        <v>0.41823464963142198</v>
      </c>
      <c r="C698" s="14">
        <v>1.22310271750411E-12</v>
      </c>
    </row>
    <row r="699" spans="1:4">
      <c r="A699" t="s">
        <v>2975</v>
      </c>
      <c r="B699">
        <v>0.422469442459871</v>
      </c>
      <c r="C699" s="14">
        <v>1.24272503371136E-9</v>
      </c>
    </row>
    <row r="700" spans="1:4">
      <c r="A700" t="s">
        <v>2976</v>
      </c>
      <c r="B700">
        <v>0.42462522012370801</v>
      </c>
      <c r="C700" s="14">
        <v>2.8735492865387198E-7</v>
      </c>
      <c r="D700" s="11" t="s">
        <v>3028</v>
      </c>
    </row>
    <row r="701" spans="1:4">
      <c r="A701" t="s">
        <v>2977</v>
      </c>
      <c r="B701">
        <v>0.42766724320620703</v>
      </c>
      <c r="C701" s="14">
        <v>3.06245910978411E-6</v>
      </c>
    </row>
    <row r="702" spans="1:4">
      <c r="A702" t="s">
        <v>2978</v>
      </c>
      <c r="B702">
        <v>0.43012468836110601</v>
      </c>
      <c r="C702" s="14">
        <v>2.7269835217960399E-5</v>
      </c>
    </row>
    <row r="703" spans="1:4">
      <c r="A703" t="s">
        <v>1367</v>
      </c>
      <c r="B703">
        <v>0.43222454426725898</v>
      </c>
      <c r="C703" s="14">
        <v>1.8746174425069701E-8</v>
      </c>
    </row>
    <row r="704" spans="1:4">
      <c r="A704" t="s">
        <v>2979</v>
      </c>
      <c r="B704">
        <v>0.43779631254547302</v>
      </c>
      <c r="C704" s="14">
        <v>6.5391437938927999E-5</v>
      </c>
    </row>
    <row r="705" spans="1:4">
      <c r="A705" t="s">
        <v>2980</v>
      </c>
      <c r="B705">
        <v>0.43924371163174503</v>
      </c>
      <c r="C705" s="14">
        <v>1.25981279442435E-6</v>
      </c>
    </row>
    <row r="706" spans="1:4">
      <c r="A706" t="s">
        <v>2981</v>
      </c>
      <c r="B706">
        <v>0.440541735697703</v>
      </c>
      <c r="C706" s="14">
        <v>2.5830233502189401E-5</v>
      </c>
      <c r="D706" s="11" t="s">
        <v>3028</v>
      </c>
    </row>
    <row r="707" spans="1:4">
      <c r="A707" t="s">
        <v>1293</v>
      </c>
      <c r="B707">
        <v>0.440679148745869</v>
      </c>
      <c r="C707" s="14">
        <v>7.3566934492115402E-6</v>
      </c>
    </row>
    <row r="708" spans="1:4">
      <c r="A708" t="s">
        <v>2982</v>
      </c>
      <c r="B708">
        <v>0.44874294002590198</v>
      </c>
      <c r="C708">
        <v>2.9042715519436599E-4</v>
      </c>
    </row>
    <row r="709" spans="1:4">
      <c r="A709" t="s">
        <v>2983</v>
      </c>
      <c r="B709">
        <v>0.45172516240265898</v>
      </c>
      <c r="C709" s="14">
        <v>2.2021234833994699E-7</v>
      </c>
    </row>
    <row r="710" spans="1:4">
      <c r="A710" t="s">
        <v>2984</v>
      </c>
      <c r="B710">
        <v>0.453313489378595</v>
      </c>
      <c r="C710" s="14">
        <v>1.15331745416314E-5</v>
      </c>
    </row>
    <row r="711" spans="1:4">
      <c r="A711" t="s">
        <v>2985</v>
      </c>
      <c r="B711">
        <v>0.45424409786053099</v>
      </c>
      <c r="C711" s="14">
        <v>3.2418674041973101E-6</v>
      </c>
    </row>
    <row r="712" spans="1:4">
      <c r="A712" t="s">
        <v>2986</v>
      </c>
      <c r="B712">
        <v>0.45756546488085797</v>
      </c>
      <c r="C712" s="14">
        <v>5.3844301851419102E-7</v>
      </c>
    </row>
    <row r="713" spans="1:4">
      <c r="A713" t="s">
        <v>2987</v>
      </c>
      <c r="B713">
        <v>0.45822771887494601</v>
      </c>
      <c r="C713" s="14">
        <v>7.4594472766771402E-7</v>
      </c>
    </row>
    <row r="714" spans="1:4">
      <c r="A714" t="s">
        <v>2988</v>
      </c>
      <c r="B714">
        <v>0.460647722024142</v>
      </c>
      <c r="C714" s="14">
        <v>3.91559437205385E-12</v>
      </c>
    </row>
    <row r="715" spans="1:4">
      <c r="A715" t="s">
        <v>2989</v>
      </c>
      <c r="B715">
        <v>0.46363488049656199</v>
      </c>
      <c r="C715" s="14">
        <v>7.1714451104210304E-9</v>
      </c>
    </row>
    <row r="716" spans="1:4">
      <c r="A716" t="s">
        <v>2990</v>
      </c>
      <c r="B716">
        <v>0.47724485459027699</v>
      </c>
      <c r="C716" s="14">
        <v>7.5020354470912594E-5</v>
      </c>
    </row>
    <row r="717" spans="1:4">
      <c r="A717" t="s">
        <v>2991</v>
      </c>
      <c r="B717">
        <v>0.47946711513488599</v>
      </c>
      <c r="C717" s="14">
        <v>1.5375854932296999E-12</v>
      </c>
    </row>
    <row r="718" spans="1:4">
      <c r="A718" t="s">
        <v>83</v>
      </c>
      <c r="B718">
        <v>0.48268464583180098</v>
      </c>
      <c r="C718" s="14">
        <v>5.5347636608549597E-12</v>
      </c>
      <c r="D718" s="11" t="s">
        <v>3028</v>
      </c>
    </row>
    <row r="719" spans="1:4">
      <c r="A719" t="s">
        <v>2992</v>
      </c>
      <c r="B719">
        <v>0.50049479958773102</v>
      </c>
      <c r="C719" s="14">
        <v>4.35241844008522E-6</v>
      </c>
    </row>
    <row r="720" spans="1:4">
      <c r="A720" t="s">
        <v>2993</v>
      </c>
      <c r="B720">
        <v>0.50848097318130803</v>
      </c>
      <c r="C720">
        <v>7.2969302187857795E-4</v>
      </c>
    </row>
    <row r="721" spans="1:4">
      <c r="A721" t="s">
        <v>2994</v>
      </c>
      <c r="B721">
        <v>0.51262622373419697</v>
      </c>
      <c r="C721" s="14">
        <v>1.1927252856049301E-10</v>
      </c>
    </row>
    <row r="722" spans="1:4">
      <c r="A722" t="s">
        <v>2995</v>
      </c>
      <c r="B722">
        <v>0.519424603298274</v>
      </c>
      <c r="C722" s="14">
        <v>5.8447208385335197E-5</v>
      </c>
    </row>
    <row r="723" spans="1:4">
      <c r="A723" t="s">
        <v>2996</v>
      </c>
      <c r="B723">
        <v>0.51971955351544896</v>
      </c>
      <c r="C723" s="14">
        <v>1.7786503759127999E-7</v>
      </c>
    </row>
    <row r="724" spans="1:4">
      <c r="A724" t="s">
        <v>2997</v>
      </c>
      <c r="B724">
        <v>0.52127555083252897</v>
      </c>
      <c r="C724">
        <v>1.04272966314939E-4</v>
      </c>
      <c r="D724" s="11" t="s">
        <v>3028</v>
      </c>
    </row>
    <row r="725" spans="1:4">
      <c r="A725" t="s">
        <v>2998</v>
      </c>
      <c r="B725">
        <v>0.53203904288617698</v>
      </c>
      <c r="C725" s="14">
        <v>6.0544242138082703E-10</v>
      </c>
    </row>
    <row r="726" spans="1:4">
      <c r="A726" t="s">
        <v>2999</v>
      </c>
      <c r="B726">
        <v>0.53346409573148201</v>
      </c>
      <c r="C726" s="14">
        <v>1.17831104033481E-8</v>
      </c>
    </row>
    <row r="727" spans="1:4">
      <c r="A727" t="s">
        <v>3000</v>
      </c>
      <c r="B727">
        <v>0.54063421668811495</v>
      </c>
      <c r="C727" s="14">
        <v>1.15003329495991E-9</v>
      </c>
    </row>
    <row r="728" spans="1:4">
      <c r="A728" t="s">
        <v>3001</v>
      </c>
      <c r="B728">
        <v>0.546134363806701</v>
      </c>
      <c r="C728" s="14">
        <v>6.5415029818589502E-5</v>
      </c>
    </row>
    <row r="729" spans="1:4">
      <c r="A729" t="s">
        <v>3002</v>
      </c>
      <c r="B729">
        <v>0.59069453151217</v>
      </c>
      <c r="C729" s="14">
        <v>2.51982839424915E-12</v>
      </c>
      <c r="D729" s="11" t="s">
        <v>3028</v>
      </c>
    </row>
    <row r="730" spans="1:4">
      <c r="A730" t="s">
        <v>1460</v>
      </c>
      <c r="B730">
        <v>0.59295659017496005</v>
      </c>
      <c r="C730" s="14">
        <v>1.02946507283307E-10</v>
      </c>
    </row>
    <row r="731" spans="1:4">
      <c r="A731" t="s">
        <v>3003</v>
      </c>
      <c r="B731">
        <v>0.64085678747548802</v>
      </c>
      <c r="C731" s="14">
        <v>6.7105574844282498E-9</v>
      </c>
      <c r="D731" s="11" t="s">
        <v>3028</v>
      </c>
    </row>
    <row r="732" spans="1:4">
      <c r="A732" t="s">
        <v>3004</v>
      </c>
      <c r="B732">
        <v>0.65947926702617099</v>
      </c>
      <c r="C732" s="14">
        <v>6.6358243993594997E-10</v>
      </c>
    </row>
    <row r="733" spans="1:4">
      <c r="A733" t="s">
        <v>3005</v>
      </c>
      <c r="B733">
        <v>0.72937594552653595</v>
      </c>
      <c r="C733" s="14">
        <v>1.03334011532277E-12</v>
      </c>
    </row>
    <row r="734" spans="1:4">
      <c r="A734" t="s">
        <v>3006</v>
      </c>
      <c r="B734">
        <v>0.73953390168605204</v>
      </c>
      <c r="C734" s="14">
        <v>8.6884378418659905E-19</v>
      </c>
    </row>
    <row r="735" spans="1:4">
      <c r="A735" t="s">
        <v>3007</v>
      </c>
      <c r="B735">
        <v>0.79987188046605895</v>
      </c>
      <c r="C735" s="14">
        <v>1.3304216868556101E-11</v>
      </c>
    </row>
  </sheetData>
  <sortState ref="A2:D735">
    <sortCondition ref="B2:B735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5" zoomScaleNormal="85" workbookViewId="0">
      <selection activeCell="G34" sqref="G34"/>
    </sheetView>
  </sheetViews>
  <sheetFormatPr defaultRowHeight="16.5"/>
  <cols>
    <col min="1" max="1" width="41.875" bestFit="1" customWidth="1"/>
  </cols>
  <sheetData>
    <row r="1" spans="1:7">
      <c r="A1" s="5" t="s">
        <v>3044</v>
      </c>
    </row>
    <row r="2" spans="1:7">
      <c r="A2" t="s">
        <v>2</v>
      </c>
      <c r="B2" t="s">
        <v>3</v>
      </c>
      <c r="C2" t="s">
        <v>4</v>
      </c>
      <c r="D2" t="s">
        <v>5</v>
      </c>
      <c r="E2" t="s">
        <v>6</v>
      </c>
    </row>
    <row r="3" spans="1:7">
      <c r="A3" t="s">
        <v>3008</v>
      </c>
      <c r="B3">
        <v>79</v>
      </c>
      <c r="C3">
        <v>23</v>
      </c>
      <c r="D3">
        <v>3.3307000000000001E-16</v>
      </c>
      <c r="E3" t="s">
        <v>3009</v>
      </c>
    </row>
    <row r="4" spans="1:7">
      <c r="A4" t="s">
        <v>3010</v>
      </c>
      <c r="B4">
        <v>47</v>
      </c>
      <c r="C4">
        <v>10</v>
      </c>
      <c r="D4">
        <v>1.4601E-6</v>
      </c>
      <c r="E4" t="s">
        <v>3011</v>
      </c>
    </row>
    <row r="5" spans="1:7">
      <c r="A5" t="s">
        <v>3012</v>
      </c>
      <c r="B5">
        <v>141</v>
      </c>
      <c r="C5">
        <v>16</v>
      </c>
      <c r="D5">
        <v>4.5461999999999998E-6</v>
      </c>
      <c r="E5" t="s">
        <v>3013</v>
      </c>
    </row>
    <row r="6" spans="1:7">
      <c r="A6" t="s">
        <v>3014</v>
      </c>
      <c r="B6">
        <v>70</v>
      </c>
      <c r="C6">
        <v>10</v>
      </c>
      <c r="D6">
        <v>4.4085000000000002E-5</v>
      </c>
      <c r="E6" t="s">
        <v>3015</v>
      </c>
    </row>
    <row r="7" spans="1:7">
      <c r="A7" t="s">
        <v>3016</v>
      </c>
      <c r="B7">
        <v>158</v>
      </c>
      <c r="C7">
        <v>13</v>
      </c>
      <c r="D7">
        <v>7.7567000000000001E-4</v>
      </c>
      <c r="E7" t="s">
        <v>3017</v>
      </c>
    </row>
    <row r="8" spans="1:7">
      <c r="A8" t="s">
        <v>3018</v>
      </c>
      <c r="B8">
        <v>72</v>
      </c>
      <c r="C8">
        <v>8</v>
      </c>
      <c r="D8">
        <v>1.2823999999999999E-3</v>
      </c>
      <c r="E8" t="s">
        <v>3019</v>
      </c>
    </row>
    <row r="9" spans="1:7">
      <c r="A9" t="s">
        <v>3020</v>
      </c>
      <c r="B9">
        <v>110</v>
      </c>
      <c r="C9">
        <v>10</v>
      </c>
      <c r="D9">
        <v>1.4963999999999999E-3</v>
      </c>
      <c r="E9" t="s">
        <v>3021</v>
      </c>
    </row>
    <row r="10" spans="1:7">
      <c r="A10" t="s">
        <v>3022</v>
      </c>
      <c r="B10">
        <v>47</v>
      </c>
      <c r="C10">
        <v>6</v>
      </c>
      <c r="D10">
        <v>2.6015000000000001E-3</v>
      </c>
      <c r="E10" t="s">
        <v>3023</v>
      </c>
    </row>
    <row r="11" spans="1:7">
      <c r="A11" t="s">
        <v>3024</v>
      </c>
      <c r="B11">
        <v>81</v>
      </c>
      <c r="C11">
        <v>8</v>
      </c>
      <c r="D11">
        <v>2.6435999999999999E-3</v>
      </c>
      <c r="E11" t="s">
        <v>3025</v>
      </c>
    </row>
    <row r="12" spans="1:7">
      <c r="A12" t="s">
        <v>3026</v>
      </c>
      <c r="B12">
        <v>66</v>
      </c>
      <c r="C12">
        <v>7</v>
      </c>
      <c r="D12">
        <v>3.277E-3</v>
      </c>
      <c r="E12" t="s">
        <v>3027</v>
      </c>
    </row>
    <row r="15" spans="1:7">
      <c r="A15" s="5" t="s">
        <v>3043</v>
      </c>
    </row>
    <row r="16" spans="1:7">
      <c r="A16" s="1" t="s">
        <v>3030</v>
      </c>
      <c r="B16" s="1">
        <v>158</v>
      </c>
      <c r="C16" s="1">
        <v>4</v>
      </c>
      <c r="D16" s="2">
        <v>5.3650000000000003E-5</v>
      </c>
      <c r="E16" s="4" t="s">
        <v>3039</v>
      </c>
      <c r="F16" s="15"/>
      <c r="G16" s="16"/>
    </row>
    <row r="17" spans="1:7">
      <c r="A17" s="1" t="s">
        <v>3031</v>
      </c>
      <c r="B17" s="1">
        <v>71</v>
      </c>
      <c r="C17" s="1">
        <v>3</v>
      </c>
      <c r="D17" s="2">
        <v>1.1964999999999999E-4</v>
      </c>
      <c r="E17" s="4" t="s">
        <v>3040</v>
      </c>
      <c r="F17" s="15"/>
      <c r="G17" s="16"/>
    </row>
    <row r="18" spans="1:7">
      <c r="A18" s="1" t="s">
        <v>3032</v>
      </c>
      <c r="B18" s="1">
        <v>25</v>
      </c>
      <c r="C18" s="1">
        <v>2</v>
      </c>
      <c r="D18" s="2">
        <v>5.4474999999999999E-4</v>
      </c>
      <c r="E18" s="4" t="s">
        <v>3041</v>
      </c>
      <c r="F18" s="15"/>
      <c r="G18" s="16"/>
    </row>
    <row r="19" spans="1:7">
      <c r="A19" s="1" t="s">
        <v>3033</v>
      </c>
      <c r="B19" s="1">
        <v>28</v>
      </c>
      <c r="C19" s="1">
        <v>2</v>
      </c>
      <c r="D19" s="2">
        <v>6.8170000000000004E-4</v>
      </c>
      <c r="E19" s="4" t="s">
        <v>3042</v>
      </c>
      <c r="F19" s="15"/>
      <c r="G19" s="16"/>
    </row>
    <row r="20" spans="1:7">
      <c r="A20" s="1" t="s">
        <v>3034</v>
      </c>
      <c r="B20" s="1">
        <v>35</v>
      </c>
      <c r="C20" s="1">
        <v>2</v>
      </c>
      <c r="D20" s="2">
        <v>1.0591999999999999E-3</v>
      </c>
      <c r="E20" s="1" t="s">
        <v>3035</v>
      </c>
      <c r="F20" s="15"/>
      <c r="G20" s="16"/>
    </row>
    <row r="21" spans="1:7">
      <c r="A21" s="1" t="s">
        <v>3036</v>
      </c>
      <c r="B21" s="1">
        <v>43</v>
      </c>
      <c r="C21" s="1">
        <v>2</v>
      </c>
      <c r="D21" s="2">
        <v>1.5885999999999999E-3</v>
      </c>
      <c r="E21" s="1" t="s">
        <v>3037</v>
      </c>
      <c r="F21" s="15"/>
      <c r="G21" s="16"/>
    </row>
    <row r="22" spans="1:7">
      <c r="A22" s="1" t="s">
        <v>3038</v>
      </c>
      <c r="B22" s="1">
        <v>52</v>
      </c>
      <c r="C22" s="1">
        <v>2</v>
      </c>
      <c r="D22" s="2">
        <v>2.3065999999999998E-3</v>
      </c>
      <c r="E22" s="1" t="s">
        <v>3037</v>
      </c>
      <c r="F22" s="15"/>
      <c r="G22" s="16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C34" sqref="C34"/>
    </sheetView>
  </sheetViews>
  <sheetFormatPr defaultRowHeight="16.5"/>
  <cols>
    <col min="2" max="2" width="9" customWidth="1"/>
    <col min="3" max="3" width="9.875" customWidth="1"/>
    <col min="8" max="9" width="9" style="6"/>
    <col min="11" max="11" width="9.25" style="6" bestFit="1" customWidth="1"/>
    <col min="12" max="16" width="9.125" style="6" bestFit="1" customWidth="1"/>
  </cols>
  <sheetData>
    <row r="1" spans="1:17" s="5" customFormat="1">
      <c r="A1" s="5" t="s">
        <v>160</v>
      </c>
      <c r="B1" s="5" t="s">
        <v>216</v>
      </c>
      <c r="C1" s="5" t="s">
        <v>217</v>
      </c>
      <c r="D1" s="5" t="s">
        <v>161</v>
      </c>
      <c r="E1" s="5" t="s">
        <v>162</v>
      </c>
      <c r="F1" s="5" t="s">
        <v>163</v>
      </c>
      <c r="G1" s="5" t="s">
        <v>164</v>
      </c>
      <c r="H1" s="9" t="s">
        <v>165</v>
      </c>
      <c r="I1" s="9" t="s">
        <v>224</v>
      </c>
      <c r="J1" s="5" t="s">
        <v>166</v>
      </c>
      <c r="K1" s="9" t="s">
        <v>223</v>
      </c>
      <c r="L1" s="9" t="s">
        <v>222</v>
      </c>
      <c r="M1" s="9" t="s">
        <v>221</v>
      </c>
      <c r="N1" s="9" t="s">
        <v>219</v>
      </c>
      <c r="O1" s="9" t="s">
        <v>220</v>
      </c>
      <c r="P1" s="9" t="s">
        <v>167</v>
      </c>
      <c r="Q1" s="5" t="s">
        <v>218</v>
      </c>
    </row>
    <row r="2" spans="1:17">
      <c r="A2" t="s">
        <v>168</v>
      </c>
      <c r="B2">
        <v>64</v>
      </c>
      <c r="C2">
        <v>0</v>
      </c>
      <c r="D2" t="s">
        <v>169</v>
      </c>
      <c r="E2" t="s">
        <v>170</v>
      </c>
      <c r="F2" t="s">
        <v>171</v>
      </c>
      <c r="G2" t="s">
        <v>172</v>
      </c>
      <c r="H2" s="6">
        <v>21.233333330000001</v>
      </c>
      <c r="I2" s="6">
        <v>32.633333329999999</v>
      </c>
      <c r="J2">
        <v>1</v>
      </c>
      <c r="K2" s="6">
        <v>683.04446170000006</v>
      </c>
      <c r="L2" s="6">
        <v>612.5089825</v>
      </c>
      <c r="M2" s="6">
        <v>0.13289999999999999</v>
      </c>
      <c r="N2" s="6">
        <v>0.47639052100000001</v>
      </c>
      <c r="O2" s="6">
        <v>3.8756666510565401</v>
      </c>
      <c r="P2" s="6">
        <v>4.0154275624929197</v>
      </c>
      <c r="Q2" t="s">
        <v>1235</v>
      </c>
    </row>
    <row r="3" spans="1:17">
      <c r="A3" t="s">
        <v>174</v>
      </c>
      <c r="B3">
        <f>2012-1950</f>
        <v>62</v>
      </c>
      <c r="C3">
        <v>0</v>
      </c>
      <c r="D3" t="s">
        <v>169</v>
      </c>
      <c r="E3" t="s">
        <v>170</v>
      </c>
      <c r="F3" t="s">
        <v>175</v>
      </c>
      <c r="G3" t="s">
        <v>172</v>
      </c>
      <c r="H3" s="6">
        <v>21.233333330000001</v>
      </c>
      <c r="I3" s="6">
        <v>36.833333330000002</v>
      </c>
      <c r="J3">
        <v>1</v>
      </c>
      <c r="K3" s="6">
        <v>-594.21539780000001</v>
      </c>
      <c r="L3" s="6">
        <v>-444.13226029999998</v>
      </c>
      <c r="M3" s="6">
        <v>3.6900000000000002E-2</v>
      </c>
      <c r="N3" s="6">
        <v>0.81511330900000001</v>
      </c>
      <c r="O3" s="6">
        <v>2.97357627610474</v>
      </c>
      <c r="P3" s="6">
        <v>3.93832257305912</v>
      </c>
      <c r="Q3" t="s">
        <v>1235</v>
      </c>
    </row>
    <row r="4" spans="1:17">
      <c r="A4" t="s">
        <v>176</v>
      </c>
      <c r="B4">
        <f>2009-1934</f>
        <v>75</v>
      </c>
      <c r="C4">
        <v>0</v>
      </c>
      <c r="D4" t="s">
        <v>169</v>
      </c>
      <c r="E4" t="s">
        <v>170</v>
      </c>
      <c r="F4" t="s">
        <v>177</v>
      </c>
      <c r="G4" t="s">
        <v>172</v>
      </c>
      <c r="H4" s="6">
        <v>21.233333330000001</v>
      </c>
      <c r="I4" s="6" t="s">
        <v>173</v>
      </c>
      <c r="J4">
        <v>0</v>
      </c>
      <c r="K4" s="6">
        <v>750.83327670000006</v>
      </c>
      <c r="L4" s="6">
        <v>1001.907395</v>
      </c>
      <c r="M4" s="6">
        <v>0.18029999999999999</v>
      </c>
      <c r="N4" s="6">
        <v>0.289830376</v>
      </c>
      <c r="O4" s="6">
        <v>3.8252691166566799</v>
      </c>
      <c r="P4" s="6">
        <v>3.0284351476739801</v>
      </c>
      <c r="Q4" t="s">
        <v>1236</v>
      </c>
    </row>
    <row r="5" spans="1:17">
      <c r="A5" t="s">
        <v>178</v>
      </c>
      <c r="B5">
        <f>2016-1961</f>
        <v>55</v>
      </c>
      <c r="C5">
        <v>7</v>
      </c>
      <c r="D5" t="s">
        <v>179</v>
      </c>
      <c r="E5" t="s">
        <v>170</v>
      </c>
      <c r="F5" t="s">
        <v>175</v>
      </c>
      <c r="G5" t="s">
        <v>172</v>
      </c>
      <c r="H5" s="6">
        <v>21.866666670000001</v>
      </c>
      <c r="I5" s="6">
        <v>36.766666669999999</v>
      </c>
      <c r="J5">
        <v>1</v>
      </c>
      <c r="K5" s="6">
        <v>1202.32754</v>
      </c>
      <c r="L5" s="6">
        <v>996.08522319999997</v>
      </c>
      <c r="M5" s="6">
        <v>0.15490000000000001</v>
      </c>
      <c r="N5" s="6">
        <v>0.47195860499999998</v>
      </c>
      <c r="O5" s="6">
        <v>3.7258300103918902</v>
      </c>
      <c r="P5" s="6">
        <v>3.9760000187115998</v>
      </c>
      <c r="Q5" t="s">
        <v>1235</v>
      </c>
    </row>
    <row r="6" spans="1:17">
      <c r="A6" t="s">
        <v>180</v>
      </c>
      <c r="B6">
        <f>2016-1970</f>
        <v>46</v>
      </c>
      <c r="C6">
        <v>5</v>
      </c>
      <c r="D6" t="s">
        <v>179</v>
      </c>
      <c r="E6" t="s">
        <v>170</v>
      </c>
      <c r="F6" t="s">
        <v>175</v>
      </c>
      <c r="G6" t="s">
        <v>172</v>
      </c>
      <c r="H6" s="6">
        <v>21.133333329999999</v>
      </c>
      <c r="I6" s="6">
        <v>36.766666669999999</v>
      </c>
      <c r="J6">
        <v>1</v>
      </c>
      <c r="K6" s="6">
        <v>156.35219180000001</v>
      </c>
      <c r="L6" s="6">
        <v>562.59262139999998</v>
      </c>
      <c r="M6" s="6">
        <v>8.8300000000000003E-2</v>
      </c>
      <c r="N6" s="6">
        <v>0.60401338299999996</v>
      </c>
      <c r="O6" s="6">
        <v>3.9903943982520498</v>
      </c>
      <c r="P6" s="6">
        <v>4.6088995509832298</v>
      </c>
      <c r="Q6" t="s">
        <v>1235</v>
      </c>
    </row>
    <row r="7" spans="1:17">
      <c r="A7" t="s">
        <v>181</v>
      </c>
      <c r="B7">
        <f>2013-1977</f>
        <v>36</v>
      </c>
      <c r="C7">
        <v>1</v>
      </c>
      <c r="D7" t="s">
        <v>169</v>
      </c>
      <c r="E7" t="s">
        <v>170</v>
      </c>
      <c r="F7" t="s">
        <v>175</v>
      </c>
      <c r="G7" t="s">
        <v>172</v>
      </c>
      <c r="H7" s="6">
        <v>21.133333329999999</v>
      </c>
      <c r="I7" s="6">
        <v>16.733333330000001</v>
      </c>
      <c r="J7">
        <v>1</v>
      </c>
      <c r="K7" s="6">
        <v>-536.61450279999997</v>
      </c>
      <c r="L7" s="6">
        <v>648.14101070000004</v>
      </c>
      <c r="M7" s="6">
        <v>3.1600000000000003E-2</v>
      </c>
      <c r="N7" s="6">
        <v>0.70080943699999998</v>
      </c>
      <c r="O7" s="6">
        <v>3.4153722210064599</v>
      </c>
      <c r="P7" s="6">
        <v>4.6349234205383798</v>
      </c>
      <c r="Q7" t="s">
        <v>1235</v>
      </c>
    </row>
    <row r="8" spans="1:17">
      <c r="A8" t="s">
        <v>182</v>
      </c>
      <c r="B8">
        <f>2014-1953</f>
        <v>61</v>
      </c>
      <c r="C8">
        <v>3</v>
      </c>
      <c r="D8" t="s">
        <v>179</v>
      </c>
      <c r="E8" t="s">
        <v>170</v>
      </c>
      <c r="F8" t="s">
        <v>171</v>
      </c>
      <c r="G8" t="s">
        <v>172</v>
      </c>
      <c r="H8" s="6">
        <v>21.133333329999999</v>
      </c>
      <c r="I8" s="6">
        <v>29.3</v>
      </c>
      <c r="J8">
        <v>0</v>
      </c>
      <c r="K8" s="6">
        <v>583.28965489999996</v>
      </c>
      <c r="L8" s="6">
        <v>2401.6206529999999</v>
      </c>
      <c r="M8" s="6">
        <v>0.84719999999999995</v>
      </c>
      <c r="N8" s="6">
        <v>0.62602422199999996</v>
      </c>
      <c r="O8" s="6">
        <v>2.9735899748087302</v>
      </c>
      <c r="P8" s="6">
        <v>2.21609194728171</v>
      </c>
      <c r="Q8" t="s">
        <v>1236</v>
      </c>
    </row>
    <row r="9" spans="1:17">
      <c r="A9" t="s">
        <v>183</v>
      </c>
      <c r="B9">
        <f>2016-1966</f>
        <v>50</v>
      </c>
      <c r="C9">
        <v>4</v>
      </c>
      <c r="D9" t="s">
        <v>179</v>
      </c>
      <c r="E9" t="s">
        <v>170</v>
      </c>
      <c r="F9" t="s">
        <v>171</v>
      </c>
      <c r="G9" t="s">
        <v>172</v>
      </c>
      <c r="H9" s="6">
        <v>21.133333329999999</v>
      </c>
      <c r="I9" s="6">
        <v>33.566666669999996</v>
      </c>
      <c r="J9">
        <v>1</v>
      </c>
      <c r="K9" s="6">
        <v>402.31428410000001</v>
      </c>
      <c r="L9" s="6">
        <v>889.92680370000005</v>
      </c>
      <c r="M9" s="6">
        <v>7.1199999999999999E-2</v>
      </c>
      <c r="N9" s="6">
        <v>0.61075696000000002</v>
      </c>
      <c r="O9" s="6">
        <v>3.7765076764088299</v>
      </c>
      <c r="P9" s="6">
        <v>3.8570295675492701</v>
      </c>
      <c r="Q9" t="s">
        <v>1236</v>
      </c>
    </row>
    <row r="10" spans="1:17">
      <c r="A10" t="s">
        <v>184</v>
      </c>
      <c r="B10">
        <f>2011-1963</f>
        <v>48</v>
      </c>
      <c r="C10">
        <v>1</v>
      </c>
      <c r="D10" t="s">
        <v>179</v>
      </c>
      <c r="E10" t="s">
        <v>170</v>
      </c>
      <c r="F10" t="s">
        <v>171</v>
      </c>
      <c r="G10" t="s">
        <v>172</v>
      </c>
      <c r="H10" s="6">
        <v>20.966666669999999</v>
      </c>
      <c r="I10" s="6">
        <v>54.533333329999998</v>
      </c>
      <c r="J10">
        <v>0</v>
      </c>
      <c r="K10" s="6">
        <v>945.01637849999997</v>
      </c>
      <c r="L10" s="6">
        <v>1281.8931279999999</v>
      </c>
      <c r="M10" s="6">
        <v>0.25740000000000002</v>
      </c>
      <c r="N10" s="6">
        <v>0.18447532</v>
      </c>
      <c r="O10" s="6">
        <v>3.9977481729442901</v>
      </c>
      <c r="P10" s="6">
        <v>2.9013244943550802</v>
      </c>
      <c r="Q10" t="s">
        <v>1235</v>
      </c>
    </row>
    <row r="11" spans="1:17">
      <c r="A11" t="s">
        <v>185</v>
      </c>
      <c r="B11">
        <f>2015-1954</f>
        <v>61</v>
      </c>
      <c r="C11">
        <v>2</v>
      </c>
      <c r="D11" t="s">
        <v>179</v>
      </c>
      <c r="E11" t="s">
        <v>170</v>
      </c>
      <c r="F11" t="s">
        <v>171</v>
      </c>
      <c r="G11" t="s">
        <v>172</v>
      </c>
      <c r="H11" s="6">
        <v>20.43333333</v>
      </c>
      <c r="I11" s="6">
        <v>30.8</v>
      </c>
      <c r="J11">
        <v>1</v>
      </c>
      <c r="K11" s="6">
        <v>1001.006053</v>
      </c>
      <c r="L11" s="6">
        <v>1239.6377210000001</v>
      </c>
      <c r="M11" s="6">
        <v>0.2354</v>
      </c>
      <c r="N11" s="6">
        <v>0.28970937299999999</v>
      </c>
      <c r="O11" s="6">
        <v>3.7568545176200199</v>
      </c>
      <c r="P11" s="6">
        <v>3.7979435969631301</v>
      </c>
      <c r="Q11" t="s">
        <v>1236</v>
      </c>
    </row>
    <row r="12" spans="1:17">
      <c r="A12" t="s">
        <v>186</v>
      </c>
      <c r="B12">
        <f>2013-1971</f>
        <v>42</v>
      </c>
      <c r="C12">
        <v>0</v>
      </c>
      <c r="D12" t="s">
        <v>169</v>
      </c>
      <c r="E12" t="s">
        <v>170</v>
      </c>
      <c r="F12" t="s">
        <v>171</v>
      </c>
      <c r="G12" t="s">
        <v>172</v>
      </c>
      <c r="H12" s="6">
        <v>20.2</v>
      </c>
      <c r="I12" s="6">
        <v>14.56666667</v>
      </c>
      <c r="J12">
        <v>0</v>
      </c>
      <c r="K12" s="6">
        <v>239.23824479999999</v>
      </c>
      <c r="L12" s="6">
        <v>504.10984200000001</v>
      </c>
      <c r="M12" s="6">
        <v>0.22439999999999999</v>
      </c>
      <c r="N12" s="6">
        <v>0.73895226300000005</v>
      </c>
      <c r="O12" s="6">
        <v>3.2951802275016799</v>
      </c>
      <c r="P12" s="6">
        <v>3.82626724110695</v>
      </c>
      <c r="Q12" t="s">
        <v>1235</v>
      </c>
    </row>
    <row r="13" spans="1:17">
      <c r="A13" t="s">
        <v>187</v>
      </c>
      <c r="B13">
        <f>2014-1963</f>
        <v>51</v>
      </c>
      <c r="C13">
        <v>0</v>
      </c>
      <c r="D13" t="s">
        <v>169</v>
      </c>
      <c r="E13" t="s">
        <v>170</v>
      </c>
      <c r="F13" t="s">
        <v>177</v>
      </c>
      <c r="G13" t="s">
        <v>172</v>
      </c>
      <c r="H13" s="6">
        <v>20.2</v>
      </c>
      <c r="I13" s="6" t="s">
        <v>173</v>
      </c>
      <c r="J13">
        <v>0</v>
      </c>
      <c r="K13" s="6">
        <v>847.60669310000003</v>
      </c>
      <c r="L13" s="6">
        <v>1169.0003810000001</v>
      </c>
      <c r="M13" s="6">
        <v>0.26319999999999999</v>
      </c>
      <c r="N13" s="6">
        <v>0.59186486900000002</v>
      </c>
      <c r="O13" s="6">
        <v>3.40433970716798</v>
      </c>
      <c r="P13" s="6">
        <v>3.6142395513656602</v>
      </c>
      <c r="Q13" t="s">
        <v>1236</v>
      </c>
    </row>
    <row r="14" spans="1:17">
      <c r="A14" t="s">
        <v>188</v>
      </c>
      <c r="B14">
        <f>2015-1982</f>
        <v>33</v>
      </c>
      <c r="C14">
        <v>1</v>
      </c>
      <c r="D14" t="s">
        <v>179</v>
      </c>
      <c r="E14" t="s">
        <v>170</v>
      </c>
      <c r="F14" t="s">
        <v>171</v>
      </c>
      <c r="G14" t="s">
        <v>172</v>
      </c>
      <c r="H14" s="6">
        <v>20.2</v>
      </c>
      <c r="I14" s="6">
        <v>42.7</v>
      </c>
      <c r="J14">
        <v>1</v>
      </c>
      <c r="K14" s="6">
        <v>1040.128224</v>
      </c>
      <c r="L14" s="6">
        <v>848.32631609999999</v>
      </c>
      <c r="M14" s="6">
        <v>0.2</v>
      </c>
      <c r="N14" s="6">
        <v>0.53313955499999999</v>
      </c>
      <c r="O14" s="6">
        <v>3.5095085825161099</v>
      </c>
      <c r="P14" s="6">
        <v>2.9542030335280201</v>
      </c>
      <c r="Q14" t="s">
        <v>1234</v>
      </c>
    </row>
    <row r="15" spans="1:17">
      <c r="A15" t="s">
        <v>189</v>
      </c>
      <c r="B15">
        <f>2016-1967</f>
        <v>49</v>
      </c>
      <c r="C15">
        <v>3</v>
      </c>
      <c r="D15" t="s">
        <v>179</v>
      </c>
      <c r="E15" t="s">
        <v>170</v>
      </c>
      <c r="F15" t="s">
        <v>177</v>
      </c>
      <c r="G15" t="s">
        <v>172</v>
      </c>
      <c r="H15" s="6">
        <v>18.899999999999999</v>
      </c>
      <c r="I15" s="6" t="s">
        <v>173</v>
      </c>
      <c r="J15">
        <v>0</v>
      </c>
      <c r="K15" s="6">
        <v>317.45729569999997</v>
      </c>
      <c r="L15" s="6">
        <v>1280.0400079999999</v>
      </c>
      <c r="M15" s="6">
        <v>0.18509999999999999</v>
      </c>
      <c r="N15" s="6">
        <v>0.67900594700000005</v>
      </c>
      <c r="O15" s="6">
        <v>3.56898801637765</v>
      </c>
      <c r="P15" s="6">
        <v>4.1667519693733004</v>
      </c>
      <c r="Q15" t="s">
        <v>1235</v>
      </c>
    </row>
    <row r="16" spans="1:17">
      <c r="A16" t="s">
        <v>190</v>
      </c>
      <c r="B16">
        <f>2011-1969</f>
        <v>42</v>
      </c>
      <c r="C16">
        <v>1</v>
      </c>
      <c r="D16" t="s">
        <v>169</v>
      </c>
      <c r="E16" t="s">
        <v>170</v>
      </c>
      <c r="F16" t="s">
        <v>171</v>
      </c>
      <c r="G16" t="s">
        <v>172</v>
      </c>
      <c r="H16" s="6">
        <v>18.533333330000001</v>
      </c>
      <c r="I16" s="6">
        <v>46.166666669999998</v>
      </c>
      <c r="J16">
        <v>1</v>
      </c>
      <c r="K16" s="6">
        <v>518.80244770000002</v>
      </c>
      <c r="L16" s="6">
        <v>566.88565010000002</v>
      </c>
      <c r="M16" s="6">
        <v>0.2361</v>
      </c>
      <c r="N16" s="6">
        <v>0.65613218399999995</v>
      </c>
      <c r="O16" s="6">
        <v>3.19108570214097</v>
      </c>
      <c r="P16" s="6">
        <v>3.5450666124530201</v>
      </c>
      <c r="Q16" t="s">
        <v>1236</v>
      </c>
    </row>
    <row r="17" spans="1:17">
      <c r="A17" t="s">
        <v>191</v>
      </c>
      <c r="B17">
        <f>2014-1961</f>
        <v>53</v>
      </c>
      <c r="C17">
        <v>0</v>
      </c>
      <c r="D17" t="s">
        <v>169</v>
      </c>
      <c r="E17" t="s">
        <v>170</v>
      </c>
      <c r="F17" t="s">
        <v>171</v>
      </c>
      <c r="G17" t="s">
        <v>172</v>
      </c>
      <c r="H17" s="6">
        <v>18.166666670000001</v>
      </c>
      <c r="I17" s="6">
        <v>7.9333333330000002</v>
      </c>
      <c r="J17">
        <v>0</v>
      </c>
      <c r="K17" s="6">
        <v>800.08942569999999</v>
      </c>
      <c r="L17" s="6">
        <v>1214.8374269999999</v>
      </c>
      <c r="M17" s="6">
        <v>0.19189999999999999</v>
      </c>
      <c r="N17" s="6">
        <v>0.53199566899999995</v>
      </c>
      <c r="O17" s="6">
        <v>3.65064323840314</v>
      </c>
      <c r="P17" s="6">
        <v>3.68931697822826</v>
      </c>
      <c r="Q17" t="s">
        <v>1235</v>
      </c>
    </row>
    <row r="18" spans="1:17">
      <c r="A18" t="s">
        <v>192</v>
      </c>
      <c r="B18">
        <f>2015-1946</f>
        <v>69</v>
      </c>
      <c r="C18">
        <v>1</v>
      </c>
      <c r="D18" t="s">
        <v>169</v>
      </c>
      <c r="E18" t="s">
        <v>170</v>
      </c>
      <c r="F18" t="s">
        <v>171</v>
      </c>
      <c r="G18" t="s">
        <v>172</v>
      </c>
      <c r="H18" s="6">
        <v>17.733333330000001</v>
      </c>
      <c r="I18" s="6">
        <v>10.03333333</v>
      </c>
      <c r="J18">
        <v>0</v>
      </c>
      <c r="K18" s="6">
        <v>-70.486698469999993</v>
      </c>
      <c r="L18" s="6">
        <v>902.7910081</v>
      </c>
      <c r="M18" s="6">
        <v>5.6099999999999997E-2</v>
      </c>
      <c r="N18" s="6">
        <v>1</v>
      </c>
      <c r="O18" s="6">
        <v>3.3174561831020002</v>
      </c>
      <c r="P18" s="6">
        <v>5.0819632686797496</v>
      </c>
      <c r="Q18" t="s">
        <v>1235</v>
      </c>
    </row>
    <row r="19" spans="1:17">
      <c r="A19" t="s">
        <v>193</v>
      </c>
      <c r="B19">
        <f>2015-1948</f>
        <v>67</v>
      </c>
      <c r="C19">
        <v>1</v>
      </c>
      <c r="D19" t="s">
        <v>179</v>
      </c>
      <c r="E19" t="s">
        <v>170</v>
      </c>
      <c r="F19" t="s">
        <v>171</v>
      </c>
      <c r="G19" t="s">
        <v>172</v>
      </c>
      <c r="H19" s="6">
        <v>17.600000000000001</v>
      </c>
      <c r="I19" s="6">
        <v>17.93333333</v>
      </c>
      <c r="J19">
        <v>0</v>
      </c>
      <c r="K19" s="6">
        <v>724.56338159999996</v>
      </c>
      <c r="L19" s="6">
        <v>2620.6844630000001</v>
      </c>
      <c r="M19" s="6">
        <v>0.70430000000000004</v>
      </c>
      <c r="N19" s="6">
        <v>0.56018714700000005</v>
      </c>
      <c r="O19" s="6">
        <v>3.2441111671543101</v>
      </c>
      <c r="P19" s="6">
        <v>2.98706013122032</v>
      </c>
      <c r="Q19" t="s">
        <v>1237</v>
      </c>
    </row>
    <row r="20" spans="1:17">
      <c r="A20" t="s">
        <v>194</v>
      </c>
      <c r="B20">
        <f>2016-1969</f>
        <v>47</v>
      </c>
      <c r="C20">
        <v>1</v>
      </c>
      <c r="D20" t="s">
        <v>169</v>
      </c>
      <c r="E20" t="s">
        <v>170</v>
      </c>
      <c r="F20" t="s">
        <v>171</v>
      </c>
      <c r="G20" t="s">
        <v>172</v>
      </c>
      <c r="H20" s="6">
        <v>17.43333333</v>
      </c>
      <c r="I20" s="6">
        <v>14.43333333</v>
      </c>
      <c r="J20">
        <v>0</v>
      </c>
      <c r="K20" s="6">
        <v>1104.493475</v>
      </c>
      <c r="L20" s="6">
        <v>1409.3599369999999</v>
      </c>
      <c r="M20" s="6">
        <v>0.1241</v>
      </c>
      <c r="N20" s="6">
        <v>0.34288004399999999</v>
      </c>
      <c r="O20" s="6">
        <v>4.2724832889907098</v>
      </c>
      <c r="P20" s="6">
        <v>3.5846996778148301</v>
      </c>
      <c r="Q20" t="s">
        <v>1236</v>
      </c>
    </row>
    <row r="21" spans="1:17">
      <c r="A21" t="s">
        <v>195</v>
      </c>
      <c r="B21">
        <f>2016-1961</f>
        <v>55</v>
      </c>
      <c r="C21">
        <v>1</v>
      </c>
      <c r="D21" t="s">
        <v>179</v>
      </c>
      <c r="E21" t="s">
        <v>170</v>
      </c>
      <c r="F21" t="s">
        <v>175</v>
      </c>
      <c r="G21" t="s">
        <v>172</v>
      </c>
      <c r="H21" s="6">
        <v>16.7</v>
      </c>
      <c r="I21" s="6">
        <v>17.56666667</v>
      </c>
      <c r="J21">
        <v>1</v>
      </c>
      <c r="K21" s="6">
        <v>1210.665133</v>
      </c>
      <c r="L21" s="6">
        <v>1555.0738960000001</v>
      </c>
      <c r="M21" s="6">
        <v>0.22170000000000001</v>
      </c>
      <c r="N21" s="6">
        <v>0.28787473400000002</v>
      </c>
      <c r="O21" s="6">
        <v>4.0563538602442399</v>
      </c>
      <c r="P21" s="6">
        <v>3.51637611344922</v>
      </c>
      <c r="Q21" t="s">
        <v>1234</v>
      </c>
    </row>
    <row r="22" spans="1:17">
      <c r="A22" t="s">
        <v>196</v>
      </c>
      <c r="B22">
        <v>68</v>
      </c>
      <c r="C22">
        <v>1</v>
      </c>
      <c r="D22" t="s">
        <v>169</v>
      </c>
      <c r="E22" t="s">
        <v>170</v>
      </c>
      <c r="F22" t="s">
        <v>175</v>
      </c>
      <c r="G22" t="s">
        <v>172</v>
      </c>
      <c r="H22" s="6">
        <v>16.3</v>
      </c>
      <c r="I22" s="6">
        <v>16.533333330000001</v>
      </c>
      <c r="J22">
        <v>1</v>
      </c>
      <c r="K22" s="6">
        <v>302.33323489999998</v>
      </c>
      <c r="L22" s="6">
        <v>-58.396908949999997</v>
      </c>
      <c r="M22" s="6">
        <v>5.62E-2</v>
      </c>
      <c r="N22" s="6">
        <v>0.75622930700000002</v>
      </c>
      <c r="O22" s="6">
        <v>3.6455465571308698</v>
      </c>
      <c r="P22" s="6">
        <v>4.8551794557166597</v>
      </c>
      <c r="Q22" t="s">
        <v>1235</v>
      </c>
    </row>
    <row r="23" spans="1:17">
      <c r="A23" t="s">
        <v>197</v>
      </c>
      <c r="B23">
        <v>57</v>
      </c>
      <c r="C23">
        <v>1</v>
      </c>
      <c r="D23" t="s">
        <v>179</v>
      </c>
      <c r="E23" t="s">
        <v>170</v>
      </c>
      <c r="F23" t="s">
        <v>177</v>
      </c>
      <c r="G23" t="s">
        <v>172</v>
      </c>
      <c r="H23" s="6">
        <v>15.33333333</v>
      </c>
      <c r="I23" s="6" t="s">
        <v>173</v>
      </c>
      <c r="J23">
        <v>0</v>
      </c>
      <c r="K23" s="6">
        <v>-33.527102030000002</v>
      </c>
      <c r="L23" s="6">
        <v>1006.5602730000001</v>
      </c>
      <c r="M23" s="6">
        <v>9.3399999999999997E-2</v>
      </c>
      <c r="N23" s="6">
        <v>0.55268006800000002</v>
      </c>
      <c r="O23" s="6">
        <v>4.1859668968378401</v>
      </c>
      <c r="P23" s="6">
        <v>3.9818535968726398</v>
      </c>
      <c r="Q23" t="s">
        <v>1236</v>
      </c>
    </row>
    <row r="24" spans="1:17">
      <c r="A24" t="s">
        <v>198</v>
      </c>
      <c r="B24">
        <f>2016-1957</f>
        <v>59</v>
      </c>
      <c r="C24">
        <v>0</v>
      </c>
      <c r="D24" t="s">
        <v>169</v>
      </c>
      <c r="E24" t="s">
        <v>170</v>
      </c>
      <c r="F24" t="s">
        <v>175</v>
      </c>
      <c r="G24" t="s">
        <v>172</v>
      </c>
      <c r="H24" s="6">
        <v>14.7</v>
      </c>
      <c r="I24" s="6">
        <v>15.3</v>
      </c>
      <c r="J24">
        <v>1</v>
      </c>
      <c r="K24" s="6">
        <v>-480.22672390000002</v>
      </c>
      <c r="L24" s="6">
        <v>-862.41829240000004</v>
      </c>
      <c r="M24" s="6">
        <v>2.46E-2</v>
      </c>
      <c r="N24" s="6">
        <v>0.78808014100000001</v>
      </c>
      <c r="O24" s="6">
        <v>3.2377257492561</v>
      </c>
      <c r="P24" s="6">
        <v>3.9955038412086101</v>
      </c>
      <c r="Q24" t="s">
        <v>1235</v>
      </c>
    </row>
    <row r="25" spans="1:17">
      <c r="A25" t="s">
        <v>199</v>
      </c>
      <c r="B25">
        <v>50</v>
      </c>
      <c r="C25">
        <v>1</v>
      </c>
      <c r="D25" t="s">
        <v>169</v>
      </c>
      <c r="E25" t="s">
        <v>170</v>
      </c>
      <c r="F25" t="s">
        <v>177</v>
      </c>
      <c r="G25" t="s">
        <v>172</v>
      </c>
      <c r="H25" s="6">
        <v>10.66666667</v>
      </c>
      <c r="I25" s="6">
        <v>19.56666667</v>
      </c>
      <c r="J25">
        <v>0</v>
      </c>
      <c r="K25" s="6">
        <v>412.79645870000002</v>
      </c>
      <c r="L25" s="6">
        <v>1914.394299</v>
      </c>
      <c r="M25" s="6">
        <v>0.14810000000000001</v>
      </c>
      <c r="N25" s="6">
        <v>0.776958174</v>
      </c>
      <c r="O25" s="6">
        <v>3.8162396895565598</v>
      </c>
      <c r="P25" s="6">
        <v>4.8726323846563799</v>
      </c>
      <c r="Q25" t="s">
        <v>1235</v>
      </c>
    </row>
    <row r="26" spans="1:17">
      <c r="A26" t="s">
        <v>200</v>
      </c>
      <c r="B26">
        <v>67</v>
      </c>
      <c r="C26">
        <v>2</v>
      </c>
      <c r="D26" t="s">
        <v>179</v>
      </c>
      <c r="E26" t="s">
        <v>170</v>
      </c>
      <c r="F26" t="s">
        <v>175</v>
      </c>
      <c r="G26" t="s">
        <v>172</v>
      </c>
      <c r="H26" s="6">
        <v>8.7333333329999991</v>
      </c>
      <c r="I26" s="6">
        <v>17.56666667</v>
      </c>
      <c r="J26">
        <v>1</v>
      </c>
      <c r="K26" s="6">
        <v>-28.144948509999999</v>
      </c>
      <c r="L26" s="6">
        <v>1015.999745</v>
      </c>
      <c r="M26" s="6">
        <v>0.1946</v>
      </c>
      <c r="N26" s="6">
        <v>0.44309118800000002</v>
      </c>
      <c r="O26" s="6">
        <v>2.6046024528290701</v>
      </c>
      <c r="P26" s="6">
        <v>1.91414336404374</v>
      </c>
      <c r="Q26" t="s">
        <v>1236</v>
      </c>
    </row>
    <row r="27" spans="1:17">
      <c r="A27" t="s">
        <v>201</v>
      </c>
      <c r="B27">
        <v>41</v>
      </c>
      <c r="C27">
        <v>6</v>
      </c>
      <c r="D27" t="s">
        <v>179</v>
      </c>
      <c r="E27" t="s">
        <v>170</v>
      </c>
      <c r="F27" t="s">
        <v>171</v>
      </c>
      <c r="G27" t="s">
        <v>172</v>
      </c>
      <c r="H27" s="6">
        <v>7.1</v>
      </c>
      <c r="I27" s="6">
        <v>37.733333330000001</v>
      </c>
      <c r="J27">
        <v>0</v>
      </c>
      <c r="K27" s="6">
        <v>-1092.620872</v>
      </c>
      <c r="L27" s="6">
        <v>-277.85848820000001</v>
      </c>
      <c r="M27" s="6">
        <v>1.3599999999999999E-2</v>
      </c>
      <c r="N27" s="6">
        <v>0.942649234</v>
      </c>
      <c r="O27" s="6">
        <v>3.0733369684028702</v>
      </c>
      <c r="P27" s="6">
        <v>5.1895968256774498</v>
      </c>
      <c r="Q27" t="s">
        <v>1236</v>
      </c>
    </row>
    <row r="28" spans="1:17">
      <c r="A28" t="s">
        <v>202</v>
      </c>
      <c r="B28">
        <v>46</v>
      </c>
      <c r="C28">
        <v>1</v>
      </c>
      <c r="D28" t="s">
        <v>179</v>
      </c>
      <c r="E28" t="s">
        <v>170</v>
      </c>
      <c r="F28" t="s">
        <v>171</v>
      </c>
      <c r="G28" t="s">
        <v>172</v>
      </c>
      <c r="H28" s="6">
        <v>6.6666666670000003</v>
      </c>
      <c r="I28" s="6">
        <v>36.799999999999997</v>
      </c>
      <c r="J28">
        <v>1</v>
      </c>
      <c r="K28" s="6">
        <v>-795.59392830000002</v>
      </c>
      <c r="L28" s="6">
        <v>-7.0089208489999999</v>
      </c>
      <c r="M28" s="6">
        <v>2.1100000000000001E-2</v>
      </c>
      <c r="N28" s="6">
        <v>0.94106281700000005</v>
      </c>
      <c r="O28" s="6">
        <v>3.33803911616448</v>
      </c>
      <c r="P28" s="6">
        <v>5.1247529856805398</v>
      </c>
      <c r="Q28" t="s">
        <v>1235</v>
      </c>
    </row>
    <row r="29" spans="1:17">
      <c r="A29" t="s">
        <v>203</v>
      </c>
      <c r="B29">
        <f>2016-1975</f>
        <v>41</v>
      </c>
      <c r="C29">
        <v>4</v>
      </c>
      <c r="D29" t="s">
        <v>179</v>
      </c>
      <c r="E29" t="s">
        <v>170</v>
      </c>
      <c r="F29" t="s">
        <v>175</v>
      </c>
      <c r="G29" t="s">
        <v>204</v>
      </c>
      <c r="H29" s="6">
        <v>23.733333330000001</v>
      </c>
      <c r="I29" s="6">
        <v>25.4</v>
      </c>
      <c r="J29">
        <v>1</v>
      </c>
      <c r="K29" s="6">
        <v>306.52454929999999</v>
      </c>
      <c r="L29" s="6">
        <v>1348.4993899999999</v>
      </c>
      <c r="M29" s="6">
        <v>9.7299999999999998E-2</v>
      </c>
      <c r="N29" s="6">
        <v>0.61130931899999996</v>
      </c>
      <c r="O29" s="6">
        <v>3.6577448174971998</v>
      </c>
      <c r="P29" s="6">
        <v>4.4152958290086897</v>
      </c>
      <c r="Q29" t="s">
        <v>1235</v>
      </c>
    </row>
    <row r="30" spans="1:17">
      <c r="A30" t="s">
        <v>205</v>
      </c>
      <c r="B30">
        <f>2016-1980</f>
        <v>36</v>
      </c>
      <c r="C30">
        <v>2</v>
      </c>
      <c r="D30" t="s">
        <v>179</v>
      </c>
      <c r="E30" t="s">
        <v>170</v>
      </c>
      <c r="F30" t="s">
        <v>175</v>
      </c>
      <c r="G30" t="s">
        <v>204</v>
      </c>
      <c r="H30" s="6">
        <v>21.666666670000001</v>
      </c>
      <c r="I30" s="6">
        <v>23.7</v>
      </c>
      <c r="J30">
        <v>1</v>
      </c>
      <c r="K30" s="6">
        <v>2172.4198120000001</v>
      </c>
      <c r="L30" s="6">
        <v>1601.1076330000001</v>
      </c>
      <c r="M30" s="6">
        <v>0.40300000000000002</v>
      </c>
      <c r="N30" s="6">
        <v>0</v>
      </c>
      <c r="O30" s="6">
        <v>3.6851668239000199</v>
      </c>
      <c r="P30" s="6">
        <v>2.93642847988637</v>
      </c>
      <c r="Q30" t="s">
        <v>1234</v>
      </c>
    </row>
    <row r="31" spans="1:17">
      <c r="A31" t="s">
        <v>206</v>
      </c>
      <c r="B31">
        <f>2016-1980</f>
        <v>36</v>
      </c>
      <c r="C31">
        <v>3</v>
      </c>
      <c r="D31" t="s">
        <v>179</v>
      </c>
      <c r="E31" t="s">
        <v>170</v>
      </c>
      <c r="F31" t="s">
        <v>175</v>
      </c>
      <c r="G31" t="s">
        <v>204</v>
      </c>
      <c r="H31" s="6">
        <v>22.833333329999999</v>
      </c>
      <c r="I31" s="6">
        <v>24.733333330000001</v>
      </c>
      <c r="J31">
        <v>1</v>
      </c>
      <c r="K31" s="6">
        <v>558.25101429999995</v>
      </c>
      <c r="L31" s="6">
        <v>473.38084240000001</v>
      </c>
      <c r="M31" s="6">
        <v>3.61E-2</v>
      </c>
      <c r="N31" s="6">
        <v>0.52187606600000003</v>
      </c>
      <c r="O31" s="6">
        <v>3.7203504792858899</v>
      </c>
      <c r="P31" s="6">
        <v>3.8391153513993301</v>
      </c>
      <c r="Q31" t="s">
        <v>1235</v>
      </c>
    </row>
    <row r="32" spans="1:17">
      <c r="A32" t="s">
        <v>207</v>
      </c>
      <c r="B32">
        <f>2016-1952</f>
        <v>64</v>
      </c>
      <c r="C32">
        <v>2</v>
      </c>
      <c r="D32" t="s">
        <v>179</v>
      </c>
      <c r="E32" t="s">
        <v>170</v>
      </c>
      <c r="F32" t="s">
        <v>177</v>
      </c>
      <c r="G32" t="s">
        <v>204</v>
      </c>
      <c r="H32" s="6">
        <v>21.9</v>
      </c>
      <c r="I32" s="6" t="s">
        <v>173</v>
      </c>
      <c r="J32">
        <v>0</v>
      </c>
      <c r="K32" s="6">
        <v>-60.61074172</v>
      </c>
      <c r="L32" s="6">
        <v>1166.0217700000001</v>
      </c>
      <c r="M32" s="6">
        <v>3.7199999999999997E-2</v>
      </c>
      <c r="N32" s="6">
        <v>0.49820962600000002</v>
      </c>
      <c r="O32" s="6">
        <v>3.4640857234809501</v>
      </c>
      <c r="P32" s="6">
        <v>4.0575657189543604</v>
      </c>
      <c r="Q32" t="s">
        <v>1235</v>
      </c>
    </row>
    <row r="33" spans="1:17">
      <c r="A33" t="s">
        <v>208</v>
      </c>
      <c r="B33">
        <v>37</v>
      </c>
      <c r="C33">
        <v>1</v>
      </c>
      <c r="D33" t="s">
        <v>179</v>
      </c>
      <c r="E33" t="s">
        <v>170</v>
      </c>
      <c r="F33" t="s">
        <v>177</v>
      </c>
      <c r="G33" t="s">
        <v>204</v>
      </c>
      <c r="H33" s="6">
        <v>25.166666670000001</v>
      </c>
      <c r="I33" s="6">
        <v>26.8</v>
      </c>
      <c r="J33">
        <v>1</v>
      </c>
      <c r="K33" s="6">
        <v>156.4396749</v>
      </c>
      <c r="L33" s="6">
        <v>628.69776999999999</v>
      </c>
      <c r="M33" s="6">
        <v>7.8200000000000006E-2</v>
      </c>
      <c r="N33" s="6">
        <v>0.43089101200000002</v>
      </c>
      <c r="O33" s="6">
        <v>3.7819780360197601</v>
      </c>
      <c r="P33" s="6">
        <v>3.3632814474586299</v>
      </c>
      <c r="Q33" t="s">
        <v>1236</v>
      </c>
    </row>
    <row r="34" spans="1:17">
      <c r="A34" t="s">
        <v>209</v>
      </c>
      <c r="B34">
        <v>40</v>
      </c>
      <c r="C34">
        <v>6</v>
      </c>
      <c r="D34" t="s">
        <v>179</v>
      </c>
      <c r="E34" t="s">
        <v>170</v>
      </c>
      <c r="F34" t="s">
        <v>175</v>
      </c>
      <c r="G34" t="s">
        <v>204</v>
      </c>
      <c r="H34" s="6">
        <v>15.6</v>
      </c>
      <c r="I34" s="6">
        <v>20.2</v>
      </c>
      <c r="J34">
        <v>1</v>
      </c>
      <c r="K34" s="6">
        <v>-431.27042879999999</v>
      </c>
      <c r="L34" s="6">
        <v>457.16339859999999</v>
      </c>
      <c r="M34" s="6">
        <v>2.8000000000000001E-2</v>
      </c>
      <c r="N34" s="6">
        <v>0.79132547900000005</v>
      </c>
      <c r="O34" s="6">
        <v>3.4443349542675898</v>
      </c>
      <c r="P34" s="6">
        <v>4.4420347109662304</v>
      </c>
      <c r="Q34" t="s">
        <v>1235</v>
      </c>
    </row>
    <row r="35" spans="1:17">
      <c r="A35" t="s">
        <v>210</v>
      </c>
      <c r="B35">
        <f>2017-1966</f>
        <v>51</v>
      </c>
      <c r="C35">
        <v>1</v>
      </c>
      <c r="D35" t="s">
        <v>179</v>
      </c>
      <c r="E35" t="s">
        <v>170</v>
      </c>
      <c r="F35" t="s">
        <v>171</v>
      </c>
      <c r="G35" t="s">
        <v>204</v>
      </c>
      <c r="H35" s="6">
        <v>15.4</v>
      </c>
      <c r="I35" s="6">
        <v>23.533333330000001</v>
      </c>
      <c r="J35">
        <v>1</v>
      </c>
      <c r="K35" s="6">
        <v>-683.02343380000002</v>
      </c>
      <c r="L35" s="6">
        <v>213.7772421</v>
      </c>
      <c r="M35" s="6">
        <v>2.86E-2</v>
      </c>
      <c r="N35" s="6">
        <v>0.762840666</v>
      </c>
      <c r="O35" s="6">
        <v>3.84076322609774</v>
      </c>
      <c r="P35" s="6">
        <v>4.28489687946991</v>
      </c>
      <c r="Q35" t="s">
        <v>1235</v>
      </c>
    </row>
    <row r="36" spans="1:17">
      <c r="A36" t="s">
        <v>211</v>
      </c>
      <c r="B36">
        <f>2017-1988</f>
        <v>29</v>
      </c>
      <c r="C36">
        <v>1</v>
      </c>
      <c r="D36" t="s">
        <v>179</v>
      </c>
      <c r="E36" t="s">
        <v>170</v>
      </c>
      <c r="F36" t="s">
        <v>175</v>
      </c>
      <c r="G36" t="s">
        <v>204</v>
      </c>
      <c r="H36" s="6">
        <v>14.66666667</v>
      </c>
      <c r="I36" s="6">
        <v>16.3</v>
      </c>
      <c r="J36" t="s">
        <v>212</v>
      </c>
      <c r="K36" s="6">
        <v>1452.852427</v>
      </c>
      <c r="L36" s="6">
        <v>2025.590682</v>
      </c>
      <c r="M36" s="6">
        <v>0.34250000000000003</v>
      </c>
      <c r="N36" s="6">
        <v>0.39110967000000002</v>
      </c>
      <c r="O36" s="6">
        <v>3.7683802161871101</v>
      </c>
      <c r="P36" s="6">
        <v>3.18560403051326</v>
      </c>
      <c r="Q36" t="s">
        <v>1234</v>
      </c>
    </row>
    <row r="37" spans="1:17">
      <c r="A37" t="s">
        <v>213</v>
      </c>
      <c r="B37">
        <v>49</v>
      </c>
      <c r="C37">
        <v>0</v>
      </c>
      <c r="D37" t="s">
        <v>179</v>
      </c>
      <c r="E37" t="s">
        <v>170</v>
      </c>
      <c r="F37" t="s">
        <v>171</v>
      </c>
      <c r="G37" t="s">
        <v>204</v>
      </c>
      <c r="H37" s="6">
        <v>12.56666667</v>
      </c>
      <c r="I37" s="6">
        <v>11.6</v>
      </c>
      <c r="J37">
        <v>0</v>
      </c>
      <c r="K37" s="6">
        <v>502.59648069999997</v>
      </c>
      <c r="L37" s="6">
        <v>885.65639959999999</v>
      </c>
      <c r="M37" s="6">
        <v>0.14960000000000001</v>
      </c>
      <c r="N37" s="6">
        <v>0.47350843999999997</v>
      </c>
      <c r="O37" s="6">
        <v>4.1994707057763199</v>
      </c>
      <c r="P37" s="6">
        <v>3.8249654776476398</v>
      </c>
      <c r="Q37" t="s">
        <v>1236</v>
      </c>
    </row>
    <row r="38" spans="1:17">
      <c r="A38" t="s">
        <v>214</v>
      </c>
      <c r="B38">
        <v>61</v>
      </c>
      <c r="C38">
        <v>1</v>
      </c>
      <c r="D38" t="s">
        <v>179</v>
      </c>
      <c r="E38" t="s">
        <v>170</v>
      </c>
      <c r="F38" t="s">
        <v>175</v>
      </c>
      <c r="G38" t="s">
        <v>172</v>
      </c>
      <c r="H38" s="6">
        <v>12.03333333</v>
      </c>
      <c r="I38" s="6">
        <v>12</v>
      </c>
      <c r="J38">
        <v>1</v>
      </c>
      <c r="K38" s="6">
        <v>1149.1792969999999</v>
      </c>
      <c r="L38" s="6">
        <v>1881.195078</v>
      </c>
      <c r="M38" s="6">
        <v>0.37369999999999998</v>
      </c>
      <c r="N38" s="6">
        <v>0.56945404099999997</v>
      </c>
      <c r="O38" s="6">
        <v>3.8966613790795899</v>
      </c>
      <c r="P38" s="6">
        <v>4.2003088911021802</v>
      </c>
      <c r="Q38" t="s">
        <v>1235</v>
      </c>
    </row>
    <row r="39" spans="1:17">
      <c r="A39" t="s">
        <v>215</v>
      </c>
      <c r="B39">
        <v>44</v>
      </c>
      <c r="C39">
        <v>1</v>
      </c>
      <c r="D39" t="s">
        <v>179</v>
      </c>
      <c r="E39" t="s">
        <v>170</v>
      </c>
      <c r="F39" t="s">
        <v>175</v>
      </c>
      <c r="G39" t="s">
        <v>204</v>
      </c>
      <c r="H39" s="6">
        <v>11.866666670000001</v>
      </c>
      <c r="I39" s="6">
        <v>14.133333329999999</v>
      </c>
      <c r="J39" t="s">
        <v>212</v>
      </c>
      <c r="K39" s="6">
        <v>1104.4991259999999</v>
      </c>
      <c r="L39" s="6">
        <v>2068.3745370000001</v>
      </c>
      <c r="M39" s="6">
        <v>0.17560000000000001</v>
      </c>
      <c r="N39" s="6">
        <v>0.45824129800000002</v>
      </c>
      <c r="O39" s="6">
        <v>4.0702269551102797</v>
      </c>
      <c r="P39" s="6">
        <v>4.2261843440096802</v>
      </c>
      <c r="Q39" t="s">
        <v>1235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85" zoomScaleNormal="85" workbookViewId="0">
      <selection activeCell="B29" sqref="B29"/>
    </sheetView>
  </sheetViews>
  <sheetFormatPr defaultRowHeight="16.5"/>
  <cols>
    <col min="1" max="1" width="61.625" customWidth="1"/>
  </cols>
  <sheetData>
    <row r="1" spans="1:5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>
      <c r="A2" s="3" t="s">
        <v>8</v>
      </c>
      <c r="B2" s="1">
        <v>63</v>
      </c>
      <c r="C2" s="1">
        <v>9</v>
      </c>
      <c r="D2" s="2">
        <v>4.5126000000000001E-5</v>
      </c>
      <c r="E2" s="1" t="s">
        <v>9</v>
      </c>
    </row>
    <row r="3" spans="1:5">
      <c r="A3" s="4" t="s">
        <v>10</v>
      </c>
      <c r="B3" s="1">
        <v>130</v>
      </c>
      <c r="C3" s="1">
        <v>12</v>
      </c>
      <c r="D3" s="2">
        <v>1.6678E-4</v>
      </c>
      <c r="E3" s="1" t="s">
        <v>11</v>
      </c>
    </row>
    <row r="4" spans="1:5">
      <c r="A4" s="4" t="s">
        <v>12</v>
      </c>
      <c r="B4" s="1">
        <v>174</v>
      </c>
      <c r="C4" s="1">
        <v>14</v>
      </c>
      <c r="D4" s="2">
        <v>2.0023999999999999E-4</v>
      </c>
      <c r="E4" s="1" t="s">
        <v>13</v>
      </c>
    </row>
    <row r="5" spans="1:5">
      <c r="A5" s="4" t="s">
        <v>14</v>
      </c>
      <c r="B5" s="1">
        <v>44</v>
      </c>
      <c r="C5" s="1">
        <v>6</v>
      </c>
      <c r="D5" s="2">
        <v>1.0690000000000001E-3</v>
      </c>
      <c r="E5" s="1" t="s">
        <v>15</v>
      </c>
    </row>
    <row r="6" spans="1:5">
      <c r="A6" s="4" t="s">
        <v>1</v>
      </c>
      <c r="B6" s="1">
        <v>80</v>
      </c>
      <c r="C6" s="1">
        <v>8</v>
      </c>
      <c r="D6" s="2">
        <v>1.2244999999999999E-3</v>
      </c>
      <c r="E6" s="1" t="s">
        <v>16</v>
      </c>
    </row>
    <row r="7" spans="1:5">
      <c r="A7" s="4" t="s">
        <v>0</v>
      </c>
      <c r="B7" s="1">
        <v>143</v>
      </c>
      <c r="C7" s="1">
        <v>11</v>
      </c>
      <c r="D7" s="2">
        <v>1.3538000000000001E-3</v>
      </c>
      <c r="E7" s="1" t="s">
        <v>17</v>
      </c>
    </row>
    <row r="8" spans="1:5">
      <c r="A8" s="4" t="s">
        <v>18</v>
      </c>
      <c r="B8" s="1">
        <v>82</v>
      </c>
      <c r="C8" s="1">
        <v>8</v>
      </c>
      <c r="D8" s="2">
        <v>1.4285000000000001E-3</v>
      </c>
      <c r="E8" s="1" t="s">
        <v>19</v>
      </c>
    </row>
    <row r="9" spans="1:5">
      <c r="A9" s="4" t="s">
        <v>7</v>
      </c>
      <c r="B9" s="1">
        <v>66</v>
      </c>
      <c r="C9" s="1">
        <v>7</v>
      </c>
      <c r="D9" s="2">
        <v>1.7634E-3</v>
      </c>
      <c r="E9" s="1" t="s">
        <v>20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8"/>
  <sheetViews>
    <sheetView topLeftCell="A2" workbookViewId="0">
      <selection activeCell="A2" sqref="A2"/>
    </sheetView>
  </sheetViews>
  <sheetFormatPr defaultRowHeight="16.5"/>
  <cols>
    <col min="2" max="3" width="9" style="17"/>
  </cols>
  <sheetData>
    <row r="1" spans="1:3">
      <c r="B1" s="17" t="s">
        <v>3753</v>
      </c>
      <c r="C1" s="17" t="s">
        <v>3754</v>
      </c>
    </row>
    <row r="2" spans="1:3">
      <c r="A2" t="s">
        <v>3045</v>
      </c>
      <c r="B2" s="17">
        <v>3.6945072817098697E-2</v>
      </c>
      <c r="C2" s="17">
        <v>-1.48549483602305</v>
      </c>
    </row>
    <row r="3" spans="1:3">
      <c r="A3" t="s">
        <v>55</v>
      </c>
      <c r="B3" s="17">
        <v>1.0299268407490699E-2</v>
      </c>
      <c r="C3" s="17">
        <v>-1.36951148275299</v>
      </c>
    </row>
    <row r="4" spans="1:3">
      <c r="A4" t="s">
        <v>84</v>
      </c>
      <c r="B4" s="17">
        <v>4.1064804836188299E-3</v>
      </c>
      <c r="C4" s="17">
        <v>-1.3593743634448601</v>
      </c>
    </row>
    <row r="5" spans="1:3">
      <c r="A5" t="s">
        <v>3046</v>
      </c>
      <c r="B5" s="17">
        <v>1.8746348679482602E-2</v>
      </c>
      <c r="C5" s="17">
        <v>-1.3203212330133001</v>
      </c>
    </row>
    <row r="6" spans="1:3">
      <c r="A6" t="s">
        <v>3047</v>
      </c>
      <c r="B6" s="17">
        <v>2.0212622140182601E-2</v>
      </c>
      <c r="C6" s="17">
        <v>-1.25072321181135</v>
      </c>
    </row>
    <row r="7" spans="1:3">
      <c r="A7" t="s">
        <v>3048</v>
      </c>
      <c r="B7" s="17">
        <v>3.43794008779598E-2</v>
      </c>
      <c r="C7" s="17">
        <v>-1.1768724368805401</v>
      </c>
    </row>
    <row r="8" spans="1:3">
      <c r="A8" t="s">
        <v>3049</v>
      </c>
      <c r="B8" s="17">
        <v>3.7102429855607098E-2</v>
      </c>
      <c r="C8" s="17">
        <v>-1.1079018427871501</v>
      </c>
    </row>
    <row r="9" spans="1:3">
      <c r="A9" t="s">
        <v>124</v>
      </c>
      <c r="B9" s="17">
        <v>1.4953700864497601E-2</v>
      </c>
      <c r="C9" s="17">
        <v>-1.06764674287669</v>
      </c>
    </row>
    <row r="10" spans="1:3">
      <c r="A10" t="s">
        <v>3050</v>
      </c>
      <c r="B10" s="17">
        <v>9.0008215035862899E-3</v>
      </c>
      <c r="C10" s="17">
        <v>-1.0621352288277801</v>
      </c>
    </row>
    <row r="11" spans="1:3">
      <c r="A11" t="s">
        <v>3051</v>
      </c>
      <c r="B11" s="17">
        <v>1.9080786480759102E-2</v>
      </c>
      <c r="C11" s="17">
        <v>-1.04967746802958</v>
      </c>
    </row>
    <row r="12" spans="1:3">
      <c r="A12" t="s">
        <v>3052</v>
      </c>
      <c r="B12" s="17">
        <v>1.7900556125234598E-2</v>
      </c>
      <c r="C12" s="17">
        <v>-1.0275896783934499</v>
      </c>
    </row>
    <row r="13" spans="1:3">
      <c r="A13" t="s">
        <v>3053</v>
      </c>
      <c r="B13" s="17">
        <v>1.1843696979108901E-2</v>
      </c>
      <c r="C13" s="17">
        <v>-1.02639159268563</v>
      </c>
    </row>
    <row r="14" spans="1:3">
      <c r="A14" t="s">
        <v>95</v>
      </c>
      <c r="B14" s="17">
        <v>1.9660362450106398E-3</v>
      </c>
      <c r="C14" s="17">
        <v>-1.00039871241225</v>
      </c>
    </row>
    <row r="15" spans="1:3">
      <c r="A15" t="s">
        <v>3054</v>
      </c>
      <c r="B15" s="17">
        <v>4.3356781782348301E-2</v>
      </c>
      <c r="C15" s="17">
        <v>-0.94013708124125495</v>
      </c>
    </row>
    <row r="16" spans="1:3">
      <c r="A16" t="s">
        <v>38</v>
      </c>
      <c r="B16" s="17">
        <v>3.215599501151E-3</v>
      </c>
      <c r="C16" s="17">
        <v>-0.93636721633090203</v>
      </c>
    </row>
    <row r="17" spans="1:3">
      <c r="A17" t="s">
        <v>3055</v>
      </c>
      <c r="B17" s="17">
        <v>1.7563072724753599E-3</v>
      </c>
      <c r="C17" s="17">
        <v>-0.923531664311391</v>
      </c>
    </row>
    <row r="18" spans="1:3">
      <c r="A18" t="s">
        <v>3056</v>
      </c>
      <c r="B18" s="17">
        <v>2.8180436123490599E-2</v>
      </c>
      <c r="C18" s="17">
        <v>-0.92333317611917198</v>
      </c>
    </row>
    <row r="19" spans="1:3">
      <c r="A19" t="s">
        <v>3057</v>
      </c>
      <c r="B19" s="17">
        <v>3.7197308726196802E-2</v>
      </c>
      <c r="C19" s="17">
        <v>-0.88901894274910598</v>
      </c>
    </row>
    <row r="20" spans="1:3">
      <c r="A20" t="s">
        <v>3058</v>
      </c>
      <c r="B20" s="17">
        <v>1.28217646165987E-2</v>
      </c>
      <c r="C20" s="17">
        <v>-0.88557139518138195</v>
      </c>
    </row>
    <row r="21" spans="1:3">
      <c r="A21" t="s">
        <v>3059</v>
      </c>
      <c r="B21" s="17">
        <v>8.2271223530060202E-3</v>
      </c>
      <c r="C21" s="17">
        <v>-0.88501111642676999</v>
      </c>
    </row>
    <row r="22" spans="1:3">
      <c r="A22" t="s">
        <v>3060</v>
      </c>
      <c r="B22" s="17">
        <v>1.66972220413194E-2</v>
      </c>
      <c r="C22" s="17">
        <v>-0.87268703798416303</v>
      </c>
    </row>
    <row r="23" spans="1:3">
      <c r="A23" t="s">
        <v>3061</v>
      </c>
      <c r="B23" s="17">
        <v>3.3213853990144399E-2</v>
      </c>
      <c r="C23" s="17">
        <v>-0.86962791739173595</v>
      </c>
    </row>
    <row r="24" spans="1:3">
      <c r="A24" t="s">
        <v>3062</v>
      </c>
      <c r="B24" s="17">
        <v>4.8898298061267602E-2</v>
      </c>
      <c r="C24" s="17">
        <v>-0.867520363448951</v>
      </c>
    </row>
    <row r="25" spans="1:3">
      <c r="A25" t="s">
        <v>50</v>
      </c>
      <c r="B25" s="17">
        <v>1.2560199391849399E-2</v>
      </c>
      <c r="C25" s="17">
        <v>-0.85648310676222505</v>
      </c>
    </row>
    <row r="26" spans="1:3">
      <c r="A26" t="s">
        <v>3063</v>
      </c>
      <c r="B26" s="17">
        <v>1.8412832923708499E-2</v>
      </c>
      <c r="C26" s="17">
        <v>-0.85230079475226705</v>
      </c>
    </row>
    <row r="27" spans="1:3">
      <c r="A27" t="s">
        <v>3064</v>
      </c>
      <c r="B27" s="17">
        <v>8.7830526109157498E-3</v>
      </c>
      <c r="C27" s="17">
        <v>-0.84433742207709805</v>
      </c>
    </row>
    <row r="28" spans="1:3">
      <c r="A28" t="s">
        <v>42</v>
      </c>
      <c r="B28" s="17">
        <v>3.4565681347688698E-2</v>
      </c>
      <c r="C28" s="17">
        <v>-0.840025646321786</v>
      </c>
    </row>
    <row r="29" spans="1:3">
      <c r="A29" t="s">
        <v>51</v>
      </c>
      <c r="B29" s="17">
        <v>4.4627765813530701E-2</v>
      </c>
      <c r="C29" s="17">
        <v>-0.836279810276498</v>
      </c>
    </row>
    <row r="30" spans="1:3">
      <c r="A30" t="s">
        <v>3065</v>
      </c>
      <c r="B30" s="17">
        <v>4.9800017051824796E-3</v>
      </c>
      <c r="C30" s="17">
        <v>-0.81550059845077805</v>
      </c>
    </row>
    <row r="31" spans="1:3">
      <c r="A31" t="s">
        <v>3066</v>
      </c>
      <c r="B31" s="17">
        <v>1.1944658429689E-2</v>
      </c>
      <c r="C31" s="17">
        <v>-0.81225669853055504</v>
      </c>
    </row>
    <row r="32" spans="1:3">
      <c r="A32" t="s">
        <v>3067</v>
      </c>
      <c r="B32" s="17">
        <v>2.08253228446517E-2</v>
      </c>
      <c r="C32" s="17">
        <v>-0.81024454417743197</v>
      </c>
    </row>
    <row r="33" spans="1:3">
      <c r="A33" t="s">
        <v>3068</v>
      </c>
      <c r="B33" s="17">
        <v>9.47433577887535E-3</v>
      </c>
      <c r="C33" s="17">
        <v>-0.80817540040066305</v>
      </c>
    </row>
    <row r="34" spans="1:3">
      <c r="A34" t="s">
        <v>70</v>
      </c>
      <c r="B34" s="17">
        <v>3.5571553891061598E-3</v>
      </c>
      <c r="C34" s="17">
        <v>-0.80765407380278298</v>
      </c>
    </row>
    <row r="35" spans="1:3">
      <c r="A35" t="s">
        <v>37</v>
      </c>
      <c r="B35" s="17">
        <v>4.7310786453219997E-2</v>
      </c>
      <c r="C35" s="17">
        <v>-0.80735751585099502</v>
      </c>
    </row>
    <row r="36" spans="1:3">
      <c r="A36" t="s">
        <v>3069</v>
      </c>
      <c r="B36" s="17">
        <v>3.5731441163772901E-2</v>
      </c>
      <c r="C36" s="17">
        <v>-0.79244855123904101</v>
      </c>
    </row>
    <row r="37" spans="1:3">
      <c r="A37" t="s">
        <v>3070</v>
      </c>
      <c r="B37" s="17">
        <v>2.2416638749372001E-2</v>
      </c>
      <c r="C37" s="17">
        <v>-0.781714512134835</v>
      </c>
    </row>
    <row r="38" spans="1:3">
      <c r="A38" t="s">
        <v>3071</v>
      </c>
      <c r="B38" s="17">
        <v>5.7610824320639097E-3</v>
      </c>
      <c r="C38" s="17">
        <v>-0.76987821242201004</v>
      </c>
    </row>
    <row r="39" spans="1:3">
      <c r="A39" t="s">
        <v>3072</v>
      </c>
      <c r="B39" s="17">
        <v>2.6621220076195599E-2</v>
      </c>
      <c r="C39" s="17">
        <v>-0.76890457616749597</v>
      </c>
    </row>
    <row r="40" spans="1:3">
      <c r="A40" t="s">
        <v>137</v>
      </c>
      <c r="B40" s="17">
        <v>8.2661026145294195E-3</v>
      </c>
      <c r="C40" s="17">
        <v>-0.76558451456526</v>
      </c>
    </row>
    <row r="41" spans="1:3">
      <c r="A41" t="s">
        <v>3073</v>
      </c>
      <c r="B41" s="17">
        <v>1.18716024830072E-2</v>
      </c>
      <c r="C41" s="17">
        <v>-0.75265487667970299</v>
      </c>
    </row>
    <row r="42" spans="1:3">
      <c r="A42" t="s">
        <v>3074</v>
      </c>
      <c r="B42" s="17">
        <v>4.6619227917821197E-3</v>
      </c>
      <c r="C42" s="17">
        <v>-0.75208636687070596</v>
      </c>
    </row>
    <row r="43" spans="1:3">
      <c r="A43" t="s">
        <v>144</v>
      </c>
      <c r="B43" s="17">
        <v>1.2932482074228299E-2</v>
      </c>
      <c r="C43" s="17">
        <v>-0.749070167886837</v>
      </c>
    </row>
    <row r="44" spans="1:3">
      <c r="A44" t="s">
        <v>3075</v>
      </c>
      <c r="B44" s="17">
        <v>1.5901249870569002E-2</v>
      </c>
      <c r="C44" s="17">
        <v>-0.74511934354457499</v>
      </c>
    </row>
    <row r="45" spans="1:3">
      <c r="A45" t="s">
        <v>3076</v>
      </c>
      <c r="B45" s="17">
        <v>5.4270235617757696E-3</v>
      </c>
      <c r="C45" s="17">
        <v>-0.730089407155607</v>
      </c>
    </row>
    <row r="46" spans="1:3">
      <c r="A46" t="s">
        <v>3077</v>
      </c>
      <c r="B46" s="17">
        <v>3.5978829812949899E-3</v>
      </c>
      <c r="C46" s="17">
        <v>-0.72684099560210602</v>
      </c>
    </row>
    <row r="47" spans="1:3">
      <c r="A47" t="s">
        <v>3078</v>
      </c>
      <c r="B47" s="17">
        <v>1.3460588495064599E-2</v>
      </c>
      <c r="C47" s="17">
        <v>-0.72157172426964999</v>
      </c>
    </row>
    <row r="48" spans="1:3">
      <c r="A48" t="s">
        <v>105</v>
      </c>
      <c r="B48" s="17">
        <v>9.9753506119550396E-3</v>
      </c>
      <c r="C48" s="17">
        <v>-0.71728436434701903</v>
      </c>
    </row>
    <row r="49" spans="1:3">
      <c r="A49" t="s">
        <v>3079</v>
      </c>
      <c r="B49" s="17">
        <v>2.76168608846688E-2</v>
      </c>
      <c r="C49" s="17">
        <v>-0.714901972308711</v>
      </c>
    </row>
    <row r="50" spans="1:3">
      <c r="A50" t="s">
        <v>3080</v>
      </c>
      <c r="B50" s="17">
        <v>4.2702307126561603E-2</v>
      </c>
      <c r="C50" s="17">
        <v>-0.713907558652217</v>
      </c>
    </row>
    <row r="51" spans="1:3">
      <c r="A51" t="s">
        <v>3081</v>
      </c>
      <c r="B51" s="17">
        <v>3.80482705570954E-2</v>
      </c>
      <c r="C51" s="17">
        <v>-0.705284224227541</v>
      </c>
    </row>
    <row r="52" spans="1:3">
      <c r="A52" t="s">
        <v>3082</v>
      </c>
      <c r="B52" s="17">
        <v>3.4688996035477301E-2</v>
      </c>
      <c r="C52" s="17">
        <v>-0.69214439054203303</v>
      </c>
    </row>
    <row r="53" spans="1:3">
      <c r="A53" t="s">
        <v>3083</v>
      </c>
      <c r="B53" s="17">
        <v>2.6759512133097799E-2</v>
      </c>
      <c r="C53" s="17">
        <v>-0.683542669756383</v>
      </c>
    </row>
    <row r="54" spans="1:3">
      <c r="A54" t="s">
        <v>3084</v>
      </c>
      <c r="B54" s="17">
        <v>1.7895499457882699E-2</v>
      </c>
      <c r="C54" s="17">
        <v>-0.67985452546499903</v>
      </c>
    </row>
    <row r="55" spans="1:3">
      <c r="A55" t="s">
        <v>3085</v>
      </c>
      <c r="B55" s="17">
        <v>1.78990556101369E-3</v>
      </c>
      <c r="C55" s="17">
        <v>-0.67967375402404995</v>
      </c>
    </row>
    <row r="56" spans="1:3">
      <c r="A56" t="s">
        <v>3086</v>
      </c>
      <c r="B56" s="17">
        <v>4.2680388967712903E-2</v>
      </c>
      <c r="C56" s="17">
        <v>-0.66631250624692195</v>
      </c>
    </row>
    <row r="57" spans="1:3">
      <c r="A57" t="s">
        <v>3087</v>
      </c>
      <c r="B57" s="17">
        <v>2.13794955420318E-2</v>
      </c>
      <c r="C57" s="17">
        <v>-0.66401446114999996</v>
      </c>
    </row>
    <row r="58" spans="1:3">
      <c r="A58" t="s">
        <v>3088</v>
      </c>
      <c r="B58" s="17">
        <v>2.4924075996490099E-2</v>
      </c>
      <c r="C58" s="17">
        <v>-0.66389668408656</v>
      </c>
    </row>
    <row r="59" spans="1:3">
      <c r="A59" t="s">
        <v>3089</v>
      </c>
      <c r="B59" s="17">
        <v>2.9972537935007999E-2</v>
      </c>
      <c r="C59" s="17">
        <v>-0.66109107410336299</v>
      </c>
    </row>
    <row r="60" spans="1:3">
      <c r="A60" t="s">
        <v>3090</v>
      </c>
      <c r="B60" s="17">
        <v>7.5177280829968598E-3</v>
      </c>
      <c r="C60" s="17">
        <v>-0.64919412386307995</v>
      </c>
    </row>
    <row r="61" spans="1:3">
      <c r="A61" t="s">
        <v>3091</v>
      </c>
      <c r="B61" s="17">
        <v>3.4627732622323701E-2</v>
      </c>
      <c r="C61" s="17">
        <v>-0.64296590578671098</v>
      </c>
    </row>
    <row r="62" spans="1:3">
      <c r="A62" t="s">
        <v>100</v>
      </c>
      <c r="B62" s="17">
        <v>1.06677067812125E-2</v>
      </c>
      <c r="C62" s="17">
        <v>-0.64022221511435495</v>
      </c>
    </row>
    <row r="63" spans="1:3">
      <c r="A63" t="s">
        <v>3092</v>
      </c>
      <c r="B63" s="17">
        <v>2.4162711417877999E-2</v>
      </c>
      <c r="C63" s="17">
        <v>-0.63795687352333796</v>
      </c>
    </row>
    <row r="64" spans="1:3">
      <c r="A64" t="s">
        <v>3093</v>
      </c>
      <c r="B64" s="17">
        <v>1.5811331706027498E-2</v>
      </c>
      <c r="C64" s="17">
        <v>-0.63681351861423896</v>
      </c>
    </row>
    <row r="65" spans="1:3">
      <c r="A65" t="s">
        <v>3094</v>
      </c>
      <c r="B65" s="17">
        <v>3.6776814108634898E-2</v>
      </c>
      <c r="C65" s="17">
        <v>-0.63485220753318605</v>
      </c>
    </row>
    <row r="66" spans="1:3">
      <c r="A66" t="s">
        <v>57</v>
      </c>
      <c r="B66" s="17">
        <v>2.5190709872758101E-2</v>
      </c>
      <c r="C66" s="17">
        <v>-0.63129329573365101</v>
      </c>
    </row>
    <row r="67" spans="1:3">
      <c r="A67" t="s">
        <v>90</v>
      </c>
      <c r="B67" s="17">
        <v>4.8906781039928203E-2</v>
      </c>
      <c r="C67" s="17">
        <v>-0.62712568575104499</v>
      </c>
    </row>
    <row r="68" spans="1:3">
      <c r="A68" t="s">
        <v>3095</v>
      </c>
      <c r="B68" s="17">
        <v>1.7816745103916801E-2</v>
      </c>
      <c r="C68" s="17">
        <v>-0.62417960183088494</v>
      </c>
    </row>
    <row r="69" spans="1:3">
      <c r="A69" t="s">
        <v>3096</v>
      </c>
      <c r="B69" s="17">
        <v>1.48684471990064E-2</v>
      </c>
      <c r="C69" s="17">
        <v>-0.61887275658988605</v>
      </c>
    </row>
    <row r="70" spans="1:3">
      <c r="A70" t="s">
        <v>71</v>
      </c>
      <c r="B70" s="17">
        <v>1.03136735107684E-2</v>
      </c>
      <c r="C70" s="17">
        <v>-0.61886842940364695</v>
      </c>
    </row>
    <row r="71" spans="1:3">
      <c r="A71" t="s">
        <v>3097</v>
      </c>
      <c r="B71" s="17">
        <v>1.0351312739387501E-3</v>
      </c>
      <c r="C71" s="17">
        <v>-0.61869612949664399</v>
      </c>
    </row>
    <row r="72" spans="1:3">
      <c r="A72" t="s">
        <v>3098</v>
      </c>
      <c r="B72" s="17">
        <v>2.5844813820179401E-2</v>
      </c>
      <c r="C72" s="17">
        <v>-0.615666812599312</v>
      </c>
    </row>
    <row r="73" spans="1:3">
      <c r="A73" t="s">
        <v>143</v>
      </c>
      <c r="B73" s="17">
        <v>2.3521377268044E-2</v>
      </c>
      <c r="C73" s="17">
        <v>-0.61557877848460996</v>
      </c>
    </row>
    <row r="74" spans="1:3">
      <c r="A74" t="s">
        <v>3099</v>
      </c>
      <c r="B74" s="17">
        <v>1.2251835851665E-2</v>
      </c>
      <c r="C74" s="17">
        <v>-0.61543589760974404</v>
      </c>
    </row>
    <row r="75" spans="1:3">
      <c r="A75" t="s">
        <v>3100</v>
      </c>
      <c r="B75" s="17">
        <v>3.7492535206839699E-2</v>
      </c>
      <c r="C75" s="17">
        <v>-0.61418480370855399</v>
      </c>
    </row>
    <row r="76" spans="1:3">
      <c r="A76" t="s">
        <v>3101</v>
      </c>
      <c r="B76" s="17">
        <v>3.4712119003071202E-3</v>
      </c>
      <c r="C76" s="17">
        <v>-0.61380487038651799</v>
      </c>
    </row>
    <row r="77" spans="1:3">
      <c r="A77" t="s">
        <v>47</v>
      </c>
      <c r="B77" s="17">
        <v>4.90371414541537E-2</v>
      </c>
      <c r="C77" s="17">
        <v>-0.60636976667723197</v>
      </c>
    </row>
    <row r="78" spans="1:3">
      <c r="A78" t="s">
        <v>3102</v>
      </c>
      <c r="B78" s="17">
        <v>3.2867892659863701E-2</v>
      </c>
      <c r="C78" s="17">
        <v>-0.598267980347444</v>
      </c>
    </row>
    <row r="79" spans="1:3">
      <c r="A79" t="s">
        <v>3103</v>
      </c>
      <c r="B79" s="17">
        <v>3.3267520201222499E-2</v>
      </c>
      <c r="C79" s="17">
        <v>-0.59340472286442303</v>
      </c>
    </row>
    <row r="80" spans="1:3">
      <c r="A80" t="s">
        <v>65</v>
      </c>
      <c r="B80" s="17">
        <v>9.9774519269986706E-3</v>
      </c>
      <c r="C80" s="17">
        <v>-0.58945208069909705</v>
      </c>
    </row>
    <row r="81" spans="1:3">
      <c r="A81" t="s">
        <v>3104</v>
      </c>
      <c r="B81" s="17">
        <v>2.14277733040803E-2</v>
      </c>
      <c r="C81" s="17">
        <v>-0.58110409757660497</v>
      </c>
    </row>
    <row r="82" spans="1:3">
      <c r="A82" t="s">
        <v>3105</v>
      </c>
      <c r="B82" s="17">
        <v>3.0673252502905299E-2</v>
      </c>
      <c r="C82" s="17">
        <v>-0.581103231977533</v>
      </c>
    </row>
    <row r="83" spans="1:3">
      <c r="A83" t="s">
        <v>3106</v>
      </c>
      <c r="B83" s="17">
        <v>6.84304132992358E-3</v>
      </c>
      <c r="C83" s="17">
        <v>-0.57798332835904498</v>
      </c>
    </row>
    <row r="84" spans="1:3">
      <c r="A84" t="s">
        <v>74</v>
      </c>
      <c r="B84" s="17">
        <v>2.18779814635435E-3</v>
      </c>
      <c r="C84" s="17">
        <v>-0.57683496722888095</v>
      </c>
    </row>
    <row r="85" spans="1:3">
      <c r="A85" t="s">
        <v>3107</v>
      </c>
      <c r="B85" s="17">
        <v>3.9356291515929502E-2</v>
      </c>
      <c r="C85" s="17">
        <v>-0.57675531060532004</v>
      </c>
    </row>
    <row r="86" spans="1:3">
      <c r="A86" t="s">
        <v>3108</v>
      </c>
      <c r="B86" s="17">
        <v>3.2189427197019801E-3</v>
      </c>
      <c r="C86" s="17">
        <v>-0.57582407805531</v>
      </c>
    </row>
    <row r="87" spans="1:3">
      <c r="A87" t="s">
        <v>138</v>
      </c>
      <c r="B87" s="17">
        <v>3.8529476581824901E-2</v>
      </c>
      <c r="C87" s="17">
        <v>-0.57533672670639802</v>
      </c>
    </row>
    <row r="88" spans="1:3">
      <c r="A88" t="s">
        <v>3109</v>
      </c>
      <c r="B88" s="17">
        <v>3.3281232775157897E-2</v>
      </c>
      <c r="C88" s="17">
        <v>-0.56762480401150905</v>
      </c>
    </row>
    <row r="89" spans="1:3">
      <c r="A89" t="s">
        <v>3110</v>
      </c>
      <c r="B89" s="17">
        <v>3.3269025144285501E-2</v>
      </c>
      <c r="C89" s="17">
        <v>-0.56674256797458999</v>
      </c>
    </row>
    <row r="90" spans="1:3">
      <c r="A90" t="s">
        <v>76</v>
      </c>
      <c r="B90" s="17">
        <v>1.55007823954149E-2</v>
      </c>
      <c r="C90" s="17">
        <v>-0.565339273793523</v>
      </c>
    </row>
    <row r="91" spans="1:3">
      <c r="A91" t="s">
        <v>3111</v>
      </c>
      <c r="B91" s="17">
        <v>2.6197994400426399E-2</v>
      </c>
      <c r="C91" s="17">
        <v>-0.56218459345082195</v>
      </c>
    </row>
    <row r="92" spans="1:3">
      <c r="A92" t="s">
        <v>3112</v>
      </c>
      <c r="B92" s="17">
        <v>3.1688060632823402E-2</v>
      </c>
      <c r="C92" s="17">
        <v>-0.56090432381300503</v>
      </c>
    </row>
    <row r="93" spans="1:3">
      <c r="A93" t="s">
        <v>3113</v>
      </c>
      <c r="B93" s="17">
        <v>1.27987167777139E-2</v>
      </c>
      <c r="C93" s="17">
        <v>-0.54577881211623902</v>
      </c>
    </row>
    <row r="94" spans="1:3">
      <c r="A94" t="s">
        <v>3114</v>
      </c>
      <c r="B94" s="17">
        <v>1.1177879554266501E-2</v>
      </c>
      <c r="C94" s="17">
        <v>-0.54573178214401796</v>
      </c>
    </row>
    <row r="95" spans="1:3">
      <c r="A95" t="s">
        <v>3115</v>
      </c>
      <c r="B95" s="17">
        <v>4.4082178438680002E-2</v>
      </c>
      <c r="C95" s="17">
        <v>-0.53770939039007504</v>
      </c>
    </row>
    <row r="96" spans="1:3">
      <c r="A96" t="s">
        <v>3116</v>
      </c>
      <c r="B96" s="17">
        <v>3.8798740340647897E-2</v>
      </c>
      <c r="C96" s="17">
        <v>-0.53389752698430903</v>
      </c>
    </row>
    <row r="97" spans="1:3">
      <c r="A97" t="s">
        <v>3117</v>
      </c>
      <c r="B97" s="17">
        <v>1.16072758084056E-2</v>
      </c>
      <c r="C97" s="17">
        <v>-0.53381511001230597</v>
      </c>
    </row>
    <row r="98" spans="1:3">
      <c r="A98" t="s">
        <v>3118</v>
      </c>
      <c r="B98" s="17">
        <v>3.0675255135324701E-2</v>
      </c>
      <c r="C98" s="17">
        <v>-0.52893311792466902</v>
      </c>
    </row>
    <row r="99" spans="1:3">
      <c r="A99" t="s">
        <v>3119</v>
      </c>
      <c r="B99" s="17">
        <v>1.5266446627333201E-2</v>
      </c>
      <c r="C99" s="17">
        <v>-0.52892079062890496</v>
      </c>
    </row>
    <row r="100" spans="1:3">
      <c r="A100" t="s">
        <v>3120</v>
      </c>
      <c r="B100" s="17">
        <v>4.4627445072916098E-2</v>
      </c>
      <c r="C100" s="17">
        <v>-0.52049536733013202</v>
      </c>
    </row>
    <row r="101" spans="1:3">
      <c r="A101" t="s">
        <v>3121</v>
      </c>
      <c r="B101" s="17">
        <v>3.4525227226044002E-2</v>
      </c>
      <c r="C101" s="17">
        <v>-0.51904440598229595</v>
      </c>
    </row>
    <row r="102" spans="1:3">
      <c r="A102" t="s">
        <v>3122</v>
      </c>
      <c r="B102" s="17">
        <v>1.0244174945979101E-2</v>
      </c>
      <c r="C102" s="17">
        <v>-0.51854846329970095</v>
      </c>
    </row>
    <row r="103" spans="1:3">
      <c r="A103" t="s">
        <v>3123</v>
      </c>
      <c r="B103" s="17">
        <v>3.2632333938359397E-2</v>
      </c>
      <c r="C103" s="17">
        <v>-0.51702694828195495</v>
      </c>
    </row>
    <row r="104" spans="1:3">
      <c r="A104" t="s">
        <v>79</v>
      </c>
      <c r="B104" s="17">
        <v>1.47967979436269E-4</v>
      </c>
      <c r="C104" s="17">
        <v>-0.51236873902234403</v>
      </c>
    </row>
    <row r="105" spans="1:3">
      <c r="A105" t="s">
        <v>3124</v>
      </c>
      <c r="B105" s="17">
        <v>1.5839838690709099E-2</v>
      </c>
      <c r="C105" s="17">
        <v>-0.49831701979410598</v>
      </c>
    </row>
    <row r="106" spans="1:3">
      <c r="A106" t="s">
        <v>106</v>
      </c>
      <c r="B106" s="17">
        <v>4.6405098949216697E-2</v>
      </c>
      <c r="C106" s="17">
        <v>-0.49742548689413901</v>
      </c>
    </row>
    <row r="107" spans="1:3">
      <c r="A107" t="s">
        <v>32</v>
      </c>
      <c r="B107" s="17">
        <v>3.8769969789565303E-2</v>
      </c>
      <c r="C107" s="17">
        <v>-0.49632246562693799</v>
      </c>
    </row>
    <row r="108" spans="1:3">
      <c r="A108" t="s">
        <v>49</v>
      </c>
      <c r="B108" s="17">
        <v>9.6800147993267496E-3</v>
      </c>
      <c r="C108" s="17">
        <v>-0.49333569761425</v>
      </c>
    </row>
    <row r="109" spans="1:3">
      <c r="A109" t="s">
        <v>3125</v>
      </c>
      <c r="B109" s="17">
        <v>4.9295044767074199E-2</v>
      </c>
      <c r="C109" s="17">
        <v>-0.490827413971475</v>
      </c>
    </row>
    <row r="110" spans="1:3">
      <c r="A110" t="s">
        <v>3126</v>
      </c>
      <c r="B110" s="17">
        <v>1.7658992915241398E-2</v>
      </c>
      <c r="C110" s="17">
        <v>-0.489254248041744</v>
      </c>
    </row>
    <row r="111" spans="1:3">
      <c r="A111" t="s">
        <v>3127</v>
      </c>
      <c r="B111" s="17">
        <v>2.0328153104321699E-2</v>
      </c>
      <c r="C111" s="17">
        <v>-0.48126645658753497</v>
      </c>
    </row>
    <row r="112" spans="1:3">
      <c r="A112" t="s">
        <v>3128</v>
      </c>
      <c r="B112" s="17">
        <v>6.7667704205898998E-3</v>
      </c>
      <c r="C112" s="17">
        <v>-0.47702602522721899</v>
      </c>
    </row>
    <row r="113" spans="1:3">
      <c r="A113" t="s">
        <v>153</v>
      </c>
      <c r="B113" s="17">
        <v>4.14410072911112E-3</v>
      </c>
      <c r="C113" s="17">
        <v>-0.47352371022283801</v>
      </c>
    </row>
    <row r="114" spans="1:3">
      <c r="A114" t="s">
        <v>3129</v>
      </c>
      <c r="B114" s="17">
        <v>1.7872549548618999E-2</v>
      </c>
      <c r="C114" s="17">
        <v>-0.47318520140327802</v>
      </c>
    </row>
    <row r="115" spans="1:3">
      <c r="A115" t="s">
        <v>53</v>
      </c>
      <c r="B115" s="17">
        <v>1.8467903075097498E-2</v>
      </c>
      <c r="C115" s="17">
        <v>-0.47189889471796498</v>
      </c>
    </row>
    <row r="116" spans="1:3">
      <c r="A116" t="s">
        <v>3130</v>
      </c>
      <c r="B116" s="17">
        <v>2.8965087105808099E-2</v>
      </c>
      <c r="C116" s="17">
        <v>-0.470871540518434</v>
      </c>
    </row>
    <row r="117" spans="1:3">
      <c r="A117" t="s">
        <v>3131</v>
      </c>
      <c r="B117" s="17">
        <v>4.0007352488208997E-2</v>
      </c>
      <c r="C117" s="17">
        <v>-0.46825667570564899</v>
      </c>
    </row>
    <row r="118" spans="1:3">
      <c r="A118" t="s">
        <v>3132</v>
      </c>
      <c r="B118" s="17">
        <v>6.8006674882876402E-3</v>
      </c>
      <c r="C118" s="17">
        <v>-0.46803613861096999</v>
      </c>
    </row>
    <row r="119" spans="1:3">
      <c r="A119" t="s">
        <v>3133</v>
      </c>
      <c r="B119" s="17">
        <v>1.24831932540823E-2</v>
      </c>
      <c r="C119" s="17">
        <v>-0.46622177681661903</v>
      </c>
    </row>
    <row r="120" spans="1:3">
      <c r="A120" t="s">
        <v>3134</v>
      </c>
      <c r="B120" s="17">
        <v>3.4982739301552997E-2</v>
      </c>
      <c r="C120" s="17">
        <v>-0.46240749420746902</v>
      </c>
    </row>
    <row r="121" spans="1:3">
      <c r="A121" t="s">
        <v>3135</v>
      </c>
      <c r="B121" s="17">
        <v>4.84511894663988E-2</v>
      </c>
      <c r="C121" s="17">
        <v>-0.46077377913513501</v>
      </c>
    </row>
    <row r="122" spans="1:3">
      <c r="A122" t="s">
        <v>3136</v>
      </c>
      <c r="B122" s="17">
        <v>1.24264029996388E-2</v>
      </c>
      <c r="C122" s="17">
        <v>-0.45952405773139898</v>
      </c>
    </row>
    <row r="123" spans="1:3">
      <c r="A123" t="s">
        <v>3137</v>
      </c>
      <c r="B123" s="17">
        <v>4.0837100631002203E-2</v>
      </c>
      <c r="C123" s="17">
        <v>-0.459233874362109</v>
      </c>
    </row>
    <row r="124" spans="1:3">
      <c r="A124" t="s">
        <v>3138</v>
      </c>
      <c r="B124" s="17">
        <v>3.2948777956807999E-2</v>
      </c>
      <c r="C124" s="17">
        <v>-0.45618651446765801</v>
      </c>
    </row>
    <row r="125" spans="1:3">
      <c r="A125" t="s">
        <v>3139</v>
      </c>
      <c r="B125" s="17">
        <v>4.0613301445352801E-2</v>
      </c>
      <c r="C125" s="17">
        <v>-0.453957976052146</v>
      </c>
    </row>
    <row r="126" spans="1:3">
      <c r="A126" t="s">
        <v>3140</v>
      </c>
      <c r="B126" s="17">
        <v>1.8687530841380799E-2</v>
      </c>
      <c r="C126" s="17">
        <v>-0.45339008772383399</v>
      </c>
    </row>
    <row r="127" spans="1:3">
      <c r="A127" t="s">
        <v>39</v>
      </c>
      <c r="B127" s="17">
        <v>2.2850214563606398E-2</v>
      </c>
      <c r="C127" s="17">
        <v>-0.45258727341378502</v>
      </c>
    </row>
    <row r="128" spans="1:3">
      <c r="A128" t="s">
        <v>23</v>
      </c>
      <c r="B128" s="17">
        <v>2.54574302609968E-2</v>
      </c>
      <c r="C128" s="17">
        <v>-0.45252645539394698</v>
      </c>
    </row>
    <row r="129" spans="1:3">
      <c r="A129" t="s">
        <v>3141</v>
      </c>
      <c r="B129" s="17">
        <v>4.3814327473043403E-2</v>
      </c>
      <c r="C129" s="17">
        <v>-0.452380009996246</v>
      </c>
    </row>
    <row r="130" spans="1:3">
      <c r="A130" t="s">
        <v>72</v>
      </c>
      <c r="B130" s="17">
        <v>1.0605442971946301E-2</v>
      </c>
      <c r="C130" s="17">
        <v>-0.45222976673410598</v>
      </c>
    </row>
    <row r="131" spans="1:3">
      <c r="A131" t="s">
        <v>3142</v>
      </c>
      <c r="B131" s="17">
        <v>2.72781534111999E-2</v>
      </c>
      <c r="C131" s="17">
        <v>-0.45116124887707298</v>
      </c>
    </row>
    <row r="132" spans="1:3">
      <c r="A132" t="s">
        <v>3143</v>
      </c>
      <c r="B132" s="17">
        <v>3.79616199194679E-2</v>
      </c>
      <c r="C132" s="17">
        <v>-0.45096094925035302</v>
      </c>
    </row>
    <row r="133" spans="1:3">
      <c r="A133" t="s">
        <v>3144</v>
      </c>
      <c r="B133" s="17">
        <v>3.4817477886887598E-2</v>
      </c>
      <c r="C133" s="17">
        <v>-0.44983912041561003</v>
      </c>
    </row>
    <row r="134" spans="1:3">
      <c r="A134" t="s">
        <v>3145</v>
      </c>
      <c r="B134" s="17">
        <v>2.8561640250626599E-2</v>
      </c>
      <c r="C134" s="17">
        <v>-0.44978941023927799</v>
      </c>
    </row>
    <row r="135" spans="1:3">
      <c r="A135" t="s">
        <v>3146</v>
      </c>
      <c r="B135" s="17">
        <v>1.7836906712186101E-3</v>
      </c>
      <c r="C135" s="17">
        <v>-0.44727671571794803</v>
      </c>
    </row>
    <row r="136" spans="1:3">
      <c r="A136" t="s">
        <v>3147</v>
      </c>
      <c r="B136" s="17">
        <v>2.6792196730981301E-2</v>
      </c>
      <c r="C136" s="17">
        <v>-0.44721639334618801</v>
      </c>
    </row>
    <row r="137" spans="1:3">
      <c r="A137" t="s">
        <v>121</v>
      </c>
      <c r="B137" s="17">
        <v>2.3338744053360699E-2</v>
      </c>
      <c r="C137" s="17">
        <v>-0.44632528096961599</v>
      </c>
    </row>
    <row r="138" spans="1:3">
      <c r="A138" t="s">
        <v>3148</v>
      </c>
      <c r="B138" s="17">
        <v>4.7152477281128799E-2</v>
      </c>
      <c r="C138" s="17">
        <v>-0.44324734893385098</v>
      </c>
    </row>
    <row r="139" spans="1:3">
      <c r="A139" t="s">
        <v>3149</v>
      </c>
      <c r="B139" s="17">
        <v>1.9189607751269499E-2</v>
      </c>
      <c r="C139" s="17">
        <v>-0.44205620110353899</v>
      </c>
    </row>
    <row r="140" spans="1:3">
      <c r="A140" t="s">
        <v>3150</v>
      </c>
      <c r="B140" s="17">
        <v>4.0166541969753701E-2</v>
      </c>
      <c r="C140" s="17">
        <v>-0.43968089439081798</v>
      </c>
    </row>
    <row r="141" spans="1:3">
      <c r="A141" t="s">
        <v>3151</v>
      </c>
      <c r="B141" s="17">
        <v>2.3757255460758599E-2</v>
      </c>
      <c r="C141" s="17">
        <v>-0.439253661898244</v>
      </c>
    </row>
    <row r="142" spans="1:3">
      <c r="A142" t="s">
        <v>127</v>
      </c>
      <c r="B142" s="17">
        <v>2.4578279748174899E-2</v>
      </c>
      <c r="C142" s="17">
        <v>-0.438512921167518</v>
      </c>
    </row>
    <row r="143" spans="1:3">
      <c r="A143" t="s">
        <v>3152</v>
      </c>
      <c r="B143" s="17">
        <v>7.7241288258577496E-3</v>
      </c>
      <c r="C143" s="17">
        <v>-0.43719472257333503</v>
      </c>
    </row>
    <row r="144" spans="1:3">
      <c r="A144" t="s">
        <v>3153</v>
      </c>
      <c r="B144" s="17">
        <v>1.4922765472650401E-2</v>
      </c>
      <c r="C144" s="17">
        <v>-0.43633702749542302</v>
      </c>
    </row>
    <row r="145" spans="1:3">
      <c r="A145" t="s">
        <v>3154</v>
      </c>
      <c r="B145" s="17">
        <v>4.6166645263412402E-2</v>
      </c>
      <c r="C145" s="17">
        <v>-0.43337091652564902</v>
      </c>
    </row>
    <row r="146" spans="1:3">
      <c r="A146" t="s">
        <v>3155</v>
      </c>
      <c r="B146" s="17">
        <v>2.6682400031834901E-2</v>
      </c>
      <c r="C146" s="17">
        <v>-0.429773423732566</v>
      </c>
    </row>
    <row r="147" spans="1:3">
      <c r="A147" t="s">
        <v>3156</v>
      </c>
      <c r="B147" s="17">
        <v>1.3455967755194901E-2</v>
      </c>
      <c r="C147" s="17">
        <v>-0.42894832208212103</v>
      </c>
    </row>
    <row r="148" spans="1:3">
      <c r="A148" t="s">
        <v>98</v>
      </c>
      <c r="B148" s="17">
        <v>1.5654476177520499E-2</v>
      </c>
      <c r="C148" s="17">
        <v>-0.42872084582861503</v>
      </c>
    </row>
    <row r="149" spans="1:3">
      <c r="A149" t="s">
        <v>3157</v>
      </c>
      <c r="B149" s="17">
        <v>1.55898168285864E-2</v>
      </c>
      <c r="C149" s="17">
        <v>-0.42527306501585999</v>
      </c>
    </row>
    <row r="150" spans="1:3">
      <c r="A150" t="s">
        <v>3158</v>
      </c>
      <c r="B150" s="17">
        <v>9.4381481108008706E-3</v>
      </c>
      <c r="C150" s="17">
        <v>-0.42526305957337901</v>
      </c>
    </row>
    <row r="151" spans="1:3">
      <c r="A151" t="s">
        <v>3159</v>
      </c>
      <c r="B151" s="17">
        <v>2.88039454063867E-2</v>
      </c>
      <c r="C151" s="17">
        <v>-0.42498443177777401</v>
      </c>
    </row>
    <row r="152" spans="1:3">
      <c r="A152" t="s">
        <v>3160</v>
      </c>
      <c r="B152" s="17">
        <v>1.82202836878467E-2</v>
      </c>
      <c r="C152" s="17">
        <v>-0.42450182119206098</v>
      </c>
    </row>
    <row r="153" spans="1:3">
      <c r="A153" t="s">
        <v>3161</v>
      </c>
      <c r="B153" s="17">
        <v>8.7566258751514605E-3</v>
      </c>
      <c r="C153" s="17">
        <v>-0.423072417838597</v>
      </c>
    </row>
    <row r="154" spans="1:3">
      <c r="A154" t="s">
        <v>3162</v>
      </c>
      <c r="B154" s="17">
        <v>1.9006166150643902E-2</v>
      </c>
      <c r="C154" s="17">
        <v>-0.421821106977666</v>
      </c>
    </row>
    <row r="155" spans="1:3">
      <c r="A155" t="s">
        <v>3163</v>
      </c>
      <c r="B155" s="17">
        <v>2.0544002637237602E-2</v>
      </c>
      <c r="C155" s="17">
        <v>-0.42052978524203599</v>
      </c>
    </row>
    <row r="156" spans="1:3">
      <c r="A156" t="s">
        <v>29</v>
      </c>
      <c r="B156" s="17">
        <v>1.2650498662396301E-2</v>
      </c>
      <c r="C156" s="17">
        <v>-0.420424709904962</v>
      </c>
    </row>
    <row r="157" spans="1:3">
      <c r="A157" t="s">
        <v>3164</v>
      </c>
      <c r="B157" s="17">
        <v>2.1704614742687599E-2</v>
      </c>
      <c r="C157" s="17">
        <v>-0.41841091444373602</v>
      </c>
    </row>
    <row r="158" spans="1:3">
      <c r="A158" t="s">
        <v>3165</v>
      </c>
      <c r="B158" s="17">
        <v>6.02476743639189E-3</v>
      </c>
      <c r="C158" s="17">
        <v>-0.41800553617730801</v>
      </c>
    </row>
    <row r="159" spans="1:3">
      <c r="A159" t="s">
        <v>3166</v>
      </c>
      <c r="B159" s="17">
        <v>3.9075066725028501E-2</v>
      </c>
      <c r="C159" s="17">
        <v>-0.41694776239233899</v>
      </c>
    </row>
    <row r="160" spans="1:3">
      <c r="A160" t="s">
        <v>3167</v>
      </c>
      <c r="B160" s="17">
        <v>3.7312042312623903E-2</v>
      </c>
      <c r="C160" s="17">
        <v>-0.414924281201136</v>
      </c>
    </row>
    <row r="161" spans="1:3">
      <c r="A161" t="s">
        <v>3168</v>
      </c>
      <c r="B161" s="17">
        <v>1.14248345922122E-3</v>
      </c>
      <c r="C161" s="17">
        <v>-0.41488447254994698</v>
      </c>
    </row>
    <row r="162" spans="1:3">
      <c r="A162" t="s">
        <v>3169</v>
      </c>
      <c r="B162" s="17">
        <v>1.2829304969685701E-3</v>
      </c>
      <c r="C162" s="17">
        <v>-0.41483192089981402</v>
      </c>
    </row>
    <row r="163" spans="1:3">
      <c r="A163" t="s">
        <v>3170</v>
      </c>
      <c r="B163" s="17">
        <v>1.05944858187626E-2</v>
      </c>
      <c r="C163" s="17">
        <v>-0.41436796926144098</v>
      </c>
    </row>
    <row r="164" spans="1:3">
      <c r="A164" t="s">
        <v>3171</v>
      </c>
      <c r="B164" s="17">
        <v>1.6178341341613899E-2</v>
      </c>
      <c r="C164" s="17">
        <v>-0.41355937362012202</v>
      </c>
    </row>
    <row r="165" spans="1:3">
      <c r="A165" t="s">
        <v>40</v>
      </c>
      <c r="B165" s="17">
        <v>1.9897855236639998E-2</v>
      </c>
      <c r="C165" s="17">
        <v>-0.41229106546292998</v>
      </c>
    </row>
    <row r="166" spans="1:3">
      <c r="A166" t="s">
        <v>59</v>
      </c>
      <c r="B166" s="17">
        <v>4.0238549088867599E-2</v>
      </c>
      <c r="C166" s="17">
        <v>-0.41222883837350299</v>
      </c>
    </row>
    <row r="167" spans="1:3">
      <c r="A167" t="s">
        <v>3172</v>
      </c>
      <c r="B167" s="17">
        <v>1.31385785664407E-2</v>
      </c>
      <c r="C167" s="17">
        <v>-0.411385619278898</v>
      </c>
    </row>
    <row r="168" spans="1:3">
      <c r="A168" t="s">
        <v>3173</v>
      </c>
      <c r="B168" s="17">
        <v>4.9956712362270499E-2</v>
      </c>
      <c r="C168" s="17">
        <v>-0.409244595660397</v>
      </c>
    </row>
    <row r="169" spans="1:3">
      <c r="A169" t="s">
        <v>3174</v>
      </c>
      <c r="B169" s="17">
        <v>4.3369090338116097E-3</v>
      </c>
      <c r="C169" s="17">
        <v>-0.407695474976834</v>
      </c>
    </row>
    <row r="170" spans="1:3">
      <c r="A170" t="s">
        <v>3175</v>
      </c>
      <c r="B170" s="17">
        <v>3.8704790916774597E-2</v>
      </c>
      <c r="C170" s="17">
        <v>-0.40670842169911903</v>
      </c>
    </row>
    <row r="171" spans="1:3">
      <c r="A171" t="s">
        <v>83</v>
      </c>
      <c r="B171" s="17">
        <v>2.1045147886890801E-2</v>
      </c>
      <c r="C171" s="17">
        <v>-0.40485188052861198</v>
      </c>
    </row>
    <row r="172" spans="1:3">
      <c r="A172" t="s">
        <v>3176</v>
      </c>
      <c r="B172" s="17">
        <v>8.5196556801052695E-4</v>
      </c>
      <c r="C172" s="17">
        <v>-0.39615055814484301</v>
      </c>
    </row>
    <row r="173" spans="1:3">
      <c r="A173" t="s">
        <v>97</v>
      </c>
      <c r="B173" s="17">
        <v>4.0134718321272897E-2</v>
      </c>
      <c r="C173" s="17">
        <v>-0.39603454082909001</v>
      </c>
    </row>
    <row r="174" spans="1:3">
      <c r="A174" t="s">
        <v>3177</v>
      </c>
      <c r="B174" s="17">
        <v>3.7171770397555599E-2</v>
      </c>
      <c r="C174" s="17">
        <v>-0.39411615771848801</v>
      </c>
    </row>
    <row r="175" spans="1:3">
      <c r="A175" t="s">
        <v>3178</v>
      </c>
      <c r="B175" s="17">
        <v>1.86436197006416E-2</v>
      </c>
      <c r="C175" s="17">
        <v>-0.39397478922852502</v>
      </c>
    </row>
    <row r="176" spans="1:3">
      <c r="A176" t="s">
        <v>3179</v>
      </c>
      <c r="B176" s="17">
        <v>9.9948149268024901E-3</v>
      </c>
      <c r="C176" s="17">
        <v>-0.39273363782276</v>
      </c>
    </row>
    <row r="177" spans="1:3">
      <c r="A177" t="s">
        <v>3180</v>
      </c>
      <c r="B177" s="17">
        <v>4.8484596372648601E-3</v>
      </c>
      <c r="C177" s="17">
        <v>-0.38873058004782701</v>
      </c>
    </row>
    <row r="178" spans="1:3">
      <c r="A178" t="s">
        <v>87</v>
      </c>
      <c r="B178" s="17">
        <v>3.9110494178787897E-2</v>
      </c>
      <c r="C178" s="17">
        <v>-0.38750306459143502</v>
      </c>
    </row>
    <row r="179" spans="1:3">
      <c r="A179" t="s">
        <v>3181</v>
      </c>
      <c r="B179" s="17">
        <v>1.7373169863112398E-2</v>
      </c>
      <c r="C179" s="17">
        <v>-0.38679173273460699</v>
      </c>
    </row>
    <row r="180" spans="1:3">
      <c r="A180" t="s">
        <v>3182</v>
      </c>
      <c r="B180" s="17">
        <v>1.7186488378902399E-2</v>
      </c>
      <c r="C180" s="17">
        <v>-0.38672597479669601</v>
      </c>
    </row>
    <row r="181" spans="1:3">
      <c r="A181" t="s">
        <v>3183</v>
      </c>
      <c r="B181" s="17">
        <v>3.7855697154591202E-2</v>
      </c>
      <c r="C181" s="17">
        <v>-0.38525043438658102</v>
      </c>
    </row>
    <row r="182" spans="1:3">
      <c r="A182" t="s">
        <v>3184</v>
      </c>
      <c r="B182" s="17">
        <v>3.5124537855435699E-2</v>
      </c>
      <c r="C182" s="17">
        <v>-0.38287246656964802</v>
      </c>
    </row>
    <row r="183" spans="1:3">
      <c r="A183" t="s">
        <v>3185</v>
      </c>
      <c r="B183" s="17">
        <v>5.7394520756939797E-3</v>
      </c>
      <c r="C183" s="17">
        <v>-0.38089969418067299</v>
      </c>
    </row>
    <row r="184" spans="1:3">
      <c r="A184" t="s">
        <v>111</v>
      </c>
      <c r="B184" s="17">
        <v>3.3606715298464302E-3</v>
      </c>
      <c r="C184" s="17">
        <v>-0.37821509979263601</v>
      </c>
    </row>
    <row r="185" spans="1:3">
      <c r="A185" t="s">
        <v>3186</v>
      </c>
      <c r="B185" s="17">
        <v>1.2752190296283E-2</v>
      </c>
      <c r="C185" s="17">
        <v>-0.37655758928092598</v>
      </c>
    </row>
    <row r="186" spans="1:3">
      <c r="A186" t="s">
        <v>3187</v>
      </c>
      <c r="B186" s="17">
        <v>3.3779761047233202E-2</v>
      </c>
      <c r="C186" s="17">
        <v>-0.37571236292772497</v>
      </c>
    </row>
    <row r="187" spans="1:3">
      <c r="A187" t="s">
        <v>3188</v>
      </c>
      <c r="B187" s="17">
        <v>3.9092911109328901E-2</v>
      </c>
      <c r="C187" s="17">
        <v>-0.375516481417561</v>
      </c>
    </row>
    <row r="188" spans="1:3">
      <c r="A188" t="s">
        <v>3189</v>
      </c>
      <c r="B188" s="17">
        <v>4.1658965507760199E-3</v>
      </c>
      <c r="C188" s="17">
        <v>-0.373778381892794</v>
      </c>
    </row>
    <row r="189" spans="1:3">
      <c r="A189" t="s">
        <v>3190</v>
      </c>
      <c r="B189" s="17">
        <v>1.0784727126679299E-3</v>
      </c>
      <c r="C189" s="17">
        <v>-0.37220908616690801</v>
      </c>
    </row>
    <row r="190" spans="1:3">
      <c r="A190" t="s">
        <v>25</v>
      </c>
      <c r="B190" s="17">
        <v>4.8987118694890398E-2</v>
      </c>
      <c r="C190" s="17">
        <v>-0.37171597057776001</v>
      </c>
    </row>
    <row r="191" spans="1:3">
      <c r="A191" t="s">
        <v>3191</v>
      </c>
      <c r="B191" s="17">
        <v>2.12178650961042E-2</v>
      </c>
      <c r="C191" s="17">
        <v>-0.36928792267635902</v>
      </c>
    </row>
    <row r="192" spans="1:3">
      <c r="A192" t="s">
        <v>3192</v>
      </c>
      <c r="B192" s="17">
        <v>3.00759800241822E-2</v>
      </c>
      <c r="C192" s="17">
        <v>-0.36772674638935199</v>
      </c>
    </row>
    <row r="193" spans="1:3">
      <c r="A193" t="s">
        <v>3193</v>
      </c>
      <c r="B193" s="17">
        <v>2.9251731377463799E-2</v>
      </c>
      <c r="C193" s="17">
        <v>-0.36715515565340101</v>
      </c>
    </row>
    <row r="194" spans="1:3">
      <c r="A194" t="s">
        <v>3194</v>
      </c>
      <c r="B194" s="17">
        <v>1.1865961698708301E-2</v>
      </c>
      <c r="C194" s="17">
        <v>-0.36164456945218398</v>
      </c>
    </row>
    <row r="195" spans="1:3">
      <c r="A195" t="s">
        <v>3195</v>
      </c>
      <c r="B195" s="17">
        <v>3.0816738913738501E-2</v>
      </c>
      <c r="C195" s="17">
        <v>-0.360291851709582</v>
      </c>
    </row>
    <row r="196" spans="1:3">
      <c r="A196" t="s">
        <v>3196</v>
      </c>
      <c r="B196" s="17">
        <v>4.6768378419099701E-4</v>
      </c>
      <c r="C196" s="17">
        <v>-0.355723449272694</v>
      </c>
    </row>
    <row r="197" spans="1:3">
      <c r="A197" t="s">
        <v>3197</v>
      </c>
      <c r="B197" s="17">
        <v>1.7507604887003699E-2</v>
      </c>
      <c r="C197" s="17">
        <v>-0.35555472092238299</v>
      </c>
    </row>
    <row r="198" spans="1:3">
      <c r="A198" t="s">
        <v>3198</v>
      </c>
      <c r="B198" s="17">
        <v>1.7589343433632599E-2</v>
      </c>
      <c r="C198" s="17">
        <v>-0.35178433913920698</v>
      </c>
    </row>
    <row r="199" spans="1:3">
      <c r="A199" t="s">
        <v>3199</v>
      </c>
      <c r="B199" s="17">
        <v>2.25676814505663E-3</v>
      </c>
      <c r="C199" s="17">
        <v>-0.35174964718897</v>
      </c>
    </row>
    <row r="200" spans="1:3">
      <c r="A200" t="s">
        <v>3200</v>
      </c>
      <c r="B200" s="17">
        <v>4.8907929675107799E-2</v>
      </c>
      <c r="C200" s="17">
        <v>-0.35169010524835498</v>
      </c>
    </row>
    <row r="201" spans="1:3">
      <c r="A201" t="s">
        <v>3201</v>
      </c>
      <c r="B201" s="17">
        <v>1.48330636377837E-2</v>
      </c>
      <c r="C201" s="17">
        <v>-0.34948587812911802</v>
      </c>
    </row>
    <row r="202" spans="1:3">
      <c r="A202" t="s">
        <v>96</v>
      </c>
      <c r="B202" s="17">
        <v>9.5629597685605895E-3</v>
      </c>
      <c r="C202" s="17">
        <v>-0.34857704761934399</v>
      </c>
    </row>
    <row r="203" spans="1:3">
      <c r="A203" t="s">
        <v>41</v>
      </c>
      <c r="B203" s="17">
        <v>3.9738280673693803E-2</v>
      </c>
      <c r="C203" s="17">
        <v>-0.34803230806972701</v>
      </c>
    </row>
    <row r="204" spans="1:3">
      <c r="A204" t="s">
        <v>3202</v>
      </c>
      <c r="B204" s="17">
        <v>1.23025751508183E-2</v>
      </c>
      <c r="C204" s="17">
        <v>-0.34550181785824002</v>
      </c>
    </row>
    <row r="205" spans="1:3">
      <c r="A205" t="s">
        <v>67</v>
      </c>
      <c r="B205" s="17">
        <v>7.0453476943195302E-3</v>
      </c>
      <c r="C205" s="17">
        <v>-0.34462318366968198</v>
      </c>
    </row>
    <row r="206" spans="1:3">
      <c r="A206" t="s">
        <v>102</v>
      </c>
      <c r="B206" s="17">
        <v>1.9224507881000199E-3</v>
      </c>
      <c r="C206" s="17">
        <v>-0.34330508114525099</v>
      </c>
    </row>
    <row r="207" spans="1:3">
      <c r="A207" t="s">
        <v>3203</v>
      </c>
      <c r="B207" s="17">
        <v>4.0065117362934E-2</v>
      </c>
      <c r="C207" s="17">
        <v>-0.34319374729680502</v>
      </c>
    </row>
    <row r="208" spans="1:3">
      <c r="A208" t="s">
        <v>3204</v>
      </c>
      <c r="B208" s="17">
        <v>1.9882581895234999E-3</v>
      </c>
      <c r="C208" s="17">
        <v>-0.34302356115777899</v>
      </c>
    </row>
    <row r="209" spans="1:3">
      <c r="A209" t="s">
        <v>3205</v>
      </c>
      <c r="B209" s="17">
        <v>8.1628613471188393E-3</v>
      </c>
      <c r="C209" s="17">
        <v>-0.34298286100415498</v>
      </c>
    </row>
    <row r="210" spans="1:3">
      <c r="A210" t="s">
        <v>3206</v>
      </c>
      <c r="B210" s="17">
        <v>3.1784157017298201E-3</v>
      </c>
      <c r="C210" s="17">
        <v>-0.34125886505761799</v>
      </c>
    </row>
    <row r="211" spans="1:3">
      <c r="A211" t="s">
        <v>140</v>
      </c>
      <c r="B211" s="17">
        <v>3.7304269772726897E-2</v>
      </c>
      <c r="C211" s="17">
        <v>-0.340412897950229</v>
      </c>
    </row>
    <row r="212" spans="1:3">
      <c r="A212" t="s">
        <v>33</v>
      </c>
      <c r="B212" s="17">
        <v>4.5088165020066899E-2</v>
      </c>
      <c r="C212" s="17">
        <v>-0.33835364389365702</v>
      </c>
    </row>
    <row r="213" spans="1:3">
      <c r="A213" t="s">
        <v>3207</v>
      </c>
      <c r="B213" s="17">
        <v>4.4789226240952197E-2</v>
      </c>
      <c r="C213" s="17">
        <v>-0.337312366569269</v>
      </c>
    </row>
    <row r="214" spans="1:3">
      <c r="A214" t="s">
        <v>3208</v>
      </c>
      <c r="B214" s="17">
        <v>4.5244617187438899E-2</v>
      </c>
      <c r="C214" s="17">
        <v>-0.337054452918011</v>
      </c>
    </row>
    <row r="215" spans="1:3">
      <c r="A215" t="s">
        <v>3209</v>
      </c>
      <c r="B215" s="17">
        <v>1.0801336850629699E-3</v>
      </c>
      <c r="C215" s="17">
        <v>-0.33669287307282098</v>
      </c>
    </row>
    <row r="216" spans="1:3">
      <c r="A216" t="s">
        <v>3210</v>
      </c>
      <c r="B216" s="17">
        <v>6.2341110316298997E-3</v>
      </c>
      <c r="C216" s="17">
        <v>-0.33519441405092298</v>
      </c>
    </row>
    <row r="217" spans="1:3">
      <c r="A217" t="s">
        <v>3211</v>
      </c>
      <c r="B217" s="17">
        <v>6.7202295849196699E-4</v>
      </c>
      <c r="C217" s="17">
        <v>-0.33493364545100701</v>
      </c>
    </row>
    <row r="218" spans="1:3">
      <c r="A218" t="s">
        <v>3212</v>
      </c>
      <c r="B218" s="17">
        <v>4.94734892457089E-2</v>
      </c>
      <c r="C218" s="17">
        <v>-0.33407322591003402</v>
      </c>
    </row>
    <row r="219" spans="1:3">
      <c r="A219" t="s">
        <v>3213</v>
      </c>
      <c r="B219" s="17">
        <v>4.8373186875515896E-3</v>
      </c>
      <c r="C219" s="17">
        <v>-0.33338128190384198</v>
      </c>
    </row>
    <row r="220" spans="1:3">
      <c r="A220" t="s">
        <v>3214</v>
      </c>
      <c r="B220" s="17">
        <v>1.38843286191786E-2</v>
      </c>
      <c r="C220" s="17">
        <v>-0.33303548040456599</v>
      </c>
    </row>
    <row r="221" spans="1:3">
      <c r="A221" t="s">
        <v>3215</v>
      </c>
      <c r="B221" s="17">
        <v>1.37294305850081E-3</v>
      </c>
      <c r="C221" s="17">
        <v>-0.33285199028240697</v>
      </c>
    </row>
    <row r="222" spans="1:3">
      <c r="A222" t="s">
        <v>3216</v>
      </c>
      <c r="B222" s="17">
        <v>6.5348654825982903E-4</v>
      </c>
      <c r="C222" s="17">
        <v>-0.33236278667842301</v>
      </c>
    </row>
    <row r="223" spans="1:3">
      <c r="A223" t="s">
        <v>3217</v>
      </c>
      <c r="B223" s="17">
        <v>2.1663720756603201E-2</v>
      </c>
      <c r="C223" s="17">
        <v>-0.32550135122317903</v>
      </c>
    </row>
    <row r="224" spans="1:3">
      <c r="A224" t="s">
        <v>128</v>
      </c>
      <c r="B224" s="17">
        <v>1.07874863554995E-2</v>
      </c>
      <c r="C224" s="17">
        <v>-0.323948596320288</v>
      </c>
    </row>
    <row r="225" spans="1:3">
      <c r="A225" t="s">
        <v>3218</v>
      </c>
      <c r="B225" s="17">
        <v>2.7475133500802301E-2</v>
      </c>
      <c r="C225" s="17">
        <v>-0.32342207056710198</v>
      </c>
    </row>
    <row r="226" spans="1:3">
      <c r="A226" t="s">
        <v>3219</v>
      </c>
      <c r="B226" s="17">
        <v>1.0250518032387201E-2</v>
      </c>
      <c r="C226" s="17">
        <v>-0.32267909819375501</v>
      </c>
    </row>
    <row r="227" spans="1:3">
      <c r="A227" t="s">
        <v>3220</v>
      </c>
      <c r="B227" s="17">
        <v>4.5695146991475699E-2</v>
      </c>
      <c r="C227" s="17">
        <v>-0.32225482145055001</v>
      </c>
    </row>
    <row r="228" spans="1:3">
      <c r="A228" t="s">
        <v>3221</v>
      </c>
      <c r="B228" s="17">
        <v>4.4885710222752603E-2</v>
      </c>
      <c r="C228" s="17">
        <v>-0.32224604468080198</v>
      </c>
    </row>
    <row r="229" spans="1:3">
      <c r="A229" t="s">
        <v>3222</v>
      </c>
      <c r="B229" s="17">
        <v>3.8800344560384399E-2</v>
      </c>
      <c r="C229" s="17">
        <v>-0.32212882136056797</v>
      </c>
    </row>
    <row r="230" spans="1:3">
      <c r="A230" t="s">
        <v>3223</v>
      </c>
      <c r="B230" s="17">
        <v>1.1567166558213399E-2</v>
      </c>
      <c r="C230" s="17">
        <v>-0.321281579914519</v>
      </c>
    </row>
    <row r="231" spans="1:3">
      <c r="A231" t="s">
        <v>3224</v>
      </c>
      <c r="B231" s="17">
        <v>1.39104932703035E-3</v>
      </c>
      <c r="C231" s="17">
        <v>-0.32112314521220298</v>
      </c>
    </row>
    <row r="232" spans="1:3">
      <c r="A232" t="s">
        <v>3225</v>
      </c>
      <c r="B232" s="17">
        <v>4.4261976045165699E-2</v>
      </c>
      <c r="C232" s="17">
        <v>-0.32011145406126101</v>
      </c>
    </row>
    <row r="233" spans="1:3">
      <c r="A233" t="s">
        <v>3226</v>
      </c>
      <c r="B233" s="17">
        <v>3.1876388174437303E-2</v>
      </c>
      <c r="C233" s="17">
        <v>-0.31823718036358101</v>
      </c>
    </row>
    <row r="234" spans="1:3">
      <c r="A234" t="s">
        <v>3227</v>
      </c>
      <c r="B234" s="17">
        <v>2.38402735735617E-2</v>
      </c>
      <c r="C234" s="17">
        <v>-0.31684771191535399</v>
      </c>
    </row>
    <row r="235" spans="1:3">
      <c r="A235" t="s">
        <v>80</v>
      </c>
      <c r="B235" s="17">
        <v>4.3440512270557799E-2</v>
      </c>
      <c r="C235" s="17">
        <v>-0.31550738806381201</v>
      </c>
    </row>
    <row r="236" spans="1:3">
      <c r="A236" t="s">
        <v>3228</v>
      </c>
      <c r="B236" s="17">
        <v>2.0798537360797401E-2</v>
      </c>
      <c r="C236" s="17">
        <v>-0.31331720442661598</v>
      </c>
    </row>
    <row r="237" spans="1:3">
      <c r="A237" t="s">
        <v>155</v>
      </c>
      <c r="B237" s="17">
        <v>2.9863908739002101E-2</v>
      </c>
      <c r="C237" s="17">
        <v>-0.31289786151494398</v>
      </c>
    </row>
    <row r="238" spans="1:3">
      <c r="A238" t="s">
        <v>3229</v>
      </c>
      <c r="B238" s="17">
        <v>3.3585793860121803E-2</v>
      </c>
      <c r="C238" s="17">
        <v>-0.31282757057704003</v>
      </c>
    </row>
    <row r="239" spans="1:3">
      <c r="A239" t="s">
        <v>3230</v>
      </c>
      <c r="B239" s="17">
        <v>1.20838014382474E-2</v>
      </c>
      <c r="C239" s="17">
        <v>-0.30984260344575298</v>
      </c>
    </row>
    <row r="240" spans="1:3">
      <c r="A240" t="s">
        <v>3231</v>
      </c>
      <c r="B240" s="17">
        <v>3.6495569524748903E-2</v>
      </c>
      <c r="C240" s="17">
        <v>-0.30708208568668599</v>
      </c>
    </row>
    <row r="241" spans="1:3">
      <c r="A241" t="s">
        <v>3232</v>
      </c>
      <c r="B241" s="17">
        <v>8.3611735417135607E-3</v>
      </c>
      <c r="C241" s="17">
        <v>-0.30643118522964802</v>
      </c>
    </row>
    <row r="242" spans="1:3">
      <c r="A242" t="s">
        <v>3233</v>
      </c>
      <c r="B242" s="17">
        <v>1.7028363859143001E-2</v>
      </c>
      <c r="C242" s="17">
        <v>-0.30580816930263599</v>
      </c>
    </row>
    <row r="243" spans="1:3">
      <c r="A243" t="s">
        <v>122</v>
      </c>
      <c r="B243" s="17">
        <v>2.3504231813620099E-2</v>
      </c>
      <c r="C243" s="17">
        <v>-0.30536587587707398</v>
      </c>
    </row>
    <row r="244" spans="1:3">
      <c r="A244" t="s">
        <v>3234</v>
      </c>
      <c r="B244" s="17">
        <v>1.5213540665619399E-2</v>
      </c>
      <c r="C244" s="17">
        <v>-0.30307296740046902</v>
      </c>
    </row>
    <row r="245" spans="1:3">
      <c r="A245" t="s">
        <v>3235</v>
      </c>
      <c r="B245" s="17">
        <v>1.5552564789040499E-2</v>
      </c>
      <c r="C245" s="17">
        <v>-0.30200378827837598</v>
      </c>
    </row>
    <row r="246" spans="1:3">
      <c r="A246" t="s">
        <v>3236</v>
      </c>
      <c r="B246" s="17">
        <v>3.4275043869872297E-2</v>
      </c>
      <c r="C246" s="17">
        <v>-0.30066608530703198</v>
      </c>
    </row>
    <row r="247" spans="1:3">
      <c r="A247" t="s">
        <v>104</v>
      </c>
      <c r="B247" s="17">
        <v>1.23594431471019E-2</v>
      </c>
      <c r="C247" s="17">
        <v>-0.30008514455576102</v>
      </c>
    </row>
    <row r="248" spans="1:3">
      <c r="A248" t="s">
        <v>151</v>
      </c>
      <c r="B248" s="17">
        <v>4.5990579160717901E-2</v>
      </c>
      <c r="C248" s="17">
        <v>-0.29734294231080899</v>
      </c>
    </row>
    <row r="249" spans="1:3">
      <c r="A249" t="s">
        <v>3237</v>
      </c>
      <c r="B249" s="17">
        <v>2.5148551583552101E-2</v>
      </c>
      <c r="C249" s="17">
        <v>-0.29404565934169402</v>
      </c>
    </row>
    <row r="250" spans="1:3">
      <c r="A250" t="s">
        <v>3238</v>
      </c>
      <c r="B250" s="17">
        <v>7.2749553363720401E-3</v>
      </c>
      <c r="C250" s="17">
        <v>-0.29337964516088699</v>
      </c>
    </row>
    <row r="251" spans="1:3">
      <c r="A251" t="s">
        <v>3239</v>
      </c>
      <c r="B251" s="17">
        <v>3.0329104588626798E-3</v>
      </c>
      <c r="C251" s="17">
        <v>-0.29268747842873499</v>
      </c>
    </row>
    <row r="252" spans="1:3">
      <c r="A252" t="s">
        <v>3240</v>
      </c>
      <c r="B252" s="17">
        <v>7.6932053074272701E-3</v>
      </c>
      <c r="C252" s="17">
        <v>-0.29211425591185702</v>
      </c>
    </row>
    <row r="253" spans="1:3">
      <c r="A253" t="s">
        <v>3241</v>
      </c>
      <c r="B253" s="17">
        <v>1.14816848085624E-2</v>
      </c>
      <c r="C253" s="17">
        <v>-0.291566306628462</v>
      </c>
    </row>
    <row r="254" spans="1:3">
      <c r="A254" t="s">
        <v>3242</v>
      </c>
      <c r="B254" s="17">
        <v>2.6864453465508802E-2</v>
      </c>
      <c r="C254" s="17">
        <v>-0.29103999891444299</v>
      </c>
    </row>
    <row r="255" spans="1:3">
      <c r="A255" t="s">
        <v>3243</v>
      </c>
      <c r="B255" s="17">
        <v>3.03293952818969E-2</v>
      </c>
      <c r="C255" s="17">
        <v>-0.29059028150582999</v>
      </c>
    </row>
    <row r="256" spans="1:3">
      <c r="A256" t="s">
        <v>3244</v>
      </c>
      <c r="B256" s="17">
        <v>4.0319718435349899E-2</v>
      </c>
      <c r="C256" s="17">
        <v>-0.29001388996963801</v>
      </c>
    </row>
    <row r="257" spans="1:3">
      <c r="A257" t="s">
        <v>3245</v>
      </c>
      <c r="B257" s="17">
        <v>8.9246026404727393E-3</v>
      </c>
      <c r="C257" s="17">
        <v>-0.28629429518880201</v>
      </c>
    </row>
    <row r="258" spans="1:3">
      <c r="A258" t="s">
        <v>3246</v>
      </c>
      <c r="B258" s="17">
        <v>9.8349219342056902E-3</v>
      </c>
      <c r="C258" s="17">
        <v>-0.28623384978212602</v>
      </c>
    </row>
    <row r="259" spans="1:3">
      <c r="A259" t="s">
        <v>3247</v>
      </c>
      <c r="B259" s="17">
        <v>4.6433466357068798E-2</v>
      </c>
      <c r="C259" s="17">
        <v>-0.28618437795394802</v>
      </c>
    </row>
    <row r="260" spans="1:3">
      <c r="A260" t="s">
        <v>3248</v>
      </c>
      <c r="B260" s="17">
        <v>6.5380802189279798E-3</v>
      </c>
      <c r="C260" s="17">
        <v>-0.28606274493658901</v>
      </c>
    </row>
    <row r="261" spans="1:3">
      <c r="A261" t="s">
        <v>3249</v>
      </c>
      <c r="B261" s="17">
        <v>4.6192179424484101E-2</v>
      </c>
      <c r="C261" s="17">
        <v>-0.28578798268912697</v>
      </c>
    </row>
    <row r="262" spans="1:3">
      <c r="A262" t="s">
        <v>3250</v>
      </c>
      <c r="B262" s="17">
        <v>3.95601955291481E-2</v>
      </c>
      <c r="C262" s="17">
        <v>-0.28462766079212698</v>
      </c>
    </row>
    <row r="263" spans="1:3">
      <c r="A263" t="s">
        <v>3251</v>
      </c>
      <c r="B263" s="17">
        <v>2.6861702093048299E-2</v>
      </c>
      <c r="C263" s="17">
        <v>-0.27938857080782098</v>
      </c>
    </row>
    <row r="264" spans="1:3">
      <c r="A264" t="s">
        <v>3252</v>
      </c>
      <c r="B264" s="17">
        <v>3.2620863794336E-2</v>
      </c>
      <c r="C264" s="17">
        <v>-0.279209185904983</v>
      </c>
    </row>
    <row r="265" spans="1:3">
      <c r="A265" t="s">
        <v>3253</v>
      </c>
      <c r="B265" s="17">
        <v>5.9751287494299796E-3</v>
      </c>
      <c r="C265" s="17">
        <v>-0.27892880760548999</v>
      </c>
    </row>
    <row r="266" spans="1:3">
      <c r="A266" t="s">
        <v>62</v>
      </c>
      <c r="B266" s="17">
        <v>4.1525135065194597E-2</v>
      </c>
      <c r="C266" s="17">
        <v>-0.27859046530597098</v>
      </c>
    </row>
    <row r="267" spans="1:3">
      <c r="A267" t="s">
        <v>3254</v>
      </c>
      <c r="B267" s="17">
        <v>3.6897135847354101E-3</v>
      </c>
      <c r="C267" s="17">
        <v>-0.27612792132166603</v>
      </c>
    </row>
    <row r="268" spans="1:3">
      <c r="A268" t="s">
        <v>3255</v>
      </c>
      <c r="B268" s="17">
        <v>3.7589398409324397E-2</v>
      </c>
      <c r="C268" s="17">
        <v>-0.27587265949892797</v>
      </c>
    </row>
    <row r="269" spans="1:3">
      <c r="A269" t="s">
        <v>3256</v>
      </c>
      <c r="B269" s="17">
        <v>2.6156538732626002E-2</v>
      </c>
      <c r="C269" s="17">
        <v>-0.27584169162273398</v>
      </c>
    </row>
    <row r="270" spans="1:3">
      <c r="A270" t="s">
        <v>3257</v>
      </c>
      <c r="B270" s="17">
        <v>1.5959239159806099E-2</v>
      </c>
      <c r="C270" s="17">
        <v>-0.274982832632373</v>
      </c>
    </row>
    <row r="271" spans="1:3">
      <c r="A271" t="s">
        <v>3258</v>
      </c>
      <c r="B271" s="17">
        <v>3.4869281876918901E-2</v>
      </c>
      <c r="C271" s="17">
        <v>-0.27277350686674501</v>
      </c>
    </row>
    <row r="272" spans="1:3">
      <c r="A272" t="s">
        <v>3259</v>
      </c>
      <c r="B272" s="17">
        <v>6.3499021966710795E-4</v>
      </c>
      <c r="C272" s="17">
        <v>-0.27213486870848003</v>
      </c>
    </row>
    <row r="273" spans="1:3">
      <c r="A273" t="s">
        <v>107</v>
      </c>
      <c r="B273" s="17">
        <v>4.2943585223235603E-2</v>
      </c>
      <c r="C273" s="17">
        <v>-0.27213446938644997</v>
      </c>
    </row>
    <row r="274" spans="1:3">
      <c r="A274" t="s">
        <v>3260</v>
      </c>
      <c r="B274" s="17">
        <v>4.1425148357427603E-2</v>
      </c>
      <c r="C274" s="17">
        <v>-0.27184770162530097</v>
      </c>
    </row>
    <row r="275" spans="1:3">
      <c r="A275" t="s">
        <v>3261</v>
      </c>
      <c r="B275" s="17">
        <v>1.9402364481068499E-2</v>
      </c>
      <c r="C275" s="17">
        <v>-0.27177596135908599</v>
      </c>
    </row>
    <row r="276" spans="1:3">
      <c r="A276" t="s">
        <v>131</v>
      </c>
      <c r="B276" s="17">
        <v>4.0449320273257497E-2</v>
      </c>
      <c r="C276" s="17">
        <v>-0.26952157371798002</v>
      </c>
    </row>
    <row r="277" spans="1:3">
      <c r="A277" t="s">
        <v>3262</v>
      </c>
      <c r="B277" s="17">
        <v>3.1326206274025999E-2</v>
      </c>
      <c r="C277" s="17">
        <v>-0.26932517304846298</v>
      </c>
    </row>
    <row r="278" spans="1:3">
      <c r="A278" t="s">
        <v>3263</v>
      </c>
      <c r="B278" s="17">
        <v>1.8997054770371901E-2</v>
      </c>
      <c r="C278" s="17">
        <v>-0.26892583059035502</v>
      </c>
    </row>
    <row r="279" spans="1:3">
      <c r="A279" t="s">
        <v>3264</v>
      </c>
      <c r="B279" s="17">
        <v>3.3808317167785498E-2</v>
      </c>
      <c r="C279" s="17">
        <v>-0.26861193088132201</v>
      </c>
    </row>
    <row r="280" spans="1:3">
      <c r="A280" t="s">
        <v>3265</v>
      </c>
      <c r="B280" s="17">
        <v>3.7884503233964403E-2</v>
      </c>
      <c r="C280" s="17">
        <v>-0.26678004684275602</v>
      </c>
    </row>
    <row r="281" spans="1:3">
      <c r="A281" t="s">
        <v>93</v>
      </c>
      <c r="B281" s="17">
        <v>1.0816269316484899E-3</v>
      </c>
      <c r="C281" s="17">
        <v>-0.266339708311775</v>
      </c>
    </row>
    <row r="282" spans="1:3">
      <c r="A282" t="s">
        <v>119</v>
      </c>
      <c r="B282" s="17">
        <v>6.2496845829777903E-3</v>
      </c>
      <c r="C282" s="17">
        <v>-0.26626821916663801</v>
      </c>
    </row>
    <row r="283" spans="1:3">
      <c r="A283" t="s">
        <v>3266</v>
      </c>
      <c r="B283" s="17">
        <v>3.8630985223945501E-2</v>
      </c>
      <c r="C283" s="17">
        <v>-0.26333629454033802</v>
      </c>
    </row>
    <row r="284" spans="1:3">
      <c r="A284" t="s">
        <v>146</v>
      </c>
      <c r="B284" s="17">
        <v>1.19114359179926E-2</v>
      </c>
      <c r="C284" s="17">
        <v>-0.26304340646656998</v>
      </c>
    </row>
    <row r="285" spans="1:3">
      <c r="A285" t="s">
        <v>3267</v>
      </c>
      <c r="B285" s="17">
        <v>4.1582291349746198E-2</v>
      </c>
      <c r="C285" s="17">
        <v>-0.26302585332647699</v>
      </c>
    </row>
    <row r="286" spans="1:3">
      <c r="A286" t="s">
        <v>82</v>
      </c>
      <c r="B286" s="17">
        <v>3.2023916255739499E-2</v>
      </c>
      <c r="C286" s="17">
        <v>-0.26252396327793598</v>
      </c>
    </row>
    <row r="287" spans="1:3">
      <c r="A287" t="s">
        <v>3268</v>
      </c>
      <c r="B287" s="17">
        <v>2.1432081602587302E-2</v>
      </c>
      <c r="C287" s="17">
        <v>-0.26181052286049999</v>
      </c>
    </row>
    <row r="288" spans="1:3">
      <c r="A288" t="s">
        <v>130</v>
      </c>
      <c r="B288" s="17">
        <v>2.8944898353609901E-3</v>
      </c>
      <c r="C288" s="17">
        <v>-0.26001406867122401</v>
      </c>
    </row>
    <row r="289" spans="1:3">
      <c r="A289" t="s">
        <v>3269</v>
      </c>
      <c r="B289" s="17">
        <v>3.1389188572300997E-2</v>
      </c>
      <c r="C289" s="17">
        <v>-0.25753060368341402</v>
      </c>
    </row>
    <row r="290" spans="1:3">
      <c r="A290" t="s">
        <v>3270</v>
      </c>
      <c r="B290" s="17">
        <v>4.5384737246120799E-2</v>
      </c>
      <c r="C290" s="17">
        <v>-0.25647085857690699</v>
      </c>
    </row>
    <row r="291" spans="1:3">
      <c r="A291" t="s">
        <v>3271</v>
      </c>
      <c r="B291" s="17">
        <v>4.1733014544135097E-2</v>
      </c>
      <c r="C291" s="17">
        <v>-0.25587796580488997</v>
      </c>
    </row>
    <row r="292" spans="1:3">
      <c r="A292" t="s">
        <v>3272</v>
      </c>
      <c r="B292" s="17">
        <v>9.6211781527472395E-3</v>
      </c>
      <c r="C292" s="17">
        <v>-0.25445104672532298</v>
      </c>
    </row>
    <row r="293" spans="1:3">
      <c r="A293" t="s">
        <v>3273</v>
      </c>
      <c r="B293" s="17">
        <v>3.9376465110464503E-3</v>
      </c>
      <c r="C293" s="17">
        <v>-0.25381448120191002</v>
      </c>
    </row>
    <row r="294" spans="1:3">
      <c r="A294" t="s">
        <v>3274</v>
      </c>
      <c r="B294" s="17">
        <v>4.4250427842794697E-2</v>
      </c>
      <c r="C294" s="17">
        <v>-0.25321463127653199</v>
      </c>
    </row>
    <row r="295" spans="1:3">
      <c r="A295" t="s">
        <v>3275</v>
      </c>
      <c r="B295" s="17">
        <v>1.7577089679790402E-2</v>
      </c>
      <c r="C295" s="17">
        <v>-0.25313388305904799</v>
      </c>
    </row>
    <row r="296" spans="1:3">
      <c r="A296" t="s">
        <v>136</v>
      </c>
      <c r="B296" s="17">
        <v>3.4616255165727201E-2</v>
      </c>
      <c r="C296" s="17">
        <v>-0.25231702152792901</v>
      </c>
    </row>
    <row r="297" spans="1:3">
      <c r="A297" t="s">
        <v>35</v>
      </c>
      <c r="B297" s="17">
        <v>4.4440815800346499E-2</v>
      </c>
      <c r="C297" s="17">
        <v>-0.25208270438427499</v>
      </c>
    </row>
    <row r="298" spans="1:3">
      <c r="A298" t="s">
        <v>115</v>
      </c>
      <c r="B298" s="17">
        <v>1.9110347806806299E-2</v>
      </c>
      <c r="C298" s="17">
        <v>-0.25137990955480899</v>
      </c>
    </row>
    <row r="299" spans="1:3">
      <c r="A299" t="s">
        <v>3276</v>
      </c>
      <c r="B299" s="17">
        <v>2.4667820914795101E-2</v>
      </c>
      <c r="C299" s="17">
        <v>-0.250508276455505</v>
      </c>
    </row>
    <row r="300" spans="1:3">
      <c r="A300" t="s">
        <v>3277</v>
      </c>
      <c r="B300" s="17">
        <v>4.1221309581154698E-2</v>
      </c>
      <c r="C300" s="17">
        <v>-0.249870610478864</v>
      </c>
    </row>
    <row r="301" spans="1:3">
      <c r="A301" t="s">
        <v>94</v>
      </c>
      <c r="B301" s="17">
        <v>2.2750889987350302E-3</v>
      </c>
      <c r="C301" s="17">
        <v>-0.24954627337666799</v>
      </c>
    </row>
    <row r="302" spans="1:3">
      <c r="A302" t="s">
        <v>3278</v>
      </c>
      <c r="B302" s="17">
        <v>9.8700418692223707E-3</v>
      </c>
      <c r="C302" s="17">
        <v>-0.24908065854094499</v>
      </c>
    </row>
    <row r="303" spans="1:3">
      <c r="A303" t="s">
        <v>3279</v>
      </c>
      <c r="B303" s="17">
        <v>1.33763420122046E-2</v>
      </c>
      <c r="C303" s="17">
        <v>-0.245996652111348</v>
      </c>
    </row>
    <row r="304" spans="1:3">
      <c r="A304" t="s">
        <v>3280</v>
      </c>
      <c r="B304" s="17">
        <v>8.8251174199555603E-3</v>
      </c>
      <c r="C304" s="17">
        <v>-0.24542776003244501</v>
      </c>
    </row>
    <row r="305" spans="1:3">
      <c r="A305" t="s">
        <v>3281</v>
      </c>
      <c r="B305" s="17">
        <v>1.2959608817802899E-2</v>
      </c>
      <c r="C305" s="17">
        <v>-0.24479160380440301</v>
      </c>
    </row>
    <row r="306" spans="1:3">
      <c r="A306" t="s">
        <v>3282</v>
      </c>
      <c r="B306" s="17">
        <v>3.5341026998966303E-2</v>
      </c>
      <c r="C306" s="17">
        <v>-0.24370122429848301</v>
      </c>
    </row>
    <row r="307" spans="1:3">
      <c r="A307" t="s">
        <v>3283</v>
      </c>
      <c r="B307" s="17">
        <v>2.2650371817748399E-2</v>
      </c>
      <c r="C307" s="17">
        <v>-0.24325779074249801</v>
      </c>
    </row>
    <row r="308" spans="1:3">
      <c r="A308" t="s">
        <v>3284</v>
      </c>
      <c r="B308" s="17">
        <v>1.51288923054797E-2</v>
      </c>
      <c r="C308" s="17">
        <v>-0.240605500970372</v>
      </c>
    </row>
    <row r="309" spans="1:3">
      <c r="A309" t="s">
        <v>3285</v>
      </c>
      <c r="B309" s="17">
        <v>8.0920206563473603E-3</v>
      </c>
      <c r="C309" s="17">
        <v>-0.238218506250363</v>
      </c>
    </row>
    <row r="310" spans="1:3">
      <c r="A310" t="s">
        <v>3286</v>
      </c>
      <c r="B310" s="17">
        <v>3.88546935421795E-3</v>
      </c>
      <c r="C310" s="17">
        <v>-0.23722103876428299</v>
      </c>
    </row>
    <row r="311" spans="1:3">
      <c r="A311" t="s">
        <v>21</v>
      </c>
      <c r="B311" s="17">
        <v>2.19138511310049E-3</v>
      </c>
      <c r="C311" s="17">
        <v>-0.23697591035268101</v>
      </c>
    </row>
    <row r="312" spans="1:3">
      <c r="A312" t="s">
        <v>3287</v>
      </c>
      <c r="B312" s="17">
        <v>4.3346732458482903E-2</v>
      </c>
      <c r="C312" s="17">
        <v>-0.23646459530863401</v>
      </c>
    </row>
    <row r="313" spans="1:3">
      <c r="A313" t="s">
        <v>145</v>
      </c>
      <c r="B313" s="17">
        <v>4.59324366460181E-2</v>
      </c>
      <c r="C313" s="17">
        <v>-0.235889504032984</v>
      </c>
    </row>
    <row r="314" spans="1:3">
      <c r="A314" t="s">
        <v>3288</v>
      </c>
      <c r="B314" s="17">
        <v>1.7518888622293401E-2</v>
      </c>
      <c r="C314" s="17">
        <v>-0.23529358830646899</v>
      </c>
    </row>
    <row r="315" spans="1:3">
      <c r="A315" t="s">
        <v>3289</v>
      </c>
      <c r="B315" s="17">
        <v>3.5794708697826999E-2</v>
      </c>
      <c r="C315" s="17">
        <v>-0.23481346284471499</v>
      </c>
    </row>
    <row r="316" spans="1:3">
      <c r="A316" t="s">
        <v>3290</v>
      </c>
      <c r="B316" s="17">
        <v>4.8964583588982598E-2</v>
      </c>
      <c r="C316" s="17">
        <v>-0.23474686947804399</v>
      </c>
    </row>
    <row r="317" spans="1:3">
      <c r="A317" t="s">
        <v>3291</v>
      </c>
      <c r="B317" s="17">
        <v>2.2903871893349501E-2</v>
      </c>
      <c r="C317" s="17">
        <v>-0.23472937604600699</v>
      </c>
    </row>
    <row r="318" spans="1:3">
      <c r="A318" t="s">
        <v>3292</v>
      </c>
      <c r="B318" s="17">
        <v>3.9765569171217402E-2</v>
      </c>
      <c r="C318" s="17">
        <v>-0.23471655435672001</v>
      </c>
    </row>
    <row r="319" spans="1:3">
      <c r="A319" t="s">
        <v>3293</v>
      </c>
      <c r="B319" s="17">
        <v>3.7660904077451901E-2</v>
      </c>
      <c r="C319" s="17">
        <v>-0.23433323544082499</v>
      </c>
    </row>
    <row r="320" spans="1:3">
      <c r="A320" t="s">
        <v>3294</v>
      </c>
      <c r="B320" s="17">
        <v>4.35193632161725E-3</v>
      </c>
      <c r="C320" s="17">
        <v>-0.233909450702737</v>
      </c>
    </row>
    <row r="321" spans="1:3">
      <c r="A321" t="s">
        <v>75</v>
      </c>
      <c r="B321" s="17">
        <v>3.73618749688127E-2</v>
      </c>
      <c r="C321" s="17">
        <v>-0.23301712731871099</v>
      </c>
    </row>
    <row r="322" spans="1:3">
      <c r="A322" t="s">
        <v>132</v>
      </c>
      <c r="B322" s="17">
        <v>2.8382999670580999E-2</v>
      </c>
      <c r="C322" s="17">
        <v>-0.23199977476490199</v>
      </c>
    </row>
    <row r="323" spans="1:3">
      <c r="A323" t="s">
        <v>3295</v>
      </c>
      <c r="B323" s="17">
        <v>4.43175387125831E-2</v>
      </c>
      <c r="C323" s="17">
        <v>-0.23173703242053101</v>
      </c>
    </row>
    <row r="324" spans="1:3">
      <c r="A324" t="s">
        <v>66</v>
      </c>
      <c r="B324" s="17">
        <v>1.8249003275237801E-2</v>
      </c>
      <c r="C324" s="17">
        <v>-0.23126186927318701</v>
      </c>
    </row>
    <row r="325" spans="1:3">
      <c r="A325" t="s">
        <v>3296</v>
      </c>
      <c r="B325" s="17">
        <v>1.45019378741751E-2</v>
      </c>
      <c r="C325" s="17">
        <v>-0.230744949289619</v>
      </c>
    </row>
    <row r="326" spans="1:3">
      <c r="A326" t="s">
        <v>129</v>
      </c>
      <c r="B326" s="17">
        <v>1.12257538784472E-2</v>
      </c>
      <c r="C326" s="17">
        <v>-0.230150931807443</v>
      </c>
    </row>
    <row r="327" spans="1:3">
      <c r="A327" t="s">
        <v>58</v>
      </c>
      <c r="B327" s="17">
        <v>1.5729965677307899E-2</v>
      </c>
      <c r="C327" s="17">
        <v>-0.23003634116909899</v>
      </c>
    </row>
    <row r="328" spans="1:3">
      <c r="A328" t="s">
        <v>3297</v>
      </c>
      <c r="B328" s="17">
        <v>3.4822068961148501E-3</v>
      </c>
      <c r="C328" s="17">
        <v>-0.22855285088228799</v>
      </c>
    </row>
    <row r="329" spans="1:3">
      <c r="A329" t="s">
        <v>3298</v>
      </c>
      <c r="B329" s="17">
        <v>6.1539297625692402E-3</v>
      </c>
      <c r="C329" s="17">
        <v>-0.227107450778709</v>
      </c>
    </row>
    <row r="330" spans="1:3">
      <c r="A330" t="s">
        <v>3299</v>
      </c>
      <c r="B330" s="17">
        <v>2.3445343395895199E-2</v>
      </c>
      <c r="C330" s="17">
        <v>-0.224472915137753</v>
      </c>
    </row>
    <row r="331" spans="1:3">
      <c r="A331" t="s">
        <v>3300</v>
      </c>
      <c r="B331" s="17">
        <v>1.06237709856937E-2</v>
      </c>
      <c r="C331" s="17">
        <v>-0.223551437828927</v>
      </c>
    </row>
    <row r="332" spans="1:3">
      <c r="A332" t="s">
        <v>3301</v>
      </c>
      <c r="B332" s="17">
        <v>4.4545555492560597E-2</v>
      </c>
      <c r="C332" s="17">
        <v>-0.221227670749612</v>
      </c>
    </row>
    <row r="333" spans="1:3">
      <c r="A333" t="s">
        <v>3302</v>
      </c>
      <c r="B333" s="17">
        <v>4.0427022965596297E-2</v>
      </c>
      <c r="C333" s="17">
        <v>-0.220208970206726</v>
      </c>
    </row>
    <row r="334" spans="1:3">
      <c r="A334" t="s">
        <v>68</v>
      </c>
      <c r="B334" s="17">
        <v>1.6611728834185501E-2</v>
      </c>
      <c r="C334" s="17">
        <v>-0.219988584304672</v>
      </c>
    </row>
    <row r="335" spans="1:3">
      <c r="A335" t="s">
        <v>3303</v>
      </c>
      <c r="B335" s="17">
        <v>3.7368821206201198E-2</v>
      </c>
      <c r="C335" s="17">
        <v>-0.21711766869562099</v>
      </c>
    </row>
    <row r="336" spans="1:3">
      <c r="A336" t="s">
        <v>3304</v>
      </c>
      <c r="B336" s="17">
        <v>4.3207216120110498E-2</v>
      </c>
      <c r="C336" s="17">
        <v>-0.21698046436263099</v>
      </c>
    </row>
    <row r="337" spans="1:3">
      <c r="A337" t="s">
        <v>3305</v>
      </c>
      <c r="B337" s="17">
        <v>2.11625054343367E-2</v>
      </c>
      <c r="C337" s="17">
        <v>-0.216357820000256</v>
      </c>
    </row>
    <row r="338" spans="1:3">
      <c r="A338" t="s">
        <v>3306</v>
      </c>
      <c r="B338" s="17">
        <v>4.6575747067360798E-2</v>
      </c>
      <c r="C338" s="17">
        <v>-0.213348409928593</v>
      </c>
    </row>
    <row r="339" spans="1:3">
      <c r="A339" t="s">
        <v>3307</v>
      </c>
      <c r="B339" s="17">
        <v>1.43418266656991E-2</v>
      </c>
      <c r="C339" s="17">
        <v>-0.21314258957131799</v>
      </c>
    </row>
    <row r="340" spans="1:3">
      <c r="A340" t="s">
        <v>3308</v>
      </c>
      <c r="B340" s="17">
        <v>7.0976310138731596E-3</v>
      </c>
      <c r="C340" s="17">
        <v>-0.21226849938123901</v>
      </c>
    </row>
    <row r="341" spans="1:3">
      <c r="A341" t="s">
        <v>3309</v>
      </c>
      <c r="B341" s="17">
        <v>3.7499862938909397E-2</v>
      </c>
      <c r="C341" s="17">
        <v>-0.211370697168491</v>
      </c>
    </row>
    <row r="342" spans="1:3">
      <c r="A342" t="s">
        <v>3310</v>
      </c>
      <c r="B342" s="17">
        <v>1.29887273011349E-2</v>
      </c>
      <c r="C342" s="17">
        <v>-0.211185866474045</v>
      </c>
    </row>
    <row r="343" spans="1:3">
      <c r="A343" t="s">
        <v>3311</v>
      </c>
      <c r="B343" s="17">
        <v>2.3114744572103701E-2</v>
      </c>
      <c r="C343" s="17">
        <v>-0.21090543971867901</v>
      </c>
    </row>
    <row r="344" spans="1:3">
      <c r="A344" t="s">
        <v>3312</v>
      </c>
      <c r="B344" s="17">
        <v>4.7618221514963401E-2</v>
      </c>
      <c r="C344" s="17">
        <v>-0.21034741873307</v>
      </c>
    </row>
    <row r="345" spans="1:3">
      <c r="A345" t="s">
        <v>3313</v>
      </c>
      <c r="B345" s="17">
        <v>2.4392327177080401E-2</v>
      </c>
      <c r="C345" s="17">
        <v>-0.20959637952565899</v>
      </c>
    </row>
    <row r="346" spans="1:3">
      <c r="A346" t="s">
        <v>108</v>
      </c>
      <c r="B346" s="17">
        <v>1.33003822008677E-2</v>
      </c>
      <c r="C346" s="17">
        <v>-0.20907755495567101</v>
      </c>
    </row>
    <row r="347" spans="1:3">
      <c r="A347" t="s">
        <v>125</v>
      </c>
      <c r="B347" s="17">
        <v>2.0114160972269E-2</v>
      </c>
      <c r="C347" s="17">
        <v>-0.20867745066461801</v>
      </c>
    </row>
    <row r="348" spans="1:3">
      <c r="A348" t="s">
        <v>3314</v>
      </c>
      <c r="B348" s="17">
        <v>4.4022729683657197E-2</v>
      </c>
      <c r="C348" s="17">
        <v>-0.207837090932321</v>
      </c>
    </row>
    <row r="349" spans="1:3">
      <c r="A349" t="s">
        <v>3315</v>
      </c>
      <c r="B349" s="17">
        <v>4.1431485411731798E-2</v>
      </c>
      <c r="C349" s="17">
        <v>-0.20781157004071699</v>
      </c>
    </row>
    <row r="350" spans="1:3">
      <c r="A350" t="s">
        <v>3316</v>
      </c>
      <c r="B350" s="17">
        <v>2.0212351162997699E-2</v>
      </c>
      <c r="C350" s="17">
        <v>-0.20750175692207901</v>
      </c>
    </row>
    <row r="351" spans="1:3">
      <c r="A351" t="s">
        <v>3317</v>
      </c>
      <c r="B351" s="17">
        <v>2.3431892246863598E-2</v>
      </c>
      <c r="C351" s="17">
        <v>-0.20696567046370201</v>
      </c>
    </row>
    <row r="352" spans="1:3">
      <c r="A352" t="s">
        <v>3318</v>
      </c>
      <c r="B352" s="17">
        <v>2.7753833861301501E-2</v>
      </c>
      <c r="C352" s="17">
        <v>-0.206763054973648</v>
      </c>
    </row>
    <row r="353" spans="1:3">
      <c r="A353" t="s">
        <v>3319</v>
      </c>
      <c r="B353" s="17">
        <v>1.45548313645359E-2</v>
      </c>
      <c r="C353" s="17">
        <v>-0.20644413548478099</v>
      </c>
    </row>
    <row r="354" spans="1:3">
      <c r="A354" t="s">
        <v>3320</v>
      </c>
      <c r="B354" s="17">
        <v>2.3328454331888401E-2</v>
      </c>
      <c r="C354" s="17">
        <v>-0.206037646611093</v>
      </c>
    </row>
    <row r="355" spans="1:3">
      <c r="A355" t="s">
        <v>28</v>
      </c>
      <c r="B355" s="17">
        <v>1.18666314580173E-2</v>
      </c>
      <c r="C355" s="17">
        <v>-0.20547442988329401</v>
      </c>
    </row>
    <row r="356" spans="1:3">
      <c r="A356" t="s">
        <v>3321</v>
      </c>
      <c r="B356" s="17">
        <v>3.1546527489705101E-2</v>
      </c>
      <c r="C356" s="17">
        <v>-0.20463379148064201</v>
      </c>
    </row>
    <row r="357" spans="1:3">
      <c r="A357" t="s">
        <v>3322</v>
      </c>
      <c r="B357" s="17">
        <v>3.8685307809815599E-2</v>
      </c>
      <c r="C357" s="17">
        <v>-0.204498462667078</v>
      </c>
    </row>
    <row r="358" spans="1:3">
      <c r="A358" t="s">
        <v>3323</v>
      </c>
      <c r="B358" s="17">
        <v>3.2333742015488103E-2</v>
      </c>
      <c r="C358" s="17">
        <v>-0.20417599880697701</v>
      </c>
    </row>
    <row r="359" spans="1:3">
      <c r="A359" t="s">
        <v>3324</v>
      </c>
      <c r="B359" s="17">
        <v>4.4923168497466297E-2</v>
      </c>
      <c r="C359" s="17">
        <v>-0.20228271559941799</v>
      </c>
    </row>
    <row r="360" spans="1:3">
      <c r="A360" t="s">
        <v>3325</v>
      </c>
      <c r="B360" s="17">
        <v>3.28878668033913E-2</v>
      </c>
      <c r="C360" s="17">
        <v>-0.201202144799382</v>
      </c>
    </row>
    <row r="361" spans="1:3">
      <c r="A361" t="s">
        <v>3326</v>
      </c>
      <c r="B361" s="17">
        <v>4.8637446225835703E-3</v>
      </c>
      <c r="C361" s="17">
        <v>-0.20090612903840899</v>
      </c>
    </row>
    <row r="362" spans="1:3">
      <c r="A362" t="s">
        <v>3327</v>
      </c>
      <c r="B362" s="17">
        <v>1.3310281645586199E-2</v>
      </c>
      <c r="C362" s="17">
        <v>-0.20015695931042499</v>
      </c>
    </row>
    <row r="363" spans="1:3">
      <c r="A363" t="s">
        <v>3328</v>
      </c>
      <c r="B363" s="17">
        <v>3.6055170565086503E-2</v>
      </c>
      <c r="C363" s="17">
        <v>-0.20001322978427299</v>
      </c>
    </row>
    <row r="364" spans="1:3">
      <c r="A364" t="s">
        <v>3329</v>
      </c>
      <c r="B364" s="17">
        <v>3.3368495828528001E-2</v>
      </c>
      <c r="C364" s="17">
        <v>-0.19842908110270799</v>
      </c>
    </row>
    <row r="365" spans="1:3">
      <c r="A365" t="s">
        <v>3330</v>
      </c>
      <c r="B365" s="17">
        <v>2.4505698200080001E-2</v>
      </c>
      <c r="C365" s="17">
        <v>-0.197610213214402</v>
      </c>
    </row>
    <row r="366" spans="1:3">
      <c r="A366" t="s">
        <v>3331</v>
      </c>
      <c r="B366" s="17">
        <v>2.6654034536083001E-2</v>
      </c>
      <c r="C366" s="17">
        <v>-0.195281908225586</v>
      </c>
    </row>
    <row r="367" spans="1:3">
      <c r="A367" t="s">
        <v>101</v>
      </c>
      <c r="B367" s="17">
        <v>3.0671813745093899E-2</v>
      </c>
      <c r="C367" s="17">
        <v>-0.194250591945862</v>
      </c>
    </row>
    <row r="368" spans="1:3">
      <c r="A368" t="s">
        <v>147</v>
      </c>
      <c r="B368" s="17">
        <v>1.11375988125435E-2</v>
      </c>
      <c r="C368" s="17">
        <v>-0.19355804447732999</v>
      </c>
    </row>
    <row r="369" spans="1:3">
      <c r="A369" t="s">
        <v>3332</v>
      </c>
      <c r="B369" s="17">
        <v>2.7337555052531201E-2</v>
      </c>
      <c r="C369" s="17">
        <v>-0.19300353547603999</v>
      </c>
    </row>
    <row r="370" spans="1:3">
      <c r="A370" t="s">
        <v>3333</v>
      </c>
      <c r="B370" s="17">
        <v>3.3096282269272803E-2</v>
      </c>
      <c r="C370" s="17">
        <v>-0.19221010441644101</v>
      </c>
    </row>
    <row r="371" spans="1:3">
      <c r="A371" t="s">
        <v>73</v>
      </c>
      <c r="B371" s="17">
        <v>1.6219829578049301E-2</v>
      </c>
      <c r="C371" s="17">
        <v>-0.19180894666488299</v>
      </c>
    </row>
    <row r="372" spans="1:3">
      <c r="A372" t="s">
        <v>3334</v>
      </c>
      <c r="B372" s="17">
        <v>1.4186656407000601E-2</v>
      </c>
      <c r="C372" s="17">
        <v>-0.19087374044550301</v>
      </c>
    </row>
    <row r="373" spans="1:3">
      <c r="A373" t="s">
        <v>3335</v>
      </c>
      <c r="B373" s="17">
        <v>3.4581579105714903E-2</v>
      </c>
      <c r="C373" s="17">
        <v>-0.190195579958338</v>
      </c>
    </row>
    <row r="374" spans="1:3">
      <c r="A374" t="s">
        <v>3336</v>
      </c>
      <c r="B374" s="17">
        <v>4.5517615030671199E-2</v>
      </c>
      <c r="C374" s="17">
        <v>-0.18991290469675501</v>
      </c>
    </row>
    <row r="375" spans="1:3">
      <c r="A375" t="s">
        <v>158</v>
      </c>
      <c r="B375" s="17">
        <v>6.7634880829774901E-3</v>
      </c>
      <c r="C375" s="17">
        <v>-0.188858956272765</v>
      </c>
    </row>
    <row r="376" spans="1:3">
      <c r="A376" t="s">
        <v>34</v>
      </c>
      <c r="B376" s="17">
        <v>4.5268201307116097E-2</v>
      </c>
      <c r="C376" s="17">
        <v>-0.187700455553546</v>
      </c>
    </row>
    <row r="377" spans="1:3">
      <c r="A377" t="s">
        <v>52</v>
      </c>
      <c r="B377" s="17">
        <v>3.7092505760023597E-2</v>
      </c>
      <c r="C377" s="17">
        <v>-0.18699327386046599</v>
      </c>
    </row>
    <row r="378" spans="1:3">
      <c r="A378" t="s">
        <v>3337</v>
      </c>
      <c r="B378" s="17">
        <v>9.8262594509751708E-3</v>
      </c>
      <c r="C378" s="17">
        <v>-0.185793287259372</v>
      </c>
    </row>
    <row r="379" spans="1:3">
      <c r="A379" t="s">
        <v>3338</v>
      </c>
      <c r="B379" s="17">
        <v>3.0860425205472299E-2</v>
      </c>
      <c r="C379" s="17">
        <v>-0.18560158031090199</v>
      </c>
    </row>
    <row r="380" spans="1:3">
      <c r="A380" t="s">
        <v>3339</v>
      </c>
      <c r="B380" s="17">
        <v>3.3380664748311799E-2</v>
      </c>
      <c r="C380" s="17">
        <v>-0.18541553050986501</v>
      </c>
    </row>
    <row r="381" spans="1:3">
      <c r="A381" t="s">
        <v>3340</v>
      </c>
      <c r="B381" s="17">
        <v>1.46061095371231E-2</v>
      </c>
      <c r="C381" s="17">
        <v>-0.18527324449577201</v>
      </c>
    </row>
    <row r="382" spans="1:3">
      <c r="A382" t="s">
        <v>3341</v>
      </c>
      <c r="B382" s="17">
        <v>1.3218648009108601E-2</v>
      </c>
      <c r="C382" s="17">
        <v>-0.18501850920236801</v>
      </c>
    </row>
    <row r="383" spans="1:3">
      <c r="A383" t="s">
        <v>3342</v>
      </c>
      <c r="B383" s="17">
        <v>2.0373905379495901E-2</v>
      </c>
      <c r="C383" s="17">
        <v>-0.184508215234166</v>
      </c>
    </row>
    <row r="384" spans="1:3">
      <c r="A384" t="s">
        <v>61</v>
      </c>
      <c r="B384" s="17">
        <v>4.5084946243090201E-2</v>
      </c>
      <c r="C384" s="17">
        <v>-0.18312251256592699</v>
      </c>
    </row>
    <row r="385" spans="1:3">
      <c r="A385" t="s">
        <v>3343</v>
      </c>
      <c r="B385" s="17">
        <v>4.7298604073580802E-2</v>
      </c>
      <c r="C385" s="17">
        <v>-0.18277991414765399</v>
      </c>
    </row>
    <row r="386" spans="1:3">
      <c r="A386" t="s">
        <v>3344</v>
      </c>
      <c r="B386" s="17">
        <v>3.5504628962559702E-2</v>
      </c>
      <c r="C386" s="17">
        <v>-0.18261338060710899</v>
      </c>
    </row>
    <row r="387" spans="1:3">
      <c r="A387" t="s">
        <v>3345</v>
      </c>
      <c r="B387" s="17">
        <v>2.0627350079958001E-2</v>
      </c>
      <c r="C387" s="17">
        <v>-0.18212674928913899</v>
      </c>
    </row>
    <row r="388" spans="1:3">
      <c r="A388" t="s">
        <v>3346</v>
      </c>
      <c r="B388" s="17">
        <v>2.27808354698044E-2</v>
      </c>
      <c r="C388" s="17">
        <v>-0.18183653823457299</v>
      </c>
    </row>
    <row r="389" spans="1:3">
      <c r="A389" t="s">
        <v>3347</v>
      </c>
      <c r="B389" s="17">
        <v>1.8113804174302601E-2</v>
      </c>
      <c r="C389" s="17">
        <v>-0.18129349401598599</v>
      </c>
    </row>
    <row r="390" spans="1:3">
      <c r="A390" t="s">
        <v>3348</v>
      </c>
      <c r="B390" s="17">
        <v>2.9665730737700399E-2</v>
      </c>
      <c r="C390" s="17">
        <v>-0.17951868022995801</v>
      </c>
    </row>
    <row r="391" spans="1:3">
      <c r="A391" t="s">
        <v>113</v>
      </c>
      <c r="B391" s="17">
        <v>2.4636931193853101E-2</v>
      </c>
      <c r="C391" s="17">
        <v>-0.17872257545655501</v>
      </c>
    </row>
    <row r="392" spans="1:3">
      <c r="A392" t="s">
        <v>3349</v>
      </c>
      <c r="B392" s="17">
        <v>2.9722837290543799E-2</v>
      </c>
      <c r="C392" s="17">
        <v>-0.17816301068225501</v>
      </c>
    </row>
    <row r="393" spans="1:3">
      <c r="A393" t="s">
        <v>3350</v>
      </c>
      <c r="B393" s="17">
        <v>1.2066901499454601E-2</v>
      </c>
      <c r="C393" s="17">
        <v>-0.17691944541647101</v>
      </c>
    </row>
    <row r="394" spans="1:3">
      <c r="A394" t="s">
        <v>3351</v>
      </c>
      <c r="B394" s="17">
        <v>4.8224458109290901E-2</v>
      </c>
      <c r="C394" s="17">
        <v>-0.17668083139799201</v>
      </c>
    </row>
    <row r="395" spans="1:3">
      <c r="A395" t="s">
        <v>3352</v>
      </c>
      <c r="B395" s="17">
        <v>3.4942402733951501E-2</v>
      </c>
      <c r="C395" s="17">
        <v>-0.17651158514604101</v>
      </c>
    </row>
    <row r="396" spans="1:3">
      <c r="A396" t="s">
        <v>3353</v>
      </c>
      <c r="B396" s="17">
        <v>4.4918068468914399E-2</v>
      </c>
      <c r="C396" s="17">
        <v>-0.17589831720128701</v>
      </c>
    </row>
    <row r="397" spans="1:3">
      <c r="A397" t="s">
        <v>3354</v>
      </c>
      <c r="B397" s="17">
        <v>4.5077425950932802E-2</v>
      </c>
      <c r="C397" s="17">
        <v>-0.17495949062803701</v>
      </c>
    </row>
    <row r="398" spans="1:3">
      <c r="A398" t="s">
        <v>63</v>
      </c>
      <c r="B398" s="17">
        <v>1.8707458108368501E-2</v>
      </c>
      <c r="C398" s="17">
        <v>-0.174251437047443</v>
      </c>
    </row>
    <row r="399" spans="1:3">
      <c r="A399" t="s">
        <v>3355</v>
      </c>
      <c r="B399" s="17">
        <v>4.3527932713899598E-2</v>
      </c>
      <c r="C399" s="17">
        <v>-0.17388322753604599</v>
      </c>
    </row>
    <row r="400" spans="1:3">
      <c r="A400" t="s">
        <v>3356</v>
      </c>
      <c r="B400" s="17">
        <v>2.8901407547651199E-2</v>
      </c>
      <c r="C400" s="17">
        <v>-0.17268234396826301</v>
      </c>
    </row>
    <row r="401" spans="1:3">
      <c r="A401" t="s">
        <v>3357</v>
      </c>
      <c r="B401" s="17">
        <v>4.0245866085287199E-2</v>
      </c>
      <c r="C401" s="17">
        <v>-0.171744651738656</v>
      </c>
    </row>
    <row r="402" spans="1:3">
      <c r="A402" t="s">
        <v>3358</v>
      </c>
      <c r="B402" s="17">
        <v>4.4246021568236399E-2</v>
      </c>
      <c r="C402" s="17">
        <v>-0.17060562557634701</v>
      </c>
    </row>
    <row r="403" spans="1:3">
      <c r="A403" t="s">
        <v>3359</v>
      </c>
      <c r="B403" s="17">
        <v>4.6125111595939197E-2</v>
      </c>
      <c r="C403" s="17">
        <v>-0.170402477384997</v>
      </c>
    </row>
    <row r="404" spans="1:3">
      <c r="A404" t="s">
        <v>3360</v>
      </c>
      <c r="B404" s="17">
        <v>1.5731338051660899E-2</v>
      </c>
      <c r="C404" s="17">
        <v>-0.16908292855797499</v>
      </c>
    </row>
    <row r="405" spans="1:3">
      <c r="A405" t="s">
        <v>3361</v>
      </c>
      <c r="B405" s="17">
        <v>3.6230714114528001E-3</v>
      </c>
      <c r="C405" s="17">
        <v>-0.16798099759198601</v>
      </c>
    </row>
    <row r="406" spans="1:3">
      <c r="A406" t="s">
        <v>3362</v>
      </c>
      <c r="B406" s="17">
        <v>4.9894995875868903E-2</v>
      </c>
      <c r="C406" s="17">
        <v>-0.167073991511935</v>
      </c>
    </row>
    <row r="407" spans="1:3">
      <c r="A407" t="s">
        <v>3363</v>
      </c>
      <c r="B407" s="17">
        <v>3.9523429102156199E-2</v>
      </c>
      <c r="C407" s="17">
        <v>-0.16599312105807501</v>
      </c>
    </row>
    <row r="408" spans="1:3">
      <c r="A408" t="s">
        <v>81</v>
      </c>
      <c r="B408" s="17">
        <v>7.1217456670509098E-3</v>
      </c>
      <c r="C408" s="17">
        <v>-0.165058970772165</v>
      </c>
    </row>
    <row r="409" spans="1:3">
      <c r="A409" t="s">
        <v>3364</v>
      </c>
      <c r="B409" s="17">
        <v>3.7774726034004398E-2</v>
      </c>
      <c r="C409" s="17">
        <v>-0.16471898392280199</v>
      </c>
    </row>
    <row r="410" spans="1:3">
      <c r="A410" t="s">
        <v>43</v>
      </c>
      <c r="B410" s="17">
        <v>6.0455394994624401E-3</v>
      </c>
      <c r="C410" s="17">
        <v>-0.16245168682637701</v>
      </c>
    </row>
    <row r="411" spans="1:3">
      <c r="A411" t="s">
        <v>3365</v>
      </c>
      <c r="B411" s="17">
        <v>4.48201822133227E-2</v>
      </c>
      <c r="C411" s="17">
        <v>-0.15914752352422401</v>
      </c>
    </row>
    <row r="412" spans="1:3">
      <c r="A412" t="s">
        <v>3366</v>
      </c>
      <c r="B412" s="17">
        <v>1.6690193442975499E-2</v>
      </c>
      <c r="C412" s="17">
        <v>-0.15883749518642101</v>
      </c>
    </row>
    <row r="413" spans="1:3">
      <c r="A413" t="s">
        <v>3367</v>
      </c>
      <c r="B413" s="17">
        <v>4.1671732821184998E-2</v>
      </c>
      <c r="C413" s="17">
        <v>-0.15816820079597901</v>
      </c>
    </row>
    <row r="414" spans="1:3">
      <c r="A414" t="s">
        <v>46</v>
      </c>
      <c r="B414" s="17">
        <v>4.2387946436134798E-2</v>
      </c>
      <c r="C414" s="17">
        <v>-0.15794194395282099</v>
      </c>
    </row>
    <row r="415" spans="1:3">
      <c r="A415" t="s">
        <v>3368</v>
      </c>
      <c r="B415" s="17">
        <v>3.5909000233310999E-2</v>
      </c>
      <c r="C415" s="17">
        <v>-0.15597267216560401</v>
      </c>
    </row>
    <row r="416" spans="1:3">
      <c r="A416" t="s">
        <v>3369</v>
      </c>
      <c r="B416" s="17">
        <v>8.7086170584439494E-3</v>
      </c>
      <c r="C416" s="17">
        <v>-0.15495290191341399</v>
      </c>
    </row>
    <row r="417" spans="1:3">
      <c r="A417" t="s">
        <v>3370</v>
      </c>
      <c r="B417" s="17">
        <v>2.97545064057783E-2</v>
      </c>
      <c r="C417" s="17">
        <v>-0.15018401355786901</v>
      </c>
    </row>
    <row r="418" spans="1:3">
      <c r="A418" t="s">
        <v>3371</v>
      </c>
      <c r="B418" s="17">
        <v>3.0606784515673599E-2</v>
      </c>
      <c r="C418" s="17">
        <v>-0.14976514688756501</v>
      </c>
    </row>
    <row r="419" spans="1:3">
      <c r="A419" t="s">
        <v>3372</v>
      </c>
      <c r="B419" s="17">
        <v>7.2161397255320102E-3</v>
      </c>
      <c r="C419" s="17">
        <v>-0.148602143728502</v>
      </c>
    </row>
    <row r="420" spans="1:3">
      <c r="A420" t="s">
        <v>3373</v>
      </c>
      <c r="B420" s="17">
        <v>2.8659583217335499E-2</v>
      </c>
      <c r="C420" s="17">
        <v>-0.147296160143361</v>
      </c>
    </row>
    <row r="421" spans="1:3">
      <c r="A421" t="s">
        <v>3374</v>
      </c>
      <c r="B421" s="17">
        <v>2.52218487746293E-2</v>
      </c>
      <c r="C421" s="17">
        <v>-0.14654166652714201</v>
      </c>
    </row>
    <row r="422" spans="1:3">
      <c r="A422" t="s">
        <v>3375</v>
      </c>
      <c r="B422" s="17">
        <v>1.7708794605975901E-2</v>
      </c>
      <c r="C422" s="17">
        <v>-0.144219938778607</v>
      </c>
    </row>
    <row r="423" spans="1:3">
      <c r="A423" t="s">
        <v>77</v>
      </c>
      <c r="B423" s="17">
        <v>2.9049471093425702E-2</v>
      </c>
      <c r="C423" s="17">
        <v>-0.14384021554635801</v>
      </c>
    </row>
    <row r="424" spans="1:3">
      <c r="A424" t="s">
        <v>3376</v>
      </c>
      <c r="B424" s="17">
        <v>4.5440843180940601E-3</v>
      </c>
      <c r="C424" s="17">
        <v>-0.14307706606520501</v>
      </c>
    </row>
    <row r="425" spans="1:3">
      <c r="A425" t="s">
        <v>26</v>
      </c>
      <c r="B425" s="17">
        <v>4.3247018894800503E-2</v>
      </c>
      <c r="C425" s="17">
        <v>-0.14257432111103699</v>
      </c>
    </row>
    <row r="426" spans="1:3">
      <c r="A426" t="s">
        <v>3377</v>
      </c>
      <c r="B426" s="17">
        <v>3.0238444454131298E-2</v>
      </c>
      <c r="C426" s="17">
        <v>-0.140944597893055</v>
      </c>
    </row>
    <row r="427" spans="1:3">
      <c r="A427" t="s">
        <v>3378</v>
      </c>
      <c r="B427" s="17">
        <v>4.3251518125411198E-2</v>
      </c>
      <c r="C427" s="17">
        <v>-0.14056253420338699</v>
      </c>
    </row>
    <row r="428" spans="1:3">
      <c r="A428" t="s">
        <v>3379</v>
      </c>
      <c r="B428" s="17">
        <v>3.6521805704839198E-2</v>
      </c>
      <c r="C428" s="17">
        <v>-0.139482961107952</v>
      </c>
    </row>
    <row r="429" spans="1:3">
      <c r="A429" t="s">
        <v>3380</v>
      </c>
      <c r="B429" s="17">
        <v>3.4231389441266198E-2</v>
      </c>
      <c r="C429" s="17">
        <v>-0.138274508426867</v>
      </c>
    </row>
    <row r="430" spans="1:3">
      <c r="A430" t="s">
        <v>3381</v>
      </c>
      <c r="B430" s="17">
        <v>3.8307206972443199E-2</v>
      </c>
      <c r="C430" s="17">
        <v>-0.13730531869920701</v>
      </c>
    </row>
    <row r="431" spans="1:3">
      <c r="A431" t="s">
        <v>3382</v>
      </c>
      <c r="B431" s="17">
        <v>3.6700245999643097E-2</v>
      </c>
      <c r="C431" s="17">
        <v>-0.13468841198738599</v>
      </c>
    </row>
    <row r="432" spans="1:3">
      <c r="A432" t="s">
        <v>3383</v>
      </c>
      <c r="B432" s="17">
        <v>1.17384928620016E-2</v>
      </c>
      <c r="C432" s="17">
        <v>-0.13381396377228899</v>
      </c>
    </row>
    <row r="433" spans="1:3">
      <c r="A433" t="s">
        <v>3384</v>
      </c>
      <c r="B433" s="17">
        <v>3.27078170482724E-2</v>
      </c>
      <c r="C433" s="17">
        <v>-0.13243608792609299</v>
      </c>
    </row>
    <row r="434" spans="1:3">
      <c r="A434" t="s">
        <v>3385</v>
      </c>
      <c r="B434" s="17">
        <v>2.53162061749156E-2</v>
      </c>
      <c r="C434" s="17">
        <v>-0.13215851800511799</v>
      </c>
    </row>
    <row r="435" spans="1:3">
      <c r="A435" t="s">
        <v>3386</v>
      </c>
      <c r="B435" s="17">
        <v>1.05516501684241E-2</v>
      </c>
      <c r="C435" s="17">
        <v>-0.13042358251574199</v>
      </c>
    </row>
    <row r="436" spans="1:3">
      <c r="A436" t="s">
        <v>3387</v>
      </c>
      <c r="B436" s="17">
        <v>2.6195972377441801E-2</v>
      </c>
      <c r="C436" s="17">
        <v>-0.129917633537872</v>
      </c>
    </row>
    <row r="437" spans="1:3">
      <c r="A437" t="s">
        <v>3388</v>
      </c>
      <c r="B437" s="17">
        <v>2.5002301645505098E-2</v>
      </c>
      <c r="C437" s="17">
        <v>-0.12983435878260199</v>
      </c>
    </row>
    <row r="438" spans="1:3">
      <c r="A438" t="s">
        <v>3389</v>
      </c>
      <c r="B438" s="17">
        <v>1.6858800886988701E-2</v>
      </c>
      <c r="C438" s="17">
        <v>-0.125277610566043</v>
      </c>
    </row>
    <row r="439" spans="1:3">
      <c r="A439" t="s">
        <v>3390</v>
      </c>
      <c r="B439" s="17">
        <v>2.1160032998249902E-2</v>
      </c>
      <c r="C439" s="17">
        <v>-0.12494665423876899</v>
      </c>
    </row>
    <row r="440" spans="1:3">
      <c r="A440" t="s">
        <v>3391</v>
      </c>
      <c r="B440" s="17">
        <v>7.6446436054488E-3</v>
      </c>
      <c r="C440" s="17">
        <v>-0.124762466477362</v>
      </c>
    </row>
    <row r="441" spans="1:3">
      <c r="A441" t="s">
        <v>116</v>
      </c>
      <c r="B441" s="17">
        <v>2.80328859028059E-2</v>
      </c>
      <c r="C441" s="17">
        <v>-0.124705590129933</v>
      </c>
    </row>
    <row r="442" spans="1:3">
      <c r="A442" t="s">
        <v>3392</v>
      </c>
      <c r="B442" s="17">
        <v>4.4974329751294798E-2</v>
      </c>
      <c r="C442" s="17">
        <v>-0.123732566900407</v>
      </c>
    </row>
    <row r="443" spans="1:3">
      <c r="A443" t="s">
        <v>3393</v>
      </c>
      <c r="B443" s="17">
        <v>3.3280846950702103E-2</v>
      </c>
      <c r="C443" s="17">
        <v>-0.122364157391482</v>
      </c>
    </row>
    <row r="444" spans="1:3">
      <c r="A444" t="s">
        <v>3394</v>
      </c>
      <c r="B444" s="17">
        <v>3.0147051577545901E-2</v>
      </c>
      <c r="C444" s="17">
        <v>-0.119084932470623</v>
      </c>
    </row>
    <row r="445" spans="1:3">
      <c r="A445" t="s">
        <v>3395</v>
      </c>
      <c r="B445" s="17">
        <v>4.9304984400794999E-3</v>
      </c>
      <c r="C445" s="17">
        <v>-0.117076290167816</v>
      </c>
    </row>
    <row r="446" spans="1:3">
      <c r="A446" t="s">
        <v>3396</v>
      </c>
      <c r="B446" s="17">
        <v>3.7283688870250999E-2</v>
      </c>
      <c r="C446" s="17">
        <v>-0.116578817628116</v>
      </c>
    </row>
    <row r="447" spans="1:3">
      <c r="A447" t="s">
        <v>92</v>
      </c>
      <c r="B447" s="17">
        <v>4.4545193235441101E-2</v>
      </c>
      <c r="C447" s="17">
        <v>-0.115755227844902</v>
      </c>
    </row>
    <row r="448" spans="1:3">
      <c r="A448" t="s">
        <v>3397</v>
      </c>
      <c r="B448" s="17">
        <v>1.55380892579391E-2</v>
      </c>
      <c r="C448" s="17">
        <v>-0.113767367245162</v>
      </c>
    </row>
    <row r="449" spans="1:3">
      <c r="A449" t="s">
        <v>3398</v>
      </c>
      <c r="B449" s="17">
        <v>4.0309909861778299E-2</v>
      </c>
      <c r="C449" s="17">
        <v>-0.113500331113969</v>
      </c>
    </row>
    <row r="450" spans="1:3">
      <c r="A450" t="s">
        <v>3399</v>
      </c>
      <c r="B450" s="17">
        <v>3.21291074306745E-2</v>
      </c>
      <c r="C450" s="17">
        <v>-0.112333766312088</v>
      </c>
    </row>
    <row r="451" spans="1:3">
      <c r="A451" t="s">
        <v>3400</v>
      </c>
      <c r="B451" s="17">
        <v>1.8869607945969001E-2</v>
      </c>
      <c r="C451" s="17">
        <v>-0.11174198423943001</v>
      </c>
    </row>
    <row r="452" spans="1:3">
      <c r="A452" t="s">
        <v>3401</v>
      </c>
      <c r="B452" s="17">
        <v>2.2869005378278899E-2</v>
      </c>
      <c r="C452" s="17">
        <v>-0.11019955313589901</v>
      </c>
    </row>
    <row r="453" spans="1:3">
      <c r="A453" t="s">
        <v>3402</v>
      </c>
      <c r="B453" s="17">
        <v>1.50342176673282E-2</v>
      </c>
      <c r="C453" s="17">
        <v>-0.106217560888044</v>
      </c>
    </row>
    <row r="454" spans="1:3">
      <c r="A454" t="s">
        <v>3403</v>
      </c>
      <c r="B454" s="17">
        <v>2.11497927031409E-2</v>
      </c>
      <c r="C454" s="17">
        <v>-0.10495165236411</v>
      </c>
    </row>
    <row r="455" spans="1:3">
      <c r="A455" t="s">
        <v>3404</v>
      </c>
      <c r="B455" s="17">
        <v>2.6595025409671701E-2</v>
      </c>
      <c r="C455" s="17">
        <v>-0.10006676401457799</v>
      </c>
    </row>
    <row r="456" spans="1:3">
      <c r="A456" t="s">
        <v>3405</v>
      </c>
      <c r="B456" s="17">
        <v>3.5066569682729899E-2</v>
      </c>
      <c r="C456" s="17">
        <v>-9.7464676738001396E-2</v>
      </c>
    </row>
    <row r="457" spans="1:3">
      <c r="A457" t="s">
        <v>3406</v>
      </c>
      <c r="B457" s="17">
        <v>2.9054315843705401E-2</v>
      </c>
      <c r="C457" s="17">
        <v>-9.6895876337892595E-2</v>
      </c>
    </row>
    <row r="458" spans="1:3">
      <c r="A458" t="s">
        <v>3407</v>
      </c>
      <c r="B458" s="17">
        <v>2.4762353500336599E-2</v>
      </c>
      <c r="C458" s="17">
        <v>-9.6764618079108397E-2</v>
      </c>
    </row>
    <row r="459" spans="1:3">
      <c r="A459" t="s">
        <v>3408</v>
      </c>
      <c r="B459" s="17">
        <v>1.1948910314944199E-2</v>
      </c>
      <c r="C459" s="17">
        <v>-9.2611842770542199E-2</v>
      </c>
    </row>
    <row r="460" spans="1:3">
      <c r="A460" t="s">
        <v>3409</v>
      </c>
      <c r="B460" s="17">
        <v>2.5864107293113101E-2</v>
      </c>
      <c r="C460" s="17">
        <v>-9.1726516906624603E-2</v>
      </c>
    </row>
    <row r="461" spans="1:3">
      <c r="A461" t="s">
        <v>3410</v>
      </c>
      <c r="B461" s="17">
        <v>4.5954892618643703E-2</v>
      </c>
      <c r="C461" s="17">
        <v>-8.8858449248434904E-2</v>
      </c>
    </row>
    <row r="462" spans="1:3">
      <c r="A462" t="s">
        <v>3411</v>
      </c>
      <c r="B462" s="17">
        <v>4.04335596728864E-2</v>
      </c>
      <c r="C462" s="17">
        <v>-8.2392508895267405E-2</v>
      </c>
    </row>
    <row r="463" spans="1:3">
      <c r="A463" t="s">
        <v>133</v>
      </c>
      <c r="B463" s="17">
        <v>4.7143334516171698E-2</v>
      </c>
      <c r="C463" s="17">
        <v>-8.0347619627408301E-2</v>
      </c>
    </row>
    <row r="464" spans="1:3">
      <c r="A464" t="s">
        <v>3412</v>
      </c>
      <c r="B464" s="17">
        <v>3.2622253619984901E-2</v>
      </c>
      <c r="C464" s="17">
        <v>-7.8319685520566701E-2</v>
      </c>
    </row>
    <row r="465" spans="1:3">
      <c r="A465" t="s">
        <v>3413</v>
      </c>
      <c r="B465" s="17">
        <v>2.7411186439160001E-2</v>
      </c>
      <c r="C465" s="17">
        <v>7.1375355054992096E-2</v>
      </c>
    </row>
    <row r="466" spans="1:3">
      <c r="A466" t="s">
        <v>3414</v>
      </c>
      <c r="B466" s="17">
        <v>1.06644569127823E-2</v>
      </c>
      <c r="C466" s="17">
        <v>7.73674583740903E-2</v>
      </c>
    </row>
    <row r="467" spans="1:3">
      <c r="A467" t="s">
        <v>3415</v>
      </c>
      <c r="B467" s="17">
        <v>4.4608419273214399E-2</v>
      </c>
      <c r="C467" s="17">
        <v>8.6160671743714806E-2</v>
      </c>
    </row>
    <row r="468" spans="1:3">
      <c r="A468" t="s">
        <v>3416</v>
      </c>
      <c r="B468" s="17">
        <v>2.7898625618810499E-2</v>
      </c>
      <c r="C468" s="17">
        <v>8.7327567687401894E-2</v>
      </c>
    </row>
    <row r="469" spans="1:3">
      <c r="A469" t="s">
        <v>3417</v>
      </c>
      <c r="B469" s="17">
        <v>3.4506395589817898E-2</v>
      </c>
      <c r="C469" s="17">
        <v>9.3976390977496493E-2</v>
      </c>
    </row>
    <row r="470" spans="1:3">
      <c r="A470" t="s">
        <v>3418</v>
      </c>
      <c r="B470" s="17">
        <v>1.3314458448269201E-2</v>
      </c>
      <c r="C470" s="17">
        <v>0.100011365908332</v>
      </c>
    </row>
    <row r="471" spans="1:3">
      <c r="A471" t="s">
        <v>3419</v>
      </c>
      <c r="B471" s="17">
        <v>3.5820326559162903E-2</v>
      </c>
      <c r="C471" s="17">
        <v>0.10539722093642701</v>
      </c>
    </row>
    <row r="472" spans="1:3">
      <c r="A472" t="s">
        <v>3420</v>
      </c>
      <c r="B472" s="17">
        <v>2.6071493934252499E-2</v>
      </c>
      <c r="C472" s="17">
        <v>0.10610022953876</v>
      </c>
    </row>
    <row r="473" spans="1:3">
      <c r="A473" t="s">
        <v>3421</v>
      </c>
      <c r="B473" s="17">
        <v>2.5912256517140301E-2</v>
      </c>
      <c r="C473" s="17">
        <v>0.106958167023391</v>
      </c>
    </row>
    <row r="474" spans="1:3">
      <c r="A474" t="s">
        <v>3422</v>
      </c>
      <c r="B474" s="17">
        <v>3.7703019152263803E-2</v>
      </c>
      <c r="C474" s="17">
        <v>0.107203257876599</v>
      </c>
    </row>
    <row r="475" spans="1:3">
      <c r="A475" t="s">
        <v>3423</v>
      </c>
      <c r="B475" s="17">
        <v>1.37090518752334E-2</v>
      </c>
      <c r="C475" s="17">
        <v>0.111181375445325</v>
      </c>
    </row>
    <row r="476" spans="1:3">
      <c r="A476" t="s">
        <v>3424</v>
      </c>
      <c r="B476" s="17">
        <v>1.9097193734924401E-2</v>
      </c>
      <c r="C476" s="17">
        <v>0.111845358587772</v>
      </c>
    </row>
    <row r="477" spans="1:3">
      <c r="A477" t="s">
        <v>3425</v>
      </c>
      <c r="B477" s="17">
        <v>3.4234335243233098E-2</v>
      </c>
      <c r="C477" s="17">
        <v>0.11751019222742599</v>
      </c>
    </row>
    <row r="478" spans="1:3">
      <c r="A478" t="s">
        <v>3426</v>
      </c>
      <c r="B478" s="17">
        <v>9.4966441327738807E-3</v>
      </c>
      <c r="C478" s="17">
        <v>0.11806612634583701</v>
      </c>
    </row>
    <row r="479" spans="1:3">
      <c r="A479" t="s">
        <v>3427</v>
      </c>
      <c r="B479" s="17">
        <v>1.9661282085009699E-2</v>
      </c>
      <c r="C479" s="17">
        <v>0.119434922377013</v>
      </c>
    </row>
    <row r="480" spans="1:3">
      <c r="A480" t="s">
        <v>109</v>
      </c>
      <c r="B480" s="17">
        <v>1.7676340103354199E-2</v>
      </c>
      <c r="C480" s="17">
        <v>0.119717897931161</v>
      </c>
    </row>
    <row r="481" spans="1:3">
      <c r="A481" t="s">
        <v>3428</v>
      </c>
      <c r="B481" s="17">
        <v>9.0206025032255003E-3</v>
      </c>
      <c r="C481" s="17">
        <v>0.120798852122528</v>
      </c>
    </row>
    <row r="482" spans="1:3">
      <c r="A482" t="s">
        <v>3429</v>
      </c>
      <c r="B482" s="17">
        <v>4.8804710721802702E-2</v>
      </c>
      <c r="C482" s="17">
        <v>0.120913975779738</v>
      </c>
    </row>
    <row r="483" spans="1:3">
      <c r="A483" t="s">
        <v>3430</v>
      </c>
      <c r="B483" s="17">
        <v>3.2055477269502503E-2</v>
      </c>
      <c r="C483" s="17">
        <v>0.122044340523701</v>
      </c>
    </row>
    <row r="484" spans="1:3">
      <c r="A484" t="s">
        <v>3431</v>
      </c>
      <c r="B484" s="17">
        <v>1.75600594921471E-2</v>
      </c>
      <c r="C484" s="17">
        <v>0.12214725663305501</v>
      </c>
    </row>
    <row r="485" spans="1:3">
      <c r="A485" t="s">
        <v>3432</v>
      </c>
      <c r="B485" s="17">
        <v>1.6593560718026401E-3</v>
      </c>
      <c r="C485" s="17">
        <v>0.123198112213411</v>
      </c>
    </row>
    <row r="486" spans="1:3">
      <c r="A486" t="s">
        <v>3433</v>
      </c>
      <c r="B486" s="17">
        <v>1.83657362932989E-2</v>
      </c>
      <c r="C486" s="17">
        <v>0.12323706177678501</v>
      </c>
    </row>
    <row r="487" spans="1:3">
      <c r="A487" t="s">
        <v>3434</v>
      </c>
      <c r="B487" s="17">
        <v>2.4431566813724799E-3</v>
      </c>
      <c r="C487" s="17">
        <v>0.123371806586619</v>
      </c>
    </row>
    <row r="488" spans="1:3">
      <c r="A488" t="s">
        <v>3435</v>
      </c>
      <c r="B488" s="17">
        <v>1.2939730227505501E-2</v>
      </c>
      <c r="C488" s="17">
        <v>0.12615778086586699</v>
      </c>
    </row>
    <row r="489" spans="1:3">
      <c r="A489" t="s">
        <v>3436</v>
      </c>
      <c r="B489" s="17">
        <v>7.4591131337735901E-3</v>
      </c>
      <c r="C489" s="17">
        <v>0.12620301347913199</v>
      </c>
    </row>
    <row r="490" spans="1:3">
      <c r="A490" t="s">
        <v>3437</v>
      </c>
      <c r="B490" s="17">
        <v>1.26840100935356E-2</v>
      </c>
      <c r="C490" s="17">
        <v>0.12698072314454301</v>
      </c>
    </row>
    <row r="491" spans="1:3">
      <c r="A491" t="s">
        <v>3438</v>
      </c>
      <c r="B491" s="17">
        <v>3.56582443742387E-4</v>
      </c>
      <c r="C491" s="17">
        <v>0.12923414006014899</v>
      </c>
    </row>
    <row r="492" spans="1:3">
      <c r="A492" t="s">
        <v>3439</v>
      </c>
      <c r="B492" s="17">
        <v>4.0590374839398202E-2</v>
      </c>
      <c r="C492" s="17">
        <v>0.129515797818955</v>
      </c>
    </row>
    <row r="493" spans="1:3">
      <c r="A493" t="s">
        <v>3440</v>
      </c>
      <c r="B493" s="17">
        <v>4.45697882811881E-2</v>
      </c>
      <c r="C493" s="17">
        <v>0.12969089843332399</v>
      </c>
    </row>
    <row r="494" spans="1:3">
      <c r="A494" t="s">
        <v>3441</v>
      </c>
      <c r="B494" s="17">
        <v>3.5693825144891597E-2</v>
      </c>
      <c r="C494" s="17">
        <v>0.129731112679871</v>
      </c>
    </row>
    <row r="495" spans="1:3">
      <c r="A495" t="s">
        <v>3442</v>
      </c>
      <c r="B495" s="17">
        <v>5.1237976273141401E-3</v>
      </c>
      <c r="C495" s="17">
        <v>0.13128745258899999</v>
      </c>
    </row>
    <row r="496" spans="1:3">
      <c r="A496" t="s">
        <v>3443</v>
      </c>
      <c r="B496" s="17">
        <v>7.2519510654016296E-4</v>
      </c>
      <c r="C496" s="17">
        <v>0.13314004767507201</v>
      </c>
    </row>
    <row r="497" spans="1:3">
      <c r="A497" t="s">
        <v>3444</v>
      </c>
      <c r="B497" s="17">
        <v>2.15530266965424E-2</v>
      </c>
      <c r="C497" s="17">
        <v>0.13432827663709901</v>
      </c>
    </row>
    <row r="498" spans="1:3">
      <c r="A498" t="s">
        <v>3445</v>
      </c>
      <c r="B498" s="17">
        <v>2.4226903014509901E-2</v>
      </c>
      <c r="C498" s="17">
        <v>0.134892904296114</v>
      </c>
    </row>
    <row r="499" spans="1:3">
      <c r="A499" t="s">
        <v>3446</v>
      </c>
      <c r="B499" s="17">
        <v>1.28010400818645E-3</v>
      </c>
      <c r="C499" s="17">
        <v>0.13499429683361999</v>
      </c>
    </row>
    <row r="500" spans="1:3">
      <c r="A500" t="s">
        <v>156</v>
      </c>
      <c r="B500" s="17">
        <v>1.6494546649733498E-2</v>
      </c>
      <c r="C500" s="17">
        <v>0.13509980834289601</v>
      </c>
    </row>
    <row r="501" spans="1:3">
      <c r="A501" t="s">
        <v>3447</v>
      </c>
      <c r="B501" s="17">
        <v>7.9281464738143702E-3</v>
      </c>
      <c r="C501" s="17">
        <v>0.135497615766449</v>
      </c>
    </row>
    <row r="502" spans="1:3">
      <c r="A502" t="s">
        <v>3448</v>
      </c>
      <c r="B502" s="17">
        <v>4.8343959555147697E-2</v>
      </c>
      <c r="C502" s="17">
        <v>0.13560095831444099</v>
      </c>
    </row>
    <row r="503" spans="1:3">
      <c r="A503" t="s">
        <v>3449</v>
      </c>
      <c r="B503" s="17">
        <v>2.2541368379629799E-2</v>
      </c>
      <c r="C503" s="17">
        <v>0.13629796727021201</v>
      </c>
    </row>
    <row r="504" spans="1:3">
      <c r="A504" t="s">
        <v>3450</v>
      </c>
      <c r="B504" s="17">
        <v>4.3776357670516498E-2</v>
      </c>
      <c r="C504" s="17">
        <v>0.13682408381657199</v>
      </c>
    </row>
    <row r="505" spans="1:3">
      <c r="A505" t="s">
        <v>3451</v>
      </c>
      <c r="B505" s="17">
        <v>2.8659716280585501E-2</v>
      </c>
      <c r="C505" s="17">
        <v>0.13815824130516099</v>
      </c>
    </row>
    <row r="506" spans="1:3">
      <c r="A506" t="s">
        <v>3452</v>
      </c>
      <c r="B506" s="17">
        <v>3.9895357274239401E-2</v>
      </c>
      <c r="C506" s="17">
        <v>0.13844457745958899</v>
      </c>
    </row>
    <row r="507" spans="1:3">
      <c r="A507" t="s">
        <v>31</v>
      </c>
      <c r="B507" s="17">
        <v>1.36446787904699E-2</v>
      </c>
      <c r="C507" s="17">
        <v>0.139128093182773</v>
      </c>
    </row>
    <row r="508" spans="1:3">
      <c r="A508" t="s">
        <v>3453</v>
      </c>
      <c r="B508" s="17">
        <v>3.5579050724152003E-2</v>
      </c>
      <c r="C508" s="17">
        <v>0.13917511845317401</v>
      </c>
    </row>
    <row r="509" spans="1:3">
      <c r="A509" t="s">
        <v>3454</v>
      </c>
      <c r="B509" s="17">
        <v>1.5848037074529701E-2</v>
      </c>
      <c r="C509" s="17">
        <v>0.13922716877409499</v>
      </c>
    </row>
    <row r="510" spans="1:3">
      <c r="A510" t="s">
        <v>3455</v>
      </c>
      <c r="B510" s="17">
        <v>1.3586023367803301E-2</v>
      </c>
      <c r="C510" s="17">
        <v>0.14100259478364599</v>
      </c>
    </row>
    <row r="511" spans="1:3">
      <c r="A511" t="s">
        <v>3456</v>
      </c>
      <c r="B511" s="17">
        <v>4.1974147795163001E-2</v>
      </c>
      <c r="C511" s="17">
        <v>0.14315952704655799</v>
      </c>
    </row>
    <row r="512" spans="1:3">
      <c r="A512" t="s">
        <v>3457</v>
      </c>
      <c r="B512" s="17">
        <v>4.8926980885701597E-2</v>
      </c>
      <c r="C512" s="17">
        <v>0.14352316336665999</v>
      </c>
    </row>
    <row r="513" spans="1:3">
      <c r="A513" t="s">
        <v>3458</v>
      </c>
      <c r="B513" s="17">
        <v>4.1843909417387602E-2</v>
      </c>
      <c r="C513" s="17">
        <v>0.14359888572320301</v>
      </c>
    </row>
    <row r="514" spans="1:3">
      <c r="A514" t="s">
        <v>3459</v>
      </c>
      <c r="B514" s="17">
        <v>1.8691061444346999E-2</v>
      </c>
      <c r="C514" s="17">
        <v>0.14369245705303699</v>
      </c>
    </row>
    <row r="515" spans="1:3">
      <c r="A515" t="s">
        <v>3460</v>
      </c>
      <c r="B515" s="17">
        <v>2.1119490926685702E-2</v>
      </c>
      <c r="C515" s="17">
        <v>0.14649170117294899</v>
      </c>
    </row>
    <row r="516" spans="1:3">
      <c r="A516" t="s">
        <v>3461</v>
      </c>
      <c r="B516" s="17">
        <v>3.9357609387039401E-3</v>
      </c>
      <c r="C516" s="17">
        <v>0.147232291837194</v>
      </c>
    </row>
    <row r="517" spans="1:3">
      <c r="A517" t="s">
        <v>3462</v>
      </c>
      <c r="B517" s="17">
        <v>5.7818168840298801E-3</v>
      </c>
      <c r="C517" s="17">
        <v>0.147274538367407</v>
      </c>
    </row>
    <row r="518" spans="1:3">
      <c r="A518" t="s">
        <v>3463</v>
      </c>
      <c r="B518" s="17">
        <v>1.5706151120706901E-2</v>
      </c>
      <c r="C518" s="17">
        <v>0.14834630976377999</v>
      </c>
    </row>
    <row r="519" spans="1:3">
      <c r="A519" t="s">
        <v>89</v>
      </c>
      <c r="B519" s="17">
        <v>2.06124605204401E-2</v>
      </c>
      <c r="C519" s="17">
        <v>0.14877227459853101</v>
      </c>
    </row>
    <row r="520" spans="1:3">
      <c r="A520" t="s">
        <v>3464</v>
      </c>
      <c r="B520" s="17">
        <v>3.6703336338636899E-2</v>
      </c>
      <c r="C520" s="17">
        <v>0.149232330532408</v>
      </c>
    </row>
    <row r="521" spans="1:3">
      <c r="A521" t="s">
        <v>3465</v>
      </c>
      <c r="B521" s="17">
        <v>1.0587430198814699E-2</v>
      </c>
      <c r="C521" s="17">
        <v>0.149671663208126</v>
      </c>
    </row>
    <row r="522" spans="1:3">
      <c r="A522" t="s">
        <v>3466</v>
      </c>
      <c r="B522" s="17">
        <v>8.9265920776144692E-3</v>
      </c>
      <c r="C522" s="17">
        <v>0.14999290351514599</v>
      </c>
    </row>
    <row r="523" spans="1:3">
      <c r="A523" t="s">
        <v>3467</v>
      </c>
      <c r="B523" s="17">
        <v>4.6213355618842801E-2</v>
      </c>
      <c r="C523" s="17">
        <v>0.15082356636121899</v>
      </c>
    </row>
    <row r="524" spans="1:3">
      <c r="A524" t="s">
        <v>3468</v>
      </c>
      <c r="B524" s="17">
        <v>2.6912508262886801E-2</v>
      </c>
      <c r="C524" s="17">
        <v>0.151096969060385</v>
      </c>
    </row>
    <row r="525" spans="1:3">
      <c r="A525" t="s">
        <v>3469</v>
      </c>
      <c r="B525" s="17">
        <v>4.0119238566345701E-2</v>
      </c>
      <c r="C525" s="17">
        <v>0.15118628491568301</v>
      </c>
    </row>
    <row r="526" spans="1:3">
      <c r="A526" t="s">
        <v>54</v>
      </c>
      <c r="B526" s="17">
        <v>3.2678466778653999E-2</v>
      </c>
      <c r="C526" s="17">
        <v>0.15249075995136099</v>
      </c>
    </row>
    <row r="527" spans="1:3">
      <c r="A527" t="s">
        <v>3470</v>
      </c>
      <c r="B527" s="17">
        <v>2.89356434184849E-2</v>
      </c>
      <c r="C527" s="17">
        <v>0.15271677196872899</v>
      </c>
    </row>
    <row r="528" spans="1:3">
      <c r="A528" t="s">
        <v>3471</v>
      </c>
      <c r="B528" s="17">
        <v>3.8175891907019498E-2</v>
      </c>
      <c r="C528" s="17">
        <v>0.15346103796989399</v>
      </c>
    </row>
    <row r="529" spans="1:3">
      <c r="A529" t="s">
        <v>3472</v>
      </c>
      <c r="B529" s="17">
        <v>2.31528038410896E-2</v>
      </c>
      <c r="C529" s="17">
        <v>0.154315668100937</v>
      </c>
    </row>
    <row r="530" spans="1:3">
      <c r="A530" t="s">
        <v>3473</v>
      </c>
      <c r="B530" s="17">
        <v>1.01171182611035E-2</v>
      </c>
      <c r="C530" s="17">
        <v>0.158925138696702</v>
      </c>
    </row>
    <row r="531" spans="1:3">
      <c r="A531" t="s">
        <v>3474</v>
      </c>
      <c r="B531" s="17">
        <v>1.06776379943209E-2</v>
      </c>
      <c r="C531" s="17">
        <v>0.159145637373797</v>
      </c>
    </row>
    <row r="532" spans="1:3">
      <c r="A532" t="s">
        <v>3475</v>
      </c>
      <c r="B532" s="17">
        <v>5.47484329430301E-3</v>
      </c>
      <c r="C532" s="17">
        <v>0.15924131056348301</v>
      </c>
    </row>
    <row r="533" spans="1:3">
      <c r="A533" t="s">
        <v>88</v>
      </c>
      <c r="B533" s="17">
        <v>1.7640651369266101E-2</v>
      </c>
      <c r="C533" s="17">
        <v>0.16012788253926999</v>
      </c>
    </row>
    <row r="534" spans="1:3">
      <c r="A534" t="s">
        <v>3476</v>
      </c>
      <c r="B534" s="17">
        <v>1.22497427667735E-2</v>
      </c>
      <c r="C534" s="17">
        <v>0.16057246341544901</v>
      </c>
    </row>
    <row r="535" spans="1:3">
      <c r="A535" t="s">
        <v>3477</v>
      </c>
      <c r="B535" s="17">
        <v>2.3215623580885698E-2</v>
      </c>
      <c r="C535" s="17">
        <v>0.161252721449926</v>
      </c>
    </row>
    <row r="536" spans="1:3">
      <c r="A536" t="s">
        <v>3478</v>
      </c>
      <c r="B536" s="17">
        <v>4.1350830314029099E-2</v>
      </c>
      <c r="C536" s="17">
        <v>0.16131422963787101</v>
      </c>
    </row>
    <row r="537" spans="1:3">
      <c r="A537" t="s">
        <v>3479</v>
      </c>
      <c r="B537" s="17">
        <v>1.32330568062072E-2</v>
      </c>
      <c r="C537" s="17">
        <v>0.16241756378760899</v>
      </c>
    </row>
    <row r="538" spans="1:3">
      <c r="A538" t="s">
        <v>3480</v>
      </c>
      <c r="B538" s="17">
        <v>1.98065066156294E-2</v>
      </c>
      <c r="C538" s="17">
        <v>0.16496376890281</v>
      </c>
    </row>
    <row r="539" spans="1:3">
      <c r="A539" t="s">
        <v>45</v>
      </c>
      <c r="B539" s="17">
        <v>6.2039222095920004E-4</v>
      </c>
      <c r="C539" s="17">
        <v>0.16530465267953601</v>
      </c>
    </row>
    <row r="540" spans="1:3">
      <c r="A540" t="s">
        <v>3481</v>
      </c>
      <c r="B540" s="17">
        <v>9.2968783556815898E-3</v>
      </c>
      <c r="C540" s="17">
        <v>0.16580618287595</v>
      </c>
    </row>
    <row r="541" spans="1:3">
      <c r="A541" t="s">
        <v>3482</v>
      </c>
      <c r="B541" s="17">
        <v>3.1396061170624198E-2</v>
      </c>
      <c r="C541" s="17">
        <v>0.16633281438588701</v>
      </c>
    </row>
    <row r="542" spans="1:3">
      <c r="A542" t="s">
        <v>3483</v>
      </c>
      <c r="B542" s="17">
        <v>2.3473558593213598E-2</v>
      </c>
      <c r="C542" s="17">
        <v>0.16772324603153299</v>
      </c>
    </row>
    <row r="543" spans="1:3">
      <c r="A543" t="s">
        <v>3484</v>
      </c>
      <c r="B543" s="17">
        <v>8.8871162228418392E-3</v>
      </c>
      <c r="C543" s="17">
        <v>0.167763043890089</v>
      </c>
    </row>
    <row r="544" spans="1:3">
      <c r="A544" t="s">
        <v>3485</v>
      </c>
      <c r="B544" s="17">
        <v>9.5152801399695803E-3</v>
      </c>
      <c r="C544" s="17">
        <v>0.169881279400868</v>
      </c>
    </row>
    <row r="545" spans="1:3">
      <c r="A545" t="s">
        <v>3486</v>
      </c>
      <c r="B545" s="17">
        <v>6.6897899577547E-3</v>
      </c>
      <c r="C545" s="17">
        <v>0.17025832011304101</v>
      </c>
    </row>
    <row r="546" spans="1:3">
      <c r="A546" t="s">
        <v>3487</v>
      </c>
      <c r="B546" s="17">
        <v>2.9074721028091999E-2</v>
      </c>
      <c r="C546" s="17">
        <v>0.17038715651516401</v>
      </c>
    </row>
    <row r="547" spans="1:3">
      <c r="A547" t="s">
        <v>3488</v>
      </c>
      <c r="B547" s="17">
        <v>4.1810384556836798E-2</v>
      </c>
      <c r="C547" s="17">
        <v>0.17087495866404601</v>
      </c>
    </row>
    <row r="548" spans="1:3">
      <c r="A548" t="s">
        <v>3489</v>
      </c>
      <c r="B548" s="17">
        <v>4.13428956286543E-2</v>
      </c>
      <c r="C548" s="17">
        <v>0.171273771890359</v>
      </c>
    </row>
    <row r="549" spans="1:3">
      <c r="A549" t="s">
        <v>3490</v>
      </c>
      <c r="B549" s="17">
        <v>1.2040104262596199E-2</v>
      </c>
      <c r="C549" s="17">
        <v>0.172644361043478</v>
      </c>
    </row>
    <row r="550" spans="1:3">
      <c r="A550" t="s">
        <v>3491</v>
      </c>
      <c r="B550" s="17">
        <v>3.9102161714994199E-3</v>
      </c>
      <c r="C550" s="17">
        <v>0.17290464834050301</v>
      </c>
    </row>
    <row r="551" spans="1:3">
      <c r="A551" t="s">
        <v>3492</v>
      </c>
      <c r="B551" s="17">
        <v>4.9676301008203201E-2</v>
      </c>
      <c r="C551" s="17">
        <v>0.17394714895694699</v>
      </c>
    </row>
    <row r="552" spans="1:3">
      <c r="A552" t="s">
        <v>3493</v>
      </c>
      <c r="B552" s="17">
        <v>2.57801283894496E-2</v>
      </c>
      <c r="C552" s="17">
        <v>0.17395064283506301</v>
      </c>
    </row>
    <row r="553" spans="1:3">
      <c r="A553" t="s">
        <v>3494</v>
      </c>
      <c r="B553" s="17">
        <v>4.7491965771655299E-2</v>
      </c>
      <c r="C553" s="17">
        <v>0.17405701698728401</v>
      </c>
    </row>
    <row r="554" spans="1:3">
      <c r="A554" t="s">
        <v>3495</v>
      </c>
      <c r="B554" s="17">
        <v>3.1990105760676302E-3</v>
      </c>
      <c r="C554" s="17">
        <v>0.17446931453483999</v>
      </c>
    </row>
    <row r="555" spans="1:3">
      <c r="A555" t="s">
        <v>3496</v>
      </c>
      <c r="B555" s="17">
        <v>4.1852308542573102E-2</v>
      </c>
      <c r="C555" s="17">
        <v>0.175520988603897</v>
      </c>
    </row>
    <row r="556" spans="1:3">
      <c r="A556" t="s">
        <v>3497</v>
      </c>
      <c r="B556" s="17">
        <v>3.5763882479283499E-2</v>
      </c>
      <c r="C556" s="17">
        <v>0.175622132287791</v>
      </c>
    </row>
    <row r="557" spans="1:3">
      <c r="A557" t="s">
        <v>3498</v>
      </c>
      <c r="B557" s="17">
        <v>2.13742212999357E-2</v>
      </c>
      <c r="C557" s="17">
        <v>0.176003845287345</v>
      </c>
    </row>
    <row r="558" spans="1:3">
      <c r="A558" t="s">
        <v>3499</v>
      </c>
      <c r="B558" s="17">
        <v>2.3866096166739102E-2</v>
      </c>
      <c r="C558" s="17">
        <v>0.17823176433820401</v>
      </c>
    </row>
    <row r="559" spans="1:3">
      <c r="A559" t="s">
        <v>3500</v>
      </c>
      <c r="B559" s="17">
        <v>4.4735778167073401E-2</v>
      </c>
      <c r="C559" s="17">
        <v>0.17877453135541499</v>
      </c>
    </row>
    <row r="560" spans="1:3">
      <c r="A560" t="s">
        <v>3501</v>
      </c>
      <c r="B560" s="17">
        <v>1.5215189948341701E-2</v>
      </c>
      <c r="C560" s="17">
        <v>0.179635601094152</v>
      </c>
    </row>
    <row r="561" spans="1:3">
      <c r="A561" t="s">
        <v>3502</v>
      </c>
      <c r="B561" s="17">
        <v>3.3180111956677E-2</v>
      </c>
      <c r="C561" s="17">
        <v>0.180584901939081</v>
      </c>
    </row>
    <row r="562" spans="1:3">
      <c r="A562" t="s">
        <v>3503</v>
      </c>
      <c r="B562" s="17">
        <v>9.40847076504173E-3</v>
      </c>
      <c r="C562" s="17">
        <v>0.18255363863124</v>
      </c>
    </row>
    <row r="563" spans="1:3">
      <c r="A563" t="s">
        <v>3504</v>
      </c>
      <c r="B563" s="17">
        <v>2.5905191105040498E-3</v>
      </c>
      <c r="C563" s="17">
        <v>0.18281797231778099</v>
      </c>
    </row>
    <row r="564" spans="1:3">
      <c r="A564" t="s">
        <v>3505</v>
      </c>
      <c r="B564" s="17">
        <v>3.98335524765836E-2</v>
      </c>
      <c r="C564" s="17">
        <v>0.183245865636153</v>
      </c>
    </row>
    <row r="565" spans="1:3">
      <c r="A565" t="s">
        <v>3506</v>
      </c>
      <c r="B565" s="17">
        <v>1.1872565157958899E-2</v>
      </c>
      <c r="C565" s="17">
        <v>0.18441032250383299</v>
      </c>
    </row>
    <row r="566" spans="1:3">
      <c r="A566" t="s">
        <v>3507</v>
      </c>
      <c r="B566" s="17">
        <v>1.46184447493577E-2</v>
      </c>
      <c r="C566" s="17">
        <v>0.184605893910576</v>
      </c>
    </row>
    <row r="567" spans="1:3">
      <c r="A567" t="s">
        <v>3508</v>
      </c>
      <c r="B567" s="17">
        <v>3.8655114140153102E-2</v>
      </c>
      <c r="C567" s="17">
        <v>0.18774652317934401</v>
      </c>
    </row>
    <row r="568" spans="1:3">
      <c r="A568" t="s">
        <v>3509</v>
      </c>
      <c r="B568" s="17">
        <v>2.2538499661108099E-2</v>
      </c>
      <c r="C568" s="17">
        <v>0.188138862983906</v>
      </c>
    </row>
    <row r="569" spans="1:3">
      <c r="A569" t="s">
        <v>3510</v>
      </c>
      <c r="B569" s="17">
        <v>3.2616326239014497E-2</v>
      </c>
      <c r="C569" s="17">
        <v>0.188975371084457</v>
      </c>
    </row>
    <row r="570" spans="1:3">
      <c r="A570" t="s">
        <v>3511</v>
      </c>
      <c r="B570" s="17">
        <v>1.2460194456480099E-2</v>
      </c>
      <c r="C570" s="17">
        <v>0.190183224253583</v>
      </c>
    </row>
    <row r="571" spans="1:3">
      <c r="A571" t="s">
        <v>3512</v>
      </c>
      <c r="B571" s="17">
        <v>1.16118940819127E-2</v>
      </c>
      <c r="C571" s="17">
        <v>0.19019344449617101</v>
      </c>
    </row>
    <row r="572" spans="1:3">
      <c r="A572" t="s">
        <v>3513</v>
      </c>
      <c r="B572" s="17">
        <v>3.4619415869409399E-2</v>
      </c>
      <c r="C572" s="17">
        <v>0.19058480436678801</v>
      </c>
    </row>
    <row r="573" spans="1:3">
      <c r="A573" t="s">
        <v>3514</v>
      </c>
      <c r="B573" s="17">
        <v>1.98173951204135E-3</v>
      </c>
      <c r="C573" s="17">
        <v>0.19112060924677299</v>
      </c>
    </row>
    <row r="574" spans="1:3">
      <c r="A574" t="s">
        <v>3515</v>
      </c>
      <c r="B574" s="17">
        <v>1.5869978532822199E-2</v>
      </c>
      <c r="C574" s="17">
        <v>0.191581564540732</v>
      </c>
    </row>
    <row r="575" spans="1:3">
      <c r="A575" t="s">
        <v>3516</v>
      </c>
      <c r="B575" s="17">
        <v>2.8262316000084199E-2</v>
      </c>
      <c r="C575" s="17">
        <v>0.19160394555334601</v>
      </c>
    </row>
    <row r="576" spans="1:3">
      <c r="A576" t="s">
        <v>3517</v>
      </c>
      <c r="B576" s="17">
        <v>1.5242308980259699E-2</v>
      </c>
      <c r="C576" s="17">
        <v>0.191801586650275</v>
      </c>
    </row>
    <row r="577" spans="1:3">
      <c r="A577" t="s">
        <v>3518</v>
      </c>
      <c r="B577" s="17">
        <v>1.4959510838508201E-3</v>
      </c>
      <c r="C577" s="17">
        <v>0.19273796040680199</v>
      </c>
    </row>
    <row r="578" spans="1:3">
      <c r="A578" t="s">
        <v>3519</v>
      </c>
      <c r="B578" s="17">
        <v>3.1910494406688E-2</v>
      </c>
      <c r="C578" s="17">
        <v>0.19567092625007701</v>
      </c>
    </row>
    <row r="579" spans="1:3">
      <c r="A579" t="s">
        <v>3520</v>
      </c>
      <c r="B579" s="17">
        <v>2.22995744526687E-2</v>
      </c>
      <c r="C579" s="17">
        <v>0.19750989094099</v>
      </c>
    </row>
    <row r="580" spans="1:3">
      <c r="A580" t="s">
        <v>60</v>
      </c>
      <c r="B580" s="17">
        <v>2.2884661101550099E-2</v>
      </c>
      <c r="C580" s="17">
        <v>0.198026560140563</v>
      </c>
    </row>
    <row r="581" spans="1:3">
      <c r="A581" t="s">
        <v>3521</v>
      </c>
      <c r="B581" s="17">
        <v>1.31474907521116E-2</v>
      </c>
      <c r="C581" s="17">
        <v>0.200595161016039</v>
      </c>
    </row>
    <row r="582" spans="1:3">
      <c r="A582" t="s">
        <v>3522</v>
      </c>
      <c r="B582" s="17">
        <v>3.6775994656070003E-2</v>
      </c>
      <c r="C582" s="17">
        <v>0.20193834294066501</v>
      </c>
    </row>
    <row r="583" spans="1:3">
      <c r="A583" t="s">
        <v>3523</v>
      </c>
      <c r="B583" s="17">
        <v>3.58812403137201E-2</v>
      </c>
      <c r="C583" s="17">
        <v>0.20244212917534299</v>
      </c>
    </row>
    <row r="584" spans="1:3">
      <c r="A584" t="s">
        <v>3524</v>
      </c>
      <c r="B584" s="17">
        <v>2.8870010448395201E-2</v>
      </c>
      <c r="C584" s="17">
        <v>0.20262564353197701</v>
      </c>
    </row>
    <row r="585" spans="1:3">
      <c r="A585" t="s">
        <v>3525</v>
      </c>
      <c r="B585" s="17">
        <v>4.87971027543523E-3</v>
      </c>
      <c r="C585" s="17">
        <v>0.20299536679938099</v>
      </c>
    </row>
    <row r="586" spans="1:3">
      <c r="A586" t="s">
        <v>3526</v>
      </c>
      <c r="B586" s="17">
        <v>3.5464871347679297E-2</v>
      </c>
      <c r="C586" s="17">
        <v>0.204128599771422</v>
      </c>
    </row>
    <row r="587" spans="1:3">
      <c r="A587" t="s">
        <v>3527</v>
      </c>
      <c r="B587" s="17">
        <v>1.41084351362916E-2</v>
      </c>
      <c r="C587" s="17">
        <v>0.20828583866300601</v>
      </c>
    </row>
    <row r="588" spans="1:3">
      <c r="A588" t="s">
        <v>3528</v>
      </c>
      <c r="B588" s="17">
        <v>3.1984092435003497E-2</v>
      </c>
      <c r="C588" s="17">
        <v>0.20853746354782601</v>
      </c>
    </row>
    <row r="589" spans="1:3">
      <c r="A589" t="s">
        <v>3529</v>
      </c>
      <c r="B589" s="17">
        <v>2.7690358114042701E-2</v>
      </c>
      <c r="C589" s="17">
        <v>0.20925260465019699</v>
      </c>
    </row>
    <row r="590" spans="1:3">
      <c r="A590" t="s">
        <v>3530</v>
      </c>
      <c r="B590" s="17">
        <v>3.7453511828854397E-2</v>
      </c>
      <c r="C590" s="17">
        <v>0.209332573083888</v>
      </c>
    </row>
    <row r="591" spans="1:3">
      <c r="A591" t="s">
        <v>3531</v>
      </c>
      <c r="B591" s="17">
        <v>4.76227946741914E-2</v>
      </c>
      <c r="C591" s="17">
        <v>0.210378918127096</v>
      </c>
    </row>
    <row r="592" spans="1:3">
      <c r="A592" t="s">
        <v>3532</v>
      </c>
      <c r="B592" s="17">
        <v>9.9273720606738794E-3</v>
      </c>
      <c r="C592" s="17">
        <v>0.212197214672114</v>
      </c>
    </row>
    <row r="593" spans="1:3">
      <c r="A593" t="s">
        <v>157</v>
      </c>
      <c r="B593" s="17">
        <v>3.1589604763402099E-2</v>
      </c>
      <c r="C593" s="17">
        <v>0.21324069143517499</v>
      </c>
    </row>
    <row r="594" spans="1:3">
      <c r="A594" t="s">
        <v>3533</v>
      </c>
      <c r="B594" s="17">
        <v>4.4177955812513298E-2</v>
      </c>
      <c r="C594" s="17">
        <v>0.21486772732786799</v>
      </c>
    </row>
    <row r="595" spans="1:3">
      <c r="A595" t="s">
        <v>3534</v>
      </c>
      <c r="B595" s="17">
        <v>2.2152734909137999E-3</v>
      </c>
      <c r="C595" s="17">
        <v>0.21626779568274901</v>
      </c>
    </row>
    <row r="596" spans="1:3">
      <c r="A596" t="s">
        <v>3535</v>
      </c>
      <c r="B596" s="17">
        <v>1.26628358486433E-2</v>
      </c>
      <c r="C596" s="17">
        <v>0.217986697790958</v>
      </c>
    </row>
    <row r="597" spans="1:3">
      <c r="A597" t="s">
        <v>3536</v>
      </c>
      <c r="B597" s="17">
        <v>1.52015026920554E-2</v>
      </c>
      <c r="C597" s="17">
        <v>0.217998962984011</v>
      </c>
    </row>
    <row r="598" spans="1:3">
      <c r="A598" t="s">
        <v>3537</v>
      </c>
      <c r="B598" s="17">
        <v>2.31041631803886E-2</v>
      </c>
      <c r="C598" s="17">
        <v>0.219210804970732</v>
      </c>
    </row>
    <row r="599" spans="1:3">
      <c r="A599" t="s">
        <v>3538</v>
      </c>
      <c r="B599" s="17">
        <v>2.4962746639080401E-2</v>
      </c>
      <c r="C599" s="17">
        <v>0.21937728401093601</v>
      </c>
    </row>
    <row r="600" spans="1:3">
      <c r="A600" t="s">
        <v>3539</v>
      </c>
      <c r="B600" s="17">
        <v>8.1361247445484609E-3</v>
      </c>
      <c r="C600" s="17">
        <v>0.22039297238486399</v>
      </c>
    </row>
    <row r="601" spans="1:3">
      <c r="A601" t="s">
        <v>3540</v>
      </c>
      <c r="B601" s="17">
        <v>3.6453444972804401E-2</v>
      </c>
      <c r="C601" s="17">
        <v>0.22041689353007299</v>
      </c>
    </row>
    <row r="602" spans="1:3">
      <c r="A602" t="s">
        <v>3541</v>
      </c>
      <c r="B602" s="17">
        <v>1.07610929618519E-2</v>
      </c>
      <c r="C602" s="17">
        <v>0.22165291029721801</v>
      </c>
    </row>
    <row r="603" spans="1:3">
      <c r="A603" t="s">
        <v>3542</v>
      </c>
      <c r="B603" s="17">
        <v>2.5495562751132701E-2</v>
      </c>
      <c r="C603" s="17">
        <v>0.22267863420446299</v>
      </c>
    </row>
    <row r="604" spans="1:3">
      <c r="A604" t="s">
        <v>3543</v>
      </c>
      <c r="B604" s="17">
        <v>4.5842158521324998E-2</v>
      </c>
      <c r="C604" s="17">
        <v>0.22298955242070301</v>
      </c>
    </row>
    <row r="605" spans="1:3">
      <c r="A605" t="s">
        <v>3544</v>
      </c>
      <c r="B605" s="17">
        <v>1.18079053532194E-2</v>
      </c>
      <c r="C605" s="17">
        <v>0.22330682117680201</v>
      </c>
    </row>
    <row r="606" spans="1:3">
      <c r="A606" t="s">
        <v>86</v>
      </c>
      <c r="B606" s="17">
        <v>2.6291288355794001E-2</v>
      </c>
      <c r="C606" s="17">
        <v>0.22589757696243801</v>
      </c>
    </row>
    <row r="607" spans="1:3">
      <c r="A607" t="s">
        <v>3545</v>
      </c>
      <c r="B607" s="17">
        <v>1.6462328512642298E-2</v>
      </c>
      <c r="C607" s="17">
        <v>0.22777474948449999</v>
      </c>
    </row>
    <row r="608" spans="1:3">
      <c r="A608" t="s">
        <v>3546</v>
      </c>
      <c r="B608" s="17">
        <v>4.5919046090666701E-2</v>
      </c>
      <c r="C608" s="17">
        <v>0.22876620546898899</v>
      </c>
    </row>
    <row r="609" spans="1:3">
      <c r="A609" t="s">
        <v>3547</v>
      </c>
      <c r="B609" s="17">
        <v>3.2010050070761902E-2</v>
      </c>
      <c r="C609" s="17">
        <v>0.228983415233145</v>
      </c>
    </row>
    <row r="610" spans="1:3">
      <c r="A610" t="s">
        <v>3548</v>
      </c>
      <c r="B610" s="17">
        <v>1.1337207728795901E-2</v>
      </c>
      <c r="C610" s="17">
        <v>0.22908271760780699</v>
      </c>
    </row>
    <row r="611" spans="1:3">
      <c r="A611" t="s">
        <v>3549</v>
      </c>
      <c r="B611" s="17">
        <v>3.6008702800569697E-2</v>
      </c>
      <c r="C611" s="17">
        <v>0.22989913932261499</v>
      </c>
    </row>
    <row r="612" spans="1:3">
      <c r="A612" t="s">
        <v>3550</v>
      </c>
      <c r="B612" s="17">
        <v>1.5632008629530101E-2</v>
      </c>
      <c r="C612" s="17">
        <v>0.231034045718749</v>
      </c>
    </row>
    <row r="613" spans="1:3">
      <c r="A613" t="s">
        <v>3551</v>
      </c>
      <c r="B613" s="17">
        <v>1.3336042882961001E-2</v>
      </c>
      <c r="C613" s="17">
        <v>0.231989975681858</v>
      </c>
    </row>
    <row r="614" spans="1:3">
      <c r="A614" t="s">
        <v>27</v>
      </c>
      <c r="B614" s="17">
        <v>1.9551606495649999E-3</v>
      </c>
      <c r="C614" s="17">
        <v>0.23250135525799501</v>
      </c>
    </row>
    <row r="615" spans="1:3">
      <c r="A615" t="s">
        <v>3552</v>
      </c>
      <c r="B615" s="17">
        <v>4.3570439999036396E-3</v>
      </c>
      <c r="C615" s="17">
        <v>0.23292561954146801</v>
      </c>
    </row>
    <row r="616" spans="1:3">
      <c r="A616" t="s">
        <v>3553</v>
      </c>
      <c r="B616" s="17">
        <v>2.9159444277852001E-2</v>
      </c>
      <c r="C616" s="17">
        <v>0.23413344334526201</v>
      </c>
    </row>
    <row r="617" spans="1:3">
      <c r="A617" t="s">
        <v>3554</v>
      </c>
      <c r="B617" s="17">
        <v>1.8696998351195902E-2</v>
      </c>
      <c r="C617" s="17">
        <v>0.23452800411658201</v>
      </c>
    </row>
    <row r="618" spans="1:3">
      <c r="A618" t="s">
        <v>3555</v>
      </c>
      <c r="B618" s="17">
        <v>4.3471339523887702E-2</v>
      </c>
      <c r="C618" s="17">
        <v>0.23707966434908301</v>
      </c>
    </row>
    <row r="619" spans="1:3">
      <c r="A619" t="s">
        <v>3556</v>
      </c>
      <c r="B619" s="17">
        <v>4.2536101289112902E-3</v>
      </c>
      <c r="C619" s="17">
        <v>0.238459375394561</v>
      </c>
    </row>
    <row r="620" spans="1:3">
      <c r="A620" t="s">
        <v>3557</v>
      </c>
      <c r="B620" s="17">
        <v>3.3349098074340701E-2</v>
      </c>
      <c r="C620" s="17">
        <v>0.23893865373273901</v>
      </c>
    </row>
    <row r="621" spans="1:3">
      <c r="A621" t="s">
        <v>3558</v>
      </c>
      <c r="B621" s="17">
        <v>3.8118418698321901E-2</v>
      </c>
      <c r="C621" s="17">
        <v>0.24175866222610301</v>
      </c>
    </row>
    <row r="622" spans="1:3">
      <c r="A622" t="s">
        <v>3559</v>
      </c>
      <c r="B622" s="17">
        <v>6.7120190064807995E-4</v>
      </c>
      <c r="C622" s="17">
        <v>0.24472170083167299</v>
      </c>
    </row>
    <row r="623" spans="1:3">
      <c r="A623" t="s">
        <v>3560</v>
      </c>
      <c r="B623" s="17">
        <v>3.8999496823193799E-2</v>
      </c>
      <c r="C623" s="17">
        <v>0.24516461626639899</v>
      </c>
    </row>
    <row r="624" spans="1:3">
      <c r="A624" t="s">
        <v>3561</v>
      </c>
      <c r="B624" s="17">
        <v>3.1093024140065002E-2</v>
      </c>
      <c r="C624" s="17">
        <v>0.24540956466533301</v>
      </c>
    </row>
    <row r="625" spans="1:3">
      <c r="A625" t="s">
        <v>3562</v>
      </c>
      <c r="B625" s="17">
        <v>4.4034099232272597E-2</v>
      </c>
      <c r="C625" s="17">
        <v>0.246433207515838</v>
      </c>
    </row>
    <row r="626" spans="1:3">
      <c r="A626" t="s">
        <v>3563</v>
      </c>
      <c r="B626" s="17">
        <v>2.5042029015420301E-2</v>
      </c>
      <c r="C626" s="17">
        <v>0.24820773231464099</v>
      </c>
    </row>
    <row r="627" spans="1:3">
      <c r="A627" t="s">
        <v>3564</v>
      </c>
      <c r="B627" s="17">
        <v>2.5170859380304299E-2</v>
      </c>
      <c r="C627" s="17">
        <v>0.254087147607792</v>
      </c>
    </row>
    <row r="628" spans="1:3">
      <c r="A628" t="s">
        <v>3565</v>
      </c>
      <c r="B628" s="17">
        <v>2.4955031382454401E-2</v>
      </c>
      <c r="C628" s="17">
        <v>0.25519375629555402</v>
      </c>
    </row>
    <row r="629" spans="1:3">
      <c r="A629" t="s">
        <v>3566</v>
      </c>
      <c r="B629" s="17">
        <v>2.7857962490284E-3</v>
      </c>
      <c r="C629" s="17">
        <v>0.25714424833018201</v>
      </c>
    </row>
    <row r="630" spans="1:3">
      <c r="A630" t="s">
        <v>3567</v>
      </c>
      <c r="B630" s="17">
        <v>3.0082853887045399E-2</v>
      </c>
      <c r="C630" s="17">
        <v>0.25736291337509098</v>
      </c>
    </row>
    <row r="631" spans="1:3">
      <c r="A631" t="s">
        <v>3568</v>
      </c>
      <c r="B631" s="17">
        <v>4.6457006896315801E-2</v>
      </c>
      <c r="C631" s="17">
        <v>0.25742923939398299</v>
      </c>
    </row>
    <row r="632" spans="1:3">
      <c r="A632" t="s">
        <v>3569</v>
      </c>
      <c r="B632" s="17">
        <v>2.72141252013826E-2</v>
      </c>
      <c r="C632" s="17">
        <v>0.258807292498277</v>
      </c>
    </row>
    <row r="633" spans="1:3">
      <c r="A633" t="s">
        <v>3570</v>
      </c>
      <c r="B633" s="17">
        <v>1.8853336698454199E-2</v>
      </c>
      <c r="C633" s="17">
        <v>0.26095921880987299</v>
      </c>
    </row>
    <row r="634" spans="1:3">
      <c r="A634" t="s">
        <v>3571</v>
      </c>
      <c r="B634" s="17">
        <v>7.93588939272751E-3</v>
      </c>
      <c r="C634" s="17">
        <v>0.262614407491849</v>
      </c>
    </row>
    <row r="635" spans="1:3">
      <c r="A635" t="s">
        <v>3572</v>
      </c>
      <c r="B635" s="17">
        <v>2.5440188762307699E-2</v>
      </c>
      <c r="C635" s="17">
        <v>0.26769771915752999</v>
      </c>
    </row>
    <row r="636" spans="1:3">
      <c r="A636" t="s">
        <v>148</v>
      </c>
      <c r="B636" s="17">
        <v>2.7274098194998601E-2</v>
      </c>
      <c r="C636" s="17">
        <v>0.26858072097142499</v>
      </c>
    </row>
    <row r="637" spans="1:3">
      <c r="A637" t="s">
        <v>3573</v>
      </c>
      <c r="B637" s="17">
        <v>2.8270328759059202E-2</v>
      </c>
      <c r="C637" s="17">
        <v>0.26921589488703401</v>
      </c>
    </row>
    <row r="638" spans="1:3">
      <c r="A638" t="s">
        <v>3574</v>
      </c>
      <c r="B638" s="17">
        <v>3.8319196684207801E-2</v>
      </c>
      <c r="C638" s="17">
        <v>0.26938249028172701</v>
      </c>
    </row>
    <row r="639" spans="1:3">
      <c r="A639" t="s">
        <v>3575</v>
      </c>
      <c r="B639" s="17">
        <v>5.4014386902172598E-4</v>
      </c>
      <c r="C639" s="17">
        <v>0.27058098603068198</v>
      </c>
    </row>
    <row r="640" spans="1:3">
      <c r="A640" t="s">
        <v>3576</v>
      </c>
      <c r="B640" s="17">
        <v>8.9115497702471399E-3</v>
      </c>
      <c r="C640" s="17">
        <v>0.27172981423567599</v>
      </c>
    </row>
    <row r="641" spans="1:3">
      <c r="A641" t="s">
        <v>3577</v>
      </c>
      <c r="B641" s="17">
        <v>1.16584934562723E-2</v>
      </c>
      <c r="C641" s="17">
        <v>0.274561598326651</v>
      </c>
    </row>
    <row r="642" spans="1:3">
      <c r="A642" t="s">
        <v>3578</v>
      </c>
      <c r="B642" s="17">
        <v>1.90202000173425E-2</v>
      </c>
      <c r="C642" s="17">
        <v>0.27627834661774697</v>
      </c>
    </row>
    <row r="643" spans="1:3">
      <c r="A643" t="s">
        <v>3579</v>
      </c>
      <c r="B643" s="17">
        <v>2.6931345765771501E-2</v>
      </c>
      <c r="C643" s="17">
        <v>0.27635789308069297</v>
      </c>
    </row>
    <row r="644" spans="1:3">
      <c r="A644" t="s">
        <v>3580</v>
      </c>
      <c r="B644" s="17">
        <v>4.0322703417339998E-4</v>
      </c>
      <c r="C644" s="17">
        <v>0.27675838097788702</v>
      </c>
    </row>
    <row r="645" spans="1:3">
      <c r="A645" t="s">
        <v>149</v>
      </c>
      <c r="B645" s="17">
        <v>1.5290662991241299E-3</v>
      </c>
      <c r="C645" s="17">
        <v>0.27718681132849798</v>
      </c>
    </row>
    <row r="646" spans="1:3">
      <c r="A646" t="s">
        <v>3581</v>
      </c>
      <c r="B646" s="17">
        <v>1.11701039665852E-2</v>
      </c>
      <c r="C646" s="17">
        <v>0.27851434316261803</v>
      </c>
    </row>
    <row r="647" spans="1:3">
      <c r="A647" t="s">
        <v>3582</v>
      </c>
      <c r="B647" s="17">
        <v>4.9095966652688103E-2</v>
      </c>
      <c r="C647" s="17">
        <v>0.279170083662859</v>
      </c>
    </row>
    <row r="648" spans="1:3">
      <c r="A648" t="s">
        <v>3583</v>
      </c>
      <c r="B648" s="17">
        <v>1.8563301968472602E-2</v>
      </c>
      <c r="C648" s="17">
        <v>0.28008750706186603</v>
      </c>
    </row>
    <row r="649" spans="1:3">
      <c r="A649" t="s">
        <v>3584</v>
      </c>
      <c r="B649" s="17">
        <v>3.6326539566448102E-2</v>
      </c>
      <c r="C649" s="17">
        <v>0.28246199412191503</v>
      </c>
    </row>
    <row r="650" spans="1:3">
      <c r="A650" t="s">
        <v>3585</v>
      </c>
      <c r="B650" s="17">
        <v>3.4844324220998098E-2</v>
      </c>
      <c r="C650" s="17">
        <v>0.28273865575025098</v>
      </c>
    </row>
    <row r="651" spans="1:3">
      <c r="A651" t="s">
        <v>3586</v>
      </c>
      <c r="B651" s="17">
        <v>3.5718424501147303E-2</v>
      </c>
      <c r="C651" s="17">
        <v>0.284867979372742</v>
      </c>
    </row>
    <row r="652" spans="1:3">
      <c r="A652" t="s">
        <v>3587</v>
      </c>
      <c r="B652" s="17">
        <v>1.1637470670451599E-2</v>
      </c>
      <c r="C652" s="17">
        <v>0.28490727096282897</v>
      </c>
    </row>
    <row r="653" spans="1:3">
      <c r="A653" t="s">
        <v>3588</v>
      </c>
      <c r="B653" s="17">
        <v>3.9434928662463203E-2</v>
      </c>
      <c r="C653" s="17">
        <v>0.285991034904026</v>
      </c>
    </row>
    <row r="654" spans="1:3">
      <c r="A654" t="s">
        <v>48</v>
      </c>
      <c r="B654" s="17">
        <v>2.5281245880129002E-2</v>
      </c>
      <c r="C654" s="17">
        <v>0.288138385693326</v>
      </c>
    </row>
    <row r="655" spans="1:3">
      <c r="A655" t="s">
        <v>3589</v>
      </c>
      <c r="B655" s="17">
        <v>1.2381758587901E-2</v>
      </c>
      <c r="C655" s="17">
        <v>0.28940597204156998</v>
      </c>
    </row>
    <row r="656" spans="1:3">
      <c r="A656" t="s">
        <v>78</v>
      </c>
      <c r="B656" s="17">
        <v>5.3935220724379502E-3</v>
      </c>
      <c r="C656" s="17">
        <v>0.28976852730477598</v>
      </c>
    </row>
    <row r="657" spans="1:3">
      <c r="A657" t="s">
        <v>3590</v>
      </c>
      <c r="B657" s="17">
        <v>2.86638433283476E-2</v>
      </c>
      <c r="C657" s="17">
        <v>0.290898433180238</v>
      </c>
    </row>
    <row r="658" spans="1:3">
      <c r="A658" t="s">
        <v>3591</v>
      </c>
      <c r="B658" s="17">
        <v>4.1810255814504697E-2</v>
      </c>
      <c r="C658" s="17">
        <v>0.294105266625173</v>
      </c>
    </row>
    <row r="659" spans="1:3">
      <c r="A659" t="s">
        <v>3592</v>
      </c>
      <c r="B659" s="17">
        <v>4.1277902726789099E-2</v>
      </c>
      <c r="C659" s="17">
        <v>0.295562030837968</v>
      </c>
    </row>
    <row r="660" spans="1:3">
      <c r="A660" t="s">
        <v>3593</v>
      </c>
      <c r="B660" s="17">
        <v>3.6780935854820999E-2</v>
      </c>
      <c r="C660" s="17">
        <v>0.29556592514178698</v>
      </c>
    </row>
    <row r="661" spans="1:3">
      <c r="A661" t="s">
        <v>3594</v>
      </c>
      <c r="B661" s="17">
        <v>3.7377594841916897E-2</v>
      </c>
      <c r="C661" s="17">
        <v>0.29730156650932199</v>
      </c>
    </row>
    <row r="662" spans="1:3">
      <c r="A662" t="s">
        <v>3595</v>
      </c>
      <c r="B662" s="17">
        <v>1.3880619563322901E-2</v>
      </c>
      <c r="C662" s="17">
        <v>0.30193110087791802</v>
      </c>
    </row>
    <row r="663" spans="1:3">
      <c r="A663" t="s">
        <v>3596</v>
      </c>
      <c r="B663" s="17">
        <v>1.2513341942050401E-3</v>
      </c>
      <c r="C663" s="17">
        <v>0.30313283078498499</v>
      </c>
    </row>
    <row r="664" spans="1:3">
      <c r="A664" t="s">
        <v>3597</v>
      </c>
      <c r="B664" s="17">
        <v>1.68789422843208E-3</v>
      </c>
      <c r="C664" s="17">
        <v>0.30386598035512502</v>
      </c>
    </row>
    <row r="665" spans="1:3">
      <c r="A665" t="s">
        <v>3598</v>
      </c>
      <c r="B665" s="17">
        <v>3.0506026170869501E-2</v>
      </c>
      <c r="C665" s="17">
        <v>0.30463848331071702</v>
      </c>
    </row>
    <row r="666" spans="1:3">
      <c r="A666" t="s">
        <v>3599</v>
      </c>
      <c r="B666" s="17">
        <v>4.9828160040234898E-4</v>
      </c>
      <c r="C666" s="17">
        <v>0.305367173456362</v>
      </c>
    </row>
    <row r="667" spans="1:3">
      <c r="A667" t="s">
        <v>3600</v>
      </c>
      <c r="B667" s="17">
        <v>4.5356194726680801E-2</v>
      </c>
      <c r="C667" s="17">
        <v>0.30760804303526901</v>
      </c>
    </row>
    <row r="668" spans="1:3">
      <c r="A668" t="s">
        <v>3601</v>
      </c>
      <c r="B668" s="17">
        <v>1.03642522625675E-2</v>
      </c>
      <c r="C668" s="17">
        <v>0.30789147839527398</v>
      </c>
    </row>
    <row r="669" spans="1:3">
      <c r="A669" t="s">
        <v>3602</v>
      </c>
      <c r="B669" s="17">
        <v>5.7664244407866702E-3</v>
      </c>
      <c r="C669" s="17">
        <v>0.30821408740915202</v>
      </c>
    </row>
    <row r="670" spans="1:3">
      <c r="A670" t="s">
        <v>3603</v>
      </c>
      <c r="B670" s="17">
        <v>2.0766601981547901E-2</v>
      </c>
      <c r="C670" s="17">
        <v>0.31037899932143398</v>
      </c>
    </row>
    <row r="671" spans="1:3">
      <c r="A671" t="s">
        <v>3604</v>
      </c>
      <c r="B671" s="17">
        <v>8.1902756612128001E-3</v>
      </c>
      <c r="C671" s="17">
        <v>0.312730840942821</v>
      </c>
    </row>
    <row r="672" spans="1:3">
      <c r="A672" t="s">
        <v>154</v>
      </c>
      <c r="B672" s="17">
        <v>2.5017628894009901E-2</v>
      </c>
      <c r="C672" s="17">
        <v>0.31443000951637201</v>
      </c>
    </row>
    <row r="673" spans="1:3">
      <c r="A673" t="s">
        <v>3605</v>
      </c>
      <c r="B673" s="17">
        <v>9.1541351245519494E-3</v>
      </c>
      <c r="C673" s="17">
        <v>0.31496255383384703</v>
      </c>
    </row>
    <row r="674" spans="1:3">
      <c r="A674" t="s">
        <v>3606</v>
      </c>
      <c r="B674" s="17">
        <v>2.2762857823576399E-2</v>
      </c>
      <c r="C674" s="17">
        <v>0.315534198229382</v>
      </c>
    </row>
    <row r="675" spans="1:3">
      <c r="A675" t="s">
        <v>3607</v>
      </c>
      <c r="B675" s="17">
        <v>3.7201058759249499E-2</v>
      </c>
      <c r="C675" s="17">
        <v>0.31636422099242401</v>
      </c>
    </row>
    <row r="676" spans="1:3">
      <c r="A676" t="s">
        <v>3608</v>
      </c>
      <c r="B676" s="17">
        <v>2.8735728983238201E-2</v>
      </c>
      <c r="C676" s="17">
        <v>0.319951219794678</v>
      </c>
    </row>
    <row r="677" spans="1:3">
      <c r="A677" t="s">
        <v>3609</v>
      </c>
      <c r="B677" s="17">
        <v>2.4738542522167999E-2</v>
      </c>
      <c r="C677" s="17">
        <v>0.32302191179038398</v>
      </c>
    </row>
    <row r="678" spans="1:3">
      <c r="A678" t="s">
        <v>3610</v>
      </c>
      <c r="B678" s="17">
        <v>3.7362856571845501E-2</v>
      </c>
      <c r="C678" s="17">
        <v>0.32557724054217702</v>
      </c>
    </row>
    <row r="679" spans="1:3">
      <c r="A679" t="s">
        <v>3611</v>
      </c>
      <c r="B679" s="17">
        <v>7.2638439307627402E-3</v>
      </c>
      <c r="C679" s="17">
        <v>0.32607544609453198</v>
      </c>
    </row>
    <row r="680" spans="1:3">
      <c r="A680" t="s">
        <v>3612</v>
      </c>
      <c r="B680" s="17">
        <v>2.23772595889772E-2</v>
      </c>
      <c r="C680" s="17">
        <v>0.32670889290171101</v>
      </c>
    </row>
    <row r="681" spans="1:3">
      <c r="A681" t="s">
        <v>91</v>
      </c>
      <c r="B681" s="17">
        <v>3.6615222615793599E-2</v>
      </c>
      <c r="C681" s="17">
        <v>0.32993632820970298</v>
      </c>
    </row>
    <row r="682" spans="1:3">
      <c r="A682" t="s">
        <v>3613</v>
      </c>
      <c r="B682" s="17">
        <v>1.2134615823169499E-2</v>
      </c>
      <c r="C682" s="17">
        <v>0.33103798124919098</v>
      </c>
    </row>
    <row r="683" spans="1:3">
      <c r="A683" t="s">
        <v>3614</v>
      </c>
      <c r="B683" s="17">
        <v>1.0530520545473199E-2</v>
      </c>
      <c r="C683" s="17">
        <v>0.33116850876019099</v>
      </c>
    </row>
    <row r="684" spans="1:3">
      <c r="A684" t="s">
        <v>3615</v>
      </c>
      <c r="B684" s="17">
        <v>2.7007852500466899E-2</v>
      </c>
      <c r="C684" s="17">
        <v>0.33427613342134099</v>
      </c>
    </row>
    <row r="685" spans="1:3">
      <c r="A685" t="s">
        <v>3616</v>
      </c>
      <c r="B685" s="17">
        <v>3.3650873603566799E-2</v>
      </c>
      <c r="C685" s="17">
        <v>0.336205465909375</v>
      </c>
    </row>
    <row r="686" spans="1:3">
      <c r="A686" t="s">
        <v>3617</v>
      </c>
      <c r="B686" s="17">
        <v>2.2343534577996499E-3</v>
      </c>
      <c r="C686" s="17">
        <v>0.33802317845409602</v>
      </c>
    </row>
    <row r="687" spans="1:3">
      <c r="A687" t="s">
        <v>3618</v>
      </c>
      <c r="B687" s="17">
        <v>4.4172269699257E-2</v>
      </c>
      <c r="C687" s="17">
        <v>0.34184652220558498</v>
      </c>
    </row>
    <row r="688" spans="1:3">
      <c r="A688" t="s">
        <v>3619</v>
      </c>
      <c r="B688" s="17">
        <v>4.8795710730487302E-2</v>
      </c>
      <c r="C688" s="17">
        <v>0.34346155926692401</v>
      </c>
    </row>
    <row r="689" spans="1:3">
      <c r="A689" t="s">
        <v>3620</v>
      </c>
      <c r="B689" s="17">
        <v>2.8548971017094998E-2</v>
      </c>
      <c r="C689" s="17">
        <v>0.34753250059421098</v>
      </c>
    </row>
    <row r="690" spans="1:3">
      <c r="A690" t="s">
        <v>3621</v>
      </c>
      <c r="B690" s="17">
        <v>4.3037883648108597E-3</v>
      </c>
      <c r="C690" s="17">
        <v>0.35177294424065902</v>
      </c>
    </row>
    <row r="691" spans="1:3">
      <c r="A691" t="s">
        <v>3622</v>
      </c>
      <c r="B691" s="17">
        <v>2.7900564383898201E-2</v>
      </c>
      <c r="C691" s="17">
        <v>0.35179118102825602</v>
      </c>
    </row>
    <row r="692" spans="1:3">
      <c r="A692" t="s">
        <v>3623</v>
      </c>
      <c r="B692" s="17">
        <v>3.0485066167869501E-2</v>
      </c>
      <c r="C692" s="17">
        <v>0.35310825691754599</v>
      </c>
    </row>
    <row r="693" spans="1:3">
      <c r="A693" t="s">
        <v>3624</v>
      </c>
      <c r="B693" s="17">
        <v>1.0661945889580001E-2</v>
      </c>
      <c r="C693" s="17">
        <v>0.35457475119537202</v>
      </c>
    </row>
    <row r="694" spans="1:3">
      <c r="A694" t="s">
        <v>3625</v>
      </c>
      <c r="B694" s="17">
        <v>5.1680338557476202E-3</v>
      </c>
      <c r="C694" s="17">
        <v>0.35491749154961399</v>
      </c>
    </row>
    <row r="695" spans="1:3">
      <c r="A695" t="s">
        <v>3626</v>
      </c>
      <c r="B695" s="17">
        <v>1.0282408477859601E-2</v>
      </c>
      <c r="C695" s="17">
        <v>0.35762085127429999</v>
      </c>
    </row>
    <row r="696" spans="1:3">
      <c r="A696" t="s">
        <v>3627</v>
      </c>
      <c r="B696" s="17">
        <v>2.1040876377221698E-2</v>
      </c>
      <c r="C696" s="17">
        <v>0.35941470110205798</v>
      </c>
    </row>
    <row r="697" spans="1:3">
      <c r="A697" t="s">
        <v>3628</v>
      </c>
      <c r="B697" s="17">
        <v>7.6505337930715201E-3</v>
      </c>
      <c r="C697" s="17">
        <v>0.36036941265128802</v>
      </c>
    </row>
    <row r="698" spans="1:3">
      <c r="A698" t="s">
        <v>3629</v>
      </c>
      <c r="B698" s="17">
        <v>4.22127995583002E-2</v>
      </c>
      <c r="C698" s="17">
        <v>0.36179360090896201</v>
      </c>
    </row>
    <row r="699" spans="1:3">
      <c r="A699" t="s">
        <v>3630</v>
      </c>
      <c r="B699" s="17">
        <v>2.49137348141324E-2</v>
      </c>
      <c r="C699" s="17">
        <v>0.36297712389706299</v>
      </c>
    </row>
    <row r="700" spans="1:3">
      <c r="A700" t="s">
        <v>3631</v>
      </c>
      <c r="B700" s="17">
        <v>4.2799364045564302E-2</v>
      </c>
      <c r="C700" s="17">
        <v>0.36341839717233299</v>
      </c>
    </row>
    <row r="701" spans="1:3">
      <c r="A701" t="s">
        <v>56</v>
      </c>
      <c r="B701" s="17">
        <v>5.9238334062556401E-3</v>
      </c>
      <c r="C701" s="17">
        <v>0.36401788397792301</v>
      </c>
    </row>
    <row r="702" spans="1:3">
      <c r="A702" t="s">
        <v>3632</v>
      </c>
      <c r="B702" s="17">
        <v>3.08647092648957E-3</v>
      </c>
      <c r="C702" s="17">
        <v>0.365532686687704</v>
      </c>
    </row>
    <row r="703" spans="1:3">
      <c r="A703" t="s">
        <v>3633</v>
      </c>
      <c r="B703" s="17">
        <v>4.27372299764463E-2</v>
      </c>
      <c r="C703" s="17">
        <v>0.36857284336149998</v>
      </c>
    </row>
    <row r="704" spans="1:3">
      <c r="A704" t="s">
        <v>3634</v>
      </c>
      <c r="B704" s="17">
        <v>2.2159837226984301E-2</v>
      </c>
      <c r="C704" s="17">
        <v>0.37069020326067198</v>
      </c>
    </row>
    <row r="705" spans="1:3">
      <c r="A705" t="s">
        <v>3635</v>
      </c>
      <c r="B705" s="17">
        <v>5.5513285575332404E-3</v>
      </c>
      <c r="C705" s="17">
        <v>0.37401794830173402</v>
      </c>
    </row>
    <row r="706" spans="1:3">
      <c r="A706" t="s">
        <v>3636</v>
      </c>
      <c r="B706" s="17">
        <v>1.6864638599769399E-2</v>
      </c>
      <c r="C706" s="17">
        <v>0.37479867405999001</v>
      </c>
    </row>
    <row r="707" spans="1:3">
      <c r="A707" t="s">
        <v>3637</v>
      </c>
      <c r="B707" s="17">
        <v>4.6014258273997598E-2</v>
      </c>
      <c r="C707" s="17">
        <v>0.37697754568334901</v>
      </c>
    </row>
    <row r="708" spans="1:3">
      <c r="A708" t="s">
        <v>3638</v>
      </c>
      <c r="B708" s="17">
        <v>1.53381186019297E-3</v>
      </c>
      <c r="C708" s="17">
        <v>0.380775504103331</v>
      </c>
    </row>
    <row r="709" spans="1:3">
      <c r="A709" t="s">
        <v>3639</v>
      </c>
      <c r="B709" s="17">
        <v>3.1587715975460199E-3</v>
      </c>
      <c r="C709" s="17">
        <v>0.38288363302997303</v>
      </c>
    </row>
    <row r="710" spans="1:3">
      <c r="A710" t="s">
        <v>3640</v>
      </c>
      <c r="B710" s="17">
        <v>2.73099944767441E-2</v>
      </c>
      <c r="C710" s="17">
        <v>0.38465113271240298</v>
      </c>
    </row>
    <row r="711" spans="1:3">
      <c r="A711" t="s">
        <v>3641</v>
      </c>
      <c r="B711" s="17">
        <v>1.0609361608060299E-2</v>
      </c>
      <c r="C711" s="17">
        <v>0.386459864098182</v>
      </c>
    </row>
    <row r="712" spans="1:3">
      <c r="A712" t="s">
        <v>3642</v>
      </c>
      <c r="B712" s="17">
        <v>2.72001286749609E-2</v>
      </c>
      <c r="C712" s="17">
        <v>0.38679768874388198</v>
      </c>
    </row>
    <row r="713" spans="1:3">
      <c r="A713" t="s">
        <v>3643</v>
      </c>
      <c r="B713" s="17">
        <v>4.0458363679582297E-2</v>
      </c>
      <c r="C713" s="17">
        <v>0.387613677352799</v>
      </c>
    </row>
    <row r="714" spans="1:3">
      <c r="A714" t="s">
        <v>3644</v>
      </c>
      <c r="B714" s="17">
        <v>2.2279610820886901E-3</v>
      </c>
      <c r="C714" s="17">
        <v>0.38855235000821597</v>
      </c>
    </row>
    <row r="715" spans="1:3">
      <c r="A715" t="s">
        <v>3645</v>
      </c>
      <c r="B715" s="17">
        <v>3.19481236848223E-3</v>
      </c>
      <c r="C715" s="17">
        <v>0.39298602810925698</v>
      </c>
    </row>
    <row r="716" spans="1:3">
      <c r="A716" t="s">
        <v>3646</v>
      </c>
      <c r="B716" s="17">
        <v>1.3169295953567001E-2</v>
      </c>
      <c r="C716" s="17">
        <v>0.39876269969705602</v>
      </c>
    </row>
    <row r="717" spans="1:3">
      <c r="A717" t="s">
        <v>3647</v>
      </c>
      <c r="B717" s="17">
        <v>5.4101043649094696E-3</v>
      </c>
      <c r="C717" s="17">
        <v>0.40246640283874602</v>
      </c>
    </row>
    <row r="718" spans="1:3">
      <c r="A718" t="s">
        <v>3648</v>
      </c>
      <c r="B718" s="17">
        <v>4.9507347859850002E-3</v>
      </c>
      <c r="C718" s="17">
        <v>0.40400329702943499</v>
      </c>
    </row>
    <row r="719" spans="1:3">
      <c r="A719" t="s">
        <v>3649</v>
      </c>
      <c r="B719" s="17">
        <v>1.53382726828391E-2</v>
      </c>
      <c r="C719" s="17">
        <v>0.40666325892213201</v>
      </c>
    </row>
    <row r="720" spans="1:3">
      <c r="A720" t="s">
        <v>3650</v>
      </c>
      <c r="B720" s="17">
        <v>1.6284246025044399E-2</v>
      </c>
      <c r="C720" s="17">
        <v>0.407303713834546</v>
      </c>
    </row>
    <row r="721" spans="1:3">
      <c r="A721" t="s">
        <v>3651</v>
      </c>
      <c r="B721" s="17">
        <v>3.5733400448765E-4</v>
      </c>
      <c r="C721" s="17">
        <v>0.40817697512069701</v>
      </c>
    </row>
    <row r="722" spans="1:3">
      <c r="A722" t="s">
        <v>134</v>
      </c>
      <c r="B722" s="17">
        <v>7.7866349957995996E-3</v>
      </c>
      <c r="C722" s="17">
        <v>0.41190333063058099</v>
      </c>
    </row>
    <row r="723" spans="1:3">
      <c r="A723" t="s">
        <v>3652</v>
      </c>
      <c r="B723" s="17">
        <v>3.3764228848803299E-2</v>
      </c>
      <c r="C723" s="17">
        <v>0.41276145437696499</v>
      </c>
    </row>
    <row r="724" spans="1:3">
      <c r="A724" t="s">
        <v>3653</v>
      </c>
      <c r="B724" s="17">
        <v>2.4768851686663599E-2</v>
      </c>
      <c r="C724" s="17">
        <v>0.41630549653370602</v>
      </c>
    </row>
    <row r="725" spans="1:3">
      <c r="A725" t="s">
        <v>3654</v>
      </c>
      <c r="B725" s="17">
        <v>2.93430910823138E-2</v>
      </c>
      <c r="C725" s="17">
        <v>0.41937160111534499</v>
      </c>
    </row>
    <row r="726" spans="1:3">
      <c r="A726" t="s">
        <v>3655</v>
      </c>
      <c r="B726" s="17">
        <v>4.9618947166466696E-3</v>
      </c>
      <c r="C726" s="17">
        <v>0.42000130498372901</v>
      </c>
    </row>
    <row r="727" spans="1:3">
      <c r="A727" t="s">
        <v>103</v>
      </c>
      <c r="B727" s="17">
        <v>3.3328061769582001E-2</v>
      </c>
      <c r="C727" s="17">
        <v>0.42146962493018902</v>
      </c>
    </row>
    <row r="728" spans="1:3">
      <c r="A728" t="s">
        <v>3656</v>
      </c>
      <c r="B728" s="17">
        <v>2.5476876127277101E-2</v>
      </c>
      <c r="C728" s="17">
        <v>0.42247212027221098</v>
      </c>
    </row>
    <row r="729" spans="1:3">
      <c r="A729" t="s">
        <v>3657</v>
      </c>
      <c r="B729" s="17">
        <v>2.2465626927495401E-3</v>
      </c>
      <c r="C729" s="17">
        <v>0.42616432653429798</v>
      </c>
    </row>
    <row r="730" spans="1:3">
      <c r="A730" t="s">
        <v>117</v>
      </c>
      <c r="B730" s="17">
        <v>2.1020384434606802E-2</v>
      </c>
      <c r="C730" s="17">
        <v>0.427744598039699</v>
      </c>
    </row>
    <row r="731" spans="1:3">
      <c r="A731" t="s">
        <v>3658</v>
      </c>
      <c r="B731" s="17">
        <v>4.7582308478210503E-2</v>
      </c>
      <c r="C731" s="17">
        <v>0.43000164372166899</v>
      </c>
    </row>
    <row r="732" spans="1:3">
      <c r="A732" t="s">
        <v>3659</v>
      </c>
      <c r="B732" s="17">
        <v>2.09583141339943E-2</v>
      </c>
      <c r="C732" s="17">
        <v>0.43776739988351898</v>
      </c>
    </row>
    <row r="733" spans="1:3">
      <c r="A733" t="s">
        <v>3660</v>
      </c>
      <c r="B733" s="17">
        <v>4.9031599951488E-3</v>
      </c>
      <c r="C733" s="17">
        <v>0.43944609653111</v>
      </c>
    </row>
    <row r="734" spans="1:3">
      <c r="A734" t="s">
        <v>3661</v>
      </c>
      <c r="B734" s="17">
        <v>1.8831167909004701E-2</v>
      </c>
      <c r="C734" s="17">
        <v>0.44045228154476501</v>
      </c>
    </row>
    <row r="735" spans="1:3">
      <c r="A735" t="s">
        <v>3662</v>
      </c>
      <c r="B735" s="17">
        <v>2.2685498496829901E-3</v>
      </c>
      <c r="C735" s="17">
        <v>0.44115263272953797</v>
      </c>
    </row>
    <row r="736" spans="1:3">
      <c r="A736" t="s">
        <v>3663</v>
      </c>
      <c r="B736" s="17">
        <v>7.5496611388892899E-3</v>
      </c>
      <c r="C736" s="17">
        <v>0.44239969700469101</v>
      </c>
    </row>
    <row r="737" spans="1:3">
      <c r="A737" t="s">
        <v>120</v>
      </c>
      <c r="B737" s="17">
        <v>3.1528646135257202E-2</v>
      </c>
      <c r="C737" s="17">
        <v>0.442821553342647</v>
      </c>
    </row>
    <row r="738" spans="1:3">
      <c r="A738" t="s">
        <v>3664</v>
      </c>
      <c r="B738" s="17">
        <v>2.84363714801135E-2</v>
      </c>
      <c r="C738" s="17">
        <v>0.44540284108729999</v>
      </c>
    </row>
    <row r="739" spans="1:3">
      <c r="A739" t="s">
        <v>3665</v>
      </c>
      <c r="B739" s="17">
        <v>1.5855720626478099E-2</v>
      </c>
      <c r="C739" s="17">
        <v>0.44608274678487297</v>
      </c>
    </row>
    <row r="740" spans="1:3">
      <c r="A740" t="s">
        <v>3666</v>
      </c>
      <c r="B740" s="17">
        <v>2.4978260789016698E-3</v>
      </c>
      <c r="C740" s="17">
        <v>0.44926381348815903</v>
      </c>
    </row>
    <row r="741" spans="1:3">
      <c r="A741" t="s">
        <v>3667</v>
      </c>
      <c r="B741" s="17">
        <v>1.2955280285629001E-3</v>
      </c>
      <c r="C741" s="17">
        <v>0.45422997887461702</v>
      </c>
    </row>
    <row r="742" spans="1:3">
      <c r="A742" t="s">
        <v>159</v>
      </c>
      <c r="B742" s="17">
        <v>2.05336039072074E-2</v>
      </c>
      <c r="C742" s="17">
        <v>0.45638278524414899</v>
      </c>
    </row>
    <row r="743" spans="1:3">
      <c r="A743" t="s">
        <v>3668</v>
      </c>
      <c r="B743" s="17">
        <v>2.9917823604342898E-2</v>
      </c>
      <c r="C743" s="17">
        <v>0.45727025153144801</v>
      </c>
    </row>
    <row r="744" spans="1:3">
      <c r="A744" t="s">
        <v>3669</v>
      </c>
      <c r="B744" s="17">
        <v>1.12474956217132E-2</v>
      </c>
      <c r="C744" s="17">
        <v>0.46754500409944399</v>
      </c>
    </row>
    <row r="745" spans="1:3">
      <c r="A745" t="s">
        <v>3670</v>
      </c>
      <c r="B745" s="17">
        <v>2.06600126784145E-2</v>
      </c>
      <c r="C745" s="17">
        <v>0.467592509440311</v>
      </c>
    </row>
    <row r="746" spans="1:3">
      <c r="A746" t="s">
        <v>3671</v>
      </c>
      <c r="B746" s="17">
        <v>4.31799251495915E-2</v>
      </c>
      <c r="C746" s="17">
        <v>0.47102717883961098</v>
      </c>
    </row>
    <row r="747" spans="1:3">
      <c r="A747" t="s">
        <v>3672</v>
      </c>
      <c r="B747" s="17">
        <v>1.3583710477672799E-2</v>
      </c>
      <c r="C747" s="17">
        <v>0.47477684768789902</v>
      </c>
    </row>
    <row r="748" spans="1:3">
      <c r="A748" t="s">
        <v>3673</v>
      </c>
      <c r="B748" s="17">
        <v>2.3093439429992198E-2</v>
      </c>
      <c r="C748" s="17">
        <v>0.47486391371811099</v>
      </c>
    </row>
    <row r="749" spans="1:3">
      <c r="A749" t="s">
        <v>126</v>
      </c>
      <c r="B749" s="17">
        <v>4.2186771652847802E-2</v>
      </c>
      <c r="C749" s="17">
        <v>0.47650445875315001</v>
      </c>
    </row>
    <row r="750" spans="1:3">
      <c r="A750" t="s">
        <v>3674</v>
      </c>
      <c r="B750" s="17">
        <v>4.5484611468832497E-3</v>
      </c>
      <c r="C750" s="17">
        <v>0.48895153369718503</v>
      </c>
    </row>
    <row r="751" spans="1:3">
      <c r="A751" t="s">
        <v>3675</v>
      </c>
      <c r="B751" s="17">
        <v>4.9372377387232803E-2</v>
      </c>
      <c r="C751" s="17">
        <v>0.48976301675543699</v>
      </c>
    </row>
    <row r="752" spans="1:3">
      <c r="A752" t="s">
        <v>3676</v>
      </c>
      <c r="B752" s="17">
        <v>3.7664626491431298E-2</v>
      </c>
      <c r="C752" s="17">
        <v>0.49386619100429002</v>
      </c>
    </row>
    <row r="753" spans="1:3">
      <c r="A753" t="s">
        <v>3677</v>
      </c>
      <c r="B753" s="17">
        <v>1.8250855114842299E-2</v>
      </c>
      <c r="C753" s="17">
        <v>0.49828020716913402</v>
      </c>
    </row>
    <row r="754" spans="1:3">
      <c r="A754" t="s">
        <v>3678</v>
      </c>
      <c r="B754" s="17">
        <v>2.3479897858842101E-2</v>
      </c>
      <c r="C754" s="17">
        <v>0.50143433901197398</v>
      </c>
    </row>
    <row r="755" spans="1:3">
      <c r="A755" t="s">
        <v>142</v>
      </c>
      <c r="B755" s="17">
        <v>4.47784383942691E-2</v>
      </c>
      <c r="C755" s="17">
        <v>0.50193259838880599</v>
      </c>
    </row>
    <row r="756" spans="1:3">
      <c r="A756" t="s">
        <v>3679</v>
      </c>
      <c r="B756" s="17">
        <v>1.6625700617089099E-2</v>
      </c>
      <c r="C756" s="17">
        <v>0.50246575584736497</v>
      </c>
    </row>
    <row r="757" spans="1:3">
      <c r="A757" t="s">
        <v>3680</v>
      </c>
      <c r="B757" s="17">
        <v>7.1357012272288303E-4</v>
      </c>
      <c r="C757" s="17">
        <v>0.50674825989856598</v>
      </c>
    </row>
    <row r="758" spans="1:3">
      <c r="A758" t="s">
        <v>3681</v>
      </c>
      <c r="B758" s="17">
        <v>4.1341133129078902E-2</v>
      </c>
      <c r="C758" s="17">
        <v>0.50738354853556999</v>
      </c>
    </row>
    <row r="759" spans="1:3">
      <c r="A759" t="s">
        <v>3682</v>
      </c>
      <c r="B759" s="17">
        <v>1.56299979868578E-2</v>
      </c>
      <c r="C759" s="17">
        <v>0.51410975317306795</v>
      </c>
    </row>
    <row r="760" spans="1:3">
      <c r="A760" t="s">
        <v>22</v>
      </c>
      <c r="B760" s="17">
        <v>2.94183020982401E-2</v>
      </c>
      <c r="C760" s="17">
        <v>0.51962985419845398</v>
      </c>
    </row>
    <row r="761" spans="1:3">
      <c r="A761" t="s">
        <v>3683</v>
      </c>
      <c r="B761" s="17">
        <v>3.4693696253849403E-2</v>
      </c>
      <c r="C761" s="17">
        <v>0.52577109908656505</v>
      </c>
    </row>
    <row r="762" spans="1:3">
      <c r="A762" t="s">
        <v>3684</v>
      </c>
      <c r="B762" s="17">
        <v>4.4284335469852699E-2</v>
      </c>
      <c r="C762" s="17">
        <v>0.52598453488526498</v>
      </c>
    </row>
    <row r="763" spans="1:3">
      <c r="A763" t="s">
        <v>3685</v>
      </c>
      <c r="B763" s="17">
        <v>1.14233888587614E-2</v>
      </c>
      <c r="C763" s="17">
        <v>0.53135364601117996</v>
      </c>
    </row>
    <row r="764" spans="1:3">
      <c r="A764" t="s">
        <v>3686</v>
      </c>
      <c r="B764" s="17">
        <v>6.6598009187985305E-4</v>
      </c>
      <c r="C764" s="17">
        <v>0.53692716606622304</v>
      </c>
    </row>
    <row r="765" spans="1:3">
      <c r="A765" t="s">
        <v>3687</v>
      </c>
      <c r="B765" s="17">
        <v>7.4266725269455701E-3</v>
      </c>
      <c r="C765" s="17">
        <v>0.54145530941682896</v>
      </c>
    </row>
    <row r="766" spans="1:3">
      <c r="A766" t="s">
        <v>3688</v>
      </c>
      <c r="B766" s="17">
        <v>3.7881197527993397E-2</v>
      </c>
      <c r="C766" s="17">
        <v>0.56630046560314595</v>
      </c>
    </row>
    <row r="767" spans="1:3">
      <c r="A767" t="s">
        <v>3689</v>
      </c>
      <c r="B767" s="17">
        <v>4.1944984284381899E-3</v>
      </c>
      <c r="C767" s="17">
        <v>0.57489842055701501</v>
      </c>
    </row>
    <row r="768" spans="1:3">
      <c r="A768" t="s">
        <v>3690</v>
      </c>
      <c r="B768" s="17">
        <v>4.0815386786414401E-2</v>
      </c>
      <c r="C768" s="17">
        <v>0.57730596601036699</v>
      </c>
    </row>
    <row r="769" spans="1:3">
      <c r="A769" t="s">
        <v>3691</v>
      </c>
      <c r="B769" s="17">
        <v>2.9096743234770201E-2</v>
      </c>
      <c r="C769" s="17">
        <v>0.58012046170446296</v>
      </c>
    </row>
    <row r="770" spans="1:3">
      <c r="A770" t="s">
        <v>110</v>
      </c>
      <c r="B770" s="17">
        <v>4.5314069941686803E-2</v>
      </c>
      <c r="C770" s="17">
        <v>0.58078273765696298</v>
      </c>
    </row>
    <row r="771" spans="1:3">
      <c r="A771" t="s">
        <v>24</v>
      </c>
      <c r="B771" s="17">
        <v>2.9365398131780702E-3</v>
      </c>
      <c r="C771" s="17">
        <v>0.587638314996767</v>
      </c>
    </row>
    <row r="772" spans="1:3">
      <c r="A772" t="s">
        <v>85</v>
      </c>
      <c r="B772" s="17">
        <v>7.4934078914418503E-4</v>
      </c>
      <c r="C772" s="17">
        <v>0.591197586161885</v>
      </c>
    </row>
    <row r="773" spans="1:3">
      <c r="A773" t="s">
        <v>3692</v>
      </c>
      <c r="B773" s="17">
        <v>1.6545022320500199E-2</v>
      </c>
      <c r="C773" s="17">
        <v>0.59211749158623095</v>
      </c>
    </row>
    <row r="774" spans="1:3">
      <c r="A774" t="s">
        <v>3693</v>
      </c>
      <c r="B774" s="17">
        <v>2.3682488495327701E-2</v>
      </c>
      <c r="C774" s="17">
        <v>0.59410870399854399</v>
      </c>
    </row>
    <row r="775" spans="1:3">
      <c r="A775" t="s">
        <v>3694</v>
      </c>
      <c r="B775" s="17">
        <v>2.1326944283003801E-2</v>
      </c>
      <c r="C775" s="17">
        <v>0.59737081218349997</v>
      </c>
    </row>
    <row r="776" spans="1:3">
      <c r="A776" t="s">
        <v>3695</v>
      </c>
      <c r="B776" s="17">
        <v>1.97519811723285E-2</v>
      </c>
      <c r="C776" s="17">
        <v>0.61208611649935396</v>
      </c>
    </row>
    <row r="777" spans="1:3">
      <c r="A777" t="s">
        <v>3696</v>
      </c>
      <c r="B777" s="17">
        <v>1.90264096604174E-3</v>
      </c>
      <c r="C777" s="17">
        <v>0.64127648914869095</v>
      </c>
    </row>
    <row r="778" spans="1:3">
      <c r="A778" t="s">
        <v>3697</v>
      </c>
      <c r="B778" s="17">
        <v>3.8649841451564103E-2</v>
      </c>
      <c r="C778" s="17">
        <v>0.64172484841961197</v>
      </c>
    </row>
    <row r="779" spans="1:3">
      <c r="A779" t="s">
        <v>3698</v>
      </c>
      <c r="B779" s="17">
        <v>4.5201804407617001E-2</v>
      </c>
      <c r="C779" s="17">
        <v>0.65303551348557498</v>
      </c>
    </row>
    <row r="780" spans="1:3">
      <c r="A780" t="s">
        <v>3699</v>
      </c>
      <c r="B780" s="17">
        <v>4.7482029611238E-2</v>
      </c>
      <c r="C780" s="17">
        <v>0.666220583308335</v>
      </c>
    </row>
    <row r="781" spans="1:3">
      <c r="A781" t="s">
        <v>3700</v>
      </c>
      <c r="B781" s="17">
        <v>4.4889037999614398E-2</v>
      </c>
      <c r="C781" s="17">
        <v>0.67217399946032497</v>
      </c>
    </row>
    <row r="782" spans="1:3">
      <c r="A782" t="s">
        <v>112</v>
      </c>
      <c r="B782" s="17">
        <v>1.3418084884317201E-3</v>
      </c>
      <c r="C782" s="17">
        <v>0.67858933890668005</v>
      </c>
    </row>
    <row r="783" spans="1:3">
      <c r="A783" t="s">
        <v>3701</v>
      </c>
      <c r="B783" s="17">
        <v>3.8059315395618902E-2</v>
      </c>
      <c r="C783" s="17">
        <v>0.68809411988636004</v>
      </c>
    </row>
    <row r="784" spans="1:3">
      <c r="A784" t="s">
        <v>36</v>
      </c>
      <c r="B784" s="17">
        <v>7.9729511250236501E-3</v>
      </c>
      <c r="C784" s="17">
        <v>0.70241124895478502</v>
      </c>
    </row>
    <row r="785" spans="1:3">
      <c r="A785" t="s">
        <v>3702</v>
      </c>
      <c r="B785" s="17">
        <v>1.23783805015875E-2</v>
      </c>
      <c r="C785" s="17">
        <v>0.72159777604372899</v>
      </c>
    </row>
    <row r="786" spans="1:3">
      <c r="A786" t="s">
        <v>3703</v>
      </c>
      <c r="B786" s="17">
        <v>2.2179644042631501E-2</v>
      </c>
      <c r="C786" s="17">
        <v>0.72624436459144204</v>
      </c>
    </row>
    <row r="787" spans="1:3">
      <c r="A787" t="s">
        <v>3704</v>
      </c>
      <c r="B787" s="17">
        <v>4.5849275405864399E-4</v>
      </c>
      <c r="C787" s="17">
        <v>0.74114428657540199</v>
      </c>
    </row>
    <row r="788" spans="1:3">
      <c r="A788" t="s">
        <v>3705</v>
      </c>
      <c r="B788" s="17">
        <v>3.4364776202134503E-2</v>
      </c>
      <c r="C788" s="17">
        <v>0.76173891493025103</v>
      </c>
    </row>
    <row r="789" spans="1:3">
      <c r="A789" t="s">
        <v>3706</v>
      </c>
      <c r="B789" s="17">
        <v>1.08215500604037E-2</v>
      </c>
      <c r="C789" s="17">
        <v>0.79524623444359999</v>
      </c>
    </row>
    <row r="790" spans="1:3">
      <c r="A790" t="s">
        <v>3707</v>
      </c>
      <c r="B790" s="17">
        <v>1.1074472487235899E-2</v>
      </c>
      <c r="C790" s="17">
        <v>0.81705103758196296</v>
      </c>
    </row>
    <row r="791" spans="1:3">
      <c r="A791" t="s">
        <v>3708</v>
      </c>
      <c r="B791" s="17">
        <v>4.3062089962700601E-3</v>
      </c>
      <c r="C791" s="17">
        <v>0.82610037446191098</v>
      </c>
    </row>
    <row r="792" spans="1:3">
      <c r="A792" t="s">
        <v>3709</v>
      </c>
      <c r="B792" s="17">
        <v>7.2715725130768497E-3</v>
      </c>
      <c r="C792" s="17">
        <v>0.82957066095588405</v>
      </c>
    </row>
    <row r="793" spans="1:3">
      <c r="A793" t="s">
        <v>3710</v>
      </c>
      <c r="B793" s="17">
        <v>4.6610152219188301E-2</v>
      </c>
      <c r="C793" s="17">
        <v>0.86670088941443402</v>
      </c>
    </row>
    <row r="794" spans="1:3">
      <c r="A794" t="s">
        <v>3711</v>
      </c>
      <c r="B794" s="17">
        <v>1.45859223240707E-2</v>
      </c>
      <c r="C794" s="17">
        <v>0.86976356805263499</v>
      </c>
    </row>
    <row r="795" spans="1:3">
      <c r="A795" t="s">
        <v>3712</v>
      </c>
      <c r="B795" s="17">
        <v>1.5453870294009299E-2</v>
      </c>
      <c r="C795" s="17">
        <v>0.88453712598746403</v>
      </c>
    </row>
    <row r="796" spans="1:3">
      <c r="A796" t="s">
        <v>3713</v>
      </c>
      <c r="B796" s="17">
        <v>3.87641446169361E-2</v>
      </c>
      <c r="C796" s="17">
        <v>0.90072083476631604</v>
      </c>
    </row>
    <row r="797" spans="1:3">
      <c r="A797" t="s">
        <v>3714</v>
      </c>
      <c r="B797" s="17">
        <v>2.3633354905220399E-3</v>
      </c>
      <c r="C797" s="17">
        <v>0.93544849081538795</v>
      </c>
    </row>
    <row r="798" spans="1:3">
      <c r="A798" t="s">
        <v>3715</v>
      </c>
      <c r="B798" s="17">
        <v>4.0850704653573697E-2</v>
      </c>
      <c r="C798" s="17">
        <v>0.94076889341458203</v>
      </c>
    </row>
    <row r="799" spans="1:3">
      <c r="A799" t="s">
        <v>3716</v>
      </c>
      <c r="B799" s="17">
        <v>1.0485080191184999E-2</v>
      </c>
      <c r="C799" s="17">
        <v>0.948389081993816</v>
      </c>
    </row>
    <row r="800" spans="1:3">
      <c r="A800" t="s">
        <v>69</v>
      </c>
      <c r="B800" s="17">
        <v>3.99963776665931E-2</v>
      </c>
      <c r="C800" s="17">
        <v>0.95796643843963203</v>
      </c>
    </row>
    <row r="801" spans="1:3">
      <c r="A801" t="s">
        <v>64</v>
      </c>
      <c r="B801" s="17">
        <v>1.3733530626572499E-2</v>
      </c>
      <c r="C801" s="17">
        <v>0.96448041396898399</v>
      </c>
    </row>
    <row r="802" spans="1:3">
      <c r="A802" t="s">
        <v>3717</v>
      </c>
      <c r="B802" s="17">
        <v>2.3280256493144001E-2</v>
      </c>
      <c r="C802" s="17">
        <v>0.98611143026640302</v>
      </c>
    </row>
    <row r="803" spans="1:3">
      <c r="A803" t="s">
        <v>114</v>
      </c>
      <c r="B803" s="17">
        <v>2.62746185127378E-2</v>
      </c>
      <c r="C803" s="17">
        <v>0.98988490407430796</v>
      </c>
    </row>
    <row r="804" spans="1:3">
      <c r="A804" t="s">
        <v>99</v>
      </c>
      <c r="B804" s="17">
        <v>8.7171170019019004E-3</v>
      </c>
      <c r="C804" s="17">
        <v>1.0020026699997</v>
      </c>
    </row>
    <row r="805" spans="1:3">
      <c r="A805" t="s">
        <v>3718</v>
      </c>
      <c r="B805" s="17">
        <v>5.0107726547561201E-3</v>
      </c>
      <c r="C805" s="17">
        <v>1.0205786035427</v>
      </c>
    </row>
    <row r="806" spans="1:3">
      <c r="A806" t="s">
        <v>3719</v>
      </c>
      <c r="B806" s="17">
        <v>6.4029525833937499E-3</v>
      </c>
      <c r="C806" s="17">
        <v>1.02161971292497</v>
      </c>
    </row>
    <row r="807" spans="1:3">
      <c r="A807" t="s">
        <v>135</v>
      </c>
      <c r="B807" s="17">
        <v>8.4910410538172002E-3</v>
      </c>
      <c r="C807" s="17">
        <v>1.02647233800177</v>
      </c>
    </row>
    <row r="808" spans="1:3">
      <c r="A808" t="s">
        <v>3720</v>
      </c>
      <c r="B808" s="17">
        <v>4.9171460287325899E-2</v>
      </c>
      <c r="C808" s="17">
        <v>1.04594928408334</v>
      </c>
    </row>
    <row r="809" spans="1:3">
      <c r="A809" t="s">
        <v>30</v>
      </c>
      <c r="B809" s="17">
        <v>1.01116495129598E-2</v>
      </c>
      <c r="C809" s="17">
        <v>1.0484682526863101</v>
      </c>
    </row>
    <row r="810" spans="1:3">
      <c r="A810" t="s">
        <v>141</v>
      </c>
      <c r="B810" s="17">
        <v>1.6009944482690299E-2</v>
      </c>
      <c r="C810" s="17">
        <v>1.05395623380209</v>
      </c>
    </row>
    <row r="811" spans="1:3">
      <c r="A811" t="s">
        <v>3721</v>
      </c>
      <c r="B811" s="17">
        <v>1.28619740219629E-2</v>
      </c>
      <c r="C811" s="17">
        <v>1.05434176287276</v>
      </c>
    </row>
    <row r="812" spans="1:3">
      <c r="A812" t="s">
        <v>3722</v>
      </c>
      <c r="B812" s="17">
        <v>2.4316672848176402E-2</v>
      </c>
      <c r="C812" s="17">
        <v>1.05708769699309</v>
      </c>
    </row>
    <row r="813" spans="1:3">
      <c r="A813" t="s">
        <v>3723</v>
      </c>
      <c r="B813" s="17">
        <v>4.3456076902408401E-2</v>
      </c>
      <c r="C813" s="17">
        <v>1.0773557847156801</v>
      </c>
    </row>
    <row r="814" spans="1:3">
      <c r="A814" t="s">
        <v>3724</v>
      </c>
      <c r="B814" s="17">
        <v>3.0797388181869299E-2</v>
      </c>
      <c r="C814" s="17">
        <v>1.1212628180317501</v>
      </c>
    </row>
    <row r="815" spans="1:3">
      <c r="A815" t="s">
        <v>3725</v>
      </c>
      <c r="B815" s="17">
        <v>3.2558040156731902E-2</v>
      </c>
      <c r="C815" s="17">
        <v>1.18987129370422</v>
      </c>
    </row>
    <row r="816" spans="1:3">
      <c r="A816" t="s">
        <v>3726</v>
      </c>
      <c r="B816" s="17">
        <v>3.6240510072931102E-2</v>
      </c>
      <c r="C816" s="17">
        <v>1.19341578162053</v>
      </c>
    </row>
    <row r="817" spans="1:3">
      <c r="A817" t="s">
        <v>152</v>
      </c>
      <c r="B817" s="17">
        <v>5.0134539268632296E-3</v>
      </c>
      <c r="C817" s="17">
        <v>1.2003101512477199</v>
      </c>
    </row>
    <row r="818" spans="1:3">
      <c r="A818" t="s">
        <v>3727</v>
      </c>
      <c r="B818" s="17">
        <v>2.97812529507736E-3</v>
      </c>
      <c r="C818" s="17">
        <v>1.2171336917367599</v>
      </c>
    </row>
    <row r="819" spans="1:3">
      <c r="A819" t="s">
        <v>3728</v>
      </c>
      <c r="B819" s="17">
        <v>3.78281285117242E-2</v>
      </c>
      <c r="C819" s="17">
        <v>1.2257431793184299</v>
      </c>
    </row>
    <row r="820" spans="1:3">
      <c r="A820" t="s">
        <v>3729</v>
      </c>
      <c r="B820" s="17">
        <v>5.5155145232330203E-3</v>
      </c>
      <c r="C820" s="17">
        <v>1.2331917052005801</v>
      </c>
    </row>
    <row r="821" spans="1:3">
      <c r="A821" t="s">
        <v>3730</v>
      </c>
      <c r="B821" s="17">
        <v>4.2469155474453797E-2</v>
      </c>
      <c r="C821" s="17">
        <v>1.2715037922424599</v>
      </c>
    </row>
    <row r="822" spans="1:3">
      <c r="A822" t="s">
        <v>139</v>
      </c>
      <c r="B822" s="17">
        <v>2.69821078608056E-3</v>
      </c>
      <c r="C822" s="17">
        <v>1.27152214086469</v>
      </c>
    </row>
    <row r="823" spans="1:3">
      <c r="A823" t="s">
        <v>3731</v>
      </c>
      <c r="B823" s="17">
        <v>1.3286957389359101E-2</v>
      </c>
      <c r="C823" s="17">
        <v>1.29286478063937</v>
      </c>
    </row>
    <row r="824" spans="1:3">
      <c r="A824" t="s">
        <v>3732</v>
      </c>
      <c r="B824" s="17">
        <v>5.2502721035414803E-3</v>
      </c>
      <c r="C824" s="17">
        <v>1.3065125735730201</v>
      </c>
    </row>
    <row r="825" spans="1:3">
      <c r="A825" t="s">
        <v>118</v>
      </c>
      <c r="B825" s="17">
        <v>2.4534872288830299E-2</v>
      </c>
      <c r="C825" s="17">
        <v>1.35187454534479</v>
      </c>
    </row>
    <row r="826" spans="1:3">
      <c r="A826" t="s">
        <v>3733</v>
      </c>
      <c r="B826" s="17">
        <v>7.5706810296113404E-3</v>
      </c>
      <c r="C826" s="17">
        <v>1.3961388547551199</v>
      </c>
    </row>
    <row r="827" spans="1:3">
      <c r="A827" t="s">
        <v>3734</v>
      </c>
      <c r="B827" s="17">
        <v>4.26060195575531E-4</v>
      </c>
      <c r="C827" s="17">
        <v>1.42608556263241</v>
      </c>
    </row>
    <row r="828" spans="1:3">
      <c r="A828" t="s">
        <v>3735</v>
      </c>
      <c r="B828" s="17">
        <v>1.36998247901971E-2</v>
      </c>
      <c r="C828" s="17">
        <v>1.4548046800368699</v>
      </c>
    </row>
    <row r="829" spans="1:3">
      <c r="A829" t="s">
        <v>3736</v>
      </c>
      <c r="B829" s="17">
        <v>4.9315102997827702E-2</v>
      </c>
      <c r="C829" s="17">
        <v>1.4704202473216801</v>
      </c>
    </row>
    <row r="830" spans="1:3">
      <c r="A830" t="s">
        <v>123</v>
      </c>
      <c r="B830" s="17">
        <v>1.396745397077E-2</v>
      </c>
      <c r="C830" s="17">
        <v>1.50616362062687</v>
      </c>
    </row>
    <row r="831" spans="1:3">
      <c r="A831" t="s">
        <v>3737</v>
      </c>
      <c r="B831" s="17">
        <v>3.5393580514786201E-2</v>
      </c>
      <c r="C831" s="17">
        <v>1.6114544878144099</v>
      </c>
    </row>
    <row r="832" spans="1:3">
      <c r="A832" t="s">
        <v>3738</v>
      </c>
      <c r="B832" s="17">
        <v>3.9216624416508097E-2</v>
      </c>
      <c r="C832" s="17">
        <v>1.63519363037234</v>
      </c>
    </row>
    <row r="833" spans="1:3">
      <c r="A833" t="s">
        <v>3739</v>
      </c>
      <c r="B833" s="17">
        <v>1.34061734356645E-2</v>
      </c>
      <c r="C833" s="17">
        <v>1.67961281656498</v>
      </c>
    </row>
    <row r="834" spans="1:3">
      <c r="A834" t="s">
        <v>3740</v>
      </c>
      <c r="B834" s="17">
        <v>3.5219240051651002E-2</v>
      </c>
      <c r="C834" s="17">
        <v>1.68602192506904</v>
      </c>
    </row>
    <row r="835" spans="1:3">
      <c r="A835" t="s">
        <v>3741</v>
      </c>
      <c r="B835" s="17">
        <v>3.6857747324162499E-2</v>
      </c>
      <c r="C835" s="17">
        <v>1.719383890557</v>
      </c>
    </row>
    <row r="836" spans="1:3">
      <c r="A836" t="s">
        <v>3742</v>
      </c>
      <c r="B836" s="17">
        <v>1.15862252819629E-4</v>
      </c>
      <c r="C836" s="17">
        <v>1.7498055805950901</v>
      </c>
    </row>
    <row r="837" spans="1:3">
      <c r="A837" t="s">
        <v>3743</v>
      </c>
      <c r="B837" s="17">
        <v>2.3880291626018998E-2</v>
      </c>
      <c r="C837" s="17">
        <v>1.7516517073528699</v>
      </c>
    </row>
    <row r="838" spans="1:3">
      <c r="A838" t="s">
        <v>3744</v>
      </c>
      <c r="B838" s="17">
        <v>2.2024544054067199E-2</v>
      </c>
      <c r="C838" s="17">
        <v>1.7653029990492299</v>
      </c>
    </row>
    <row r="839" spans="1:3">
      <c r="A839" t="s">
        <v>3745</v>
      </c>
      <c r="B839" s="17">
        <v>7.9867697467447506E-3</v>
      </c>
      <c r="C839" s="17">
        <v>1.7798179463793999</v>
      </c>
    </row>
    <row r="840" spans="1:3">
      <c r="A840" t="s">
        <v>3746</v>
      </c>
      <c r="B840" s="17">
        <v>5.4029945795874097E-3</v>
      </c>
      <c r="C840" s="17">
        <v>1.9453505497443899</v>
      </c>
    </row>
    <row r="841" spans="1:3">
      <c r="A841" t="s">
        <v>44</v>
      </c>
      <c r="B841" s="17">
        <v>3.5585981645378399E-2</v>
      </c>
      <c r="C841" s="17">
        <v>2.13697884056812</v>
      </c>
    </row>
    <row r="842" spans="1:3">
      <c r="A842" t="s">
        <v>3747</v>
      </c>
      <c r="B842" s="17">
        <v>2.1508895450493701E-2</v>
      </c>
      <c r="C842" s="17">
        <v>2.1907070012351699</v>
      </c>
    </row>
    <row r="843" spans="1:3">
      <c r="A843" t="s">
        <v>3748</v>
      </c>
      <c r="B843" s="17">
        <v>3.13487387925779E-2</v>
      </c>
      <c r="C843" s="17">
        <v>2.2602598667591698</v>
      </c>
    </row>
    <row r="844" spans="1:3">
      <c r="A844" t="s">
        <v>3749</v>
      </c>
      <c r="B844" s="17">
        <v>2.68261073133245E-2</v>
      </c>
      <c r="C844" s="17">
        <v>2.3498572975160701</v>
      </c>
    </row>
    <row r="845" spans="1:3">
      <c r="A845" t="s">
        <v>150</v>
      </c>
      <c r="B845" s="17">
        <v>1.03353732178575E-2</v>
      </c>
      <c r="C845" s="17">
        <v>2.4336378517249799</v>
      </c>
    </row>
    <row r="846" spans="1:3">
      <c r="A846" t="s">
        <v>3750</v>
      </c>
      <c r="B846" s="17">
        <v>3.2464957187105001E-2</v>
      </c>
      <c r="C846" s="17">
        <v>2.4477334315355299</v>
      </c>
    </row>
    <row r="847" spans="1:3">
      <c r="A847" t="s">
        <v>3751</v>
      </c>
      <c r="B847" s="17">
        <v>2.5428069715022601E-2</v>
      </c>
      <c r="C847" s="17">
        <v>2.9579535685037901</v>
      </c>
    </row>
    <row r="848" spans="1:3">
      <c r="A848" t="s">
        <v>3752</v>
      </c>
      <c r="B848" s="17">
        <v>1.4420620262851401E-2</v>
      </c>
      <c r="C848" s="17">
        <v>7.2922480918455399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Supplementary Table S1</vt:lpstr>
      <vt:lpstr>Supplementary Table S2</vt:lpstr>
      <vt:lpstr>Supplementary Table S3</vt:lpstr>
      <vt:lpstr>Supplementary Table S4</vt:lpstr>
      <vt:lpstr>Supplementary Table S5</vt:lpstr>
      <vt:lpstr>Supplementary Table S6</vt:lpstr>
      <vt:lpstr>Supplementary Table S7</vt:lpstr>
      <vt:lpstr>Supplementary Table S8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kjh</dc:creator>
  <cp:lastModifiedBy>ncc</cp:lastModifiedBy>
  <dcterms:created xsi:type="dcterms:W3CDTF">2018-09-12T04:13:30Z</dcterms:created>
  <dcterms:modified xsi:type="dcterms:W3CDTF">2019-07-15T03:33:10Z</dcterms:modified>
</cp:coreProperties>
</file>