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4470618\Desktop\Rebuttal\Revised manuscript\Supp. Tables\"/>
    </mc:Choice>
  </mc:AlternateContent>
  <xr:revisionPtr revIDLastSave="0" documentId="13_ncr:1_{95B401CE-2580-4116-AB71-590FE2AD7F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9" sheetId="1" r:id="rId1"/>
  </sheets>
  <definedNames>
    <definedName name="_xlnm._FilterDatabase" localSheetId="0" hidden="1">'S9'!$A$15:$BV$15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1" l="1"/>
  <c r="N32" i="1"/>
  <c r="M32" i="1"/>
  <c r="K32" i="1"/>
  <c r="J32" i="1"/>
  <c r="O31" i="1"/>
  <c r="N31" i="1"/>
  <c r="M31" i="1"/>
  <c r="K31" i="1"/>
  <c r="J31" i="1"/>
  <c r="O30" i="1"/>
  <c r="N30" i="1"/>
  <c r="M30" i="1"/>
  <c r="K30" i="1"/>
  <c r="J30" i="1"/>
  <c r="O29" i="1"/>
  <c r="N29" i="1"/>
  <c r="M29" i="1"/>
  <c r="K29" i="1"/>
  <c r="J29" i="1"/>
  <c r="O28" i="1"/>
  <c r="N28" i="1"/>
  <c r="M28" i="1"/>
  <c r="K28" i="1"/>
  <c r="J28" i="1"/>
  <c r="O27" i="1"/>
  <c r="N27" i="1"/>
  <c r="M27" i="1"/>
  <c r="K27" i="1"/>
  <c r="J27" i="1"/>
  <c r="O26" i="1"/>
  <c r="N26" i="1"/>
  <c r="M26" i="1"/>
  <c r="K26" i="1"/>
  <c r="J26" i="1"/>
  <c r="O25" i="1"/>
  <c r="N25" i="1"/>
  <c r="M25" i="1"/>
  <c r="K25" i="1"/>
  <c r="J25" i="1"/>
  <c r="O24" i="1"/>
  <c r="N24" i="1"/>
  <c r="M24" i="1"/>
  <c r="K24" i="1"/>
  <c r="J24" i="1"/>
  <c r="O23" i="1"/>
  <c r="N23" i="1"/>
  <c r="M23" i="1"/>
  <c r="K23" i="1"/>
  <c r="J23" i="1"/>
  <c r="O22" i="1"/>
  <c r="N22" i="1"/>
  <c r="M22" i="1"/>
  <c r="K22" i="1"/>
  <c r="J22" i="1"/>
  <c r="O21" i="1"/>
  <c r="N21" i="1"/>
  <c r="M21" i="1"/>
  <c r="K21" i="1"/>
  <c r="J21" i="1"/>
  <c r="O20" i="1"/>
  <c r="N20" i="1"/>
  <c r="M20" i="1"/>
  <c r="K20" i="1"/>
  <c r="J20" i="1"/>
  <c r="O19" i="1"/>
  <c r="N19" i="1"/>
  <c r="M19" i="1"/>
  <c r="K19" i="1"/>
  <c r="J19" i="1"/>
  <c r="O18" i="1"/>
  <c r="N18" i="1"/>
  <c r="M18" i="1"/>
  <c r="K18" i="1"/>
  <c r="J18" i="1"/>
  <c r="O17" i="1"/>
  <c r="N17" i="1"/>
  <c r="M17" i="1"/>
  <c r="K17" i="1"/>
  <c r="J17" i="1"/>
  <c r="O16" i="1"/>
  <c r="N16" i="1"/>
  <c r="M16" i="1"/>
  <c r="K16" i="1"/>
  <c r="J16" i="1"/>
</calcChain>
</file>

<file path=xl/sharedStrings.xml><?xml version="1.0" encoding="utf-8"?>
<sst xmlns="http://schemas.openxmlformats.org/spreadsheetml/2006/main" count="670" uniqueCount="288">
  <si>
    <t>KID</t>
  </si>
  <si>
    <t>K254</t>
  </si>
  <si>
    <t>K432</t>
  </si>
  <si>
    <t>K185</t>
  </si>
  <si>
    <t>K466</t>
  </si>
  <si>
    <t>K144</t>
  </si>
  <si>
    <t>K299</t>
  </si>
  <si>
    <t>K353</t>
  </si>
  <si>
    <t>K004</t>
  </si>
  <si>
    <t>K196</t>
  </si>
  <si>
    <t>K161</t>
  </si>
  <si>
    <t>K354</t>
  </si>
  <si>
    <t>K268</t>
  </si>
  <si>
    <t>K340</t>
  </si>
  <si>
    <t>K089</t>
  </si>
  <si>
    <t>K309</t>
  </si>
  <si>
    <t>K428</t>
  </si>
  <si>
    <t>K197</t>
  </si>
  <si>
    <t>K243</t>
  </si>
  <si>
    <t>K150</t>
  </si>
  <si>
    <t>K402</t>
  </si>
  <si>
    <t>K251</t>
  </si>
  <si>
    <t>K147</t>
  </si>
  <si>
    <t>K042</t>
  </si>
  <si>
    <t>K095</t>
  </si>
  <si>
    <t>K091</t>
  </si>
  <si>
    <t>K468</t>
  </si>
  <si>
    <t>K358</t>
  </si>
  <si>
    <t>K121</t>
  </si>
  <si>
    <t>K092</t>
  </si>
  <si>
    <t>K430</t>
  </si>
  <si>
    <t>K236</t>
  </si>
  <si>
    <t>K208</t>
  </si>
  <si>
    <t>K127</t>
  </si>
  <si>
    <t>K133</t>
  </si>
  <si>
    <t>K344</t>
  </si>
  <si>
    <t>K206</t>
  </si>
  <si>
    <t>K223</t>
  </si>
  <si>
    <t>K291</t>
  </si>
  <si>
    <t>K056</t>
  </si>
  <si>
    <t>K461</t>
  </si>
  <si>
    <t>K170</t>
  </si>
  <si>
    <t>K165</t>
  </si>
  <si>
    <t>K417</t>
  </si>
  <si>
    <t>K199</t>
  </si>
  <si>
    <t>K345</t>
  </si>
  <si>
    <t>K306</t>
  </si>
  <si>
    <t>K252</t>
  </si>
  <si>
    <t>K025</t>
  </si>
  <si>
    <t>K246</t>
  </si>
  <si>
    <t>K368</t>
  </si>
  <si>
    <t>K139</t>
  </si>
  <si>
    <t>K322</t>
  </si>
  <si>
    <t>K355</t>
  </si>
  <si>
    <t>K151</t>
  </si>
  <si>
    <t>K003</t>
  </si>
  <si>
    <t>K446</t>
  </si>
  <si>
    <t>K393</t>
  </si>
  <si>
    <t>K336</t>
  </si>
  <si>
    <t>K239</t>
  </si>
  <si>
    <t>Gender</t>
  </si>
  <si>
    <t>F</t>
  </si>
  <si>
    <t>M</t>
  </si>
  <si>
    <t>KRAS_status</t>
  </si>
  <si>
    <t>Mut</t>
  </si>
  <si>
    <t>KRAS_aa_mut</t>
  </si>
  <si>
    <t>G12GC</t>
  </si>
  <si>
    <t>G12C</t>
  </si>
  <si>
    <t>EGFR_status</t>
  </si>
  <si>
    <t>WT</t>
  </si>
  <si>
    <t>EGFR_aa_mut</t>
  </si>
  <si>
    <t>STK11_status</t>
  </si>
  <si>
    <t>STK11_aa_mut</t>
  </si>
  <si>
    <t>L55fs*5</t>
  </si>
  <si>
    <t>D284fs*4</t>
  </si>
  <si>
    <t>Q152*</t>
  </si>
  <si>
    <t>E65*</t>
  </si>
  <si>
    <t>S216F</t>
  </si>
  <si>
    <t>D53fs*110</t>
  </si>
  <si>
    <t>Y261fs*26</t>
  </si>
  <si>
    <t>D194Y</t>
  </si>
  <si>
    <t>D270V</t>
  </si>
  <si>
    <t>E130*</t>
  </si>
  <si>
    <t>D176N</t>
  </si>
  <si>
    <t>L80fs*81</t>
  </si>
  <si>
    <t>D53fs*11</t>
  </si>
  <si>
    <t>L282fs*5</t>
  </si>
  <si>
    <t>STK11_aa_inherited</t>
  </si>
  <si>
    <t>F354L</t>
  </si>
  <si>
    <t>H168L</t>
  </si>
  <si>
    <t>TP53_status</t>
  </si>
  <si>
    <t>TP53_aa_mut</t>
  </si>
  <si>
    <t>Q136E</t>
  </si>
  <si>
    <t>G154V|||P190L</t>
  </si>
  <si>
    <t>MA161_162IS</t>
  </si>
  <si>
    <t>R249S</t>
  </si>
  <si>
    <t>S241F</t>
  </si>
  <si>
    <t>Q331*</t>
  </si>
  <si>
    <t>R337C</t>
  </si>
  <si>
    <t>A138V</t>
  </si>
  <si>
    <t>R158L</t>
  </si>
  <si>
    <t>R273L</t>
  </si>
  <si>
    <t>T268fs*7</t>
  </si>
  <si>
    <t>L242fs*22</t>
  </si>
  <si>
    <t>RW!60_161</t>
  </si>
  <si>
    <t>R175L</t>
  </si>
  <si>
    <t>Y220C</t>
  </si>
  <si>
    <t>TP53_aa_inherited</t>
  </si>
  <si>
    <t>Gordian_TGFB-105_PC1</t>
  </si>
  <si>
    <t>P-values</t>
  </si>
  <si>
    <t>ProbeSet</t>
  </si>
  <si>
    <t>Sense</t>
  </si>
  <si>
    <t>Accession</t>
  </si>
  <si>
    <t>GeneID</t>
  </si>
  <si>
    <t>Symbol</t>
  </si>
  <si>
    <t>Alias</t>
  </si>
  <si>
    <t>Type</t>
  </si>
  <si>
    <t>Location</t>
  </si>
  <si>
    <t>Description</t>
  </si>
  <si>
    <t>Average</t>
  </si>
  <si>
    <t>r TGFB-105</t>
  </si>
  <si>
    <t>Median cut</t>
  </si>
  <si>
    <t>Tertiles</t>
  </si>
  <si>
    <t>Quantiles</t>
  </si>
  <si>
    <t>@52070900784124110609406473387695</t>
  </si>
  <si>
    <t>@52070900799947052410407590899424</t>
  </si>
  <si>
    <t>@52070900784438031610407113554135</t>
  </si>
  <si>
    <t>@52070900905409060711410661721596</t>
  </si>
  <si>
    <t>@52070900905421060811410662722961</t>
  </si>
  <si>
    <t>@52070900779940082209406071606684</t>
  </si>
  <si>
    <t>@52070900797081031210407111628207</t>
  </si>
  <si>
    <t>@52070900905249050811410472058737</t>
  </si>
  <si>
    <t>@52070900781746012110406842626844</t>
  </si>
  <si>
    <t>@52070900786524090510408221043733</t>
  </si>
  <si>
    <t>@52070900779631091810408278055638</t>
  </si>
  <si>
    <t>@52070900786387090410408220641604</t>
  </si>
  <si>
    <t>@52070900905681060611410661318680</t>
  </si>
  <si>
    <t>@52070900803937090410408220439378</t>
  </si>
  <si>
    <t>@52070900784470090310408220037357</t>
  </si>
  <si>
    <t>@52070900780616100509406331655375</t>
  </si>
  <si>
    <t>@52070900797081031210407111628192</t>
  </si>
  <si>
    <t>@52070900784457090210408219712526</t>
  </si>
  <si>
    <t>@52070900797083031210407111929182</t>
  </si>
  <si>
    <t>@52070900784117110509406473287223</t>
  </si>
  <si>
    <t>@52070900797083031210407111929172</t>
  </si>
  <si>
    <t>@52070900784384100309406331554345</t>
  </si>
  <si>
    <t>@52070900784141110309406472681662</t>
  </si>
  <si>
    <t>@52070900803937090410408220439375</t>
  </si>
  <si>
    <t>@52070900784370100309406331554230</t>
  </si>
  <si>
    <t>@52070900782665072010407829805235</t>
  </si>
  <si>
    <t>@52070900803937090410408220439351</t>
  </si>
  <si>
    <t>@52070900810471010711409335692938</t>
  </si>
  <si>
    <t>@52070900803732091510408276942166</t>
  </si>
  <si>
    <t>@52070900797084031210407111929261</t>
  </si>
  <si>
    <t>@52070900784114110609406473387515</t>
  </si>
  <si>
    <t>@52070900796517030610407095601339</t>
  </si>
  <si>
    <t>@52070900784370100309406331554209</t>
  </si>
  <si>
    <t>@52070900905246050811410472058660</t>
  </si>
  <si>
    <t>@52070900805365120210408936873666</t>
  </si>
  <si>
    <t>@52070900782915110409406473783396</t>
  </si>
  <si>
    <t>@52070900797083031210407111929206</t>
  </si>
  <si>
    <t>@52070900779630091810408278055592</t>
  </si>
  <si>
    <t>@52070900784124110609406473387706</t>
  </si>
  <si>
    <t>@52070900905858061611410745839181</t>
  </si>
  <si>
    <t>@52070900786385090410408220641495</t>
  </si>
  <si>
    <t>@52070900796517030610407095601348</t>
  </si>
  <si>
    <t>@52070900799946052410407590899354</t>
  </si>
  <si>
    <t>@52070900905251050811410471958900</t>
  </si>
  <si>
    <t>@52070900803707091410408276536197</t>
  </si>
  <si>
    <t>@52070900803732091510408276942189</t>
  </si>
  <si>
    <t>@52070900797083031210407111929196</t>
  </si>
  <si>
    <t>@52070900784457090210408219712545</t>
  </si>
  <si>
    <t>@52070900803733091510408276942261</t>
  </si>
  <si>
    <t>@52070900786387090410408220641585</t>
  </si>
  <si>
    <t>@52070900780614100509406331655329</t>
  </si>
  <si>
    <t>@52070900805367120210408936873818</t>
  </si>
  <si>
    <t>@52070900905720061011410674227006</t>
  </si>
  <si>
    <t>@52070900780156082209406072106943</t>
  </si>
  <si>
    <t>@52070900786387090410408220641612</t>
  </si>
  <si>
    <t>@52070900803935090410408220439264</t>
  </si>
  <si>
    <t>@52070900783436082609406072010708</t>
  </si>
  <si>
    <t>@52070900797079031210407111628060</t>
  </si>
  <si>
    <t>@52070900784384100309406331554363</t>
  </si>
  <si>
    <t>merck-NM_001699_at</t>
  </si>
  <si>
    <t>NM_021913 NM_001699 NM_001278599 HI464132 HI464134 X66029</t>
  </si>
  <si>
    <t>AXL</t>
  </si>
  <si>
    <t>ARK JTK11 Tyro7 UFO</t>
  </si>
  <si>
    <t>rna_protein-coding|genomic_protein-coding</t>
  </si>
  <si>
    <t>19q13.2</t>
  </si>
  <si>
    <t>AXL receptor tyrosine kinase</t>
  </si>
  <si>
    <t>merck-NM_000604_at</t>
  </si>
  <si>
    <t>NM_023110 NM_001174063 NM_001174064 NM_001174065 NM_001174066 NM_001174067 NM_015850 NM_023105 NM_023106 XM_017013224 XM_017013225 XM_011544450 XM_017013226 XM_017013227 XM_017013228 XM_017013230 XM_011544446 XM_011544447 XM_017013220 XR_001745495 NG_007729 AB208919 AK222718 BC015035 BC018128 BC091494 BX649167 FJ809917 M34185 M34186 M34641 M37722 M60485 M63887 M63888 X66945</t>
  </si>
  <si>
    <t>FGFR1</t>
  </si>
  <si>
    <t>BFGFR CD331 CEK ECCL FGFBR FGFR-1 FLG FLT-2 FLT2 HBGFR HH2 HRTFDS KAL2 N-SAM OGD bFGF-R-1</t>
  </si>
  <si>
    <t>8p11.23</t>
  </si>
  <si>
    <t>fibroblast growth factor receptor 1</t>
  </si>
  <si>
    <t>merck-NM_003380_a_at</t>
  </si>
  <si>
    <t>NM_003380 XM_006717500 NG_012413 EF445046 AF328728 AK056766 AK091813 AK093924 AK097336 AK098444 AK222482 AK222507 AK222602 AK290643 BC000163 BC030573 BC031031 BC066956 CR407690 EU794672 KU178388 KU178389 M25246 X56134 Z19554</t>
  </si>
  <si>
    <t>VIM</t>
  </si>
  <si>
    <t>CTRCT30 HEL113</t>
  </si>
  <si>
    <t>10p13</t>
  </si>
  <si>
    <t>vimentin</t>
  </si>
  <si>
    <t>merck-NM_001792_a_at</t>
  </si>
  <si>
    <t>NM_001792 NM_001308176 XM_011525788 NG_011959 AI675151 AW016710 BC021695 BC036470 BX648579 M34064 S42303 X57548</t>
  </si>
  <si>
    <t>CDH2</t>
  </si>
  <si>
    <t>CD325 CDHN CDw325 NCAD</t>
  </si>
  <si>
    <t>18q12.1</t>
  </si>
  <si>
    <t>cadherin 2</t>
  </si>
  <si>
    <t>merck-CR593388_at</t>
  </si>
  <si>
    <t>NM_001159920 NG_012003 AK092472</t>
  </si>
  <si>
    <t>FLT1</t>
  </si>
  <si>
    <t>FLT FLT-1 VEGFR-1 VEGFR1</t>
  </si>
  <si>
    <t>13q12.3</t>
  </si>
  <si>
    <t>fms related tyrosine kinase 1</t>
  </si>
  <si>
    <t>merck2-M29644_at</t>
  </si>
  <si>
    <t>NM_001111283 NM_001111284 NM_001111285 NM_000618 XM_017019259 XM_017019260 XM_017019261 XM_017019262 XM_017019263 NG_011713 GN335338 AB209184 AK312231 BC148266 BC152321 BC160082 CR541861 M11568 M27544 M29644 M37484 U40870 X00173 X56773 X56774 X57025</t>
  </si>
  <si>
    <t>IGF1</t>
  </si>
  <si>
    <t>IGF-I IGFI MGF</t>
  </si>
  <si>
    <t>12q23.2</t>
  </si>
  <si>
    <t>insulin like growth factor 1</t>
  </si>
  <si>
    <t>merck2-NM_000876_at</t>
  </si>
  <si>
    <t>NM_000876 J03528 Y00285</t>
  </si>
  <si>
    <t>IGF2R</t>
  </si>
  <si>
    <t>CD222 CI-M6PR CIMPR M6P-R M6P/IGF2R MPR-300 MPR1 MPR300 MPRI</t>
  </si>
  <si>
    <t>rna_protein-coding</t>
  </si>
  <si>
    <t>6q25.3</t>
  </si>
  <si>
    <t>insulin like growth factor 2 receptor</t>
  </si>
  <si>
    <t>merck-NM_002006_at</t>
  </si>
  <si>
    <t>NM_002006 BE439775 J04513</t>
  </si>
  <si>
    <t>FGF2</t>
  </si>
  <si>
    <t>BFGF FGF-2 FGFB HBGF-2</t>
  </si>
  <si>
    <t>4q28.1</t>
  </si>
  <si>
    <t>fibroblast growth factor 2</t>
  </si>
  <si>
    <t>merck-BC027302_at</t>
  </si>
  <si>
    <t>NM_182925 XM_011534478 XM_017009263 XM_017009268 XM_011534484 XR_001742050 NG_011536 BC027302 CA438330</t>
  </si>
  <si>
    <t>FLT4</t>
  </si>
  <si>
    <t>FLT-4 FLT41 LMPH1A PCL VEGFR-3 VEGFR3</t>
  </si>
  <si>
    <t>5q35.3</t>
  </si>
  <si>
    <t>fms related tyrosine kinase 4</t>
  </si>
  <si>
    <t>merck-NM_002253_at</t>
  </si>
  <si>
    <t>NM_002253 NG_012004 AB209901 AF035121</t>
  </si>
  <si>
    <t>KDR</t>
  </si>
  <si>
    <t>CD309 FLK1 VEGFR VEGFR2</t>
  </si>
  <si>
    <t>4q12</t>
  </si>
  <si>
    <t>kinase insert domain receptor</t>
  </si>
  <si>
    <t>merck-NM_001004356_at</t>
  </si>
  <si>
    <t>NM_001004356 NM_001004358 NM_021923 XM_011513486 AF312678 AJ277437 AK000530 AK022597 AY358303 BC002537 BC013955 BC015228 BC036769</t>
  </si>
  <si>
    <t>FGFRL1</t>
  </si>
  <si>
    <t>FGFR5 FHFR</t>
  </si>
  <si>
    <t>4p16.3</t>
  </si>
  <si>
    <t>fibroblast growth factor receptor-like 1</t>
  </si>
  <si>
    <t>merck-BC070081_a_at</t>
  </si>
  <si>
    <t>NM_005228 CS238505 CS542488 GM619915 HC464560 JA807020 JA807083 JA913745 KT584716 AB209442 AK225422 AK290352 AK294750 BC070081 HQ912715 X00588</t>
  </si>
  <si>
    <t>EGFR</t>
  </si>
  <si>
    <t>ERBB ERBB1 HER1 NISBD2 PIG61 mENA</t>
  </si>
  <si>
    <t>7p11.2</t>
  </si>
  <si>
    <t>epidermal growth factor receptor</t>
  </si>
  <si>
    <t>merck2-NM_022970_at</t>
  </si>
  <si>
    <t>NM_000141 NM_023029 NM_001320654 NM_001320658 NM_022970 NM_001144914 NM_001144915 NM_001144916 NM_001144917 NM_001144918 NR_073009 XM_006717708 XM_017015925 XM_006717710 XM_017015920 XM_017015921 XM_006717711 XM_017015922 XM_017015923 XM_006717712 XM_017015924 NG_012449 CS173036 BC037338 CB305736 M87770</t>
  </si>
  <si>
    <t>FGFR2</t>
  </si>
  <si>
    <t>BBDS BEK BFR-1 CD332 CEK3 CFD1 ECT1 JWS K-SAM KGFR TK14 TK25</t>
  </si>
  <si>
    <t>10q26.13</t>
  </si>
  <si>
    <t>fibroblast growth factor receptor 2</t>
  </si>
  <si>
    <t>merck-ENST00000333402_s_at</t>
  </si>
  <si>
    <t>NM_000875 NM_001291858 XM_017022136 XM_017022137 XM_017022138 AB425196 BC010607 BC078157 BC088377 BC111046</t>
  </si>
  <si>
    <t>IGF1R</t>
  </si>
  <si>
    <t>CD221 IGFIR IGFR JTK13</t>
  </si>
  <si>
    <t>15q26.3</t>
  </si>
  <si>
    <t>insulin like growth factor 1 receptor</t>
  </si>
  <si>
    <t>merck-NM_004360_at</t>
  </si>
  <si>
    <t>NM_004360 NM_001317184 NM_001317185 NM_001317186 XM_011523488 XM_011523489 NG_008021 Z35415 AI890107 BC013851 BC141838 BC146662 EU709494 Z13009</t>
  </si>
  <si>
    <t>CDH1</t>
  </si>
  <si>
    <t>Arc-1 CD324 CDHE ECAD LCAM UVO</t>
  </si>
  <si>
    <t>16q22.1</t>
  </si>
  <si>
    <t>cadherin 1</t>
  </si>
  <si>
    <t>merck-NM_001005862_s_at</t>
  </si>
  <si>
    <t>NM_004448 NM_001005862 NM_001289936 NM_001289937 NR_110535 JA362572 JA851628 KT583887 BC080193 BM678576 M11730 X03363</t>
  </si>
  <si>
    <t>ERBB2</t>
  </si>
  <si>
    <t>CD340 HER-2 HER-2/neu HER2 MLN-19 NEU NGL TKR1</t>
  </si>
  <si>
    <t>17q12</t>
  </si>
  <si>
    <t>erb-b2 receptor tyrosine kinase 2</t>
  </si>
  <si>
    <t>merck2-NM_001982_at</t>
  </si>
  <si>
    <t>NM_001982 NG_011529 AA524528 AK125028 BU674508 BX641868</t>
  </si>
  <si>
    <t>ERBB3</t>
  </si>
  <si>
    <t>ErbB-3 HER3 LCCS2 MDA-BF-1 c-erbB-3 c-erbB3 erbB3-S p180-ErbB3 p45-sErbB3 p85-sErbB3</t>
  </si>
  <si>
    <t>12q13.2</t>
  </si>
  <si>
    <t>erb-b2 receptor tyrosine kinase 3</t>
  </si>
  <si>
    <r>
      <rPr>
        <b/>
        <sz val="10"/>
        <color theme="1"/>
        <rFont val="Arial"/>
        <family val="2"/>
      </rPr>
      <t xml:space="preserve">Supplementary Table S9. </t>
    </r>
    <r>
      <rPr>
        <sz val="10"/>
        <color theme="1"/>
        <rFont val="Arial"/>
        <family val="2"/>
      </rPr>
      <t>The correlation analysis between genes of interest and EMT score in SPORE 442 KRASG12C lung cancer mutants.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</si>
</sst>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3" borderId="0" xfId="0" applyFill="1"/>
    <xf numFmtId="0" fontId="0" fillId="0" borderId="0" xfId="0" quotePrefix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1" fillId="3" borderId="0" xfId="0" applyFont="1" applyFill="1"/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1" fontId="1" fillId="4" borderId="1" xfId="0" applyNumberFormat="1" applyFont="1" applyFill="1" applyBorder="1" applyAlignment="1">
      <alignment horizontal="center"/>
    </xf>
    <xf numFmtId="11" fontId="1" fillId="4" borderId="0" xfId="0" applyNumberFormat="1" applyFont="1" applyFill="1" applyAlignment="1">
      <alignment horizontal="center"/>
    </xf>
    <xf numFmtId="11" fontId="1" fillId="4" borderId="4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1" fontId="1" fillId="4" borderId="0" xfId="0" applyNumberFormat="1" applyFont="1" applyFill="1" applyBorder="1" applyAlignment="1">
      <alignment horizontal="center"/>
    </xf>
    <xf numFmtId="0" fontId="0" fillId="2" borderId="0" xfId="0" applyFont="1" applyFill="1"/>
    <xf numFmtId="164" fontId="0" fillId="0" borderId="0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2" borderId="0" xfId="0" applyFont="1" applyFill="1" applyBorder="1"/>
    <xf numFmtId="2" fontId="0" fillId="0" borderId="0" xfId="0" applyNumberFormat="1" applyBorder="1" applyAlignment="1">
      <alignment horizontal="right"/>
    </xf>
    <xf numFmtId="164" fontId="0" fillId="0" borderId="5" xfId="0" applyNumberFormat="1" applyBorder="1" applyAlignment="1">
      <alignment horizontal="center"/>
    </xf>
    <xf numFmtId="11" fontId="1" fillId="4" borderId="6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5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V32"/>
  <sheetViews>
    <sheetView tabSelected="1" workbookViewId="0">
      <selection activeCell="I38" sqref="I38"/>
    </sheetView>
  </sheetViews>
  <sheetFormatPr defaultRowHeight="12.75" x14ac:dyDescent="0.2"/>
  <cols>
    <col min="1" max="1" width="27.7109375" customWidth="1"/>
    <col min="2" max="2" width="8.85546875" customWidth="1"/>
    <col min="3" max="3" width="14.140625" customWidth="1"/>
    <col min="4" max="4" width="10" customWidth="1"/>
    <col min="5" max="5" width="10.140625" style="2" customWidth="1"/>
    <col min="6" max="6" width="7.7109375" customWidth="1"/>
    <col min="7" max="8" width="8.5703125" customWidth="1"/>
    <col min="9" max="9" width="13.42578125" customWidth="1"/>
    <col min="10" max="10" width="10.85546875" customWidth="1"/>
    <col min="11" max="11" width="12.85546875" customWidth="1"/>
    <col min="12" max="12" width="13.28515625" customWidth="1"/>
    <col min="13" max="14" width="13.28515625" style="2" customWidth="1"/>
    <col min="15" max="15" width="13.28515625" customWidth="1"/>
    <col min="16" max="74" width="1.42578125" customWidth="1"/>
  </cols>
  <sheetData>
    <row r="1" spans="1:74" x14ac:dyDescent="0.2">
      <c r="A1" s="40" t="s">
        <v>287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74" x14ac:dyDescent="0.2">
      <c r="A2" s="1" t="s">
        <v>0</v>
      </c>
      <c r="O2" s="2"/>
      <c r="P2" s="2" t="s">
        <v>1</v>
      </c>
      <c r="Q2" s="2" t="s">
        <v>2</v>
      </c>
      <c r="R2" s="2" t="s">
        <v>3</v>
      </c>
      <c r="S2" s="2" t="s">
        <v>4</v>
      </c>
      <c r="T2" s="2" t="s">
        <v>5</v>
      </c>
      <c r="U2" s="2" t="s">
        <v>6</v>
      </c>
      <c r="V2" s="2" t="s">
        <v>7</v>
      </c>
      <c r="W2" s="2" t="s">
        <v>8</v>
      </c>
      <c r="X2" s="2" t="s">
        <v>9</v>
      </c>
      <c r="Y2" s="2" t="s">
        <v>10</v>
      </c>
      <c r="Z2" s="3" t="s">
        <v>11</v>
      </c>
      <c r="AA2" s="3" t="s">
        <v>12</v>
      </c>
      <c r="AB2" s="2" t="s">
        <v>13</v>
      </c>
      <c r="AC2" s="2" t="s">
        <v>14</v>
      </c>
      <c r="AD2" s="2" t="s">
        <v>15</v>
      </c>
      <c r="AE2" s="4" t="s">
        <v>16</v>
      </c>
      <c r="AF2" s="2" t="s">
        <v>17</v>
      </c>
      <c r="AG2" s="2" t="s">
        <v>18</v>
      </c>
      <c r="AH2" s="2" t="s">
        <v>19</v>
      </c>
      <c r="AI2" s="2" t="s">
        <v>20</v>
      </c>
      <c r="AJ2" s="4" t="s">
        <v>21</v>
      </c>
      <c r="AK2" s="2" t="s">
        <v>22</v>
      </c>
      <c r="AL2" s="2" t="s">
        <v>23</v>
      </c>
      <c r="AM2" s="2" t="s">
        <v>24</v>
      </c>
      <c r="AN2" s="2" t="s">
        <v>25</v>
      </c>
      <c r="AO2" s="2" t="s">
        <v>26</v>
      </c>
      <c r="AP2" s="2" t="s">
        <v>27</v>
      </c>
      <c r="AQ2" s="2" t="s">
        <v>28</v>
      </c>
      <c r="AR2" s="2" t="s">
        <v>29</v>
      </c>
      <c r="AS2" s="2" t="s">
        <v>30</v>
      </c>
      <c r="AT2" s="4" t="s">
        <v>31</v>
      </c>
      <c r="AU2" s="2" t="s">
        <v>32</v>
      </c>
      <c r="AV2" s="2" t="s">
        <v>33</v>
      </c>
      <c r="AW2" s="2" t="s">
        <v>34</v>
      </c>
      <c r="AX2" s="2" t="s">
        <v>35</v>
      </c>
      <c r="AY2" s="2" t="s">
        <v>36</v>
      </c>
      <c r="AZ2" s="2" t="s">
        <v>37</v>
      </c>
      <c r="BA2" s="2" t="s">
        <v>38</v>
      </c>
      <c r="BB2" s="2" t="s">
        <v>39</v>
      </c>
      <c r="BC2" s="4" t="s">
        <v>40</v>
      </c>
      <c r="BD2" s="2" t="s">
        <v>41</v>
      </c>
      <c r="BE2" s="2" t="s">
        <v>42</v>
      </c>
      <c r="BF2" s="2" t="s">
        <v>43</v>
      </c>
      <c r="BG2" s="2" t="s">
        <v>44</v>
      </c>
      <c r="BH2" s="4" t="s">
        <v>45</v>
      </c>
      <c r="BI2" s="2" t="s">
        <v>46</v>
      </c>
      <c r="BJ2" s="2" t="s">
        <v>47</v>
      </c>
      <c r="BK2" s="2" t="s">
        <v>48</v>
      </c>
      <c r="BL2" s="2" t="s">
        <v>49</v>
      </c>
      <c r="BM2" s="2" t="s">
        <v>50</v>
      </c>
      <c r="BN2" s="2" t="s">
        <v>51</v>
      </c>
      <c r="BO2" s="2" t="s">
        <v>52</v>
      </c>
      <c r="BP2" s="2" t="s">
        <v>53</v>
      </c>
      <c r="BQ2" s="2" t="s">
        <v>54</v>
      </c>
      <c r="BR2" s="2" t="s">
        <v>55</v>
      </c>
      <c r="BS2" s="2" t="s">
        <v>56</v>
      </c>
      <c r="BT2" s="2" t="s">
        <v>57</v>
      </c>
      <c r="BU2" s="2" t="s">
        <v>58</v>
      </c>
      <c r="BV2" s="2" t="s">
        <v>59</v>
      </c>
    </row>
    <row r="3" spans="1:74" x14ac:dyDescent="0.2">
      <c r="A3" s="1" t="s">
        <v>60</v>
      </c>
      <c r="O3" s="2"/>
      <c r="P3" s="2" t="s">
        <v>61</v>
      </c>
      <c r="Q3" s="2" t="s">
        <v>61</v>
      </c>
      <c r="R3" s="2" t="s">
        <v>61</v>
      </c>
      <c r="S3" s="2" t="s">
        <v>61</v>
      </c>
      <c r="T3" s="2" t="s">
        <v>61</v>
      </c>
      <c r="U3" s="2" t="s">
        <v>61</v>
      </c>
      <c r="V3" s="2" t="s">
        <v>62</v>
      </c>
      <c r="W3" s="2" t="s">
        <v>61</v>
      </c>
      <c r="X3" s="2" t="s">
        <v>62</v>
      </c>
      <c r="Y3" s="2" t="s">
        <v>62</v>
      </c>
      <c r="Z3" s="3" t="s">
        <v>62</v>
      </c>
      <c r="AA3" s="3" t="s">
        <v>62</v>
      </c>
      <c r="AB3" s="2" t="s">
        <v>62</v>
      </c>
      <c r="AC3" s="2" t="s">
        <v>61</v>
      </c>
      <c r="AD3" s="2" t="s">
        <v>61</v>
      </c>
      <c r="AE3" s="4" t="s">
        <v>62</v>
      </c>
      <c r="AF3" s="2" t="s">
        <v>61</v>
      </c>
      <c r="AG3" s="2" t="s">
        <v>62</v>
      </c>
      <c r="AH3" s="2" t="s">
        <v>61</v>
      </c>
      <c r="AI3" s="2" t="s">
        <v>62</v>
      </c>
      <c r="AJ3" s="4" t="s">
        <v>61</v>
      </c>
      <c r="AK3" s="2" t="s">
        <v>61</v>
      </c>
      <c r="AL3" s="2" t="s">
        <v>61</v>
      </c>
      <c r="AM3" s="2" t="s">
        <v>62</v>
      </c>
      <c r="AN3" s="2" t="s">
        <v>61</v>
      </c>
      <c r="AO3" s="2" t="s">
        <v>61</v>
      </c>
      <c r="AP3" s="2" t="s">
        <v>62</v>
      </c>
      <c r="AQ3" s="2" t="s">
        <v>62</v>
      </c>
      <c r="AR3" s="2" t="s">
        <v>61</v>
      </c>
      <c r="AS3" s="2" t="s">
        <v>61</v>
      </c>
      <c r="AT3" s="4" t="s">
        <v>62</v>
      </c>
      <c r="AU3" s="2" t="s">
        <v>62</v>
      </c>
      <c r="AV3" s="2" t="s">
        <v>61</v>
      </c>
      <c r="AW3" s="2" t="s">
        <v>61</v>
      </c>
      <c r="AX3" s="2" t="s">
        <v>61</v>
      </c>
      <c r="AY3" s="2" t="s">
        <v>62</v>
      </c>
      <c r="AZ3" s="2" t="s">
        <v>61</v>
      </c>
      <c r="BA3" s="2" t="s">
        <v>61</v>
      </c>
      <c r="BB3" s="2" t="s">
        <v>62</v>
      </c>
      <c r="BC3" s="4" t="s">
        <v>62</v>
      </c>
      <c r="BD3" s="2" t="s">
        <v>62</v>
      </c>
      <c r="BE3" s="2" t="s">
        <v>61</v>
      </c>
      <c r="BF3" s="2" t="s">
        <v>62</v>
      </c>
      <c r="BG3" s="2" t="s">
        <v>62</v>
      </c>
      <c r="BH3" s="4" t="s">
        <v>62</v>
      </c>
      <c r="BI3" s="2" t="s">
        <v>61</v>
      </c>
      <c r="BJ3" s="2" t="s">
        <v>62</v>
      </c>
      <c r="BK3" s="2" t="s">
        <v>62</v>
      </c>
      <c r="BL3" s="2" t="s">
        <v>62</v>
      </c>
      <c r="BM3" s="2" t="s">
        <v>62</v>
      </c>
      <c r="BN3" s="2" t="s">
        <v>62</v>
      </c>
      <c r="BO3" s="2" t="s">
        <v>61</v>
      </c>
      <c r="BP3" s="2" t="s">
        <v>62</v>
      </c>
      <c r="BQ3" s="2" t="s">
        <v>62</v>
      </c>
      <c r="BR3" s="2" t="s">
        <v>61</v>
      </c>
      <c r="BS3" s="2" t="s">
        <v>62</v>
      </c>
      <c r="BT3" s="2" t="s">
        <v>61</v>
      </c>
      <c r="BU3" s="2" t="s">
        <v>62</v>
      </c>
      <c r="BV3" s="2" t="s">
        <v>62</v>
      </c>
    </row>
    <row r="4" spans="1:74" x14ac:dyDescent="0.2">
      <c r="A4" s="1" t="s">
        <v>63</v>
      </c>
      <c r="O4" s="2"/>
      <c r="P4" s="2" t="s">
        <v>64</v>
      </c>
      <c r="Q4" s="2" t="s">
        <v>64</v>
      </c>
      <c r="R4" s="2" t="s">
        <v>64</v>
      </c>
      <c r="S4" s="2" t="s">
        <v>64</v>
      </c>
      <c r="T4" s="2" t="s">
        <v>64</v>
      </c>
      <c r="U4" s="2" t="s">
        <v>64</v>
      </c>
      <c r="V4" s="2" t="s">
        <v>64</v>
      </c>
      <c r="W4" s="2" t="s">
        <v>64</v>
      </c>
      <c r="X4" s="2" t="s">
        <v>64</v>
      </c>
      <c r="Y4" s="2" t="s">
        <v>64</v>
      </c>
      <c r="Z4" s="3" t="s">
        <v>64</v>
      </c>
      <c r="AA4" s="3" t="s">
        <v>64</v>
      </c>
      <c r="AB4" s="2" t="s">
        <v>64</v>
      </c>
      <c r="AC4" s="2" t="s">
        <v>64</v>
      </c>
      <c r="AD4" s="2" t="s">
        <v>64</v>
      </c>
      <c r="AE4" s="4" t="s">
        <v>64</v>
      </c>
      <c r="AF4" s="2" t="s">
        <v>64</v>
      </c>
      <c r="AG4" s="2" t="s">
        <v>64</v>
      </c>
      <c r="AH4" s="2" t="s">
        <v>64</v>
      </c>
      <c r="AI4" s="2" t="s">
        <v>64</v>
      </c>
      <c r="AJ4" s="4" t="s">
        <v>64</v>
      </c>
      <c r="AK4" s="2" t="s">
        <v>64</v>
      </c>
      <c r="AL4" s="2" t="s">
        <v>64</v>
      </c>
      <c r="AM4" s="2" t="s">
        <v>64</v>
      </c>
      <c r="AN4" s="2" t="s">
        <v>64</v>
      </c>
      <c r="AO4" s="2" t="s">
        <v>64</v>
      </c>
      <c r="AP4" s="2" t="s">
        <v>64</v>
      </c>
      <c r="AQ4" s="2" t="s">
        <v>64</v>
      </c>
      <c r="AR4" s="2" t="s">
        <v>64</v>
      </c>
      <c r="AS4" s="2" t="s">
        <v>64</v>
      </c>
      <c r="AT4" s="4" t="s">
        <v>64</v>
      </c>
      <c r="AU4" s="2" t="s">
        <v>64</v>
      </c>
      <c r="AV4" s="2" t="s">
        <v>64</v>
      </c>
      <c r="AW4" s="2" t="s">
        <v>64</v>
      </c>
      <c r="AX4" s="2" t="s">
        <v>64</v>
      </c>
      <c r="AY4" s="2" t="s">
        <v>64</v>
      </c>
      <c r="AZ4" s="2" t="s">
        <v>64</v>
      </c>
      <c r="BA4" s="2" t="s">
        <v>64</v>
      </c>
      <c r="BB4" s="2" t="s">
        <v>64</v>
      </c>
      <c r="BC4" s="4" t="s">
        <v>64</v>
      </c>
      <c r="BD4" s="2" t="s">
        <v>64</v>
      </c>
      <c r="BE4" s="2" t="s">
        <v>64</v>
      </c>
      <c r="BF4" s="2" t="s">
        <v>64</v>
      </c>
      <c r="BG4" s="2" t="s">
        <v>64</v>
      </c>
      <c r="BH4" s="4" t="s">
        <v>64</v>
      </c>
      <c r="BI4" s="2" t="s">
        <v>64</v>
      </c>
      <c r="BJ4" s="2" t="s">
        <v>64</v>
      </c>
      <c r="BK4" s="2" t="s">
        <v>64</v>
      </c>
      <c r="BL4" s="2" t="s">
        <v>64</v>
      </c>
      <c r="BM4" s="2" t="s">
        <v>64</v>
      </c>
      <c r="BN4" s="2" t="s">
        <v>64</v>
      </c>
      <c r="BO4" s="2" t="s">
        <v>64</v>
      </c>
      <c r="BP4" s="2" t="s">
        <v>64</v>
      </c>
      <c r="BQ4" s="2" t="s">
        <v>64</v>
      </c>
      <c r="BR4" s="2" t="s">
        <v>64</v>
      </c>
      <c r="BS4" s="2" t="s">
        <v>64</v>
      </c>
      <c r="BT4" s="2" t="s">
        <v>64</v>
      </c>
      <c r="BU4" s="2" t="s">
        <v>64</v>
      </c>
      <c r="BV4" s="2" t="s">
        <v>64</v>
      </c>
    </row>
    <row r="5" spans="1:74" x14ac:dyDescent="0.2">
      <c r="A5" s="1" t="s">
        <v>65</v>
      </c>
      <c r="O5" s="2"/>
      <c r="P5" s="5" t="s">
        <v>66</v>
      </c>
      <c r="Q5" s="5" t="s">
        <v>66</v>
      </c>
      <c r="R5" s="5" t="s">
        <v>66</v>
      </c>
      <c r="S5" s="5" t="s">
        <v>66</v>
      </c>
      <c r="T5" s="5" t="s">
        <v>66</v>
      </c>
      <c r="U5" s="5" t="s">
        <v>66</v>
      </c>
      <c r="V5" s="5" t="s">
        <v>66</v>
      </c>
      <c r="W5" s="5" t="s">
        <v>66</v>
      </c>
      <c r="X5" s="5" t="s">
        <v>66</v>
      </c>
      <c r="Y5" s="5" t="s">
        <v>66</v>
      </c>
      <c r="Z5" s="6" t="s">
        <v>66</v>
      </c>
      <c r="AA5" s="6" t="s">
        <v>66</v>
      </c>
      <c r="AB5" s="5" t="s">
        <v>66</v>
      </c>
      <c r="AC5" s="5" t="s">
        <v>66</v>
      </c>
      <c r="AD5" s="5" t="s">
        <v>66</v>
      </c>
      <c r="AE5" s="7" t="s">
        <v>66</v>
      </c>
      <c r="AF5" s="5" t="s">
        <v>66</v>
      </c>
      <c r="AG5" s="5" t="s">
        <v>66</v>
      </c>
      <c r="AH5" s="5" t="s">
        <v>66</v>
      </c>
      <c r="AI5" s="5" t="s">
        <v>66</v>
      </c>
      <c r="AJ5" s="7" t="s">
        <v>66</v>
      </c>
      <c r="AK5" s="5" t="s">
        <v>66</v>
      </c>
      <c r="AL5" s="5" t="s">
        <v>66</v>
      </c>
      <c r="AM5" s="5" t="s">
        <v>66</v>
      </c>
      <c r="AN5" s="5" t="s">
        <v>66</v>
      </c>
      <c r="AO5" s="5" t="s">
        <v>66</v>
      </c>
      <c r="AP5" s="5" t="s">
        <v>66</v>
      </c>
      <c r="AQ5" s="5" t="s">
        <v>66</v>
      </c>
      <c r="AR5" s="5" t="s">
        <v>66</v>
      </c>
      <c r="AS5" s="5" t="s">
        <v>66</v>
      </c>
      <c r="AT5" s="7" t="s">
        <v>66</v>
      </c>
      <c r="AU5" s="5" t="s">
        <v>66</v>
      </c>
      <c r="AV5" s="5" t="s">
        <v>66</v>
      </c>
      <c r="AW5" s="5" t="s">
        <v>66</v>
      </c>
      <c r="AX5" s="8" t="s">
        <v>67</v>
      </c>
      <c r="AY5" s="5" t="s">
        <v>66</v>
      </c>
      <c r="AZ5" s="5" t="s">
        <v>66</v>
      </c>
      <c r="BA5" s="5" t="s">
        <v>66</v>
      </c>
      <c r="BB5" s="5" t="s">
        <v>66</v>
      </c>
      <c r="BC5" s="7" t="s">
        <v>66</v>
      </c>
      <c r="BD5" s="5" t="s">
        <v>66</v>
      </c>
      <c r="BE5" s="5" t="s">
        <v>66</v>
      </c>
      <c r="BF5" s="5" t="s">
        <v>66</v>
      </c>
      <c r="BG5" s="5" t="s">
        <v>66</v>
      </c>
      <c r="BH5" s="7" t="s">
        <v>66</v>
      </c>
      <c r="BI5" s="5" t="s">
        <v>66</v>
      </c>
      <c r="BJ5" s="5" t="s">
        <v>66</v>
      </c>
      <c r="BK5" s="5" t="s">
        <v>66</v>
      </c>
      <c r="BL5" s="5" t="s">
        <v>66</v>
      </c>
      <c r="BM5" s="5" t="s">
        <v>66</v>
      </c>
      <c r="BN5" s="5" t="s">
        <v>66</v>
      </c>
      <c r="BO5" s="5" t="s">
        <v>66</v>
      </c>
      <c r="BP5" s="5" t="s">
        <v>66</v>
      </c>
      <c r="BQ5" s="5" t="s">
        <v>66</v>
      </c>
      <c r="BR5" s="5" t="s">
        <v>66</v>
      </c>
      <c r="BS5" s="5" t="s">
        <v>66</v>
      </c>
      <c r="BT5" s="5" t="s">
        <v>66</v>
      </c>
      <c r="BU5" s="5" t="s">
        <v>66</v>
      </c>
      <c r="BV5" s="5" t="s">
        <v>66</v>
      </c>
    </row>
    <row r="6" spans="1:74" x14ac:dyDescent="0.2">
      <c r="A6" s="1" t="s">
        <v>68</v>
      </c>
      <c r="O6" s="2"/>
      <c r="P6" s="2" t="s">
        <v>69</v>
      </c>
      <c r="Q6" s="2" t="s">
        <v>69</v>
      </c>
      <c r="R6" s="2" t="s">
        <v>69</v>
      </c>
      <c r="S6" s="2" t="s">
        <v>69</v>
      </c>
      <c r="T6" s="2" t="s">
        <v>69</v>
      </c>
      <c r="U6" s="2" t="s">
        <v>69</v>
      </c>
      <c r="V6" s="2" t="s">
        <v>69</v>
      </c>
      <c r="W6" s="2" t="s">
        <v>69</v>
      </c>
      <c r="X6" s="2" t="s">
        <v>69</v>
      </c>
      <c r="Y6" s="2" t="s">
        <v>69</v>
      </c>
      <c r="Z6" s="3" t="s">
        <v>69</v>
      </c>
      <c r="AA6" s="3" t="s">
        <v>69</v>
      </c>
      <c r="AB6" s="2" t="s">
        <v>69</v>
      </c>
      <c r="AC6" s="2" t="s">
        <v>69</v>
      </c>
      <c r="AD6" s="2" t="s">
        <v>69</v>
      </c>
      <c r="AE6" s="4" t="s">
        <v>69</v>
      </c>
      <c r="AF6" s="2" t="s">
        <v>69</v>
      </c>
      <c r="AG6" s="2" t="s">
        <v>69</v>
      </c>
      <c r="AH6" s="2" t="s">
        <v>69</v>
      </c>
      <c r="AI6" s="2" t="s">
        <v>69</v>
      </c>
      <c r="AJ6" s="4" t="s">
        <v>69</v>
      </c>
      <c r="AK6" s="2" t="s">
        <v>69</v>
      </c>
      <c r="AL6" s="2" t="s">
        <v>69</v>
      </c>
      <c r="AM6" s="2" t="s">
        <v>69</v>
      </c>
      <c r="AN6" s="2" t="s">
        <v>69</v>
      </c>
      <c r="AO6" s="2" t="s">
        <v>69</v>
      </c>
      <c r="AP6" s="2" t="s">
        <v>69</v>
      </c>
      <c r="AQ6" s="2" t="s">
        <v>69</v>
      </c>
      <c r="AR6" s="2" t="s">
        <v>69</v>
      </c>
      <c r="AS6" s="2" t="s">
        <v>69</v>
      </c>
      <c r="AT6" s="4" t="s">
        <v>69</v>
      </c>
      <c r="AU6" s="2" t="s">
        <v>69</v>
      </c>
      <c r="AV6" s="2" t="s">
        <v>69</v>
      </c>
      <c r="AW6" s="2" t="s">
        <v>69</v>
      </c>
      <c r="AX6" s="2" t="s">
        <v>69</v>
      </c>
      <c r="AY6" s="2" t="s">
        <v>69</v>
      </c>
      <c r="AZ6" s="2" t="s">
        <v>69</v>
      </c>
      <c r="BA6" s="2" t="s">
        <v>69</v>
      </c>
      <c r="BB6" s="2" t="s">
        <v>69</v>
      </c>
      <c r="BC6" s="4" t="s">
        <v>69</v>
      </c>
      <c r="BD6" s="2" t="s">
        <v>69</v>
      </c>
      <c r="BE6" s="2" t="s">
        <v>69</v>
      </c>
      <c r="BF6" s="2" t="s">
        <v>69</v>
      </c>
      <c r="BG6" s="2" t="s">
        <v>69</v>
      </c>
      <c r="BH6" s="4" t="s">
        <v>69</v>
      </c>
      <c r="BI6" s="2" t="s">
        <v>69</v>
      </c>
      <c r="BJ6" s="2" t="s">
        <v>69</v>
      </c>
      <c r="BK6" s="2" t="s">
        <v>69</v>
      </c>
      <c r="BL6" s="2" t="s">
        <v>69</v>
      </c>
      <c r="BM6" s="2" t="s">
        <v>69</v>
      </c>
      <c r="BN6" s="2" t="s">
        <v>69</v>
      </c>
      <c r="BO6" s="2" t="s">
        <v>69</v>
      </c>
      <c r="BP6" s="2" t="s">
        <v>69</v>
      </c>
      <c r="BQ6" s="2" t="s">
        <v>69</v>
      </c>
      <c r="BR6" s="2" t="s">
        <v>69</v>
      </c>
      <c r="BS6" s="2" t="s">
        <v>69</v>
      </c>
      <c r="BT6" s="2" t="s">
        <v>69</v>
      </c>
      <c r="BU6" s="2" t="s">
        <v>69</v>
      </c>
      <c r="BV6" s="2" t="s">
        <v>69</v>
      </c>
    </row>
    <row r="7" spans="1:74" x14ac:dyDescent="0.2">
      <c r="A7" s="1" t="s">
        <v>70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  <c r="AB7" s="2"/>
      <c r="AC7" s="2"/>
      <c r="AD7" s="2"/>
      <c r="AE7" s="4"/>
      <c r="AF7" s="2"/>
      <c r="AG7" s="2"/>
      <c r="AH7" s="2"/>
      <c r="AI7" s="2"/>
      <c r="AJ7" s="4"/>
      <c r="AK7" s="2"/>
      <c r="AL7" s="2"/>
      <c r="AM7" s="2"/>
      <c r="AN7" s="2"/>
      <c r="AO7" s="2"/>
      <c r="AP7" s="2"/>
      <c r="AQ7" s="2"/>
      <c r="AR7" s="2"/>
      <c r="AS7" s="2"/>
      <c r="AT7" s="4"/>
      <c r="AU7" s="2"/>
      <c r="AV7" s="2"/>
      <c r="AW7" s="2"/>
      <c r="AX7" s="2"/>
      <c r="AY7" s="2"/>
      <c r="AZ7" s="2"/>
      <c r="BA7" s="2"/>
      <c r="BB7" s="2"/>
      <c r="BC7" s="4"/>
      <c r="BD7" s="2"/>
      <c r="BE7" s="2"/>
      <c r="BF7" s="2"/>
      <c r="BG7" s="2"/>
      <c r="BH7" s="4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x14ac:dyDescent="0.2">
      <c r="A8" s="1" t="s">
        <v>71</v>
      </c>
      <c r="O8" s="2"/>
      <c r="P8" s="2" t="s">
        <v>69</v>
      </c>
      <c r="Q8" s="2" t="s">
        <v>69</v>
      </c>
      <c r="R8" s="2" t="s">
        <v>64</v>
      </c>
      <c r="S8" s="2" t="s">
        <v>69</v>
      </c>
      <c r="T8" s="2" t="s">
        <v>69</v>
      </c>
      <c r="U8" s="2" t="s">
        <v>64</v>
      </c>
      <c r="V8" s="2" t="s">
        <v>69</v>
      </c>
      <c r="W8" s="2" t="s">
        <v>64</v>
      </c>
      <c r="X8" s="2" t="s">
        <v>64</v>
      </c>
      <c r="Y8" s="2" t="s">
        <v>69</v>
      </c>
      <c r="Z8" s="3" t="s">
        <v>64</v>
      </c>
      <c r="AA8" s="3" t="s">
        <v>69</v>
      </c>
      <c r="AB8" s="2" t="s">
        <v>69</v>
      </c>
      <c r="AC8" s="2" t="s">
        <v>69</v>
      </c>
      <c r="AD8" s="2" t="s">
        <v>69</v>
      </c>
      <c r="AE8" s="4" t="s">
        <v>69</v>
      </c>
      <c r="AF8" s="2" t="s">
        <v>69</v>
      </c>
      <c r="AG8" s="2" t="s">
        <v>69</v>
      </c>
      <c r="AH8" s="2" t="s">
        <v>69</v>
      </c>
      <c r="AI8" s="2" t="s">
        <v>69</v>
      </c>
      <c r="AJ8" s="4" t="s">
        <v>69</v>
      </c>
      <c r="AK8" s="2" t="s">
        <v>64</v>
      </c>
      <c r="AL8" s="2" t="s">
        <v>69</v>
      </c>
      <c r="AM8" s="2" t="s">
        <v>69</v>
      </c>
      <c r="AN8" s="2" t="s">
        <v>69</v>
      </c>
      <c r="AO8" s="2" t="s">
        <v>64</v>
      </c>
      <c r="AP8" s="2" t="s">
        <v>69</v>
      </c>
      <c r="AQ8" s="2" t="s">
        <v>69</v>
      </c>
      <c r="AR8" s="2" t="s">
        <v>69</v>
      </c>
      <c r="AS8" s="2" t="s">
        <v>69</v>
      </c>
      <c r="AT8" s="4" t="s">
        <v>64</v>
      </c>
      <c r="AU8" s="2" t="s">
        <v>69</v>
      </c>
      <c r="AV8" s="2" t="s">
        <v>69</v>
      </c>
      <c r="AW8" s="2" t="s">
        <v>69</v>
      </c>
      <c r="AX8" s="2" t="s">
        <v>69</v>
      </c>
      <c r="AY8" s="2" t="s">
        <v>69</v>
      </c>
      <c r="AZ8" s="2" t="s">
        <v>69</v>
      </c>
      <c r="BA8" s="2" t="s">
        <v>69</v>
      </c>
      <c r="BB8" s="2" t="s">
        <v>64</v>
      </c>
      <c r="BC8" s="4" t="s">
        <v>69</v>
      </c>
      <c r="BD8" s="2" t="s">
        <v>69</v>
      </c>
      <c r="BE8" s="2" t="s">
        <v>64</v>
      </c>
      <c r="BF8" s="2" t="s">
        <v>69</v>
      </c>
      <c r="BG8" s="2" t="s">
        <v>69</v>
      </c>
      <c r="BH8" s="4" t="s">
        <v>69</v>
      </c>
      <c r="BI8" s="2" t="s">
        <v>69</v>
      </c>
      <c r="BJ8" s="2" t="s">
        <v>64</v>
      </c>
      <c r="BK8" s="2" t="s">
        <v>69</v>
      </c>
      <c r="BL8" s="2" t="s">
        <v>64</v>
      </c>
      <c r="BM8" s="2" t="s">
        <v>64</v>
      </c>
      <c r="BN8" s="2" t="s">
        <v>64</v>
      </c>
      <c r="BO8" s="2" t="s">
        <v>69</v>
      </c>
      <c r="BP8" s="2" t="s">
        <v>69</v>
      </c>
      <c r="BQ8" s="2" t="s">
        <v>69</v>
      </c>
      <c r="BR8" s="2" t="s">
        <v>69</v>
      </c>
      <c r="BS8" s="2" t="s">
        <v>69</v>
      </c>
      <c r="BT8" s="2" t="s">
        <v>69</v>
      </c>
      <c r="BU8" s="2" t="s">
        <v>69</v>
      </c>
      <c r="BV8" s="2" t="s">
        <v>69</v>
      </c>
    </row>
    <row r="9" spans="1:74" x14ac:dyDescent="0.2">
      <c r="A9" s="1" t="s">
        <v>72</v>
      </c>
      <c r="O9" s="2"/>
      <c r="P9" s="2"/>
      <c r="Q9" s="2"/>
      <c r="R9" s="2" t="s">
        <v>73</v>
      </c>
      <c r="S9" s="2"/>
      <c r="T9" s="2"/>
      <c r="U9" s="2" t="s">
        <v>74</v>
      </c>
      <c r="V9" s="2"/>
      <c r="W9" s="2" t="s">
        <v>75</v>
      </c>
      <c r="X9" s="2" t="s">
        <v>76</v>
      </c>
      <c r="Y9" s="2"/>
      <c r="Z9" s="3" t="s">
        <v>77</v>
      </c>
      <c r="AA9" s="3"/>
      <c r="AB9" s="2"/>
      <c r="AC9" s="2"/>
      <c r="AD9" s="2"/>
      <c r="AE9" s="4"/>
      <c r="AF9" s="2"/>
      <c r="AG9" s="2"/>
      <c r="AH9" s="2"/>
      <c r="AI9" s="2"/>
      <c r="AJ9" s="4"/>
      <c r="AK9" s="2" t="s">
        <v>78</v>
      </c>
      <c r="AL9" s="2"/>
      <c r="AM9" s="2"/>
      <c r="AN9" s="2"/>
      <c r="AO9" s="2" t="s">
        <v>79</v>
      </c>
      <c r="AP9" s="2"/>
      <c r="AQ9" s="2"/>
      <c r="AR9" s="2"/>
      <c r="AS9" s="2"/>
      <c r="AT9" s="4" t="s">
        <v>80</v>
      </c>
      <c r="AU9" s="2"/>
      <c r="AV9" s="2"/>
      <c r="AW9" s="2"/>
      <c r="AX9" s="2"/>
      <c r="AY9" s="2"/>
      <c r="AZ9" s="2"/>
      <c r="BA9" s="2"/>
      <c r="BB9" s="2" t="s">
        <v>81</v>
      </c>
      <c r="BC9" s="4"/>
      <c r="BD9" s="2"/>
      <c r="BE9" s="2" t="s">
        <v>82</v>
      </c>
      <c r="BF9" s="2"/>
      <c r="BG9" s="2"/>
      <c r="BH9" s="4"/>
      <c r="BI9" s="2"/>
      <c r="BJ9" s="2" t="s">
        <v>83</v>
      </c>
      <c r="BK9" s="2"/>
      <c r="BL9" s="2" t="s">
        <v>84</v>
      </c>
      <c r="BM9" s="2" t="s">
        <v>85</v>
      </c>
      <c r="BN9" s="2" t="s">
        <v>86</v>
      </c>
      <c r="BO9" s="2"/>
      <c r="BP9" s="2"/>
      <c r="BQ9" s="2"/>
      <c r="BR9" s="2"/>
      <c r="BS9" s="2"/>
      <c r="BT9" s="2"/>
      <c r="BU9" s="2"/>
      <c r="BV9" s="2"/>
    </row>
    <row r="10" spans="1:74" x14ac:dyDescent="0.2">
      <c r="A10" s="1" t="s">
        <v>87</v>
      </c>
      <c r="O10" s="2"/>
      <c r="P10" s="2" t="s">
        <v>88</v>
      </c>
      <c r="Q10" s="2"/>
      <c r="R10" s="2"/>
      <c r="S10" s="2"/>
      <c r="T10" s="2"/>
      <c r="U10" s="2"/>
      <c r="V10" s="2"/>
      <c r="W10" s="2"/>
      <c r="X10" s="2"/>
      <c r="Y10" s="2"/>
      <c r="Z10" s="3"/>
      <c r="AA10" s="3" t="s">
        <v>89</v>
      </c>
      <c r="AB10" s="2"/>
      <c r="AC10" s="2"/>
      <c r="AD10" s="2"/>
      <c r="AE10" s="4"/>
      <c r="AF10" s="2"/>
      <c r="AG10" s="2"/>
      <c r="AH10" s="2"/>
      <c r="AI10" s="2"/>
      <c r="AJ10" s="4"/>
      <c r="AK10" s="2"/>
      <c r="AL10" s="2"/>
      <c r="AM10" s="2"/>
      <c r="AN10" s="2"/>
      <c r="AO10" s="2"/>
      <c r="AP10" s="2"/>
      <c r="AQ10" s="2"/>
      <c r="AR10" s="2"/>
      <c r="AS10" s="2"/>
      <c r="AT10" s="4"/>
      <c r="AU10" s="2"/>
      <c r="AV10" s="2"/>
      <c r="AW10" s="2"/>
      <c r="AX10" s="2"/>
      <c r="AY10" s="2"/>
      <c r="AZ10" s="2"/>
      <c r="BA10" s="2"/>
      <c r="BB10" s="2"/>
      <c r="BC10" s="4"/>
      <c r="BD10" s="2"/>
      <c r="BE10" s="2"/>
      <c r="BF10" s="2"/>
      <c r="BG10" s="2"/>
      <c r="BH10" s="4"/>
      <c r="BI10" s="2"/>
      <c r="BJ10" s="2" t="s">
        <v>88</v>
      </c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x14ac:dyDescent="0.2">
      <c r="A11" s="1" t="s">
        <v>90</v>
      </c>
      <c r="O11" s="2"/>
      <c r="P11" s="2" t="s">
        <v>69</v>
      </c>
      <c r="Q11" s="2" t="s">
        <v>69</v>
      </c>
      <c r="R11" s="2" t="s">
        <v>69</v>
      </c>
      <c r="S11" s="2" t="s">
        <v>69</v>
      </c>
      <c r="T11" s="2" t="s">
        <v>69</v>
      </c>
      <c r="U11" s="2" t="s">
        <v>69</v>
      </c>
      <c r="V11" s="2" t="s">
        <v>69</v>
      </c>
      <c r="W11" s="2" t="s">
        <v>69</v>
      </c>
      <c r="X11" s="2" t="s">
        <v>69</v>
      </c>
      <c r="Y11" s="2" t="s">
        <v>64</v>
      </c>
      <c r="Z11" s="3" t="s">
        <v>69</v>
      </c>
      <c r="AA11" s="3" t="s">
        <v>69</v>
      </c>
      <c r="AB11" s="2" t="s">
        <v>69</v>
      </c>
      <c r="AC11" s="2" t="s">
        <v>69</v>
      </c>
      <c r="AD11" s="2" t="s">
        <v>69</v>
      </c>
      <c r="AE11" s="4" t="s">
        <v>69</v>
      </c>
      <c r="AF11" s="2" t="s">
        <v>69</v>
      </c>
      <c r="AG11" s="2" t="s">
        <v>69</v>
      </c>
      <c r="AH11" s="2" t="s">
        <v>69</v>
      </c>
      <c r="AI11" s="2" t="s">
        <v>69</v>
      </c>
      <c r="AJ11" s="4" t="s">
        <v>69</v>
      </c>
      <c r="AK11" s="2" t="s">
        <v>69</v>
      </c>
      <c r="AL11" s="2" t="s">
        <v>69</v>
      </c>
      <c r="AM11" s="2" t="s">
        <v>64</v>
      </c>
      <c r="AN11" s="2" t="s">
        <v>69</v>
      </c>
      <c r="AO11" s="2" t="s">
        <v>69</v>
      </c>
      <c r="AP11" s="2" t="s">
        <v>69</v>
      </c>
      <c r="AQ11" s="2" t="s">
        <v>64</v>
      </c>
      <c r="AR11" s="2" t="s">
        <v>69</v>
      </c>
      <c r="AS11" s="2" t="s">
        <v>69</v>
      </c>
      <c r="AT11" s="4" t="s">
        <v>69</v>
      </c>
      <c r="AU11" s="2" t="s">
        <v>69</v>
      </c>
      <c r="AV11" s="2" t="s">
        <v>64</v>
      </c>
      <c r="AW11" s="2" t="s">
        <v>69</v>
      </c>
      <c r="AX11" s="2" t="s">
        <v>64</v>
      </c>
      <c r="AY11" s="2" t="s">
        <v>64</v>
      </c>
      <c r="AZ11" s="2" t="s">
        <v>64</v>
      </c>
      <c r="BA11" s="2" t="s">
        <v>64</v>
      </c>
      <c r="BB11" s="2" t="s">
        <v>69</v>
      </c>
      <c r="BC11" s="4" t="s">
        <v>64</v>
      </c>
      <c r="BD11" s="2" t="s">
        <v>64</v>
      </c>
      <c r="BE11" s="2" t="s">
        <v>69</v>
      </c>
      <c r="BF11" s="2" t="s">
        <v>64</v>
      </c>
      <c r="BG11" s="2" t="s">
        <v>69</v>
      </c>
      <c r="BH11" s="4" t="s">
        <v>64</v>
      </c>
      <c r="BI11" s="2" t="s">
        <v>69</v>
      </c>
      <c r="BJ11" s="2" t="s">
        <v>69</v>
      </c>
      <c r="BK11" s="2" t="s">
        <v>64</v>
      </c>
      <c r="BL11" s="2" t="s">
        <v>69</v>
      </c>
      <c r="BM11" s="2" t="s">
        <v>69</v>
      </c>
      <c r="BN11" s="2" t="s">
        <v>69</v>
      </c>
      <c r="BO11" s="2" t="s">
        <v>64</v>
      </c>
      <c r="BP11" s="2" t="s">
        <v>69</v>
      </c>
      <c r="BQ11" s="2" t="s">
        <v>64</v>
      </c>
      <c r="BR11" s="2" t="s">
        <v>69</v>
      </c>
      <c r="BS11" s="2" t="s">
        <v>69</v>
      </c>
      <c r="BT11" s="2" t="s">
        <v>69</v>
      </c>
      <c r="BU11" s="2" t="s">
        <v>69</v>
      </c>
      <c r="BV11" s="2" t="s">
        <v>69</v>
      </c>
    </row>
    <row r="12" spans="1:74" x14ac:dyDescent="0.2">
      <c r="A12" s="1" t="s">
        <v>91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 t="s">
        <v>92</v>
      </c>
      <c r="Z12" s="3"/>
      <c r="AA12" s="3"/>
      <c r="AB12" s="2"/>
      <c r="AC12" s="2"/>
      <c r="AD12" s="2"/>
      <c r="AE12" s="4"/>
      <c r="AF12" s="2"/>
      <c r="AG12" s="2"/>
      <c r="AH12" s="2"/>
      <c r="AI12" s="2"/>
      <c r="AJ12" s="4"/>
      <c r="AK12" s="2"/>
      <c r="AL12" s="2"/>
      <c r="AM12" s="2" t="s">
        <v>93</v>
      </c>
      <c r="AN12" s="2"/>
      <c r="AO12" s="2"/>
      <c r="AP12" s="2"/>
      <c r="AQ12" s="2" t="s">
        <v>94</v>
      </c>
      <c r="AR12" s="2"/>
      <c r="AS12" s="2"/>
      <c r="AT12" s="4"/>
      <c r="AU12" s="2"/>
      <c r="AV12" s="2" t="s">
        <v>95</v>
      </c>
      <c r="AW12" s="2"/>
      <c r="AX12" s="2" t="s">
        <v>96</v>
      </c>
      <c r="AY12" s="2" t="s">
        <v>97</v>
      </c>
      <c r="AZ12" s="2" t="s">
        <v>98</v>
      </c>
      <c r="BA12" s="2" t="s">
        <v>99</v>
      </c>
      <c r="BB12" s="2"/>
      <c r="BC12" s="4" t="s">
        <v>100</v>
      </c>
      <c r="BD12" s="2" t="s">
        <v>101</v>
      </c>
      <c r="BE12" s="2"/>
      <c r="BF12" s="2" t="s">
        <v>102</v>
      </c>
      <c r="BG12" s="2"/>
      <c r="BH12" s="4" t="s">
        <v>103</v>
      </c>
      <c r="BI12" s="2"/>
      <c r="BJ12" s="2"/>
      <c r="BK12" s="2" t="s">
        <v>104</v>
      </c>
      <c r="BL12" s="2"/>
      <c r="BM12" s="2"/>
      <c r="BN12" s="2"/>
      <c r="BO12" s="2" t="s">
        <v>105</v>
      </c>
      <c r="BP12" s="2"/>
      <c r="BQ12" s="2" t="s">
        <v>106</v>
      </c>
      <c r="BR12" s="2"/>
      <c r="BS12" s="2"/>
      <c r="BT12" s="2"/>
      <c r="BU12" s="2"/>
      <c r="BV12" s="2"/>
    </row>
    <row r="13" spans="1:74" ht="13.5" customHeight="1" x14ac:dyDescent="0.2">
      <c r="A13" s="1" t="s">
        <v>107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  <c r="AB13" s="2"/>
      <c r="AC13" s="2"/>
      <c r="AD13" s="2"/>
      <c r="AE13" s="4"/>
      <c r="AF13" s="2"/>
      <c r="AG13" s="2"/>
      <c r="AH13" s="2"/>
      <c r="AI13" s="2"/>
      <c r="AJ13" s="4"/>
      <c r="AK13" s="2"/>
      <c r="AL13" s="2"/>
      <c r="AM13" s="2"/>
      <c r="AN13" s="2"/>
      <c r="AO13" s="2"/>
      <c r="AP13" s="2"/>
      <c r="AQ13" s="2"/>
      <c r="AR13" s="2"/>
      <c r="AS13" s="2"/>
      <c r="AT13" s="4"/>
      <c r="AU13" s="2"/>
      <c r="AV13" s="2"/>
      <c r="AW13" s="2"/>
      <c r="AX13" s="2"/>
      <c r="AY13" s="2"/>
      <c r="AZ13" s="2"/>
      <c r="BA13" s="2"/>
      <c r="BB13" s="2"/>
      <c r="BC13" s="4"/>
      <c r="BD13" s="2"/>
      <c r="BE13" s="2"/>
      <c r="BF13" s="2"/>
      <c r="BG13" s="2"/>
      <c r="BH13" s="4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x14ac:dyDescent="0.2">
      <c r="A14" s="1" t="s">
        <v>108</v>
      </c>
      <c r="C14" s="9"/>
      <c r="E14"/>
      <c r="L14" s="10"/>
      <c r="M14" s="39" t="s">
        <v>109</v>
      </c>
      <c r="N14" s="39"/>
      <c r="O14" s="11"/>
      <c r="P14">
        <v>-14.794965500808299</v>
      </c>
      <c r="Q14">
        <v>-14.685008413395099</v>
      </c>
      <c r="R14">
        <v>-11.7900079065155</v>
      </c>
      <c r="S14">
        <v>-11.2719426956112</v>
      </c>
      <c r="T14">
        <v>-9.7290578557892307</v>
      </c>
      <c r="U14">
        <v>-8.8041866210055293</v>
      </c>
      <c r="V14">
        <v>-6.9077689445427204</v>
      </c>
      <c r="W14">
        <v>-6.6692207194132598</v>
      </c>
      <c r="X14">
        <v>-6.66487755842663</v>
      </c>
      <c r="Y14" s="10">
        <v>-6.5399536485393401</v>
      </c>
      <c r="Z14" s="10">
        <v>-6.3664085696047703</v>
      </c>
      <c r="AA14" s="10">
        <v>-5.9856878277925096</v>
      </c>
      <c r="AB14" s="10">
        <v>-5.0220822028498304</v>
      </c>
      <c r="AC14" s="10">
        <v>-4.4329169918710898</v>
      </c>
      <c r="AD14" s="10">
        <v>-3.9982122987603099</v>
      </c>
      <c r="AE14" s="12">
        <v>-2.9471304452517</v>
      </c>
      <c r="AF14" s="10">
        <v>-2.8640210359155902</v>
      </c>
      <c r="AG14" s="10">
        <v>-2.8516594676714302</v>
      </c>
      <c r="AH14" s="10">
        <v>-1.91336291449748</v>
      </c>
      <c r="AI14" s="10">
        <v>-1.6681864673126301</v>
      </c>
      <c r="AJ14" s="12">
        <v>-1.2800265178655299</v>
      </c>
      <c r="AK14" s="10">
        <v>-1.12758799375579</v>
      </c>
      <c r="AL14" s="10">
        <v>-1.1215880091577799</v>
      </c>
      <c r="AM14" s="10">
        <v>-0.84493618181933605</v>
      </c>
      <c r="AN14" s="10">
        <v>0.48280313365398198</v>
      </c>
      <c r="AO14" s="10">
        <v>0.72334635883815501</v>
      </c>
      <c r="AP14" s="10">
        <v>0.77438528621934799</v>
      </c>
      <c r="AQ14" s="10">
        <v>0.80969046432259695</v>
      </c>
      <c r="AR14" s="10">
        <v>1.4412859211610001</v>
      </c>
      <c r="AS14" s="10">
        <v>1.59886199637493</v>
      </c>
      <c r="AT14" s="12">
        <v>1.59963374904102</v>
      </c>
      <c r="AU14" s="10">
        <v>1.6041022525267701</v>
      </c>
      <c r="AV14" s="10">
        <v>1.6743522247610201</v>
      </c>
      <c r="AW14" s="10">
        <v>2.96844781292253</v>
      </c>
      <c r="AX14" s="10">
        <v>3.2745198592348999</v>
      </c>
      <c r="AY14" s="10">
        <v>3.5068915477885398</v>
      </c>
      <c r="AZ14" s="10">
        <v>4.0158984378323801</v>
      </c>
      <c r="BA14" s="10">
        <v>4.1077615009236599</v>
      </c>
      <c r="BB14" s="10">
        <v>4.6159874316094598</v>
      </c>
      <c r="BC14" s="12">
        <v>4.7462840193197797</v>
      </c>
      <c r="BD14" s="10">
        <v>4.7879505666672397</v>
      </c>
      <c r="BE14" s="10">
        <v>5.0011131252634602</v>
      </c>
      <c r="BF14" s="10">
        <v>5.59454510857638</v>
      </c>
      <c r="BG14" s="10">
        <v>5.8079704097661402</v>
      </c>
      <c r="BH14" s="12">
        <v>5.8199839621959697</v>
      </c>
      <c r="BI14" s="10">
        <v>5.9534107547830297</v>
      </c>
      <c r="BJ14" s="10">
        <v>6.3227789639450203</v>
      </c>
      <c r="BK14" s="10">
        <v>6.4400252281947203</v>
      </c>
      <c r="BL14">
        <v>7.0760619980231896</v>
      </c>
      <c r="BM14">
        <v>7.5100820228999199</v>
      </c>
      <c r="BN14">
        <v>9.3606378682734004</v>
      </c>
      <c r="BO14">
        <v>9.4570475627628596</v>
      </c>
      <c r="BP14">
        <v>9.5464666350697396</v>
      </c>
      <c r="BQ14">
        <v>10.203199036220701</v>
      </c>
      <c r="BR14">
        <v>11.079867462606099</v>
      </c>
      <c r="BS14">
        <v>12.4850139313442</v>
      </c>
      <c r="BT14">
        <v>13.1487947151572</v>
      </c>
      <c r="BU14">
        <v>16.158580693990899</v>
      </c>
      <c r="BV14">
        <v>16.892829426530501</v>
      </c>
    </row>
    <row r="15" spans="1:74" ht="13.5" thickBot="1" x14ac:dyDescent="0.25">
      <c r="A15" s="13" t="s">
        <v>110</v>
      </c>
      <c r="B15" s="13" t="s">
        <v>111</v>
      </c>
      <c r="C15" s="13" t="s">
        <v>112</v>
      </c>
      <c r="D15" s="13" t="s">
        <v>113</v>
      </c>
      <c r="E15" s="14" t="s">
        <v>114</v>
      </c>
      <c r="F15" s="13" t="s">
        <v>115</v>
      </c>
      <c r="G15" s="13" t="s">
        <v>116</v>
      </c>
      <c r="H15" s="13" t="s">
        <v>117</v>
      </c>
      <c r="I15" s="13" t="s">
        <v>118</v>
      </c>
      <c r="J15" s="13" t="s">
        <v>119</v>
      </c>
      <c r="K15" s="13" t="s">
        <v>120</v>
      </c>
      <c r="L15" s="13" t="s">
        <v>120</v>
      </c>
      <c r="M15" s="14" t="s">
        <v>121</v>
      </c>
      <c r="N15" s="14" t="s">
        <v>122</v>
      </c>
      <c r="O15" s="14" t="s">
        <v>123</v>
      </c>
      <c r="P15" s="13" t="s">
        <v>124</v>
      </c>
      <c r="Q15" s="13" t="s">
        <v>125</v>
      </c>
      <c r="R15" s="13" t="s">
        <v>126</v>
      </c>
      <c r="S15" s="13" t="s">
        <v>127</v>
      </c>
      <c r="T15" s="13" t="s">
        <v>128</v>
      </c>
      <c r="U15" s="13" t="s">
        <v>129</v>
      </c>
      <c r="V15" s="13" t="s">
        <v>130</v>
      </c>
      <c r="W15" s="13" t="s">
        <v>131</v>
      </c>
      <c r="X15" s="13" t="s">
        <v>132</v>
      </c>
      <c r="Y15" s="13" t="s">
        <v>133</v>
      </c>
      <c r="Z15" s="13" t="s">
        <v>134</v>
      </c>
      <c r="AA15" s="13" t="s">
        <v>135</v>
      </c>
      <c r="AB15" s="13" t="s">
        <v>136</v>
      </c>
      <c r="AC15" s="13" t="s">
        <v>137</v>
      </c>
      <c r="AD15" s="13" t="s">
        <v>138</v>
      </c>
      <c r="AE15" s="15" t="s">
        <v>139</v>
      </c>
      <c r="AF15" s="13" t="s">
        <v>140</v>
      </c>
      <c r="AG15" s="13" t="s">
        <v>141</v>
      </c>
      <c r="AH15" s="13" t="s">
        <v>142</v>
      </c>
      <c r="AI15" s="13" t="s">
        <v>143</v>
      </c>
      <c r="AJ15" s="15" t="s">
        <v>144</v>
      </c>
      <c r="AK15" s="13" t="s">
        <v>145</v>
      </c>
      <c r="AL15" s="13" t="s">
        <v>146</v>
      </c>
      <c r="AM15" s="13" t="s">
        <v>147</v>
      </c>
      <c r="AN15" s="13" t="s">
        <v>148</v>
      </c>
      <c r="AO15" s="13" t="s">
        <v>149</v>
      </c>
      <c r="AP15" s="13" t="s">
        <v>150</v>
      </c>
      <c r="AQ15" s="13" t="s">
        <v>151</v>
      </c>
      <c r="AR15" s="13" t="s">
        <v>152</v>
      </c>
      <c r="AS15" s="13" t="s">
        <v>153</v>
      </c>
      <c r="AT15" s="15" t="s">
        <v>154</v>
      </c>
      <c r="AU15" s="13" t="s">
        <v>155</v>
      </c>
      <c r="AV15" s="13" t="s">
        <v>156</v>
      </c>
      <c r="AW15" s="13" t="s">
        <v>157</v>
      </c>
      <c r="AX15" s="13" t="s">
        <v>158</v>
      </c>
      <c r="AY15" s="13" t="s">
        <v>159</v>
      </c>
      <c r="AZ15" s="13" t="s">
        <v>160</v>
      </c>
      <c r="BA15" s="13" t="s">
        <v>161</v>
      </c>
      <c r="BB15" s="13" t="s">
        <v>162</v>
      </c>
      <c r="BC15" s="15" t="s">
        <v>163</v>
      </c>
      <c r="BD15" s="13" t="s">
        <v>164</v>
      </c>
      <c r="BE15" s="13" t="s">
        <v>165</v>
      </c>
      <c r="BF15" s="13" t="s">
        <v>166</v>
      </c>
      <c r="BG15" s="13" t="s">
        <v>167</v>
      </c>
      <c r="BH15" s="15" t="s">
        <v>168</v>
      </c>
      <c r="BI15" s="13" t="s">
        <v>169</v>
      </c>
      <c r="BJ15" s="13" t="s">
        <v>170</v>
      </c>
      <c r="BK15" s="13" t="s">
        <v>171</v>
      </c>
      <c r="BL15" s="13" t="s">
        <v>172</v>
      </c>
      <c r="BM15" s="13" t="s">
        <v>173</v>
      </c>
      <c r="BN15" s="13" t="s">
        <v>174</v>
      </c>
      <c r="BO15" s="13" t="s">
        <v>175</v>
      </c>
      <c r="BP15" s="13" t="s">
        <v>176</v>
      </c>
      <c r="BQ15" s="13" t="s">
        <v>177</v>
      </c>
      <c r="BR15" s="13" t="s">
        <v>178</v>
      </c>
      <c r="BS15" s="13" t="s">
        <v>179</v>
      </c>
      <c r="BT15" s="13" t="s">
        <v>180</v>
      </c>
      <c r="BU15" s="13" t="s">
        <v>181</v>
      </c>
      <c r="BV15" s="13" t="s">
        <v>182</v>
      </c>
    </row>
    <row r="16" spans="1:74" x14ac:dyDescent="0.2">
      <c r="A16" t="s">
        <v>183</v>
      </c>
      <c r="B16" t="s">
        <v>111</v>
      </c>
      <c r="C16" t="s">
        <v>184</v>
      </c>
      <c r="D16">
        <v>558</v>
      </c>
      <c r="E16" s="16" t="s">
        <v>185</v>
      </c>
      <c r="F16" t="s">
        <v>186</v>
      </c>
      <c r="G16" t="s">
        <v>187</v>
      </c>
      <c r="H16" t="s">
        <v>188</v>
      </c>
      <c r="I16" t="s">
        <v>189</v>
      </c>
      <c r="J16" s="17">
        <f t="shared" ref="J16:J32" si="0">AVERAGE(P16:BV16)</f>
        <v>10.94145259322034</v>
      </c>
      <c r="K16" s="18">
        <f t="shared" ref="K16:K32" si="1">PEARSON(P$14:BV$14,P16:BV16)</f>
        <v>0.74850788594972772</v>
      </c>
      <c r="L16" s="19">
        <v>9.4030644229790575E-12</v>
      </c>
      <c r="M16" s="20">
        <f t="shared" ref="M16:M32" si="2">TTEST(P16:AS16,AT16:BV16,2,3)</f>
        <v>1.3208649337064688E-5</v>
      </c>
      <c r="N16" s="20">
        <f t="shared" ref="N16:N32" si="3">TTEST(P16:AI16,BC16:BV16,2,3)</f>
        <v>2.3027374578866731E-6</v>
      </c>
      <c r="O16" s="21">
        <f t="shared" ref="O16:O32" si="4">TTEST(P16:AD16,BH16:BV16,2,3)</f>
        <v>1.8393690869696175E-6</v>
      </c>
      <c r="P16">
        <v>9.9285859999999992</v>
      </c>
      <c r="Q16">
        <v>9.6190339999999992</v>
      </c>
      <c r="R16">
        <v>9.973554</v>
      </c>
      <c r="S16">
        <v>9.4441780000000008</v>
      </c>
      <c r="T16">
        <v>10.766097</v>
      </c>
      <c r="U16">
        <v>9.4106930000000002</v>
      </c>
      <c r="V16">
        <v>10.943184</v>
      </c>
      <c r="W16">
        <v>9.6799350000000004</v>
      </c>
      <c r="X16">
        <v>11.056471</v>
      </c>
      <c r="Y16" s="10">
        <v>8.8383109999999991</v>
      </c>
      <c r="Z16" s="10">
        <v>9.2620660000000008</v>
      </c>
      <c r="AA16" s="10">
        <v>11.259622999999999</v>
      </c>
      <c r="AB16" s="10">
        <v>9.5931730000000002</v>
      </c>
      <c r="AC16" s="10">
        <v>10.514476</v>
      </c>
      <c r="AD16" s="10">
        <v>11.238490000000001</v>
      </c>
      <c r="AE16" s="12">
        <v>9.9893979999999996</v>
      </c>
      <c r="AF16" s="10">
        <v>11.400112999999999</v>
      </c>
      <c r="AG16" s="10">
        <v>11.205484</v>
      </c>
      <c r="AH16" s="10">
        <v>11.236387000000001</v>
      </c>
      <c r="AI16" s="10">
        <v>10.840743</v>
      </c>
      <c r="AJ16" s="12">
        <v>11.002950999999999</v>
      </c>
      <c r="AK16" s="10">
        <v>11.030614</v>
      </c>
      <c r="AL16" s="10">
        <v>11.200616</v>
      </c>
      <c r="AM16" s="10">
        <v>11.178876000000001</v>
      </c>
      <c r="AN16" s="10">
        <v>10.83662</v>
      </c>
      <c r="AO16" s="10">
        <v>11.096803</v>
      </c>
      <c r="AP16" s="10">
        <v>11.002623</v>
      </c>
      <c r="AQ16" s="10">
        <v>10.212206999999999</v>
      </c>
      <c r="AR16" s="10">
        <v>11.346959</v>
      </c>
      <c r="AS16" s="10">
        <v>11.44628</v>
      </c>
      <c r="AT16" s="12">
        <v>11.28797</v>
      </c>
      <c r="AU16" s="10">
        <v>10.496002000000001</v>
      </c>
      <c r="AV16" s="10">
        <v>10.712954999999999</v>
      </c>
      <c r="AW16" s="10">
        <v>11.425222</v>
      </c>
      <c r="AX16" s="10">
        <v>10.968298000000001</v>
      </c>
      <c r="AY16" s="10">
        <v>10.961970000000001</v>
      </c>
      <c r="AZ16" s="10">
        <v>11.228546</v>
      </c>
      <c r="BA16" s="10">
        <v>10.82288</v>
      </c>
      <c r="BB16" s="10">
        <v>10.79679</v>
      </c>
      <c r="BC16" s="12">
        <v>11.091571999999999</v>
      </c>
      <c r="BD16" s="10">
        <v>11.552443</v>
      </c>
      <c r="BE16" s="10">
        <v>10.951561</v>
      </c>
      <c r="BF16" s="10">
        <v>11.666914999999999</v>
      </c>
      <c r="BG16" s="10">
        <v>10.945074999999999</v>
      </c>
      <c r="BH16" s="12">
        <v>11.346221</v>
      </c>
      <c r="BI16" s="10">
        <v>11.929539</v>
      </c>
      <c r="BJ16" s="10">
        <v>11.436271</v>
      </c>
      <c r="BK16" s="10">
        <v>11.305747</v>
      </c>
      <c r="BL16" s="10">
        <v>11.359291000000001</v>
      </c>
      <c r="BM16" s="10">
        <v>11.284649</v>
      </c>
      <c r="BN16" s="10">
        <v>11.67178</v>
      </c>
      <c r="BO16" s="10">
        <v>11.800554</v>
      </c>
      <c r="BP16">
        <v>11.604385000000001</v>
      </c>
      <c r="BQ16">
        <v>11.555922000000001</v>
      </c>
      <c r="BR16">
        <v>11.588825999999999</v>
      </c>
      <c r="BS16">
        <v>11.837127000000001</v>
      </c>
      <c r="BT16">
        <v>10.898274000000001</v>
      </c>
      <c r="BU16">
        <v>12.335290000000001</v>
      </c>
      <c r="BV16">
        <v>12.129083</v>
      </c>
    </row>
    <row r="17" spans="1:74" x14ac:dyDescent="0.2">
      <c r="A17" t="s">
        <v>190</v>
      </c>
      <c r="B17" t="s">
        <v>111</v>
      </c>
      <c r="C17" t="s">
        <v>191</v>
      </c>
      <c r="D17">
        <v>2260</v>
      </c>
      <c r="E17" s="16" t="s">
        <v>192</v>
      </c>
      <c r="F17" t="s">
        <v>193</v>
      </c>
      <c r="G17" t="s">
        <v>187</v>
      </c>
      <c r="H17" t="s">
        <v>194</v>
      </c>
      <c r="I17" t="s">
        <v>195</v>
      </c>
      <c r="J17" s="17">
        <f t="shared" si="0"/>
        <v>8.1608796271186446</v>
      </c>
      <c r="K17" s="22">
        <f t="shared" si="1"/>
        <v>0.7065493113426986</v>
      </c>
      <c r="L17" s="19">
        <v>4.0363596569004754E-10</v>
      </c>
      <c r="M17" s="23">
        <f t="shared" si="2"/>
        <v>2.0327262077148293E-5</v>
      </c>
      <c r="N17" s="23">
        <f t="shared" si="3"/>
        <v>5.1784271687708497E-6</v>
      </c>
      <c r="O17" s="21">
        <f t="shared" si="4"/>
        <v>3.0674170472247942E-8</v>
      </c>
      <c r="P17" s="10">
        <v>6.9849550000000002</v>
      </c>
      <c r="Q17" s="10">
        <v>7.1809070000000004</v>
      </c>
      <c r="R17" s="10">
        <v>7.1789269999999998</v>
      </c>
      <c r="S17" s="10">
        <v>6.6770779999999998</v>
      </c>
      <c r="T17" s="10">
        <v>7.9029980000000002</v>
      </c>
      <c r="U17" s="10">
        <v>8.3622399999999999</v>
      </c>
      <c r="V17" s="10">
        <v>7.8245189999999996</v>
      </c>
      <c r="W17" s="10">
        <v>6.4821540000000004</v>
      </c>
      <c r="X17" s="10">
        <v>7.4899509999999996</v>
      </c>
      <c r="Y17" s="10">
        <v>6.6459849999999996</v>
      </c>
      <c r="Z17" s="10">
        <v>7.0584410000000002</v>
      </c>
      <c r="AA17" s="10">
        <v>7.6604359999999998</v>
      </c>
      <c r="AB17" s="10">
        <v>7.7669119999999996</v>
      </c>
      <c r="AC17" s="10">
        <v>7.4183269999999997</v>
      </c>
      <c r="AD17" s="10">
        <v>8.0205590000000004</v>
      </c>
      <c r="AE17" s="12">
        <v>9.423171</v>
      </c>
      <c r="AF17" s="10">
        <v>8.0203140000000008</v>
      </c>
      <c r="AG17" s="10">
        <v>8.412172</v>
      </c>
      <c r="AH17" s="10">
        <v>7.5547399999999998</v>
      </c>
      <c r="AI17" s="10">
        <v>8.8549109999999995</v>
      </c>
      <c r="AJ17" s="12">
        <v>8.2343709999999994</v>
      </c>
      <c r="AK17" s="10">
        <v>8.0925189999999994</v>
      </c>
      <c r="AL17" s="10">
        <v>7.3428279999999999</v>
      </c>
      <c r="AM17" s="10">
        <v>7.5584429999999996</v>
      </c>
      <c r="AN17" s="10">
        <v>7.3668870000000002</v>
      </c>
      <c r="AO17" s="10">
        <v>8.1065930000000002</v>
      </c>
      <c r="AP17" s="10">
        <v>8.3332990000000002</v>
      </c>
      <c r="AQ17" s="10">
        <v>8.5370220000000003</v>
      </c>
      <c r="AR17" s="10">
        <v>8.7288390000000007</v>
      </c>
      <c r="AS17" s="10">
        <v>8.589798</v>
      </c>
      <c r="AT17" s="12">
        <v>8.9095709999999997</v>
      </c>
      <c r="AU17" s="10">
        <v>7.4722980000000003</v>
      </c>
      <c r="AV17" s="10">
        <v>8.1041159999999994</v>
      </c>
      <c r="AW17" s="10">
        <v>7.8227510000000002</v>
      </c>
      <c r="AX17" s="10">
        <v>8.5901840000000007</v>
      </c>
      <c r="AY17" s="10">
        <v>8.4229950000000002</v>
      </c>
      <c r="AZ17" s="10">
        <v>7.5477350000000003</v>
      </c>
      <c r="BA17" s="10">
        <v>7.8352009999999996</v>
      </c>
      <c r="BB17" s="10">
        <v>8.7938969999999994</v>
      </c>
      <c r="BC17" s="12">
        <v>8.3539440000000003</v>
      </c>
      <c r="BD17" s="10">
        <v>8.9631559999999997</v>
      </c>
      <c r="BE17" s="10">
        <v>8.3803219999999996</v>
      </c>
      <c r="BF17" s="10">
        <v>8.2084050000000008</v>
      </c>
      <c r="BG17" s="10">
        <v>8.6764519999999994</v>
      </c>
      <c r="BH17" s="12">
        <v>8.2387820000000005</v>
      </c>
      <c r="BI17" s="10">
        <v>8.7795450000000006</v>
      </c>
      <c r="BJ17" s="10">
        <v>8.7514950000000002</v>
      </c>
      <c r="BK17" s="10">
        <v>8.1876619999999996</v>
      </c>
      <c r="BL17" s="10">
        <v>8.9267660000000006</v>
      </c>
      <c r="BM17" s="10">
        <v>9.1022499999999997</v>
      </c>
      <c r="BN17" s="10">
        <v>9.3254199999999994</v>
      </c>
      <c r="BO17" s="10">
        <v>8.8869030000000002</v>
      </c>
      <c r="BP17" s="10">
        <v>8.0457260000000002</v>
      </c>
      <c r="BQ17" s="10">
        <v>8.1351779999999998</v>
      </c>
      <c r="BR17" s="10">
        <v>8.8933459999999993</v>
      </c>
      <c r="BS17" s="10">
        <v>9.2919440000000009</v>
      </c>
      <c r="BT17" s="10">
        <v>8.8944159999999997</v>
      </c>
      <c r="BU17" s="10">
        <v>8.8239439999999991</v>
      </c>
      <c r="BV17" s="10">
        <v>9.3171979999999994</v>
      </c>
    </row>
    <row r="18" spans="1:74" x14ac:dyDescent="0.2">
      <c r="A18" t="s">
        <v>196</v>
      </c>
      <c r="B18" t="s">
        <v>111</v>
      </c>
      <c r="C18" t="s">
        <v>197</v>
      </c>
      <c r="D18">
        <v>7431</v>
      </c>
      <c r="E18" s="16" t="s">
        <v>198</v>
      </c>
      <c r="F18" t="s">
        <v>199</v>
      </c>
      <c r="G18" t="s">
        <v>187</v>
      </c>
      <c r="H18" t="s">
        <v>200</v>
      </c>
      <c r="I18" t="s">
        <v>201</v>
      </c>
      <c r="J18" s="17">
        <f t="shared" si="0"/>
        <v>13.006059525423728</v>
      </c>
      <c r="K18" s="18">
        <f t="shared" si="1"/>
        <v>0.60339233893247912</v>
      </c>
      <c r="L18" s="19">
        <v>4.2303497106386398E-7</v>
      </c>
      <c r="M18" s="20">
        <f t="shared" si="2"/>
        <v>3.2758834257820488E-3</v>
      </c>
      <c r="N18" s="20">
        <f t="shared" si="3"/>
        <v>2.867580084105378E-4</v>
      </c>
      <c r="O18" s="21">
        <f t="shared" si="4"/>
        <v>2.1589561007463937E-4</v>
      </c>
      <c r="P18">
        <v>12.560164</v>
      </c>
      <c r="Q18">
        <v>12.857676</v>
      </c>
      <c r="R18">
        <v>12.535594</v>
      </c>
      <c r="S18">
        <v>12.418037</v>
      </c>
      <c r="T18">
        <v>13.045365</v>
      </c>
      <c r="U18">
        <v>12.812353999999999</v>
      </c>
      <c r="V18">
        <v>13.061814999999999</v>
      </c>
      <c r="W18">
        <v>12.313048</v>
      </c>
      <c r="X18">
        <v>12.84043</v>
      </c>
      <c r="Y18" s="10">
        <v>12.362361999999999</v>
      </c>
      <c r="Z18" s="10">
        <v>12.807086999999999</v>
      </c>
      <c r="AA18" s="10">
        <v>12.909972</v>
      </c>
      <c r="AB18" s="10">
        <v>13.046462999999999</v>
      </c>
      <c r="AC18" s="10">
        <v>13.021164000000001</v>
      </c>
      <c r="AD18" s="10">
        <v>13.063712000000001</v>
      </c>
      <c r="AE18" s="12">
        <v>12.848715</v>
      </c>
      <c r="AF18" s="10">
        <v>13.087156999999999</v>
      </c>
      <c r="AG18" s="10">
        <v>13.087448999999999</v>
      </c>
      <c r="AH18" s="10">
        <v>13.10324</v>
      </c>
      <c r="AI18" s="10">
        <v>13.205396</v>
      </c>
      <c r="AJ18" s="12">
        <v>13.055515</v>
      </c>
      <c r="AK18" s="10">
        <v>13.075146999999999</v>
      </c>
      <c r="AL18" s="10">
        <v>13.135638</v>
      </c>
      <c r="AM18" s="10">
        <v>13.021432000000001</v>
      </c>
      <c r="AN18" s="10">
        <v>13.223668</v>
      </c>
      <c r="AO18" s="10">
        <v>13.110626999999999</v>
      </c>
      <c r="AP18" s="10">
        <v>12.903679</v>
      </c>
      <c r="AQ18" s="10">
        <v>12.758267</v>
      </c>
      <c r="AR18" s="10">
        <v>13.083964999999999</v>
      </c>
      <c r="AS18" s="10">
        <v>13.333677</v>
      </c>
      <c r="AT18" s="12">
        <v>12.97486</v>
      </c>
      <c r="AU18" s="10">
        <v>12.685082</v>
      </c>
      <c r="AV18" s="10">
        <v>13.109700999999999</v>
      </c>
      <c r="AW18" s="10">
        <v>13.203376</v>
      </c>
      <c r="AX18" s="10">
        <v>12.89812</v>
      </c>
      <c r="AY18" s="10">
        <v>12.984434</v>
      </c>
      <c r="AZ18" s="10">
        <v>13.201807000000001</v>
      </c>
      <c r="BA18" s="10">
        <v>12.942817</v>
      </c>
      <c r="BB18" s="10">
        <v>13.1153</v>
      </c>
      <c r="BC18" s="12">
        <v>13.025292</v>
      </c>
      <c r="BD18" s="10">
        <v>13.194639</v>
      </c>
      <c r="BE18" s="10">
        <v>13.083133</v>
      </c>
      <c r="BF18" s="10">
        <v>13.256099000000001</v>
      </c>
      <c r="BG18" s="10">
        <v>13.10962</v>
      </c>
      <c r="BH18" s="12">
        <v>12.767598</v>
      </c>
      <c r="BI18" s="10">
        <v>13.230323</v>
      </c>
      <c r="BJ18" s="10">
        <v>13.029296</v>
      </c>
      <c r="BK18" s="10">
        <v>13.213577000000001</v>
      </c>
      <c r="BL18" s="10">
        <v>13.041040000000001</v>
      </c>
      <c r="BM18" s="10">
        <v>13.220554</v>
      </c>
      <c r="BN18" s="10">
        <v>13.305994</v>
      </c>
      <c r="BO18" s="10">
        <v>13.107011</v>
      </c>
      <c r="BP18">
        <v>13.006463</v>
      </c>
      <c r="BQ18">
        <v>13.132894</v>
      </c>
      <c r="BR18">
        <v>13.038069999999999</v>
      </c>
      <c r="BS18">
        <v>13.215832000000001</v>
      </c>
      <c r="BT18">
        <v>13.172242000000001</v>
      </c>
      <c r="BU18">
        <v>13.230468</v>
      </c>
      <c r="BV18">
        <v>13.173055</v>
      </c>
    </row>
    <row r="19" spans="1:74" x14ac:dyDescent="0.2">
      <c r="A19" t="s">
        <v>202</v>
      </c>
      <c r="B19" t="s">
        <v>111</v>
      </c>
      <c r="C19" t="s">
        <v>203</v>
      </c>
      <c r="D19">
        <v>1000</v>
      </c>
      <c r="E19" s="16" t="s">
        <v>204</v>
      </c>
      <c r="F19" t="s">
        <v>205</v>
      </c>
      <c r="G19" t="s">
        <v>187</v>
      </c>
      <c r="H19" t="s">
        <v>206</v>
      </c>
      <c r="I19" t="s">
        <v>207</v>
      </c>
      <c r="J19" s="17">
        <f t="shared" si="0"/>
        <v>6.4324458983050841</v>
      </c>
      <c r="K19" s="18">
        <f t="shared" si="1"/>
        <v>0.55036141953767825</v>
      </c>
      <c r="L19" s="19">
        <v>6.3069293850692973E-6</v>
      </c>
      <c r="M19" s="20">
        <f t="shared" si="2"/>
        <v>1.6393249615178612E-4</v>
      </c>
      <c r="N19" s="20">
        <f t="shared" si="3"/>
        <v>1.1437249378593473E-4</v>
      </c>
      <c r="O19" s="21">
        <f t="shared" si="4"/>
        <v>4.0534327270066799E-4</v>
      </c>
      <c r="P19">
        <v>2.9080119999999998</v>
      </c>
      <c r="Q19">
        <v>6.4404620000000001</v>
      </c>
      <c r="R19">
        <v>3.407324</v>
      </c>
      <c r="S19">
        <v>4.4235930000000003</v>
      </c>
      <c r="T19">
        <v>6.0640039999999997</v>
      </c>
      <c r="U19">
        <v>9.0554649999999999</v>
      </c>
      <c r="V19">
        <v>3.5140069999999999</v>
      </c>
      <c r="W19">
        <v>6.6001079999999996</v>
      </c>
      <c r="X19">
        <v>7.2003339999999998</v>
      </c>
      <c r="Y19" s="10">
        <v>6.2593540000000001</v>
      </c>
      <c r="Z19" s="10">
        <v>3.92442</v>
      </c>
      <c r="AA19" s="10">
        <v>4.5209339999999996</v>
      </c>
      <c r="AB19" s="10">
        <v>9.1818369999999998</v>
      </c>
      <c r="AC19" s="10">
        <v>5.7090120000000004</v>
      </c>
      <c r="AD19" s="10">
        <v>3.9240949999999999</v>
      </c>
      <c r="AE19" s="12">
        <v>5.0896869999999996</v>
      </c>
      <c r="AF19" s="10">
        <v>5.0832379999999997</v>
      </c>
      <c r="AG19" s="10">
        <v>3.3222879999999999</v>
      </c>
      <c r="AH19" s="10">
        <v>6.7932220000000001</v>
      </c>
      <c r="AI19" s="10">
        <v>5.6369809999999996</v>
      </c>
      <c r="AJ19" s="12">
        <v>5.1285749999999997</v>
      </c>
      <c r="AK19" s="10">
        <v>7.139424</v>
      </c>
      <c r="AL19" s="10">
        <v>3.2708029999999999</v>
      </c>
      <c r="AM19" s="10">
        <v>6.0632510000000002</v>
      </c>
      <c r="AN19" s="10">
        <v>5.1519199999999996</v>
      </c>
      <c r="AO19" s="10">
        <v>6.312881</v>
      </c>
      <c r="AP19" s="10">
        <v>7.6616770000000001</v>
      </c>
      <c r="AQ19" s="10">
        <v>5.7157400000000003</v>
      </c>
      <c r="AR19" s="10">
        <v>5.3802490000000001</v>
      </c>
      <c r="AS19" s="10">
        <v>6.8346590000000003</v>
      </c>
      <c r="AT19" s="12">
        <v>8.0208929999999992</v>
      </c>
      <c r="AU19" s="10">
        <v>3.921611</v>
      </c>
      <c r="AV19" s="10">
        <v>6.0441960000000003</v>
      </c>
      <c r="AW19" s="10">
        <v>6.1217059999999996</v>
      </c>
      <c r="AX19" s="10">
        <v>11.006099000000001</v>
      </c>
      <c r="AY19" s="10">
        <v>4.7919109999999998</v>
      </c>
      <c r="AZ19" s="10">
        <v>6.3397360000000003</v>
      </c>
      <c r="BA19" s="10">
        <v>6.2347520000000003</v>
      </c>
      <c r="BB19" s="10">
        <v>6.595345</v>
      </c>
      <c r="BC19" s="12">
        <v>6.1384939999999997</v>
      </c>
      <c r="BD19" s="10">
        <v>6.1252069999999996</v>
      </c>
      <c r="BE19" s="10">
        <v>7.3992240000000002</v>
      </c>
      <c r="BF19" s="10">
        <v>5.0366900000000001</v>
      </c>
      <c r="BG19" s="10">
        <v>7.7729239999999997</v>
      </c>
      <c r="BH19" s="12">
        <v>7.2896479999999997</v>
      </c>
      <c r="BI19" s="10">
        <v>6.5584499999999997</v>
      </c>
      <c r="BJ19" s="10">
        <v>7.441605</v>
      </c>
      <c r="BK19" s="10">
        <v>6.421195</v>
      </c>
      <c r="BL19" s="10">
        <v>6.9384889999999997</v>
      </c>
      <c r="BM19" s="10">
        <v>7.6472429999999996</v>
      </c>
      <c r="BN19" s="10">
        <v>10.871934</v>
      </c>
      <c r="BO19" s="10">
        <v>8.9676139999999993</v>
      </c>
      <c r="BP19">
        <v>9.7323620000000002</v>
      </c>
      <c r="BQ19">
        <v>7.3631859999999998</v>
      </c>
      <c r="BR19">
        <v>7.937818</v>
      </c>
      <c r="BS19">
        <v>8.0739380000000001</v>
      </c>
      <c r="BT19">
        <v>7.1357010000000001</v>
      </c>
      <c r="BU19">
        <v>9.1525499999999997</v>
      </c>
      <c r="BV19">
        <v>8.7162310000000005</v>
      </c>
    </row>
    <row r="20" spans="1:74" x14ac:dyDescent="0.2">
      <c r="A20" t="s">
        <v>208</v>
      </c>
      <c r="B20" t="s">
        <v>111</v>
      </c>
      <c r="C20" t="s">
        <v>209</v>
      </c>
      <c r="D20">
        <v>2321</v>
      </c>
      <c r="E20" s="16" t="s">
        <v>210</v>
      </c>
      <c r="F20" t="s">
        <v>211</v>
      </c>
      <c r="G20" t="s">
        <v>187</v>
      </c>
      <c r="H20" t="s">
        <v>212</v>
      </c>
      <c r="I20" t="s">
        <v>213</v>
      </c>
      <c r="J20" s="17">
        <f t="shared" si="0"/>
        <v>8.6823253389830501</v>
      </c>
      <c r="K20" s="18">
        <f t="shared" si="1"/>
        <v>0.46605951919547733</v>
      </c>
      <c r="L20" s="19">
        <v>1.9910872500382147E-4</v>
      </c>
      <c r="M20" s="20">
        <f t="shared" si="2"/>
        <v>8.507453840579172E-6</v>
      </c>
      <c r="N20" s="20">
        <f t="shared" si="3"/>
        <v>2.4032319382546007E-5</v>
      </c>
      <c r="O20" s="21">
        <f t="shared" si="4"/>
        <v>6.5130886178461336E-4</v>
      </c>
      <c r="P20">
        <v>8.1443379999999994</v>
      </c>
      <c r="Q20">
        <v>6.9106829999999997</v>
      </c>
      <c r="R20">
        <v>8.1238980000000005</v>
      </c>
      <c r="S20">
        <v>9.7493909999999993</v>
      </c>
      <c r="T20">
        <v>7.6812950000000004</v>
      </c>
      <c r="U20">
        <v>7.6719739999999996</v>
      </c>
      <c r="V20">
        <v>7.421303</v>
      </c>
      <c r="W20">
        <v>8.9355349999999998</v>
      </c>
      <c r="X20">
        <v>8.3683250000000005</v>
      </c>
      <c r="Y20" s="10">
        <v>7.4155949999999997</v>
      </c>
      <c r="Z20" s="10">
        <v>9.2772539999999992</v>
      </c>
      <c r="AA20" s="10">
        <v>8.7103900000000003</v>
      </c>
      <c r="AB20" s="10">
        <v>7.2792019999999997</v>
      </c>
      <c r="AC20" s="10">
        <v>8.4258410000000001</v>
      </c>
      <c r="AD20" s="10">
        <v>7.9378010000000003</v>
      </c>
      <c r="AE20" s="12">
        <v>8.6314980000000006</v>
      </c>
      <c r="AF20" s="10">
        <v>7.0104759999999997</v>
      </c>
      <c r="AG20" s="10">
        <v>8.5169750000000004</v>
      </c>
      <c r="AH20" s="10">
        <v>8.3946389999999997</v>
      </c>
      <c r="AI20" s="10">
        <v>6.8534410000000001</v>
      </c>
      <c r="AJ20" s="12">
        <v>8.8419690000000006</v>
      </c>
      <c r="AK20" s="10">
        <v>9.2072230000000008</v>
      </c>
      <c r="AL20" s="10">
        <v>7.6046449999999997</v>
      </c>
      <c r="AM20" s="10">
        <v>7.4031520000000004</v>
      </c>
      <c r="AN20" s="10">
        <v>9.3344310000000004</v>
      </c>
      <c r="AO20" s="10">
        <v>9.4328389999999995</v>
      </c>
      <c r="AP20" s="10">
        <v>9.749428</v>
      </c>
      <c r="AQ20" s="10">
        <v>8.9511900000000004</v>
      </c>
      <c r="AR20" s="10">
        <v>7.6879939999999998</v>
      </c>
      <c r="AS20" s="10">
        <v>6.4958229999999997</v>
      </c>
      <c r="AT20" s="12">
        <v>8.5692079999999997</v>
      </c>
      <c r="AU20" s="10">
        <v>10.05172</v>
      </c>
      <c r="AV20" s="10">
        <v>9.8372089999999996</v>
      </c>
      <c r="AW20" s="10">
        <v>8.2588659999999994</v>
      </c>
      <c r="AX20" s="10">
        <v>9.4572040000000008</v>
      </c>
      <c r="AY20" s="10">
        <v>9.3923559999999995</v>
      </c>
      <c r="AZ20" s="10">
        <v>9.8737759999999994</v>
      </c>
      <c r="BA20" s="10">
        <v>9.0590779999999995</v>
      </c>
      <c r="BB20" s="10">
        <v>9.0351769999999991</v>
      </c>
      <c r="BC20" s="12">
        <v>9.699776</v>
      </c>
      <c r="BD20" s="10">
        <v>8.2790029999999994</v>
      </c>
      <c r="BE20" s="10">
        <v>10.288569000000001</v>
      </c>
      <c r="BF20" s="10">
        <v>8.8352799999999991</v>
      </c>
      <c r="BG20" s="10">
        <v>9.385472</v>
      </c>
      <c r="BH20" s="12">
        <v>8.9854280000000006</v>
      </c>
      <c r="BI20" s="10">
        <v>9.2402580000000007</v>
      </c>
      <c r="BJ20" s="10">
        <v>9.3545160000000003</v>
      </c>
      <c r="BK20" s="10">
        <v>9.0658919999999998</v>
      </c>
      <c r="BL20" s="10">
        <v>8.984966</v>
      </c>
      <c r="BM20" s="10">
        <v>8.5117440000000002</v>
      </c>
      <c r="BN20" s="10">
        <v>8.1644550000000002</v>
      </c>
      <c r="BO20" s="10">
        <v>8.8246169999999999</v>
      </c>
      <c r="BP20">
        <v>8.4836200000000002</v>
      </c>
      <c r="BQ20">
        <v>9.9796999999999993</v>
      </c>
      <c r="BR20">
        <v>9.0072489999999998</v>
      </c>
      <c r="BS20">
        <v>9.3174309999999991</v>
      </c>
      <c r="BT20">
        <v>9.6981099999999998</v>
      </c>
      <c r="BU20">
        <v>9.2439710000000002</v>
      </c>
      <c r="BV20">
        <v>9.2039960000000001</v>
      </c>
    </row>
    <row r="21" spans="1:74" x14ac:dyDescent="0.2">
      <c r="A21" t="s">
        <v>214</v>
      </c>
      <c r="B21" t="s">
        <v>111</v>
      </c>
      <c r="C21" t="s">
        <v>215</v>
      </c>
      <c r="D21">
        <v>3479</v>
      </c>
      <c r="E21" s="16" t="s">
        <v>216</v>
      </c>
      <c r="F21" t="s">
        <v>217</v>
      </c>
      <c r="G21" t="s">
        <v>187</v>
      </c>
      <c r="H21" t="s">
        <v>218</v>
      </c>
      <c r="I21" t="s">
        <v>219</v>
      </c>
      <c r="J21" s="17">
        <f t="shared" si="0"/>
        <v>8.0314953559322042</v>
      </c>
      <c r="K21" s="22">
        <f t="shared" si="1"/>
        <v>0.3330175416312891</v>
      </c>
      <c r="L21" s="19">
        <v>9.9590691569487848E-3</v>
      </c>
      <c r="M21" s="23">
        <f t="shared" si="2"/>
        <v>7.1223573310826701E-3</v>
      </c>
      <c r="N21" s="23">
        <f t="shared" si="3"/>
        <v>2.5701217855079884E-2</v>
      </c>
      <c r="O21" s="21">
        <f t="shared" si="4"/>
        <v>2.6798826835849051E-2</v>
      </c>
      <c r="P21" s="10">
        <v>6.1060749999999997</v>
      </c>
      <c r="Q21" s="10">
        <v>6.2141190000000002</v>
      </c>
      <c r="R21" s="10">
        <v>6.6223669999999997</v>
      </c>
      <c r="S21" s="10">
        <v>8.6216290000000004</v>
      </c>
      <c r="T21" s="10">
        <v>7.2192559999999997</v>
      </c>
      <c r="U21" s="10">
        <v>8.071529</v>
      </c>
      <c r="V21" s="10">
        <v>7.8521369999999999</v>
      </c>
      <c r="W21" s="10">
        <v>6.1773309999999997</v>
      </c>
      <c r="X21" s="10">
        <v>8.0513860000000008</v>
      </c>
      <c r="Y21" s="10">
        <v>6.1963569999999999</v>
      </c>
      <c r="Z21" s="10">
        <v>5.8799000000000001</v>
      </c>
      <c r="AA21" s="10">
        <v>7.3144450000000001</v>
      </c>
      <c r="AB21" s="10">
        <v>7.518878</v>
      </c>
      <c r="AC21" s="10">
        <v>7.0682270000000003</v>
      </c>
      <c r="AD21" s="10">
        <v>8.1397829999999995</v>
      </c>
      <c r="AE21" s="12">
        <v>8.0207510000000006</v>
      </c>
      <c r="AF21" s="10">
        <v>8.1218249999999994</v>
      </c>
      <c r="AG21" s="10">
        <v>8.2747050000000009</v>
      </c>
      <c r="AH21" s="10">
        <v>6.9958140000000002</v>
      </c>
      <c r="AI21" s="10">
        <v>9.1185969999999994</v>
      </c>
      <c r="AJ21" s="12">
        <v>7.5080730000000004</v>
      </c>
      <c r="AK21" s="10">
        <v>8.6663189999999997</v>
      </c>
      <c r="AL21" s="10">
        <v>8.7493029999999994</v>
      </c>
      <c r="AM21" s="10">
        <v>6.9470419999999997</v>
      </c>
      <c r="AN21" s="10">
        <v>7.5674289999999997</v>
      </c>
      <c r="AO21" s="10">
        <v>8.7636479999999999</v>
      </c>
      <c r="AP21" s="10">
        <v>7.590814</v>
      </c>
      <c r="AQ21" s="10">
        <v>7.5306389999999999</v>
      </c>
      <c r="AR21" s="10">
        <v>9.4621169999999992</v>
      </c>
      <c r="AS21" s="10">
        <v>8.065709</v>
      </c>
      <c r="AT21" s="12">
        <v>9.8152699999999999</v>
      </c>
      <c r="AU21" s="10">
        <v>8.5209279999999996</v>
      </c>
      <c r="AV21" s="10">
        <v>7.9803959999999998</v>
      </c>
      <c r="AW21" s="10">
        <v>8.1005579999999995</v>
      </c>
      <c r="AX21" s="10">
        <v>10.71219</v>
      </c>
      <c r="AY21" s="10">
        <v>10.706531</v>
      </c>
      <c r="AZ21" s="10">
        <v>7.7656270000000003</v>
      </c>
      <c r="BA21" s="10">
        <v>8.4262029999999992</v>
      </c>
      <c r="BB21" s="10">
        <v>8.3118449999999999</v>
      </c>
      <c r="BC21" s="12">
        <v>8.6276779999999995</v>
      </c>
      <c r="BD21" s="10">
        <v>9.5846040000000006</v>
      </c>
      <c r="BE21" s="10">
        <v>8.6744850000000007</v>
      </c>
      <c r="BF21" s="10">
        <v>6.728021</v>
      </c>
      <c r="BG21" s="10">
        <v>8.3238509999999994</v>
      </c>
      <c r="BH21" s="12">
        <v>6.7331890000000003</v>
      </c>
      <c r="BI21" s="10">
        <v>8.0674109999999999</v>
      </c>
      <c r="BJ21" s="10">
        <v>8.5384849999999997</v>
      </c>
      <c r="BK21" s="10">
        <v>7.9218700000000002</v>
      </c>
      <c r="BL21" s="10">
        <v>10.344229</v>
      </c>
      <c r="BM21" s="10">
        <v>11.659732999999999</v>
      </c>
      <c r="BN21" s="10">
        <v>8.339105</v>
      </c>
      <c r="BO21" s="10">
        <v>8.1745750000000008</v>
      </c>
      <c r="BP21" s="10">
        <v>6.7360740000000003</v>
      </c>
      <c r="BQ21" s="10">
        <v>7.0706480000000003</v>
      </c>
      <c r="BR21" s="10">
        <v>6.1513179999999998</v>
      </c>
      <c r="BS21" s="10">
        <v>7.6383979999999996</v>
      </c>
      <c r="BT21" s="10">
        <v>10.247204999999999</v>
      </c>
      <c r="BU21" s="10">
        <v>8.2440759999999997</v>
      </c>
      <c r="BV21" s="10">
        <v>7.2775189999999998</v>
      </c>
    </row>
    <row r="22" spans="1:74" x14ac:dyDescent="0.2">
      <c r="A22" t="s">
        <v>220</v>
      </c>
      <c r="B22" t="s">
        <v>111</v>
      </c>
      <c r="C22" t="s">
        <v>221</v>
      </c>
      <c r="D22">
        <v>3482</v>
      </c>
      <c r="E22" s="16" t="s">
        <v>222</v>
      </c>
      <c r="F22" t="s">
        <v>223</v>
      </c>
      <c r="G22" t="s">
        <v>224</v>
      </c>
      <c r="H22" t="s">
        <v>225</v>
      </c>
      <c r="I22" t="s">
        <v>226</v>
      </c>
      <c r="J22" s="17">
        <f t="shared" si="0"/>
        <v>10.287559474576272</v>
      </c>
      <c r="K22" s="22">
        <f t="shared" si="1"/>
        <v>0.32608031148873534</v>
      </c>
      <c r="L22" s="19">
        <v>1.1722733416210811E-2</v>
      </c>
      <c r="M22" s="23">
        <f t="shared" si="2"/>
        <v>1.2416780415904927E-2</v>
      </c>
      <c r="N22" s="23">
        <f t="shared" si="3"/>
        <v>1.7469291785327981E-2</v>
      </c>
      <c r="O22" s="21">
        <f t="shared" si="4"/>
        <v>3.280534865869953E-2</v>
      </c>
      <c r="P22" s="10">
        <v>9.9620879999999996</v>
      </c>
      <c r="Q22" s="10">
        <v>9.7436480000000003</v>
      </c>
      <c r="R22" s="10">
        <v>9.5134019999999992</v>
      </c>
      <c r="S22" s="10">
        <v>10.062627000000001</v>
      </c>
      <c r="T22" s="10">
        <v>10.194145000000001</v>
      </c>
      <c r="U22" s="10">
        <v>10.925856</v>
      </c>
      <c r="V22" s="10">
        <v>9.9636809999999993</v>
      </c>
      <c r="W22" s="10">
        <v>9.8793419999999994</v>
      </c>
      <c r="X22" s="10">
        <v>10.145602</v>
      </c>
      <c r="Y22" s="10">
        <v>9.1275410000000008</v>
      </c>
      <c r="Z22" s="10">
        <v>10.121950999999999</v>
      </c>
      <c r="AA22" s="10">
        <v>10.275726000000001</v>
      </c>
      <c r="AB22" s="10">
        <v>10.540048000000001</v>
      </c>
      <c r="AC22" s="10">
        <v>10.416988999999999</v>
      </c>
      <c r="AD22" s="10">
        <v>10.449403999999999</v>
      </c>
      <c r="AE22" s="12">
        <v>10.629002</v>
      </c>
      <c r="AF22" s="10">
        <v>10.054748</v>
      </c>
      <c r="AG22" s="10">
        <v>10.323441000000001</v>
      </c>
      <c r="AH22" s="10">
        <v>10.041949000000001</v>
      </c>
      <c r="AI22" s="10">
        <v>10.027488</v>
      </c>
      <c r="AJ22" s="12">
        <v>10.119187</v>
      </c>
      <c r="AK22" s="10">
        <v>10.717104000000001</v>
      </c>
      <c r="AL22" s="10">
        <v>10.719808</v>
      </c>
      <c r="AM22" s="10">
        <v>10.657283</v>
      </c>
      <c r="AN22" s="10">
        <v>10.219414</v>
      </c>
      <c r="AO22" s="10">
        <v>10.516358</v>
      </c>
      <c r="AP22" s="10">
        <v>10.033522</v>
      </c>
      <c r="AQ22" s="10">
        <v>10.149407999999999</v>
      </c>
      <c r="AR22" s="10">
        <v>10.032536</v>
      </c>
      <c r="AS22" s="10">
        <v>9.3905189999999994</v>
      </c>
      <c r="AT22" s="12">
        <v>10.43374</v>
      </c>
      <c r="AU22" s="10">
        <v>10.557715</v>
      </c>
      <c r="AV22" s="10">
        <v>10.204121000000001</v>
      </c>
      <c r="AW22" s="10">
        <v>9.9157869999999999</v>
      </c>
      <c r="AX22" s="10">
        <v>10.460766</v>
      </c>
      <c r="AY22" s="10">
        <v>10.434415</v>
      </c>
      <c r="AZ22" s="10">
        <v>10.376871</v>
      </c>
      <c r="BA22" s="10">
        <v>11.108582999999999</v>
      </c>
      <c r="BB22" s="10">
        <v>10.215559000000001</v>
      </c>
      <c r="BC22" s="12">
        <v>10.207682</v>
      </c>
      <c r="BD22" s="10">
        <v>10.533192</v>
      </c>
      <c r="BE22" s="10">
        <v>10.387017</v>
      </c>
      <c r="BF22" s="10">
        <v>10.539664999999999</v>
      </c>
      <c r="BG22" s="10">
        <v>10.173432999999999</v>
      </c>
      <c r="BH22" s="12">
        <v>10.856776999999999</v>
      </c>
      <c r="BI22" s="10">
        <v>9.7542960000000001</v>
      </c>
      <c r="BJ22" s="10">
        <v>10.590562</v>
      </c>
      <c r="BK22" s="10">
        <v>11.112971999999999</v>
      </c>
      <c r="BL22" s="10">
        <v>10.205539</v>
      </c>
      <c r="BM22" s="10">
        <v>10.178547999999999</v>
      </c>
      <c r="BN22" s="10">
        <v>10.411047</v>
      </c>
      <c r="BO22" s="10">
        <v>10.665914000000001</v>
      </c>
      <c r="BP22" s="10">
        <v>10.558344</v>
      </c>
      <c r="BQ22" s="10">
        <v>11.003657</v>
      </c>
      <c r="BR22" s="10">
        <v>9.9246309999999998</v>
      </c>
      <c r="BS22" s="10">
        <v>10.077961999999999</v>
      </c>
      <c r="BT22" s="10">
        <v>10.497831</v>
      </c>
      <c r="BU22" s="10">
        <v>10.005338</v>
      </c>
      <c r="BV22" s="10">
        <v>10.620227999999999</v>
      </c>
    </row>
    <row r="23" spans="1:74" x14ac:dyDescent="0.2">
      <c r="A23" t="s">
        <v>227</v>
      </c>
      <c r="B23" t="s">
        <v>111</v>
      </c>
      <c r="C23" t="s">
        <v>228</v>
      </c>
      <c r="D23">
        <v>2247</v>
      </c>
      <c r="E23" s="24" t="s">
        <v>229</v>
      </c>
      <c r="F23" t="s">
        <v>230</v>
      </c>
      <c r="G23" t="s">
        <v>224</v>
      </c>
      <c r="H23" t="s">
        <v>231</v>
      </c>
      <c r="I23" t="s">
        <v>232</v>
      </c>
      <c r="J23" s="17">
        <f t="shared" si="0"/>
        <v>6.2510265084745749</v>
      </c>
      <c r="K23" s="22">
        <f t="shared" si="1"/>
        <v>0.32156850787067931</v>
      </c>
      <c r="L23" s="19">
        <v>1.3009241064235989E-2</v>
      </c>
      <c r="M23" s="25">
        <f t="shared" si="2"/>
        <v>0.40851975307068089</v>
      </c>
      <c r="N23" s="25">
        <f t="shared" si="3"/>
        <v>9.2290104048809607E-2</v>
      </c>
      <c r="O23" s="21">
        <f t="shared" si="4"/>
        <v>2.5648098866400765E-2</v>
      </c>
      <c r="P23" s="10">
        <v>4.4760910000000003</v>
      </c>
      <c r="Q23" s="10">
        <v>5.03308</v>
      </c>
      <c r="R23" s="10">
        <v>5.8923579999999998</v>
      </c>
      <c r="S23" s="10">
        <v>4.6560309999999996</v>
      </c>
      <c r="T23" s="10">
        <v>6.1242609999999997</v>
      </c>
      <c r="U23" s="10">
        <v>6.5879620000000001</v>
      </c>
      <c r="V23" s="10">
        <v>6.2296009999999997</v>
      </c>
      <c r="W23" s="10">
        <v>4.7688030000000001</v>
      </c>
      <c r="X23" s="10">
        <v>6.535094</v>
      </c>
      <c r="Y23" s="10">
        <v>6.2179349999999998</v>
      </c>
      <c r="Z23" s="10">
        <v>4.8018179999999999</v>
      </c>
      <c r="AA23" s="10">
        <v>6.1015879999999996</v>
      </c>
      <c r="AB23" s="10">
        <v>7.1728120000000004</v>
      </c>
      <c r="AC23" s="10">
        <v>4.4558520000000001</v>
      </c>
      <c r="AD23" s="10">
        <v>7.3040279999999997</v>
      </c>
      <c r="AE23" s="12">
        <v>5.2327250000000003</v>
      </c>
      <c r="AF23" s="10">
        <v>5.5154449999999997</v>
      </c>
      <c r="AG23" s="10">
        <v>7.0585129999999996</v>
      </c>
      <c r="AH23" s="10">
        <v>6.7225339999999996</v>
      </c>
      <c r="AI23" s="10">
        <v>7.59884</v>
      </c>
      <c r="AJ23" s="12">
        <v>6.1154039999999998</v>
      </c>
      <c r="AK23" s="10">
        <v>6.7147779999999999</v>
      </c>
      <c r="AL23" s="10">
        <v>6.9940879999999996</v>
      </c>
      <c r="AM23" s="10">
        <v>6.0056859999999999</v>
      </c>
      <c r="AN23" s="10">
        <v>6.6260060000000003</v>
      </c>
      <c r="AO23" s="10">
        <v>6.722512</v>
      </c>
      <c r="AP23" s="10">
        <v>6.3420610000000002</v>
      </c>
      <c r="AQ23" s="10">
        <v>5.1888100000000001</v>
      </c>
      <c r="AR23" s="10">
        <v>7.4365300000000003</v>
      </c>
      <c r="AS23" s="10">
        <v>7.9970049999999997</v>
      </c>
      <c r="AT23" s="12">
        <v>6.3808689999999997</v>
      </c>
      <c r="AU23" s="10">
        <v>4.8771399999999998</v>
      </c>
      <c r="AV23" s="10">
        <v>6.2458390000000001</v>
      </c>
      <c r="AW23" s="10">
        <v>6.3766920000000002</v>
      </c>
      <c r="AX23" s="10">
        <v>6.5510270000000004</v>
      </c>
      <c r="AY23" s="10">
        <v>6.3850239999999996</v>
      </c>
      <c r="AZ23" s="10">
        <v>5.8481170000000002</v>
      </c>
      <c r="BA23" s="10">
        <v>6.0417860000000001</v>
      </c>
      <c r="BB23" s="10">
        <v>6.3905630000000002</v>
      </c>
      <c r="BC23" s="12">
        <v>4.8426970000000003</v>
      </c>
      <c r="BD23" s="10">
        <v>7.5541159999999996</v>
      </c>
      <c r="BE23" s="10">
        <v>6.3674629999999999</v>
      </c>
      <c r="BF23" s="10">
        <v>5.7439590000000003</v>
      </c>
      <c r="BG23" s="10">
        <v>5.9662750000000004</v>
      </c>
      <c r="BH23" s="12">
        <v>5.2938470000000004</v>
      </c>
      <c r="BI23" s="10">
        <v>5.83352</v>
      </c>
      <c r="BJ23" s="10">
        <v>7.436782</v>
      </c>
      <c r="BK23" s="10">
        <v>7.6671120000000004</v>
      </c>
      <c r="BL23" s="10">
        <v>7.0355400000000001</v>
      </c>
      <c r="BM23" s="10">
        <v>7.3974080000000004</v>
      </c>
      <c r="BN23" s="10">
        <v>7.2793400000000004</v>
      </c>
      <c r="BO23" s="10">
        <v>5.9574439999999997</v>
      </c>
      <c r="BP23" s="10">
        <v>4.6936609999999996</v>
      </c>
      <c r="BQ23" s="10">
        <v>6.2597769999999997</v>
      </c>
      <c r="BR23" s="10">
        <v>7.5456890000000003</v>
      </c>
      <c r="BS23" s="10">
        <v>6.7560929999999999</v>
      </c>
      <c r="BT23" s="10">
        <v>7.3973000000000004</v>
      </c>
      <c r="BU23" s="10">
        <v>5.8350439999999999</v>
      </c>
      <c r="BV23" s="10">
        <v>6.2221890000000002</v>
      </c>
    </row>
    <row r="24" spans="1:74" x14ac:dyDescent="0.2">
      <c r="A24" t="s">
        <v>233</v>
      </c>
      <c r="B24" t="s">
        <v>111</v>
      </c>
      <c r="C24" t="s">
        <v>234</v>
      </c>
      <c r="D24">
        <v>2324</v>
      </c>
      <c r="E24" s="24" t="s">
        <v>235</v>
      </c>
      <c r="F24" t="s">
        <v>236</v>
      </c>
      <c r="G24" t="s">
        <v>187</v>
      </c>
      <c r="H24" t="s">
        <v>237</v>
      </c>
      <c r="I24" t="s">
        <v>238</v>
      </c>
      <c r="J24" s="17">
        <f t="shared" si="0"/>
        <v>7.6730978813559343</v>
      </c>
      <c r="K24" s="22">
        <f t="shared" si="1"/>
        <v>0.29541708525798299</v>
      </c>
      <c r="L24" s="19">
        <v>2.3113774216058633E-2</v>
      </c>
      <c r="M24" s="23">
        <f t="shared" si="2"/>
        <v>2.8961954629373329E-2</v>
      </c>
      <c r="N24" s="25">
        <f t="shared" si="3"/>
        <v>6.8108161978912243E-2</v>
      </c>
      <c r="O24" s="26">
        <f t="shared" si="4"/>
        <v>7.5765978850172722E-2</v>
      </c>
      <c r="P24" s="10">
        <v>7.1075889999999999</v>
      </c>
      <c r="Q24" s="10">
        <v>7.5652429999999997</v>
      </c>
      <c r="R24" s="10">
        <v>7.142773</v>
      </c>
      <c r="S24" s="10">
        <v>7.4780110000000004</v>
      </c>
      <c r="T24" s="10">
        <v>6.8288169999999999</v>
      </c>
      <c r="U24" s="10">
        <v>7.0950800000000003</v>
      </c>
      <c r="V24" s="10">
        <v>7.9001029999999997</v>
      </c>
      <c r="W24" s="10">
        <v>7.3005719999999998</v>
      </c>
      <c r="X24" s="10">
        <v>7.6870019999999997</v>
      </c>
      <c r="Y24" s="10">
        <v>6.7549289999999997</v>
      </c>
      <c r="Z24" s="10">
        <v>8.0108180000000004</v>
      </c>
      <c r="AA24" s="10">
        <v>7.8270299999999997</v>
      </c>
      <c r="AB24" s="10">
        <v>7.314546</v>
      </c>
      <c r="AC24" s="10">
        <v>6.934755</v>
      </c>
      <c r="AD24" s="10">
        <v>7.4707160000000004</v>
      </c>
      <c r="AE24" s="12">
        <v>7.8256189999999997</v>
      </c>
      <c r="AF24" s="10">
        <v>8.2018319999999996</v>
      </c>
      <c r="AG24" s="10">
        <v>7.7564140000000004</v>
      </c>
      <c r="AH24" s="10">
        <v>7.7868510000000004</v>
      </c>
      <c r="AI24" s="10">
        <v>7.8416769999999998</v>
      </c>
      <c r="AJ24" s="12">
        <v>7.8491080000000002</v>
      </c>
      <c r="AK24" s="10">
        <v>8.1994009999999999</v>
      </c>
      <c r="AL24" s="10">
        <v>7.4182249999999996</v>
      </c>
      <c r="AM24" s="10">
        <v>7.0251809999999999</v>
      </c>
      <c r="AN24" s="10">
        <v>7.3250380000000002</v>
      </c>
      <c r="AO24" s="10">
        <v>7.9810309999999998</v>
      </c>
      <c r="AP24" s="10">
        <v>7.5907770000000001</v>
      </c>
      <c r="AQ24" s="10">
        <v>6.90076</v>
      </c>
      <c r="AR24" s="10">
        <v>8.2231989999999993</v>
      </c>
      <c r="AS24" s="10">
        <v>7.667859</v>
      </c>
      <c r="AT24" s="12">
        <v>7.7406699999999997</v>
      </c>
      <c r="AU24" s="10">
        <v>8.796697</v>
      </c>
      <c r="AV24" s="10">
        <v>8.1974210000000003</v>
      </c>
      <c r="AW24" s="10">
        <v>6.9367640000000002</v>
      </c>
      <c r="AX24" s="10">
        <v>7.8301350000000003</v>
      </c>
      <c r="AY24" s="10">
        <v>7.8902150000000004</v>
      </c>
      <c r="AZ24" s="10">
        <v>7.5191520000000001</v>
      </c>
      <c r="BA24" s="10">
        <v>8.1131960000000003</v>
      </c>
      <c r="BB24" s="10">
        <v>7.9875340000000001</v>
      </c>
      <c r="BC24" s="12">
        <v>7.7276670000000003</v>
      </c>
      <c r="BD24" s="10">
        <v>8.2100390000000001</v>
      </c>
      <c r="BE24" s="10">
        <v>8.4373090000000008</v>
      </c>
      <c r="BF24" s="10">
        <v>7.8630800000000001</v>
      </c>
      <c r="BG24" s="10">
        <v>7.8228460000000002</v>
      </c>
      <c r="BH24" s="12">
        <v>7.2745749999999996</v>
      </c>
      <c r="BI24" s="10">
        <v>7.4394749999999998</v>
      </c>
      <c r="BJ24" s="10">
        <v>8.0605229999999999</v>
      </c>
      <c r="BK24" s="10">
        <v>7.9631239999999996</v>
      </c>
      <c r="BL24" s="10">
        <v>8.3811660000000003</v>
      </c>
      <c r="BM24" s="10">
        <v>7.7814300000000003</v>
      </c>
      <c r="BN24" s="10">
        <v>8.3343570000000007</v>
      </c>
      <c r="BO24" s="10">
        <v>7.0318829999999997</v>
      </c>
      <c r="BP24" s="10">
        <v>6.5962500000000004</v>
      </c>
      <c r="BQ24" s="10">
        <v>8.0665209999999998</v>
      </c>
      <c r="BR24" s="10">
        <v>6.850975</v>
      </c>
      <c r="BS24" s="10">
        <v>7.2423099999999998</v>
      </c>
      <c r="BT24" s="10">
        <v>8.2182460000000006</v>
      </c>
      <c r="BU24" s="10">
        <v>8.6524850000000004</v>
      </c>
      <c r="BV24" s="10">
        <v>7.7357740000000002</v>
      </c>
    </row>
    <row r="25" spans="1:74" x14ac:dyDescent="0.2">
      <c r="A25" s="10" t="s">
        <v>239</v>
      </c>
      <c r="B25" s="10" t="s">
        <v>111</v>
      </c>
      <c r="C25" s="10" t="s">
        <v>240</v>
      </c>
      <c r="D25" s="10">
        <v>3791</v>
      </c>
      <c r="E25" s="27" t="s">
        <v>241</v>
      </c>
      <c r="F25" s="10" t="s">
        <v>242</v>
      </c>
      <c r="G25" s="10" t="s">
        <v>187</v>
      </c>
      <c r="H25" s="10" t="s">
        <v>243</v>
      </c>
      <c r="I25" s="10" t="s">
        <v>244</v>
      </c>
      <c r="J25" s="28">
        <f t="shared" si="0"/>
        <v>9.1447821864406773</v>
      </c>
      <c r="K25" s="29">
        <f t="shared" si="1"/>
        <v>0.27242717166477437</v>
      </c>
      <c r="L25" s="30">
        <v>3.6848233181396919E-2</v>
      </c>
      <c r="M25" s="31">
        <f t="shared" si="2"/>
        <v>0.25302052613350307</v>
      </c>
      <c r="N25" s="31">
        <f t="shared" si="3"/>
        <v>6.0633431732943673E-2</v>
      </c>
      <c r="O25" s="32">
        <f t="shared" si="4"/>
        <v>7.5742771925276453E-2</v>
      </c>
      <c r="P25" s="33">
        <v>8.1003550000000004</v>
      </c>
      <c r="Q25" s="33">
        <v>7.0958180000000004</v>
      </c>
      <c r="R25" s="33">
        <v>7.8873420000000003</v>
      </c>
      <c r="S25" s="33">
        <v>8.7802530000000001</v>
      </c>
      <c r="T25" s="33">
        <v>8.1266510000000007</v>
      </c>
      <c r="U25" s="33">
        <v>8.5873570000000008</v>
      </c>
      <c r="V25" s="33">
        <v>10.516142</v>
      </c>
      <c r="W25" s="33">
        <v>7.6406320000000001</v>
      </c>
      <c r="X25" s="33">
        <v>8.7253969999999992</v>
      </c>
      <c r="Y25" s="33">
        <v>6.6444669999999997</v>
      </c>
      <c r="Z25" s="33">
        <v>9.3804210000000001</v>
      </c>
      <c r="AA25" s="33">
        <v>8.4955649999999991</v>
      </c>
      <c r="AB25" s="33">
        <v>9.7841839999999998</v>
      </c>
      <c r="AC25" s="33">
        <v>7.1522269999999999</v>
      </c>
      <c r="AD25" s="33">
        <v>8.7931629999999998</v>
      </c>
      <c r="AE25" s="34">
        <v>8.9545089999999998</v>
      </c>
      <c r="AF25" s="33">
        <v>10.595020999999999</v>
      </c>
      <c r="AG25" s="33">
        <v>8.8108219999999999</v>
      </c>
      <c r="AH25" s="33">
        <v>8.8755129999999998</v>
      </c>
      <c r="AI25" s="33">
        <v>9.7731349999999999</v>
      </c>
      <c r="AJ25" s="34">
        <v>9.2576129999999992</v>
      </c>
      <c r="AK25" s="33">
        <v>9.5226939999999995</v>
      </c>
      <c r="AL25" s="33">
        <v>9.547193</v>
      </c>
      <c r="AM25" s="33">
        <v>10.666446000000001</v>
      </c>
      <c r="AN25" s="33">
        <v>9.92577</v>
      </c>
      <c r="AO25" s="33">
        <v>9.0613109999999999</v>
      </c>
      <c r="AP25" s="33">
        <v>9.1936959999999992</v>
      </c>
      <c r="AQ25" s="33">
        <v>9.2743610000000007</v>
      </c>
      <c r="AR25" s="33">
        <v>10.327636999999999</v>
      </c>
      <c r="AS25" s="33">
        <v>10.357668</v>
      </c>
      <c r="AT25" s="34">
        <v>8.4459309999999999</v>
      </c>
      <c r="AU25" s="33">
        <v>9.6244910000000008</v>
      </c>
      <c r="AV25" s="33">
        <v>10.200732</v>
      </c>
      <c r="AW25" s="33">
        <v>10.392448999999999</v>
      </c>
      <c r="AX25" s="33">
        <v>9.3070129999999995</v>
      </c>
      <c r="AY25" s="33">
        <v>9.8380109999999998</v>
      </c>
      <c r="AZ25" s="33">
        <v>8.6701300000000003</v>
      </c>
      <c r="BA25" s="33">
        <v>8.9235209999999991</v>
      </c>
      <c r="BB25" s="33">
        <v>8.4685930000000003</v>
      </c>
      <c r="BC25" s="34">
        <v>11.053336</v>
      </c>
      <c r="BD25" s="33">
        <v>9.3213150000000002</v>
      </c>
      <c r="BE25" s="33">
        <v>9.499962</v>
      </c>
      <c r="BF25" s="33">
        <v>10.625143</v>
      </c>
      <c r="BG25" s="33">
        <v>8.8719660000000005</v>
      </c>
      <c r="BH25" s="34">
        <v>10.169217</v>
      </c>
      <c r="BI25" s="33">
        <v>7.6794060000000002</v>
      </c>
      <c r="BJ25" s="33">
        <v>8.6919000000000004</v>
      </c>
      <c r="BK25" s="33">
        <v>10.815338000000001</v>
      </c>
      <c r="BL25" s="33">
        <v>8.9630910000000004</v>
      </c>
      <c r="BM25" s="33">
        <v>9.0194050000000008</v>
      </c>
      <c r="BN25" s="33">
        <v>8.6234330000000003</v>
      </c>
      <c r="BO25" s="33">
        <v>9.5963329999999996</v>
      </c>
      <c r="BP25" s="33">
        <v>7.3287240000000002</v>
      </c>
      <c r="BQ25" s="33">
        <v>10.865931</v>
      </c>
      <c r="BR25" s="33">
        <v>7.9135419999999996</v>
      </c>
      <c r="BS25" s="33">
        <v>10.307289000000001</v>
      </c>
      <c r="BT25" s="33">
        <v>8.9994499999999995</v>
      </c>
      <c r="BU25" s="33">
        <v>8.3385999999999996</v>
      </c>
      <c r="BV25" s="33">
        <v>9.1345340000000004</v>
      </c>
    </row>
    <row r="26" spans="1:74" x14ac:dyDescent="0.2">
      <c r="A26" t="s">
        <v>245</v>
      </c>
      <c r="B26" t="s">
        <v>111</v>
      </c>
      <c r="C26" t="s">
        <v>246</v>
      </c>
      <c r="D26">
        <v>53834</v>
      </c>
      <c r="E26" s="2" t="s">
        <v>247</v>
      </c>
      <c r="F26" t="s">
        <v>248</v>
      </c>
      <c r="G26" t="s">
        <v>224</v>
      </c>
      <c r="H26" t="s">
        <v>249</v>
      </c>
      <c r="I26" t="s">
        <v>250</v>
      </c>
      <c r="J26" s="17">
        <f t="shared" si="0"/>
        <v>7.2696115084745756</v>
      </c>
      <c r="K26" s="18">
        <f t="shared" si="1"/>
        <v>2.6951649973201125E-2</v>
      </c>
      <c r="L26" s="35">
        <v>0.83942666666197885</v>
      </c>
      <c r="M26" s="36">
        <f t="shared" si="2"/>
        <v>9.9630968579663776E-2</v>
      </c>
      <c r="N26" s="36">
        <f t="shared" si="3"/>
        <v>0.60830788021999038</v>
      </c>
      <c r="O26" s="26">
        <f t="shared" si="4"/>
        <v>0.97610997799373234</v>
      </c>
      <c r="P26">
        <v>7.9617339999999999</v>
      </c>
      <c r="Q26">
        <v>7.9467639999999999</v>
      </c>
      <c r="R26">
        <v>7.9691280000000004</v>
      </c>
      <c r="S26">
        <v>6.856179</v>
      </c>
      <c r="T26">
        <v>6.4502649999999999</v>
      </c>
      <c r="U26">
        <v>6.885732</v>
      </c>
      <c r="V26">
        <v>7.0852769999999996</v>
      </c>
      <c r="W26">
        <v>7.6602410000000001</v>
      </c>
      <c r="X26">
        <v>7.3604580000000004</v>
      </c>
      <c r="Y26" s="10">
        <v>7.5292219999999999</v>
      </c>
      <c r="Z26" s="10">
        <v>6.9857810000000002</v>
      </c>
      <c r="AA26" s="10">
        <v>7.3328509999999998</v>
      </c>
      <c r="AB26" s="10">
        <v>6.6471580000000001</v>
      </c>
      <c r="AC26" s="10">
        <v>7.034395</v>
      </c>
      <c r="AD26" s="10">
        <v>7.2156349999999998</v>
      </c>
      <c r="AE26" s="12">
        <v>7.0687810000000004</v>
      </c>
      <c r="AF26" s="10">
        <v>6.6690930000000002</v>
      </c>
      <c r="AG26" s="10">
        <v>7.109648</v>
      </c>
      <c r="AH26" s="10">
        <v>7.4939429999999998</v>
      </c>
      <c r="AI26" s="10">
        <v>7.2785580000000003</v>
      </c>
      <c r="AJ26" s="12">
        <v>6.6797360000000001</v>
      </c>
      <c r="AK26" s="10">
        <v>7.4215390000000001</v>
      </c>
      <c r="AL26" s="10">
        <v>7.3546050000000003</v>
      </c>
      <c r="AM26" s="10">
        <v>6.992483</v>
      </c>
      <c r="AN26" s="10">
        <v>7.02393</v>
      </c>
      <c r="AO26" s="10">
        <v>7.4617170000000002</v>
      </c>
      <c r="AP26" s="10">
        <v>6.4550229999999997</v>
      </c>
      <c r="AQ26" s="10">
        <v>6.6139479999999997</v>
      </c>
      <c r="AR26" s="10">
        <v>7.3456970000000004</v>
      </c>
      <c r="AS26" s="10">
        <v>7.3209749999999998</v>
      </c>
      <c r="AT26" s="12">
        <v>7.0225819999999999</v>
      </c>
      <c r="AU26" s="10">
        <v>8.2281030000000008</v>
      </c>
      <c r="AV26" s="10">
        <v>7.9614789999999998</v>
      </c>
      <c r="AW26" s="10">
        <v>6.7663599999999997</v>
      </c>
      <c r="AX26" s="10">
        <v>8.489039</v>
      </c>
      <c r="AY26" s="10">
        <v>7.2622559999999998</v>
      </c>
      <c r="AZ26" s="10">
        <v>7.1183880000000004</v>
      </c>
      <c r="BA26" s="10">
        <v>6.9436960000000001</v>
      </c>
      <c r="BB26" s="10">
        <v>8.0307829999999996</v>
      </c>
      <c r="BC26" s="12">
        <v>6.738232</v>
      </c>
      <c r="BD26" s="10">
        <v>7.0003130000000002</v>
      </c>
      <c r="BE26" s="10">
        <v>7.4704459999999999</v>
      </c>
      <c r="BF26" s="10">
        <v>7.7616849999999999</v>
      </c>
      <c r="BG26" s="10">
        <v>8.0498600000000007</v>
      </c>
      <c r="BH26" s="12">
        <v>7.162426</v>
      </c>
      <c r="BI26" s="10">
        <v>7.2741860000000003</v>
      </c>
      <c r="BJ26" s="10">
        <v>7.248189</v>
      </c>
      <c r="BK26" s="10">
        <v>7.1217379999999997</v>
      </c>
      <c r="BL26" s="10">
        <v>7.7528839999999999</v>
      </c>
      <c r="BM26" s="10">
        <v>7.3567770000000001</v>
      </c>
      <c r="BN26" s="10">
        <v>6.793126</v>
      </c>
      <c r="BO26" s="10">
        <v>6.8152379999999999</v>
      </c>
      <c r="BP26">
        <v>7.0352410000000001</v>
      </c>
      <c r="BQ26">
        <v>7.4287130000000001</v>
      </c>
      <c r="BR26">
        <v>7.1453959999999999</v>
      </c>
      <c r="BS26">
        <v>7.450132</v>
      </c>
      <c r="BT26">
        <v>7.0856339999999998</v>
      </c>
      <c r="BU26">
        <v>7.1696929999999996</v>
      </c>
      <c r="BV26">
        <v>8.0139879999999994</v>
      </c>
    </row>
    <row r="27" spans="1:74" x14ac:dyDescent="0.2">
      <c r="A27" s="10" t="s">
        <v>251</v>
      </c>
      <c r="B27" s="10" t="s">
        <v>111</v>
      </c>
      <c r="C27" s="10" t="s">
        <v>252</v>
      </c>
      <c r="D27" s="10">
        <v>1956</v>
      </c>
      <c r="E27" s="3" t="s">
        <v>253</v>
      </c>
      <c r="F27" s="10" t="s">
        <v>254</v>
      </c>
      <c r="G27" s="10" t="s">
        <v>187</v>
      </c>
      <c r="H27" s="10" t="s">
        <v>255</v>
      </c>
      <c r="I27" s="10" t="s">
        <v>256</v>
      </c>
      <c r="J27" s="28">
        <f t="shared" si="0"/>
        <v>10.09258654237288</v>
      </c>
      <c r="K27" s="22">
        <f t="shared" si="1"/>
        <v>1.1126374533219841E-2</v>
      </c>
      <c r="L27" s="35">
        <v>0.93334483156400516</v>
      </c>
      <c r="M27" s="25">
        <f t="shared" si="2"/>
        <v>0.12591877564717829</v>
      </c>
      <c r="N27" s="25">
        <f t="shared" si="3"/>
        <v>0.52600678082444396</v>
      </c>
      <c r="O27" s="26">
        <f t="shared" si="4"/>
        <v>0.94014327286073551</v>
      </c>
      <c r="P27" s="10">
        <v>9.4758739999999992</v>
      </c>
      <c r="Q27" s="10">
        <v>10.669734999999999</v>
      </c>
      <c r="R27" s="10">
        <v>10.099904</v>
      </c>
      <c r="S27" s="10">
        <v>8.0095770000000002</v>
      </c>
      <c r="T27" s="10">
        <v>10.284367</v>
      </c>
      <c r="U27" s="10">
        <v>9.7551590000000008</v>
      </c>
      <c r="V27" s="10">
        <v>10.695041</v>
      </c>
      <c r="W27" s="10">
        <v>9.9119200000000003</v>
      </c>
      <c r="X27" s="10">
        <v>10.264052</v>
      </c>
      <c r="Y27" s="10">
        <v>10.548678000000001</v>
      </c>
      <c r="Z27" s="10">
        <v>9.2106019999999997</v>
      </c>
      <c r="AA27" s="10">
        <v>9.8716019999999993</v>
      </c>
      <c r="AB27" s="10">
        <v>9.8026450000000001</v>
      </c>
      <c r="AC27" s="10">
        <v>10.783519</v>
      </c>
      <c r="AD27" s="10">
        <v>10.494389999999999</v>
      </c>
      <c r="AE27" s="12">
        <v>9.9609369999999995</v>
      </c>
      <c r="AF27" s="10">
        <v>11.948119</v>
      </c>
      <c r="AG27" s="10">
        <v>11.351001999999999</v>
      </c>
      <c r="AH27" s="10">
        <v>10.050746</v>
      </c>
      <c r="AI27" s="10">
        <v>10.666835000000001</v>
      </c>
      <c r="AJ27" s="12">
        <v>10.941601</v>
      </c>
      <c r="AK27" s="10">
        <v>9.4331270000000007</v>
      </c>
      <c r="AL27" s="10">
        <v>10.779724999999999</v>
      </c>
      <c r="AM27" s="10">
        <v>9.413748</v>
      </c>
      <c r="AN27" s="10">
        <v>11.001424999999999</v>
      </c>
      <c r="AO27" s="10">
        <v>9.5764420000000001</v>
      </c>
      <c r="AP27" s="10">
        <v>11.363906999999999</v>
      </c>
      <c r="AQ27" s="10">
        <v>9.8376769999999993</v>
      </c>
      <c r="AR27" s="10">
        <v>10.115843999999999</v>
      </c>
      <c r="AS27" s="10">
        <v>10.932238999999999</v>
      </c>
      <c r="AT27" s="12">
        <v>10.210375000000001</v>
      </c>
      <c r="AU27" s="10">
        <v>9.4766300000000001</v>
      </c>
      <c r="AV27" s="10">
        <v>9.9128989999999995</v>
      </c>
      <c r="AW27" s="10">
        <v>10.335706999999999</v>
      </c>
      <c r="AX27" s="10">
        <v>7.6877610000000001</v>
      </c>
      <c r="AY27" s="10">
        <v>10.453994</v>
      </c>
      <c r="AZ27" s="10">
        <v>9.9670670000000001</v>
      </c>
      <c r="BA27" s="10">
        <v>9.7989119999999996</v>
      </c>
      <c r="BB27" s="10">
        <v>9.5135439999999996</v>
      </c>
      <c r="BC27" s="12">
        <v>10.910506</v>
      </c>
      <c r="BD27" s="10">
        <v>10.061482</v>
      </c>
      <c r="BE27" s="10">
        <v>9.1766850000000009</v>
      </c>
      <c r="BF27" s="10">
        <v>11.36042</v>
      </c>
      <c r="BG27" s="10">
        <v>9.7422459999999997</v>
      </c>
      <c r="BH27" s="12">
        <v>10.100134000000001</v>
      </c>
      <c r="BI27" s="10">
        <v>10.639308</v>
      </c>
      <c r="BJ27" s="10">
        <v>9.2799689999999995</v>
      </c>
      <c r="BK27" s="10">
        <v>9.7056009999999997</v>
      </c>
      <c r="BL27" s="10">
        <v>8.8760239999999992</v>
      </c>
      <c r="BM27" s="10">
        <v>9.6847220000000007</v>
      </c>
      <c r="BN27" s="10">
        <v>9.0673860000000008</v>
      </c>
      <c r="BO27" s="10">
        <v>10.385004</v>
      </c>
      <c r="BP27" s="10">
        <v>9.7972950000000001</v>
      </c>
      <c r="BQ27" s="10">
        <v>10.581105000000001</v>
      </c>
      <c r="BR27" s="10">
        <v>9.7092749999999999</v>
      </c>
      <c r="BS27" s="10">
        <v>10.129738</v>
      </c>
      <c r="BT27" s="10">
        <v>10.510636</v>
      </c>
      <c r="BU27" s="10">
        <v>10.797639999999999</v>
      </c>
      <c r="BV27" s="10">
        <v>10.340102</v>
      </c>
    </row>
    <row r="28" spans="1:74" x14ac:dyDescent="0.2">
      <c r="A28" t="s">
        <v>257</v>
      </c>
      <c r="B28" t="s">
        <v>111</v>
      </c>
      <c r="C28" t="s">
        <v>258</v>
      </c>
      <c r="D28">
        <v>2263</v>
      </c>
      <c r="E28" s="2" t="s">
        <v>259</v>
      </c>
      <c r="F28" t="s">
        <v>260</v>
      </c>
      <c r="G28" t="s">
        <v>187</v>
      </c>
      <c r="H28" t="s">
        <v>261</v>
      </c>
      <c r="I28" t="s">
        <v>262</v>
      </c>
      <c r="J28" s="17">
        <f t="shared" si="0"/>
        <v>8.6366681016949158</v>
      </c>
      <c r="K28" s="22">
        <f t="shared" si="1"/>
        <v>-0.11505963507003296</v>
      </c>
      <c r="L28" s="35">
        <v>0.38552180185671914</v>
      </c>
      <c r="M28" s="25">
        <f t="shared" si="2"/>
        <v>9.9003555617632966E-2</v>
      </c>
      <c r="N28" s="25">
        <f t="shared" si="3"/>
        <v>0.42351995850287427</v>
      </c>
      <c r="O28" s="26">
        <f t="shared" si="4"/>
        <v>0.73546665912533316</v>
      </c>
      <c r="P28" s="10">
        <v>7.1141449999999997</v>
      </c>
      <c r="Q28" s="10">
        <v>10.17658</v>
      </c>
      <c r="R28" s="10">
        <v>8.3361769999999993</v>
      </c>
      <c r="S28" s="10">
        <v>8.6784510000000008</v>
      </c>
      <c r="T28" s="10">
        <v>9.472505</v>
      </c>
      <c r="U28" s="10">
        <v>8.6877499999999994</v>
      </c>
      <c r="V28" s="10">
        <v>10.14373</v>
      </c>
      <c r="W28" s="10">
        <v>6.5190200000000003</v>
      </c>
      <c r="X28" s="10">
        <v>9.7716150000000006</v>
      </c>
      <c r="Y28" s="10">
        <v>9.6157749999999993</v>
      </c>
      <c r="Z28" s="10">
        <v>7.1180099999999999</v>
      </c>
      <c r="AA28" s="10">
        <v>8.8042700000000007</v>
      </c>
      <c r="AB28" s="10">
        <v>9.6373189999999997</v>
      </c>
      <c r="AC28" s="10">
        <v>8.7030480000000008</v>
      </c>
      <c r="AD28" s="10">
        <v>9.2389270000000003</v>
      </c>
      <c r="AE28" s="12">
        <v>8.7612609999999993</v>
      </c>
      <c r="AF28" s="10">
        <v>8.4578710000000008</v>
      </c>
      <c r="AG28" s="10">
        <v>9.9058799999999998</v>
      </c>
      <c r="AH28" s="10">
        <v>8.2770689999999991</v>
      </c>
      <c r="AI28" s="10">
        <v>9.4785050000000002</v>
      </c>
      <c r="AJ28" s="12">
        <v>8.5078969999999998</v>
      </c>
      <c r="AK28" s="10">
        <v>8.6284930000000006</v>
      </c>
      <c r="AL28" s="10">
        <v>8.9291839999999993</v>
      </c>
      <c r="AM28" s="10">
        <v>8.9261210000000002</v>
      </c>
      <c r="AN28" s="10">
        <v>8.4305380000000003</v>
      </c>
      <c r="AO28" s="10">
        <v>9.0536930000000009</v>
      </c>
      <c r="AP28" s="10">
        <v>8.4766700000000004</v>
      </c>
      <c r="AQ28" s="10">
        <v>8.1734209999999994</v>
      </c>
      <c r="AR28" s="10">
        <v>9.0672160000000002</v>
      </c>
      <c r="AS28" s="10">
        <v>9.7570200000000007</v>
      </c>
      <c r="AT28" s="12">
        <v>8.3605769999999993</v>
      </c>
      <c r="AU28" s="10">
        <v>8.7179210000000005</v>
      </c>
      <c r="AV28" s="10">
        <v>7.9500859999999998</v>
      </c>
      <c r="AW28" s="10">
        <v>7.0368740000000001</v>
      </c>
      <c r="AX28" s="10">
        <v>8.868411</v>
      </c>
      <c r="AY28" s="10">
        <v>6.6350629999999997</v>
      </c>
      <c r="AZ28" s="10">
        <v>7.8519069999999997</v>
      </c>
      <c r="BA28" s="10">
        <v>8.6615640000000003</v>
      </c>
      <c r="BB28" s="10">
        <v>8.7671050000000008</v>
      </c>
      <c r="BC28" s="12">
        <v>7.8349719999999996</v>
      </c>
      <c r="BD28" s="10">
        <v>9.1826819999999998</v>
      </c>
      <c r="BE28" s="10">
        <v>8.3936419999999998</v>
      </c>
      <c r="BF28" s="10">
        <v>7.4838009999999997</v>
      </c>
      <c r="BG28" s="10">
        <v>8.9610319999999994</v>
      </c>
      <c r="BH28" s="12">
        <v>8.2641799999999996</v>
      </c>
      <c r="BI28" s="10">
        <v>8.8056470000000004</v>
      </c>
      <c r="BJ28" s="10">
        <v>8.5953160000000004</v>
      </c>
      <c r="BK28" s="10">
        <v>9.1242249999999991</v>
      </c>
      <c r="BL28" s="10">
        <v>10.240802</v>
      </c>
      <c r="BM28" s="10">
        <v>8.7924620000000004</v>
      </c>
      <c r="BN28" s="10">
        <v>8.6967809999999997</v>
      </c>
      <c r="BO28" s="10">
        <v>9.7994369999999993</v>
      </c>
      <c r="BP28" s="10">
        <v>6.8444830000000003</v>
      </c>
      <c r="BQ28" s="10">
        <v>7.8824459999999998</v>
      </c>
      <c r="BR28" s="10">
        <v>9.5063220000000008</v>
      </c>
      <c r="BS28" s="10">
        <v>9.3724810000000005</v>
      </c>
      <c r="BT28" s="10">
        <v>6.6714339999999996</v>
      </c>
      <c r="BU28" s="10">
        <v>9.4886160000000004</v>
      </c>
      <c r="BV28" s="10">
        <v>7.9249879999999999</v>
      </c>
    </row>
    <row r="29" spans="1:74" x14ac:dyDescent="0.2">
      <c r="A29" t="s">
        <v>263</v>
      </c>
      <c r="B29" t="s">
        <v>111</v>
      </c>
      <c r="C29" t="s">
        <v>264</v>
      </c>
      <c r="D29">
        <v>3480</v>
      </c>
      <c r="E29" s="2" t="s">
        <v>265</v>
      </c>
      <c r="F29" t="s">
        <v>266</v>
      </c>
      <c r="G29" t="s">
        <v>224</v>
      </c>
      <c r="H29" t="s">
        <v>267</v>
      </c>
      <c r="I29" t="s">
        <v>268</v>
      </c>
      <c r="J29" s="17">
        <f t="shared" si="0"/>
        <v>10.04004950847458</v>
      </c>
      <c r="K29" s="22">
        <f t="shared" si="1"/>
        <v>-0.11975423920491426</v>
      </c>
      <c r="L29" s="35">
        <v>0.36630007060757153</v>
      </c>
      <c r="M29" s="25">
        <f t="shared" si="2"/>
        <v>0.23410611307637866</v>
      </c>
      <c r="N29" s="25">
        <f t="shared" si="3"/>
        <v>0.5462120847241112</v>
      </c>
      <c r="O29" s="26">
        <f t="shared" si="4"/>
        <v>0.84092895013171576</v>
      </c>
      <c r="P29" s="10">
        <v>10.46785</v>
      </c>
      <c r="Q29" s="10">
        <v>10.363097</v>
      </c>
      <c r="R29" s="10">
        <v>11.111580999999999</v>
      </c>
      <c r="S29" s="10">
        <v>9.3310600000000008</v>
      </c>
      <c r="T29" s="10">
        <v>9.6513139999999993</v>
      </c>
      <c r="U29" s="10">
        <v>10.247997</v>
      </c>
      <c r="V29" s="10">
        <v>10.445195</v>
      </c>
      <c r="W29" s="10">
        <v>10.091001</v>
      </c>
      <c r="X29" s="10">
        <v>10.405697</v>
      </c>
      <c r="Y29" s="10">
        <v>10.267918</v>
      </c>
      <c r="Z29" s="10">
        <v>9.9524460000000001</v>
      </c>
      <c r="AA29" s="10">
        <v>10.5463</v>
      </c>
      <c r="AB29" s="10">
        <v>10.665562</v>
      </c>
      <c r="AC29" s="10">
        <v>8.1618870000000001</v>
      </c>
      <c r="AD29" s="10">
        <v>10.049628</v>
      </c>
      <c r="AE29" s="12">
        <v>10.623654999999999</v>
      </c>
      <c r="AF29" s="10">
        <v>10.381028000000001</v>
      </c>
      <c r="AG29" s="10">
        <v>9.4045330000000007</v>
      </c>
      <c r="AH29" s="10">
        <v>10.132232</v>
      </c>
      <c r="AI29" s="10">
        <v>10.64668</v>
      </c>
      <c r="AJ29" s="12">
        <v>10.192030000000001</v>
      </c>
      <c r="AK29" s="10">
        <v>9.9435269999999996</v>
      </c>
      <c r="AL29" s="10">
        <v>10.251026</v>
      </c>
      <c r="AM29" s="10">
        <v>9.5426120000000001</v>
      </c>
      <c r="AN29" s="10">
        <v>9.5329350000000002</v>
      </c>
      <c r="AO29" s="10">
        <v>10.420279000000001</v>
      </c>
      <c r="AP29" s="10">
        <v>9.9958290000000005</v>
      </c>
      <c r="AQ29" s="10">
        <v>10.631322000000001</v>
      </c>
      <c r="AR29" s="10">
        <v>9.8527070000000005</v>
      </c>
      <c r="AS29" s="10">
        <v>10.575654999999999</v>
      </c>
      <c r="AT29" s="12">
        <v>9.8831000000000007</v>
      </c>
      <c r="AU29" s="10">
        <v>10.832342000000001</v>
      </c>
      <c r="AV29" s="10">
        <v>9.5115289999999995</v>
      </c>
      <c r="AW29" s="10">
        <v>9.0784749999999992</v>
      </c>
      <c r="AX29" s="10">
        <v>10.269546999999999</v>
      </c>
      <c r="AY29" s="10">
        <v>8.3125909999999994</v>
      </c>
      <c r="AZ29" s="10">
        <v>9.2046729999999997</v>
      </c>
      <c r="BA29" s="10">
        <v>9.7763489999999997</v>
      </c>
      <c r="BB29" s="10">
        <v>10.810231999999999</v>
      </c>
      <c r="BC29" s="12">
        <v>9.9812419999999999</v>
      </c>
      <c r="BD29" s="10">
        <v>9.9515049999999992</v>
      </c>
      <c r="BE29" s="10">
        <v>9.6292580000000001</v>
      </c>
      <c r="BF29" s="10">
        <v>9.5768179999999994</v>
      </c>
      <c r="BG29" s="10">
        <v>10.566162</v>
      </c>
      <c r="BH29" s="12">
        <v>9.643243</v>
      </c>
      <c r="BI29" s="10">
        <v>10.403269999999999</v>
      </c>
      <c r="BJ29" s="10">
        <v>11.064152999999999</v>
      </c>
      <c r="BK29" s="10">
        <v>10.23653</v>
      </c>
      <c r="BL29" s="10">
        <v>9.8042130000000007</v>
      </c>
      <c r="BM29" s="10">
        <v>9.6690660000000008</v>
      </c>
      <c r="BN29" s="10">
        <v>10.578975</v>
      </c>
      <c r="BO29" s="10">
        <v>9.4606390000000005</v>
      </c>
      <c r="BP29" s="10">
        <v>9.8445459999999994</v>
      </c>
      <c r="BQ29" s="10">
        <v>9.5010569999999994</v>
      </c>
      <c r="BR29" s="10">
        <v>10.825688</v>
      </c>
      <c r="BS29" s="10">
        <v>10.057353000000001</v>
      </c>
      <c r="BT29" s="10">
        <v>10.435601999999999</v>
      </c>
      <c r="BU29" s="10">
        <v>9.6892040000000001</v>
      </c>
      <c r="BV29" s="10">
        <v>9.8809760000000004</v>
      </c>
    </row>
    <row r="30" spans="1:74" x14ac:dyDescent="0.2">
      <c r="A30" t="s">
        <v>269</v>
      </c>
      <c r="B30" t="s">
        <v>111</v>
      </c>
      <c r="C30" t="s">
        <v>270</v>
      </c>
      <c r="D30">
        <v>999</v>
      </c>
      <c r="E30" s="2" t="s">
        <v>271</v>
      </c>
      <c r="F30" t="s">
        <v>272</v>
      </c>
      <c r="G30" t="s">
        <v>187</v>
      </c>
      <c r="H30" t="s">
        <v>273</v>
      </c>
      <c r="I30" t="s">
        <v>274</v>
      </c>
      <c r="J30" s="17">
        <f t="shared" si="0"/>
        <v>11.998296796610164</v>
      </c>
      <c r="K30" s="29">
        <f t="shared" si="1"/>
        <v>-0.15103765279016582</v>
      </c>
      <c r="L30" s="37">
        <v>0.25350185553454807</v>
      </c>
      <c r="M30" s="31">
        <f t="shared" si="2"/>
        <v>0.4311331151208323</v>
      </c>
      <c r="N30" s="31">
        <f t="shared" si="3"/>
        <v>0.49420915031690871</v>
      </c>
      <c r="O30" s="32">
        <f t="shared" si="4"/>
        <v>0.43987224687273108</v>
      </c>
      <c r="P30" s="33">
        <v>11.919268000000001</v>
      </c>
      <c r="Q30" s="33">
        <v>12.632135999999999</v>
      </c>
      <c r="R30" s="33">
        <v>12.425005000000001</v>
      </c>
      <c r="S30" s="33">
        <v>11.217587</v>
      </c>
      <c r="T30" s="33">
        <v>12.260135999999999</v>
      </c>
      <c r="U30" s="33">
        <v>12.000809</v>
      </c>
      <c r="V30" s="33">
        <v>12.075248</v>
      </c>
      <c r="W30" s="33">
        <v>11.868746</v>
      </c>
      <c r="X30" s="33">
        <v>12.101395</v>
      </c>
      <c r="Y30" s="33">
        <v>12.854274999999999</v>
      </c>
      <c r="Z30" s="33">
        <v>11.936612999999999</v>
      </c>
      <c r="AA30" s="33">
        <v>11.812132</v>
      </c>
      <c r="AB30" s="33">
        <v>11.569971000000001</v>
      </c>
      <c r="AC30" s="33">
        <v>12.295915000000001</v>
      </c>
      <c r="AD30" s="33">
        <v>11.531537</v>
      </c>
      <c r="AE30" s="34">
        <v>11.907239000000001</v>
      </c>
      <c r="AF30" s="33">
        <v>12.108460000000001</v>
      </c>
      <c r="AG30" s="33">
        <v>11.785780000000001</v>
      </c>
      <c r="AH30" s="33">
        <v>12.058731999999999</v>
      </c>
      <c r="AI30" s="33">
        <v>11.682482</v>
      </c>
      <c r="AJ30" s="34">
        <v>12.378164999999999</v>
      </c>
      <c r="AK30" s="33">
        <v>11.839575999999999</v>
      </c>
      <c r="AL30" s="33">
        <v>12.177462</v>
      </c>
      <c r="AM30" s="33">
        <v>12.156556</v>
      </c>
      <c r="AN30" s="33">
        <v>12.329186</v>
      </c>
      <c r="AO30" s="33">
        <v>11.842406</v>
      </c>
      <c r="AP30" s="33">
        <v>12.267965999999999</v>
      </c>
      <c r="AQ30" s="33">
        <v>11.890446000000001</v>
      </c>
      <c r="AR30" s="33">
        <v>12.209434999999999</v>
      </c>
      <c r="AS30" s="33">
        <v>12.102793</v>
      </c>
      <c r="AT30" s="34">
        <v>11.932793999999999</v>
      </c>
      <c r="AU30" s="33">
        <v>11.808652</v>
      </c>
      <c r="AV30" s="33">
        <v>12.534566999999999</v>
      </c>
      <c r="AW30" s="33">
        <v>11.946066</v>
      </c>
      <c r="AX30" s="33">
        <v>11.469059</v>
      </c>
      <c r="AY30" s="33">
        <v>12.514454000000001</v>
      </c>
      <c r="AZ30" s="33">
        <v>12.495475000000001</v>
      </c>
      <c r="BA30" s="33">
        <v>11.759585</v>
      </c>
      <c r="BB30" s="33">
        <v>12.194502</v>
      </c>
      <c r="BC30" s="34">
        <v>11.934267999999999</v>
      </c>
      <c r="BD30" s="33">
        <v>12.100652</v>
      </c>
      <c r="BE30" s="33">
        <v>12.079803999999999</v>
      </c>
      <c r="BF30" s="33">
        <v>12.553834999999999</v>
      </c>
      <c r="BG30" s="33">
        <v>10.924452</v>
      </c>
      <c r="BH30" s="34">
        <v>12.181248999999999</v>
      </c>
      <c r="BI30" s="33">
        <v>12.26192</v>
      </c>
      <c r="BJ30" s="33">
        <v>11.631261</v>
      </c>
      <c r="BK30" s="33">
        <v>12.493475999999999</v>
      </c>
      <c r="BL30" s="33">
        <v>11.006534</v>
      </c>
      <c r="BM30" s="33">
        <v>11.460964000000001</v>
      </c>
      <c r="BN30" s="33">
        <v>11.094265</v>
      </c>
      <c r="BO30" s="33">
        <v>12.170719999999999</v>
      </c>
      <c r="BP30" s="33">
        <v>12.077268999999999</v>
      </c>
      <c r="BQ30" s="33">
        <v>12.939543</v>
      </c>
      <c r="BR30" s="33">
        <v>11.639690999999999</v>
      </c>
      <c r="BS30" s="33">
        <v>12.166831</v>
      </c>
      <c r="BT30" s="33">
        <v>12.252357999999999</v>
      </c>
      <c r="BU30" s="33">
        <v>11.681573999999999</v>
      </c>
      <c r="BV30" s="33">
        <v>11.356234000000001</v>
      </c>
    </row>
    <row r="31" spans="1:74" x14ac:dyDescent="0.2">
      <c r="A31" t="s">
        <v>275</v>
      </c>
      <c r="B31" t="s">
        <v>111</v>
      </c>
      <c r="C31" t="s">
        <v>276</v>
      </c>
      <c r="D31">
        <v>2064</v>
      </c>
      <c r="E31" s="38" t="s">
        <v>277</v>
      </c>
      <c r="F31" t="s">
        <v>278</v>
      </c>
      <c r="G31" t="s">
        <v>187</v>
      </c>
      <c r="H31" t="s">
        <v>279</v>
      </c>
      <c r="I31" t="s">
        <v>280</v>
      </c>
      <c r="J31" s="17">
        <f t="shared" si="0"/>
        <v>11.046347508474573</v>
      </c>
      <c r="K31" s="18">
        <f t="shared" si="1"/>
        <v>-0.4995325826793176</v>
      </c>
      <c r="L31" s="19">
        <v>5.630880782313759E-5</v>
      </c>
      <c r="M31" s="20">
        <f t="shared" si="2"/>
        <v>1.9736688293503406E-3</v>
      </c>
      <c r="N31" s="20">
        <f t="shared" si="3"/>
        <v>4.3963423777564027E-4</v>
      </c>
      <c r="O31" s="21">
        <f t="shared" si="4"/>
        <v>6.4266617357589711E-4</v>
      </c>
      <c r="P31">
        <v>11.577411</v>
      </c>
      <c r="Q31">
        <v>12.061412000000001</v>
      </c>
      <c r="R31">
        <v>12.100026</v>
      </c>
      <c r="S31">
        <v>11.400421</v>
      </c>
      <c r="T31">
        <v>10.554932000000001</v>
      </c>
      <c r="U31">
        <v>11.175234</v>
      </c>
      <c r="V31">
        <v>11.738415</v>
      </c>
      <c r="W31">
        <v>10.9453</v>
      </c>
      <c r="X31">
        <v>11.225555</v>
      </c>
      <c r="Y31" s="10">
        <v>11.682767999999999</v>
      </c>
      <c r="Z31" s="10">
        <v>12.263639</v>
      </c>
      <c r="AA31" s="10">
        <v>11.188463</v>
      </c>
      <c r="AB31" s="10">
        <v>10.910976</v>
      </c>
      <c r="AC31" s="10">
        <v>10.764704</v>
      </c>
      <c r="AD31" s="10">
        <v>11.118321999999999</v>
      </c>
      <c r="AE31" s="12">
        <v>11.348848</v>
      </c>
      <c r="AF31" s="10">
        <v>11.683672</v>
      </c>
      <c r="AG31" s="10">
        <v>11.070271</v>
      </c>
      <c r="AH31" s="10">
        <v>11.224154</v>
      </c>
      <c r="AI31" s="10">
        <v>11.310028000000001</v>
      </c>
      <c r="AJ31" s="12">
        <v>11.512688000000001</v>
      </c>
      <c r="AK31" s="10">
        <v>10.889906999999999</v>
      </c>
      <c r="AL31" s="10">
        <v>10.764756</v>
      </c>
      <c r="AM31" s="10">
        <v>10.672748</v>
      </c>
      <c r="AN31" s="10">
        <v>11.122952</v>
      </c>
      <c r="AO31" s="10">
        <v>10.684396</v>
      </c>
      <c r="AP31" s="10">
        <v>10.728857</v>
      </c>
      <c r="AQ31" s="10">
        <v>11.532189000000001</v>
      </c>
      <c r="AR31" s="10">
        <v>10.677828999999999</v>
      </c>
      <c r="AS31" s="10">
        <v>11.612539999999999</v>
      </c>
      <c r="AT31" s="12">
        <v>11.176951000000001</v>
      </c>
      <c r="AU31" s="10">
        <v>11.210232</v>
      </c>
      <c r="AV31" s="10">
        <v>11.504327999999999</v>
      </c>
      <c r="AW31" s="10">
        <v>10.857775999999999</v>
      </c>
      <c r="AX31" s="10">
        <v>10.830908000000001</v>
      </c>
      <c r="AY31" s="10">
        <v>10.997106</v>
      </c>
      <c r="AZ31" s="10">
        <v>10.369531</v>
      </c>
      <c r="BA31" s="10">
        <v>11.121523</v>
      </c>
      <c r="BB31" s="10">
        <v>11.385661000000001</v>
      </c>
      <c r="BC31" s="12">
        <v>10.905877</v>
      </c>
      <c r="BD31" s="10">
        <v>10.661258</v>
      </c>
      <c r="BE31" s="10">
        <v>10.970549</v>
      </c>
      <c r="BF31" s="10">
        <v>12.108974999999999</v>
      </c>
      <c r="BG31" s="10">
        <v>10.384544999999999</v>
      </c>
      <c r="BH31" s="12">
        <v>10.914792</v>
      </c>
      <c r="BI31" s="10">
        <v>10.792452000000001</v>
      </c>
      <c r="BJ31" s="10">
        <v>10.319528</v>
      </c>
      <c r="BK31" s="10">
        <v>10.926681</v>
      </c>
      <c r="BL31" s="10">
        <v>9.7438090000000006</v>
      </c>
      <c r="BM31" s="10">
        <v>9.9402159999999995</v>
      </c>
      <c r="BN31" s="10">
        <v>9.7845859999999991</v>
      </c>
      <c r="BO31" s="10">
        <v>10.950215</v>
      </c>
      <c r="BP31">
        <v>11.294399</v>
      </c>
      <c r="BQ31">
        <v>11.136222999999999</v>
      </c>
      <c r="BR31">
        <v>10.461755</v>
      </c>
      <c r="BS31">
        <v>11.12331</v>
      </c>
      <c r="BT31">
        <v>11.253337999999999</v>
      </c>
      <c r="BU31">
        <v>10.179641</v>
      </c>
      <c r="BV31">
        <v>10.884925000000001</v>
      </c>
    </row>
    <row r="32" spans="1:74" x14ac:dyDescent="0.2">
      <c r="A32" t="s">
        <v>281</v>
      </c>
      <c r="B32" t="s">
        <v>111</v>
      </c>
      <c r="C32" t="s">
        <v>282</v>
      </c>
      <c r="D32">
        <v>2065</v>
      </c>
      <c r="E32" s="38" t="s">
        <v>283</v>
      </c>
      <c r="F32" t="s">
        <v>284</v>
      </c>
      <c r="G32" t="s">
        <v>187</v>
      </c>
      <c r="H32" t="s">
        <v>285</v>
      </c>
      <c r="I32" t="s">
        <v>286</v>
      </c>
      <c r="J32" s="17">
        <f t="shared" si="0"/>
        <v>10.969027711864403</v>
      </c>
      <c r="K32" s="18">
        <f t="shared" si="1"/>
        <v>-0.56625191055041224</v>
      </c>
      <c r="L32" s="19">
        <v>2.9476967501223594E-6</v>
      </c>
      <c r="M32" s="20">
        <f t="shared" si="2"/>
        <v>1.6232273139154613E-4</v>
      </c>
      <c r="N32" s="20">
        <f t="shared" si="3"/>
        <v>4.2562153725257767E-5</v>
      </c>
      <c r="O32" s="21">
        <f t="shared" si="4"/>
        <v>2.0910176005491335E-4</v>
      </c>
      <c r="P32">
        <v>11.619375</v>
      </c>
      <c r="Q32">
        <v>11.914949</v>
      </c>
      <c r="R32">
        <v>11.078804999999999</v>
      </c>
      <c r="S32">
        <v>11.363982</v>
      </c>
      <c r="T32">
        <v>10.799198000000001</v>
      </c>
      <c r="U32">
        <v>11.343844000000001</v>
      </c>
      <c r="V32">
        <v>11.844682000000001</v>
      </c>
      <c r="W32">
        <v>10.786962000000001</v>
      </c>
      <c r="X32">
        <v>11.497476000000001</v>
      </c>
      <c r="Y32" s="10">
        <v>12.097326000000001</v>
      </c>
      <c r="Z32" s="10">
        <v>11.771706999999999</v>
      </c>
      <c r="AA32" s="10">
        <v>10.818059999999999</v>
      </c>
      <c r="AB32" s="10">
        <v>11.29677</v>
      </c>
      <c r="AC32" s="10">
        <v>10.803203999999999</v>
      </c>
      <c r="AD32" s="10">
        <v>11.325642999999999</v>
      </c>
      <c r="AE32" s="12">
        <v>11.627857000000001</v>
      </c>
      <c r="AF32" s="10">
        <v>11.732513000000001</v>
      </c>
      <c r="AG32" s="10">
        <v>10.874855999999999</v>
      </c>
      <c r="AH32" s="10">
        <v>11.526436</v>
      </c>
      <c r="AI32" s="10">
        <v>10.773149999999999</v>
      </c>
      <c r="AJ32" s="12">
        <v>10.938362</v>
      </c>
      <c r="AK32" s="10">
        <v>11.064959</v>
      </c>
      <c r="AL32" s="10">
        <v>11.696401</v>
      </c>
      <c r="AM32" s="10">
        <v>10.959429999999999</v>
      </c>
      <c r="AN32" s="10">
        <v>10.800532</v>
      </c>
      <c r="AO32" s="10">
        <v>10.775268000000001</v>
      </c>
      <c r="AP32" s="10">
        <v>10.470568999999999</v>
      </c>
      <c r="AQ32" s="10">
        <v>11.242354000000001</v>
      </c>
      <c r="AR32" s="10">
        <v>10.984189000000001</v>
      </c>
      <c r="AS32" s="10">
        <v>11.595874</v>
      </c>
      <c r="AT32" s="12">
        <v>11.082336</v>
      </c>
      <c r="AU32" s="10">
        <v>11.795218999999999</v>
      </c>
      <c r="AV32" s="10">
        <v>10.676322000000001</v>
      </c>
      <c r="AW32" s="10">
        <v>11.426494</v>
      </c>
      <c r="AX32" s="10">
        <v>10.823992000000001</v>
      </c>
      <c r="AY32" s="10">
        <v>10.735295000000001</v>
      </c>
      <c r="AZ32" s="10">
        <v>10.484316</v>
      </c>
      <c r="BA32" s="10">
        <v>11.099055</v>
      </c>
      <c r="BB32" s="10">
        <v>11.049436999999999</v>
      </c>
      <c r="BC32" s="12">
        <v>10.459080999999999</v>
      </c>
      <c r="BD32" s="10">
        <v>10.77689</v>
      </c>
      <c r="BE32" s="10">
        <v>10.914975</v>
      </c>
      <c r="BF32" s="10">
        <v>11.485037999999999</v>
      </c>
      <c r="BG32" s="10">
        <v>10.377813</v>
      </c>
      <c r="BH32" s="12">
        <v>9.6391399999999994</v>
      </c>
      <c r="BI32" s="10">
        <v>10.66724</v>
      </c>
      <c r="BJ32" s="10">
        <v>11.091988000000001</v>
      </c>
      <c r="BK32" s="10">
        <v>10.99724</v>
      </c>
      <c r="BL32" s="10">
        <v>9.5462579999999999</v>
      </c>
      <c r="BM32" s="10">
        <v>10.293407999999999</v>
      </c>
      <c r="BN32" s="10">
        <v>8.9565470000000005</v>
      </c>
      <c r="BO32" s="10">
        <v>10.655768</v>
      </c>
      <c r="BP32">
        <v>11.68774</v>
      </c>
      <c r="BQ32">
        <v>10.904534</v>
      </c>
      <c r="BR32">
        <v>10.466517</v>
      </c>
      <c r="BS32">
        <v>10.878185</v>
      </c>
      <c r="BT32">
        <v>10.414842999999999</v>
      </c>
      <c r="BU32">
        <v>10.292206</v>
      </c>
      <c r="BV32">
        <v>10.070024999999999</v>
      </c>
    </row>
  </sheetData>
  <autoFilter ref="A15:BV15" xr:uid="{00000000-0009-0000-0000-000000000000}">
    <sortState xmlns:xlrd2="http://schemas.microsoft.com/office/spreadsheetml/2017/richdata2" ref="A16:BV32">
      <sortCondition descending="1" ref="K15"/>
    </sortState>
  </autoFilter>
  <mergeCells count="2">
    <mergeCell ref="M14:N14"/>
    <mergeCell ref="A1:O1"/>
  </mergeCells>
  <conditionalFormatting sqref="K16:K32">
    <cfRule type="colorScale" priority="20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P14:BV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6:BV16"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7:BV17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8:BV18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9:BV19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0:BV20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1:BV21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2:BV22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3:BV23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4:BV24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5:BV25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6:BV26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7:BV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8:BV28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9:BV29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30:BV30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31:BV31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32:BV3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4:BV4 P6:BV6 P8:BV8 P11:BV11">
    <cfRule type="containsText" dxfId="0" priority="2" operator="containsText" text="Mut">
      <formula>NOT(ISERROR(SEARCH("Mut",P4)))</formula>
    </cfRule>
  </conditionalFormatting>
  <pageMargins left="0.7" right="0.7" top="0.75" bottom="0.75" header="0.3" footer="0.3"/>
  <pageSetup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S9</vt:lpstr>
    </vt:vector>
  </TitlesOfParts>
  <Company>Moffitt Cancer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Welsh, Eric A.</dc:creator>
  <cp:lastModifiedBy>Solanki, Hitendra S</cp:lastModifiedBy>
  <dcterms:created xsi:type="dcterms:W3CDTF">2020-11-30T18:34:43Z</dcterms:created>
  <dcterms:modified xsi:type="dcterms:W3CDTF">2020-12-29T15:09:36Z</dcterms:modified>
</cp:coreProperties>
</file>