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9fb4072dc2c6fb94/OTTA_Archive_Web_only/NanoString_HGSOC-Subtypes/Clin-Can-Res_Submisson2020/Rev1_March2020/Rev2-Files/Large Supplemental Tables 28NOV19/"/>
    </mc:Choice>
  </mc:AlternateContent>
  <xr:revisionPtr revIDLastSave="1" documentId="8_{2B47B0BE-F46C-4BDC-B483-F7EE768860F8}" xr6:coauthVersionLast="45" xr6:coauthVersionMax="45" xr10:uidLastSave="{A97FCF9D-2E83-4CD8-B652-4FE248809D15}"/>
  <bookViews>
    <workbookView xWindow="-25104" yWindow="-2700" windowWidth="23040" windowHeight="12312" xr2:uid="{00000000-000D-0000-FFFF-FFFF00000000}"/>
  </bookViews>
  <sheets>
    <sheet name="TABLE SA1-A StudyCohort" sheetId="1" r:id="rId1"/>
    <sheet name="TABLE SA1-B REB-IRB"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1" l="1"/>
  <c r="L11" i="1"/>
  <c r="K11" i="1"/>
  <c r="N17" i="1"/>
  <c r="L17" i="1"/>
  <c r="K17" i="1"/>
  <c r="N22" i="1"/>
  <c r="L22" i="1"/>
  <c r="K22" i="1"/>
  <c r="N26" i="1"/>
  <c r="L26" i="1"/>
  <c r="K26" i="1"/>
  <c r="K27" i="1" l="1"/>
  <c r="L27" i="1"/>
  <c r="M27" i="1" s="1"/>
  <c r="N27" i="1"/>
  <c r="O27" i="1"/>
  <c r="O11" i="1"/>
  <c r="M11" i="1"/>
  <c r="O17" i="1"/>
  <c r="M17" i="1"/>
  <c r="M22" i="1"/>
  <c r="O22" i="1"/>
  <c r="M26" i="1"/>
  <c r="O26" i="1" l="1"/>
  <c r="O4" i="1"/>
  <c r="O5" i="1"/>
  <c r="O6" i="1"/>
  <c r="O7" i="1"/>
  <c r="O8" i="1"/>
  <c r="O9" i="1"/>
  <c r="O10" i="1"/>
  <c r="O12" i="1"/>
  <c r="O13" i="1"/>
  <c r="O14" i="1"/>
  <c r="O15" i="1"/>
  <c r="O16" i="1"/>
  <c r="O18" i="1"/>
  <c r="O19" i="1"/>
  <c r="O20" i="1"/>
  <c r="O21" i="1"/>
  <c r="O23" i="1"/>
  <c r="O24" i="1"/>
  <c r="O25" i="1"/>
  <c r="O3" i="1"/>
</calcChain>
</file>

<file path=xl/sharedStrings.xml><?xml version="1.0" encoding="utf-8"?>
<sst xmlns="http://schemas.openxmlformats.org/spreadsheetml/2006/main" count="325" uniqueCount="236">
  <si>
    <t>Study</t>
  </si>
  <si>
    <t>Study name</t>
  </si>
  <si>
    <t>Location</t>
  </si>
  <si>
    <t>Samples included</t>
  </si>
  <si>
    <t>Sample passed QC</t>
  </si>
  <si>
    <t>% passed QC</t>
  </si>
  <si>
    <t>AOC</t>
  </si>
  <si>
    <t>Australian Ovarian Cancer Study</t>
  </si>
  <si>
    <t>Australia</t>
  </si>
  <si>
    <t>A</t>
  </si>
  <si>
    <t>AOV</t>
  </si>
  <si>
    <t>Alberta Ovarian Tumor Types Study</t>
  </si>
  <si>
    <t>Canada</t>
  </si>
  <si>
    <t>B</t>
  </si>
  <si>
    <t>BRO</t>
  </si>
  <si>
    <t>BriTROC-1</t>
  </si>
  <si>
    <t>UK</t>
  </si>
  <si>
    <t>C</t>
  </si>
  <si>
    <t>CNI</t>
  </si>
  <si>
    <t>CNIO Ovarian Cancer Study</t>
  </si>
  <si>
    <t>Spain</t>
  </si>
  <si>
    <t>D</t>
  </si>
  <si>
    <t>DOV</t>
  </si>
  <si>
    <t>Diseases of the Ovary and their Evaluation</t>
  </si>
  <si>
    <t xml:space="preserve">US </t>
  </si>
  <si>
    <t xml:space="preserve">E &amp; F </t>
  </si>
  <si>
    <t>GER</t>
  </si>
  <si>
    <t>Germany Ovarian Cancer Study</t>
  </si>
  <si>
    <t>Germany</t>
  </si>
  <si>
    <t>G</t>
  </si>
  <si>
    <t>LAX</t>
  </si>
  <si>
    <t>Women's Cancer Research Program - Cedars-Sinai Medical Center</t>
  </si>
  <si>
    <t>H</t>
  </si>
  <si>
    <t>POC</t>
  </si>
  <si>
    <t>Polish Ovarian Cancer Study</t>
  </si>
  <si>
    <t xml:space="preserve">Poland </t>
  </si>
  <si>
    <t>I</t>
  </si>
  <si>
    <t>USC</t>
  </si>
  <si>
    <t>Los Angeles County Case-Control Study of Ovarian Cancer</t>
  </si>
  <si>
    <t>J</t>
  </si>
  <si>
    <t>UKO</t>
  </si>
  <si>
    <t>United Kingdom Ovarian Cancer Population study</t>
  </si>
  <si>
    <t xml:space="preserve">UK </t>
  </si>
  <si>
    <t>K</t>
  </si>
  <si>
    <t>RTR</t>
  </si>
  <si>
    <t>SEER residual tissue repository</t>
  </si>
  <si>
    <t>L</t>
  </si>
  <si>
    <t>SEA</t>
  </si>
  <si>
    <t>Study of Epidemiology and Risk Factors in Cancer Heredity</t>
  </si>
  <si>
    <t>M</t>
  </si>
  <si>
    <t>VAN</t>
  </si>
  <si>
    <t>Vancouver Ovarian Cancer Study</t>
  </si>
  <si>
    <t xml:space="preserve">Canada </t>
  </si>
  <si>
    <t>N &amp; O</t>
  </si>
  <si>
    <t>WMH</t>
  </si>
  <si>
    <t>P</t>
  </si>
  <si>
    <t>HAW</t>
  </si>
  <si>
    <t>Hawaii Ovarian Cancer Study</t>
  </si>
  <si>
    <t>Q &amp; R</t>
  </si>
  <si>
    <t>MAY</t>
  </si>
  <si>
    <t>Mayo Clinic Ovarian Cancer Study</t>
  </si>
  <si>
    <t>S</t>
  </si>
  <si>
    <t>NCO</t>
  </si>
  <si>
    <t>North Carolina</t>
  </si>
  <si>
    <t>T &amp; U</t>
  </si>
  <si>
    <t>POL</t>
  </si>
  <si>
    <t>Polish Ovarian Cancer Case Control Study</t>
  </si>
  <si>
    <t>V,W &amp; X</t>
  </si>
  <si>
    <t>SRF</t>
  </si>
  <si>
    <t>SCOTROC 4</t>
  </si>
  <si>
    <t>UK &amp; AUS &amp; NZ</t>
  </si>
  <si>
    <t>Y</t>
  </si>
  <si>
    <t>TRI</t>
  </si>
  <si>
    <t>TRIO 014</t>
  </si>
  <si>
    <t>US &amp; Europe</t>
  </si>
  <si>
    <t>Z</t>
  </si>
  <si>
    <t>Total</t>
  </si>
  <si>
    <t>Group</t>
  </si>
  <si>
    <t>Study Citation</t>
  </si>
  <si>
    <t>Study Citations</t>
  </si>
  <si>
    <t>Merritt MA, Green AC, Nagle CM, Webb PM. Talcum powder, chronic pelvic inflammation and NSAIDs in relation to risk of epithelial ovarian cancer. Int J Cancer. 2008;122:170-6.</t>
  </si>
  <si>
    <r>
      <t>C</t>
    </r>
    <r>
      <rPr>
        <sz val="9"/>
        <color theme="1"/>
        <rFont val="Calibri"/>
        <family val="2"/>
        <scheme val="minor"/>
      </rPr>
      <t> </t>
    </r>
  </si>
  <si>
    <t>Kamieniak MM, Rico D, Milne RL, Munoz-Repeto I, Ibanez K, Grillo MA, et al. Deletion at 6q24.2-26 predicts longer survival of high-grade serous epithelial ovarian cancer patients. Mol Oncol. 2015;9:422-36.</t>
  </si>
  <si>
    <t>E</t>
  </si>
  <si>
    <t>F</t>
  </si>
  <si>
    <t>Peterlongo P, Chang-Claude J, Moysich KB, Rudolph A, Schmutzler RK, Simard J, et al. Candidate genetic modifiers for breast and ovarian cancer risk in BRCA1 and BRCA2 mutation carriers. Cancer Epidemiol Biomarkers Prev. 2015;24:308-16.</t>
  </si>
  <si>
    <t>Ramus SJ, Antoniou AC, Kuchenbaecker KB, Soucy P, Beesley J, Chen X, et al. Ovarian cancer susceptibility alleles and risk of ovarian cancer in BRCA1 and BRCA2 mutation carriers. Hum Mutat. 2012;33:690-702.</t>
  </si>
  <si>
    <t>Garcia-Closas M, Brinton LA, Lissowska J, Richesson D, Sherman ME, Szeszenia-Dabrowska N, et al. Ovarian cancer risk and common variation in the sex hormonebinding globulin gene: a population-based case-control study. BMC cancer. 2007;7:60..</t>
  </si>
  <si>
    <t>Wu AH, Pearce CL, Tseng CC, Pike MC. African Americans and Hispanics Remain at Lower Risk of Ovarian Cancer Than Non-Hispanic Whites after Considering Nongenetic Risk Factors and Oophorectomy Rates. Cancer Epidemiol Biomarkers Prev. 2015 Jul;24(7):1094-100.</t>
  </si>
  <si>
    <t>Balogun N, Gentry-Maharaj A, Wozniak EL, Lim A, Ryan A, Ramus SJ, et al. Recruitment of newly diagnosed ovarian cancer patients proved challenging in a multicentre biobanking study. J Clin Epidemiol. 2011;64:525-30.</t>
  </si>
  <si>
    <t>Anderson WF, Luo S, Chatterjee N, Rosenberg PS, et al. Human epidermal growth factor receptor-2 and estrogen receptor expression, a demonstration project using the residual tissue repository of the Surveillance, Epidemiology, and End Results (SEER) program. Breast Cancer Res Treat. 2009 Jan;113(1):189-96.</t>
  </si>
  <si>
    <t>Song H, Ramus SJ, Quaye L, Dicioccio RA, Tyrer J, Lomas E, et al. Common variants in mismatch repair genes and risk of invasive ovarian cancer. Carcinogenesis. 2006;27:2235-42.</t>
  </si>
  <si>
    <t>N</t>
  </si>
  <si>
    <t>Prentice LM, Klausen C, Kalloger S, Kobel M, McKinney S, Santos JL, et al. Kisspeptin and GPR54 immunoreactivity in a cohort of 518 patients defines favourable prognosis and clear cell subtype in ovarian carcinoma. BMC Med. 2007;5:33</t>
  </si>
  <si>
    <t>O</t>
  </si>
  <si>
    <t>Kobel M, Reuss A, Bois A, Kommoss S, Kommoss F, Gao D, et al. The biological and clinical value of p53 expression in pelvic high-grade serous carcinomas. J Pathol. 2010;222:191-8.</t>
  </si>
  <si>
    <t>Emmanuel C, Chiew YE, George J, Etemadmoghadam D, Anglesio MS, Sharma R, et al. Genomic classification of serous ovarian cancer with adjacent borderline differentiates RAS pathway and TP53-mutant tumors and identifies NRAS as an oncogenic driver. Clin Cancer Res. 2014;20:6618-30.</t>
  </si>
  <si>
    <t>Q</t>
  </si>
  <si>
    <t>Goodman MT, Lurie G, Thompson PJ, McDuffie KE, Carney ME. Association of two common single-nucleotide polymorphisms in the CYP19A1 locus and ovarian cancer risk. Endocr Relat Cancer. 2008;15:1055-60.</t>
  </si>
  <si>
    <t>R</t>
  </si>
  <si>
    <t>Lurie G, Wilkens LR, Thompson PJ, McDuffie KE, Carney ME, Terada KY, et al. Genetic polymorphisms in the Paraoxonase 1 gene and risk of ovarian epithelial carcinoma. Cancer Epidemiol Biomarkers Prev. 2008;17:2070-7.</t>
  </si>
  <si>
    <t>Goode EL, Chenevix-Trench G, Hartmann LC, Fridley BL, Kalli KR, Vierkant RA, et al. Assessment of hepatocyte growth factor in ovarian cancer mortality. Cancer Epidemiol Biomarkers Prev. 2011;20:1638-48.</t>
  </si>
  <si>
    <t>T</t>
  </si>
  <si>
    <t>Schildkraut JM, Moorman PG, Bland AE, Halabi S, Calingaert B, Whitaker R, Lee PS, Elkins-Williams T, Bentley RC, Marks JR, Berchuck A. Cyclin E overexpression in epithelial ovarian cancer characterizes an etiologic subgroup. Cancer Epidemiology Biomarkers and Prevention 2008; 17: 585-593.</t>
  </si>
  <si>
    <t>U</t>
  </si>
  <si>
    <t>Schildkraut JM, Iversen ES, Wilson MA, Clyde MA, Moorman PG, Palmieri RT, Whitaker R, Bentley RC, Marks JR, Berchuck A. Association between DNA damage response and repair genes and risk of invasive serous ovarian cancer. PLoS One. 2010;5(4):e10061.  PMCID:PMC2851649.</t>
  </si>
  <si>
    <t>V</t>
  </si>
  <si>
    <t>Felix AS1, Sherman ME2, Hewitt SM, et al. Cell-cycle protein expression in a population-based study of ovarian and endometrial cancers. Front Oncol. 2015 Feb 9;5:25. doi: 10.3389/fonc.2015.00025.</t>
  </si>
  <si>
    <t>W</t>
  </si>
  <si>
    <t>Yang HP, Murphy KR, Pfeiffer RM, et al. Lifetime Number of Ovulatory Cycles and Risks of Ovarian and Endometrial Cancer Among Postmenopausal Women. Am J Epidemiol. 2016 May 1;183(9):800-14.</t>
  </si>
  <si>
    <t>X</t>
  </si>
  <si>
    <t>Garcia-Closas M, Brinton LA, Lissowska J, et al. Ovarian cancer risk and common variation in the sex hormone-binding globulin gene: a population-based case-control study. BMC Cancer20077:60</t>
  </si>
  <si>
    <t>Banerjee S, Rustin G, Paul J, Williams C, et al. A multicenter, randomized trial of flat dosing versus intrapatient dose escalation of single-agent carboplatin as first-line chemotherapy for advanced ovarian cancer: an SGCTG (SCOTROC 4) and ANZGOG study on behalf of GCIG. Ann Oncol. 2013 Mar;24(3):679-87.</t>
  </si>
  <si>
    <t>Konecny GE, Haluska P, Janicke F, et al. A phase II, multicenter, randomized, double-blind, placebo-controlled trial of ganitumab or placebo in combination with carboplatin/paclitaxel as front-line therapy for optimally debulked primary ovarian cancer: The TRIO14 trial. Journal of Clinical Oncology 32, no. 15_suppl (May 20 2014) 5529-5529.</t>
  </si>
  <si>
    <t>(DOVE)  Rossing MA, Cushing-Haugen KL, Wicklund KG, et al. Menopausal hormone therapy and risk of epithelial ovarian cancer. Cancer Epidemiol Biomarkers Prev 2007; 16: 2548-56.</t>
  </si>
  <si>
    <t>(DOVE2) Bodelon C, Cushing-Haugen KL, Wicklund KG, et al. Sun exposure and risk of epithelial ovarian cancer. Cancer Causes and Control 2012; 23(12): 1985-94.</t>
  </si>
  <si>
    <t>Goranova T, Ennis D, Piskorz AM, Macintyre G, Lewsley LA, Stobo J, et al. Safety and utility of image-guided research biopsies in relapsed high-grade serous ovarian carcinoma-experience of the BriTROC consortium. Br J Cancer. 2017 May 9;116(10):1294-1301.</t>
  </si>
  <si>
    <t>Ethics committee</t>
  </si>
  <si>
    <t>Informed consent</t>
  </si>
  <si>
    <t>Peter MacCallum Cancer Centre Human Research Ethics Committee</t>
  </si>
  <si>
    <t>Yes</t>
  </si>
  <si>
    <t>Alberta Health Services, Research Ethics</t>
  </si>
  <si>
    <t>No / pathology material*</t>
  </si>
  <si>
    <r>
      <t xml:space="preserve">Cambridge Central Research Ethics Committee (Reference </t>
    </r>
    <r>
      <rPr>
        <sz val="11"/>
        <color rgb="FF0C0D00"/>
        <rFont val="Calibri"/>
        <family val="2"/>
        <scheme val="minor"/>
      </rPr>
      <t>12/EE/0349</t>
    </r>
    <r>
      <rPr>
        <sz val="11"/>
        <color rgb="FF000000"/>
        <rFont val="Calibri"/>
        <family val="2"/>
        <scheme val="minor"/>
      </rPr>
      <t>)</t>
    </r>
  </si>
  <si>
    <t>Bioethics and Animal Welfare Committee of the Carlos III Health Institute</t>
  </si>
  <si>
    <t>Fred Hutchinson Cancer Research Center Institutional Review Board</t>
  </si>
  <si>
    <t>Ethics Committee of the Heidelberg University Clinic</t>
  </si>
  <si>
    <t>Institutional Review Board 3 of Cedars-Sinai Medical Center</t>
  </si>
  <si>
    <t>Bioethical Committee of Pomeranian Medical University</t>
  </si>
  <si>
    <t>Institutional Review Board Health Research Association and Institutional Review Board University of Southern California School of Medicine</t>
  </si>
  <si>
    <t>National Health Service Central Office for Research Ethics Committees (COREC) and The Joint University College London/University College London Hospital Committee on the Ethics of Human Research (Committee A)</t>
  </si>
  <si>
    <t>Exempt according to OHSR determination</t>
  </si>
  <si>
    <t>Cambridgeshire 4 Research Ethics Committee</t>
  </si>
  <si>
    <t>University of British Columbia - British Columbia Cancer Agency Research Ethics Board</t>
  </si>
  <si>
    <t>Western Sydney Local Health District, Human Research Ethics Committee</t>
  </si>
  <si>
    <t>University of Hawaii, Committee on Human Studies</t>
  </si>
  <si>
    <t>Institutional Review Board of Mayo Clinic</t>
  </si>
  <si>
    <t>The Duke University Health System Institutional Review Board for Clinical Investigations (DUHS IRB)</t>
  </si>
  <si>
    <t>US National Cancer Institute special studies institutional review board,  the M. Sklodowska Curie Institute of Oncology and Cancer Center in Warsaw, and the Institute of Occupational Medicine in Lodz</t>
  </si>
  <si>
    <t>UK ethics committee (MREC). An independent data monitoring committee (DMC) reviewed the interim outcome and safety analyses.</t>
  </si>
  <si>
    <t>The UCLA Institutional Review Board</t>
  </si>
  <si>
    <t>*In cases without direct informed consent contributing studies obtained local IRB/REB-approved waiver of consent allowing use of the study material.</t>
  </si>
  <si>
    <t>Study Type</t>
  </si>
  <si>
    <t>Dates of accrual</t>
  </si>
  <si>
    <t>follow up window</t>
  </si>
  <si>
    <t>study setting</t>
  </si>
  <si>
    <t>primary care</t>
  </si>
  <si>
    <t>1982-2019*</t>
  </si>
  <si>
    <t>cohort</t>
  </si>
  <si>
    <t>Ascertainment (participant centres)</t>
  </si>
  <si>
    <t>clinical trial</t>
  </si>
  <si>
    <t>2012-2017</t>
  </si>
  <si>
    <t>A randomized, double-blind, placebo controlled, multi-center, Phase II study. NCT00718523</t>
  </si>
  <si>
    <t>2009-2014</t>
  </si>
  <si>
    <t>Treatment centers throughout Australia; cancer registries serving Queensland, South and West Australia; regular follow- up by medical record review</t>
  </si>
  <si>
    <t>Hospitals in Madrid in Medical Oncology Divisions</t>
  </si>
  <si>
    <t>13 counties from western Washington SEER registry</t>
  </si>
  <si>
    <t>Women's Cancer Program Biorepository</t>
  </si>
  <si>
    <t>Los Angeles County SEER Program</t>
  </si>
  <si>
    <t>Hawaii and Iowa Tumor Registries</t>
  </si>
  <si>
    <t>Eastern Region Cancer Intelligence Unit,  West Midlands Cancer Intelligence Unit, and multiple cancer networks</t>
  </si>
  <si>
    <t>The Crown Princess Mary Cancer Centre and affiliated hospitals</t>
  </si>
  <si>
    <t>Hawaii Tumor Registry and medical records</t>
  </si>
  <si>
    <t>Mayo Clinic medical records and death certificates</t>
  </si>
  <si>
    <t>5 hospitals serving residents of Warsaw and Lodz</t>
  </si>
  <si>
    <t>1982-present</t>
  </si>
  <si>
    <t>2002-2006</t>
  </si>
  <si>
    <t>1978-2010</t>
  </si>
  <si>
    <t>2006-2013</t>
  </si>
  <si>
    <t>2002-2009</t>
  </si>
  <si>
    <t>1993-1996</t>
  </si>
  <si>
    <t>1989-2009</t>
  </si>
  <si>
    <t>2000-2003</t>
  </si>
  <si>
    <t>1992-2008</t>
  </si>
  <si>
    <t>2006-2010</t>
  </si>
  <si>
    <t>1983-2004</t>
  </si>
  <si>
    <t>1998-present</t>
  </si>
  <si>
    <t>1992-present</t>
  </si>
  <si>
    <t>1993-2008</t>
  </si>
  <si>
    <t>2000-2013</t>
  </si>
  <si>
    <t>1999-2007</t>
  </si>
  <si>
    <t>2001-2003</t>
  </si>
  <si>
    <t>2000-2018*</t>
  </si>
  <si>
    <t>Vancouver General, UBC, and BC Cancer Hospitals with outcome data provided the British Columbia cancer registry and the Cheryl Brown Outcomes Unit</t>
  </si>
  <si>
    <t>registry</t>
  </si>
  <si>
    <t>provincial cancer centers</t>
  </si>
  <si>
    <t>Population-based Alberta Cancer Registry;  periodic updates are performed for vital statistics</t>
  </si>
  <si>
    <t>Kelemen LE, Warren GW, Koziak JM, Köbel M, Steed H. Smoking may modify the association between neoadjuvant chemotherapy and survival from ovarian cancer. 
Gynecol Oncol. 2016 Jan;140(1):124-30. doi: 10.1016/j.ygyno.2015.11.008. Epub 2015 Nov 5. PMID: 26549109</t>
  </si>
  <si>
    <t>Westmead Hospital, Gynaecological Oncology Biobank (GynBiobank)</t>
  </si>
  <si>
    <t>2006-2016</t>
  </si>
  <si>
    <t>1989-2017</t>
  </si>
  <si>
    <t>Gynecologic Oncology Clinic</t>
  </si>
  <si>
    <t>case-control</t>
  </si>
  <si>
    <t>Pathologist-reviewed cases from ten major Gynecologic Oncology NHS centres in England, Wales and Northern Ireland; cancer and death registries NHS Information Centre for Health and Social Care (England and Wales) and Central Services Agency (Northern Ireland)</t>
  </si>
  <si>
    <t>1992-2019*</t>
  </si>
  <si>
    <t>2009-2016</t>
  </si>
  <si>
    <t>Consensus labelled (CL)</t>
  </si>
  <si>
    <t>% CL</t>
  </si>
  <si>
    <t>subtotal validation 2</t>
  </si>
  <si>
    <t>subtotal validation 1</t>
  </si>
  <si>
    <t>VALIDATION 2</t>
  </si>
  <si>
    <t>TRAINING</t>
  </si>
  <si>
    <t>CONFIRMATION</t>
  </si>
  <si>
    <t>VALIDATION 1</t>
  </si>
  <si>
    <t>FULL COHORT</t>
  </si>
  <si>
    <t>subtotal confirmation</t>
  </si>
  <si>
    <t>subtotal training</t>
  </si>
  <si>
    <t>Study Acronym</t>
  </si>
  <si>
    <t>1992-2019</t>
  </si>
  <si>
    <t>tertiary referral centre</t>
  </si>
  <si>
    <t>tertiary centres (cases), UKCTOCS (controls)</t>
  </si>
  <si>
    <t>2012 - 2018</t>
  </si>
  <si>
    <t>Cancer Centres</t>
  </si>
  <si>
    <t xml:space="preserve">Non-randomised prospective sample collection study in 12 UK Gynaecological Cancer Centres. http://www.crukctuglasgow.org/eng.php?pid=britroc1 </t>
  </si>
  <si>
    <t>2004-2009</t>
  </si>
  <si>
    <t>2004 - 2012</t>
  </si>
  <si>
    <t>SCOTROC 4: A Prospective, 71-centre, Randomised Trial of flat dose vs intra-patient dose escalation single agent carboplatin as first-line chemotherpay for advanced ovarian cancer. NCT00098878</t>
  </si>
  <si>
    <t>1983-2012</t>
  </si>
  <si>
    <t>2001-2012</t>
  </si>
  <si>
    <t>1993-2018*</t>
  </si>
  <si>
    <t>1999-2016*</t>
  </si>
  <si>
    <t>Population based study with cases identified though the North Carolina Central Cancer Registry covering 48 counties in North Carolina.</t>
  </si>
  <si>
    <t>Hospital records and cancer registries serving Szczecin</t>
  </si>
  <si>
    <t>1993-2009</t>
  </si>
  <si>
    <t>Population-based study involving local and local and regional hospitals in Rhein-Neckar-Odenwald and Freiburg. Cases recruited from 26 hospitals in the study regions, and controls identified from population registries</t>
  </si>
  <si>
    <t>2002-2017</t>
  </si>
  <si>
    <t>primary care and referral centres</t>
  </si>
  <si>
    <t>2000-2016*</t>
  </si>
  <si>
    <t>1998-2016*</t>
  </si>
  <si>
    <t>population based</t>
  </si>
  <si>
    <t>case-cohort</t>
  </si>
  <si>
    <t>*Study and follow up collection is ongoing, dates reported are relevent for this report</t>
  </si>
  <si>
    <t>2002-2018*</t>
  </si>
  <si>
    <t>primary care and provicial cancer centres</t>
  </si>
  <si>
    <t>TABLE SA1-A</t>
  </si>
  <si>
    <t>TABLE SA1-B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</si>
</sst>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sz val="9"/>
      <color theme="1"/>
      <name val="Calibri"/>
      <family val="2"/>
      <scheme val="minor"/>
    </font>
    <font>
      <sz val="12"/>
      <color theme="1"/>
      <name val="Times New Roman"/>
      <family val="1"/>
    </font>
    <font>
      <b/>
      <sz val="11"/>
      <color rgb="FF000000"/>
      <name val="Calibri Light"/>
      <family val="2"/>
    </font>
    <font>
      <sz val="11"/>
      <color rgb="FF000000"/>
      <name val="Calibri Light"/>
      <family val="2"/>
    </font>
    <font>
      <sz val="11"/>
      <color rgb="FF000000"/>
      <name val="Calibri"/>
      <family val="2"/>
      <scheme val="minor"/>
    </font>
    <font>
      <sz val="11"/>
      <color rgb="FF0C0D00"/>
      <name val="Calibri"/>
      <family val="2"/>
      <scheme val="minor"/>
    </font>
    <font>
      <i/>
      <sz val="12"/>
      <color theme="1"/>
      <name val="Times New Roman"/>
      <family val="1"/>
    </font>
    <font>
      <b/>
      <i/>
      <sz val="11"/>
      <color theme="1"/>
      <name val="Calibri"/>
      <family val="2"/>
      <scheme val="minor"/>
    </font>
    <font>
      <b/>
      <sz val="11"/>
      <color theme="1"/>
      <name val="Times New Roman"/>
      <family val="1"/>
    </font>
    <font>
      <b/>
      <sz val="11"/>
      <color rgb="FF000000"/>
      <name val="Arial"/>
      <family val="2"/>
    </font>
    <font>
      <sz val="11"/>
      <color theme="1"/>
      <name val="Arial"/>
      <family val="2"/>
    </font>
    <font>
      <sz val="11"/>
      <color rgb="FF000000"/>
      <name val="Arial"/>
      <family val="2"/>
    </font>
    <font>
      <i/>
      <sz val="11"/>
      <color theme="1"/>
      <name val="Arial"/>
      <family val="2"/>
    </font>
    <font>
      <b/>
      <i/>
      <sz val="11"/>
      <color rgb="FF000000"/>
      <name val="Arial"/>
      <family val="2"/>
    </font>
    <font>
      <b/>
      <sz val="11"/>
      <color theme="1"/>
      <name val="Arial"/>
      <family val="2"/>
    </font>
    <font>
      <sz val="10"/>
      <color rgb="FF000000"/>
      <name val="Arial"/>
      <family val="2"/>
    </font>
    <font>
      <i/>
      <sz val="10"/>
      <color rgb="FF000000"/>
      <name val="Arial"/>
      <family val="2"/>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
    <xf numFmtId="0" fontId="0" fillId="0" borderId="0"/>
  </cellStyleXfs>
  <cellXfs count="73">
    <xf numFmtId="0" fontId="0" fillId="0" borderId="0" xfId="0"/>
    <xf numFmtId="0" fontId="2" fillId="0" borderId="0" xfId="0" applyFont="1" applyAlignment="1">
      <alignment vertical="center"/>
    </xf>
    <xf numFmtId="0" fontId="1" fillId="0" borderId="0" xfId="0" applyFont="1" applyAlignment="1">
      <alignment vertical="center"/>
    </xf>
    <xf numFmtId="0" fontId="0" fillId="0" borderId="0" xfId="0" applyAlignment="1"/>
    <xf numFmtId="0" fontId="3" fillId="0" borderId="0" xfId="0" applyFont="1" applyAlignment="1">
      <alignment vertical="center"/>
    </xf>
    <xf numFmtId="0" fontId="8" fillId="0" borderId="0" xfId="0" applyFont="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0" fillId="0" borderId="0" xfId="0" applyFill="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ill="1"/>
    <xf numFmtId="0" fontId="9" fillId="0" borderId="0" xfId="0" applyFont="1" applyFill="1" applyAlignment="1"/>
    <xf numFmtId="0" fontId="10" fillId="0" borderId="0" xfId="0" applyFont="1" applyAlignment="1">
      <alignment vertical="center"/>
    </xf>
    <xf numFmtId="0" fontId="11" fillId="0" borderId="0" xfId="0" applyFont="1" applyBorder="1" applyAlignment="1">
      <alignment horizontal="center" vertical="center" wrapText="1"/>
    </xf>
    <xf numFmtId="0" fontId="12" fillId="0" borderId="0" xfId="0" applyFont="1" applyBorder="1" applyAlignment="1"/>
    <xf numFmtId="0" fontId="16" fillId="0" borderId="7" xfId="0" applyFont="1" applyFill="1" applyBorder="1" applyAlignment="1">
      <alignment horizontal="left" vertical="center"/>
    </xf>
    <xf numFmtId="0" fontId="12" fillId="0" borderId="0" xfId="0" applyFont="1" applyFill="1" applyBorder="1" applyAlignment="1"/>
    <xf numFmtId="0" fontId="11" fillId="0" borderId="8" xfId="0" applyFont="1" applyBorder="1" applyAlignment="1">
      <alignment horizontal="center" vertical="center"/>
    </xf>
    <xf numFmtId="9" fontId="11" fillId="0" borderId="8" xfId="0" applyNumberFormat="1" applyFont="1" applyBorder="1" applyAlignment="1">
      <alignment horizontal="center" vertical="center"/>
    </xf>
    <xf numFmtId="10" fontId="11" fillId="0" borderId="8" xfId="0" applyNumberFormat="1" applyFont="1" applyBorder="1" applyAlignment="1">
      <alignment horizontal="center" vertical="center"/>
    </xf>
    <xf numFmtId="0" fontId="11"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1" fillId="0" borderId="8"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0" fontId="14" fillId="2" borderId="6" xfId="0" applyFont="1" applyFill="1" applyBorder="1" applyAlignment="1"/>
    <xf numFmtId="0" fontId="13" fillId="2" borderId="6" xfId="0" applyFont="1" applyFill="1" applyBorder="1" applyAlignment="1">
      <alignment horizontal="center" vertical="center"/>
    </xf>
    <xf numFmtId="0" fontId="13" fillId="2" borderId="6" xfId="0" applyFont="1" applyFill="1" applyBorder="1" applyAlignment="1">
      <alignment horizontal="left" vertical="center"/>
    </xf>
    <xf numFmtId="0" fontId="17" fillId="2" borderId="6" xfId="0" applyFont="1" applyFill="1" applyBorder="1" applyAlignment="1">
      <alignment horizontal="left" vertical="center" wrapText="1"/>
    </xf>
    <xf numFmtId="0" fontId="15" fillId="2" borderId="6" xfId="0" applyFont="1" applyFill="1" applyBorder="1" applyAlignment="1">
      <alignment horizontal="center" vertical="center"/>
    </xf>
    <xf numFmtId="9" fontId="15" fillId="2" borderId="6" xfId="0" applyNumberFormat="1" applyFont="1" applyFill="1" applyBorder="1" applyAlignment="1">
      <alignment horizontal="center" vertical="center"/>
    </xf>
    <xf numFmtId="10" fontId="15" fillId="2" borderId="6"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7" fillId="0" borderId="7" xfId="0" applyFont="1" applyBorder="1" applyAlignment="1">
      <alignment horizontal="center" vertical="center"/>
    </xf>
    <xf numFmtId="0" fontId="17" fillId="0" borderId="7" xfId="0" applyFont="1" applyBorder="1" applyAlignment="1">
      <alignment horizontal="left" vertical="center" wrapText="1"/>
    </xf>
    <xf numFmtId="0" fontId="17" fillId="0" borderId="7" xfId="0" applyFont="1" applyBorder="1" applyAlignment="1">
      <alignment horizontal="center" vertical="center" wrapText="1"/>
    </xf>
    <xf numFmtId="10" fontId="17" fillId="0" borderId="7"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Border="1" applyAlignment="1">
      <alignment horizontal="center" vertical="center" wrapText="1"/>
    </xf>
    <xf numFmtId="9" fontId="17" fillId="0" borderId="0" xfId="0" applyNumberFormat="1" applyFont="1" applyBorder="1" applyAlignment="1">
      <alignment horizontal="center" vertical="center"/>
    </xf>
    <xf numFmtId="10" fontId="17" fillId="0" borderId="0" xfId="0" applyNumberFormat="1" applyFont="1" applyBorder="1" applyAlignment="1">
      <alignment horizontal="center" vertical="center"/>
    </xf>
    <xf numFmtId="0" fontId="16" fillId="0" borderId="0" xfId="0" applyFont="1" applyBorder="1" applyAlignment="1">
      <alignment vertical="center"/>
    </xf>
    <xf numFmtId="0" fontId="16" fillId="0" borderId="7" xfId="0" applyFont="1" applyBorder="1" applyAlignment="1">
      <alignment vertical="center"/>
    </xf>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7" xfId="0" applyFont="1" applyFill="1" applyBorder="1" applyAlignment="1">
      <alignment horizontal="left" vertical="center" wrapText="1"/>
    </xf>
    <xf numFmtId="0" fontId="18" fillId="0" borderId="7" xfId="0" applyFont="1" applyFill="1" applyBorder="1" applyAlignment="1">
      <alignment horizontal="center" vertical="center"/>
    </xf>
    <xf numFmtId="0" fontId="18" fillId="0" borderId="7" xfId="0" applyFont="1" applyFill="1" applyBorder="1" applyAlignment="1">
      <alignment horizontal="center" vertical="center" wrapText="1"/>
    </xf>
    <xf numFmtId="9" fontId="18" fillId="0" borderId="7" xfId="0" applyNumberFormat="1" applyFont="1" applyFill="1" applyBorder="1" applyAlignment="1">
      <alignment horizontal="center" vertical="center"/>
    </xf>
    <xf numFmtId="10" fontId="17" fillId="0" borderId="7"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0" fontId="18" fillId="0" borderId="0" xfId="0" applyNumberFormat="1" applyFont="1" applyFill="1" applyBorder="1" applyAlignment="1">
      <alignment horizontal="center" vertical="center"/>
    </xf>
    <xf numFmtId="10" fontId="17" fillId="0" borderId="0" xfId="0" applyNumberFormat="1" applyFont="1" applyFill="1" applyBorder="1" applyAlignment="1">
      <alignment horizontal="center" vertical="center"/>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9" fontId="1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17" fillId="0" borderId="5" xfId="0" applyNumberFormat="1" applyFont="1" applyFill="1" applyBorder="1" applyAlignment="1">
      <alignment horizontal="center" vertical="center"/>
    </xf>
    <xf numFmtId="0" fontId="19" fillId="0" borderId="0" xfId="0" applyFont="1"/>
    <xf numFmtId="0" fontId="17"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
  <sheetViews>
    <sheetView tabSelected="1" zoomScale="85" zoomScaleNormal="85" workbookViewId="0">
      <selection activeCell="C9" sqref="C9"/>
    </sheetView>
  </sheetViews>
  <sheetFormatPr defaultRowHeight="14.4" x14ac:dyDescent="0.3"/>
  <cols>
    <col min="1" max="1" width="20.109375" customWidth="1"/>
    <col min="2" max="2" width="12.6640625" customWidth="1"/>
    <col min="3" max="3" width="54.88671875" customWidth="1"/>
    <col min="4" max="6" width="13" style="30" customWidth="1"/>
    <col min="7" max="7" width="25.21875" style="31" customWidth="1"/>
    <col min="8" max="8" width="71.44140625" style="30" customWidth="1"/>
    <col min="9" max="9" width="13.44140625" customWidth="1"/>
    <col min="10" max="10" width="12.88671875" customWidth="1"/>
    <col min="11" max="11" width="14.5546875" customWidth="1"/>
    <col min="12" max="12" width="11.88671875" customWidth="1"/>
    <col min="13" max="13" width="9.88671875" customWidth="1"/>
    <col min="14" max="15" width="14.33203125" customWidth="1"/>
    <col min="20" max="20" width="23.6640625" customWidth="1"/>
  </cols>
  <sheetData>
    <row r="1" spans="1:15" x14ac:dyDescent="0.3">
      <c r="A1" s="71" t="s">
        <v>234</v>
      </c>
    </row>
    <row r="2" spans="1:15" ht="41.4" x14ac:dyDescent="0.3">
      <c r="A2" s="19" t="s">
        <v>77</v>
      </c>
      <c r="B2" s="19" t="s">
        <v>207</v>
      </c>
      <c r="C2" s="19" t="s">
        <v>1</v>
      </c>
      <c r="D2" s="26" t="s">
        <v>142</v>
      </c>
      <c r="E2" s="26" t="s">
        <v>143</v>
      </c>
      <c r="F2" s="26" t="s">
        <v>144</v>
      </c>
      <c r="G2" s="26" t="s">
        <v>145</v>
      </c>
      <c r="H2" s="26" t="s">
        <v>149</v>
      </c>
      <c r="I2" s="19" t="s">
        <v>2</v>
      </c>
      <c r="J2" s="19" t="s">
        <v>78</v>
      </c>
      <c r="K2" s="19" t="s">
        <v>3</v>
      </c>
      <c r="L2" s="19" t="s">
        <v>4</v>
      </c>
      <c r="M2" s="19" t="s">
        <v>5</v>
      </c>
      <c r="N2" s="19" t="s">
        <v>196</v>
      </c>
      <c r="O2" s="19" t="s">
        <v>197</v>
      </c>
    </row>
    <row r="3" spans="1:15" s="3" customFormat="1" ht="26.4" x14ac:dyDescent="0.3">
      <c r="A3" s="53" t="s">
        <v>201</v>
      </c>
      <c r="B3" s="42" t="s">
        <v>6</v>
      </c>
      <c r="C3" s="43" t="s">
        <v>7</v>
      </c>
      <c r="D3" s="56" t="s">
        <v>192</v>
      </c>
      <c r="E3" s="56" t="s">
        <v>166</v>
      </c>
      <c r="F3" s="56" t="s">
        <v>225</v>
      </c>
      <c r="G3" s="57" t="s">
        <v>226</v>
      </c>
      <c r="H3" s="57" t="s">
        <v>154</v>
      </c>
      <c r="I3" s="44" t="s">
        <v>8</v>
      </c>
      <c r="J3" s="42" t="s">
        <v>9</v>
      </c>
      <c r="K3" s="42">
        <v>653</v>
      </c>
      <c r="L3" s="42">
        <v>582</v>
      </c>
      <c r="M3" s="45">
        <v>0.89100000000000001</v>
      </c>
      <c r="N3" s="42">
        <v>445</v>
      </c>
      <c r="O3" s="45">
        <f>N3/L3</f>
        <v>0.76460481099656352</v>
      </c>
    </row>
    <row r="4" spans="1:15" s="3" customFormat="1" ht="26.4" x14ac:dyDescent="0.3">
      <c r="A4" s="20"/>
      <c r="B4" s="46" t="s">
        <v>10</v>
      </c>
      <c r="C4" s="47" t="s">
        <v>11</v>
      </c>
      <c r="D4" s="48" t="s">
        <v>184</v>
      </c>
      <c r="E4" s="48" t="s">
        <v>167</v>
      </c>
      <c r="F4" s="48" t="s">
        <v>167</v>
      </c>
      <c r="G4" s="27" t="s">
        <v>185</v>
      </c>
      <c r="H4" s="27" t="s">
        <v>186</v>
      </c>
      <c r="I4" s="49" t="s">
        <v>12</v>
      </c>
      <c r="J4" s="46" t="s">
        <v>13</v>
      </c>
      <c r="K4" s="46">
        <v>71</v>
      </c>
      <c r="L4" s="46">
        <v>71</v>
      </c>
      <c r="M4" s="50">
        <v>1</v>
      </c>
      <c r="N4" s="46">
        <v>56</v>
      </c>
      <c r="O4" s="51">
        <f t="shared" ref="O4:O25" si="0">N4/L4</f>
        <v>0.78873239436619713</v>
      </c>
    </row>
    <row r="5" spans="1:15" s="3" customFormat="1" x14ac:dyDescent="0.3">
      <c r="A5" s="20"/>
      <c r="B5" s="46" t="s">
        <v>18</v>
      </c>
      <c r="C5" s="47" t="s">
        <v>19</v>
      </c>
      <c r="D5" s="48" t="s">
        <v>148</v>
      </c>
      <c r="E5" s="48" t="s">
        <v>168</v>
      </c>
      <c r="F5" s="48" t="s">
        <v>189</v>
      </c>
      <c r="G5" s="27" t="s">
        <v>146</v>
      </c>
      <c r="H5" s="27" t="s">
        <v>155</v>
      </c>
      <c r="I5" s="49" t="s">
        <v>20</v>
      </c>
      <c r="J5" s="46" t="s">
        <v>21</v>
      </c>
      <c r="K5" s="46">
        <v>73</v>
      </c>
      <c r="L5" s="46">
        <v>73</v>
      </c>
      <c r="M5" s="50">
        <v>1</v>
      </c>
      <c r="N5" s="46">
        <v>52</v>
      </c>
      <c r="O5" s="51">
        <f t="shared" si="0"/>
        <v>0.71232876712328763</v>
      </c>
    </row>
    <row r="6" spans="1:15" s="3" customFormat="1" x14ac:dyDescent="0.3">
      <c r="A6" s="20"/>
      <c r="B6" s="46" t="s">
        <v>22</v>
      </c>
      <c r="C6" s="47" t="s">
        <v>23</v>
      </c>
      <c r="D6" s="48" t="s">
        <v>192</v>
      </c>
      <c r="E6" s="48" t="s">
        <v>169</v>
      </c>
      <c r="F6" s="48" t="s">
        <v>232</v>
      </c>
      <c r="G6" s="27" t="s">
        <v>229</v>
      </c>
      <c r="H6" s="27" t="s">
        <v>156</v>
      </c>
      <c r="I6" s="49" t="s">
        <v>24</v>
      </c>
      <c r="J6" s="46" t="s">
        <v>25</v>
      </c>
      <c r="K6" s="46">
        <v>779</v>
      </c>
      <c r="L6" s="46">
        <v>660</v>
      </c>
      <c r="M6" s="51">
        <v>0.84699999999999998</v>
      </c>
      <c r="N6" s="46">
        <v>510</v>
      </c>
      <c r="O6" s="51">
        <f t="shared" si="0"/>
        <v>0.77272727272727271</v>
      </c>
    </row>
    <row r="7" spans="1:15" s="12" customFormat="1" ht="39.6" x14ac:dyDescent="0.3">
      <c r="A7" s="22"/>
      <c r="B7" s="48" t="s">
        <v>26</v>
      </c>
      <c r="C7" s="27" t="s">
        <v>27</v>
      </c>
      <c r="D7" s="48" t="s">
        <v>192</v>
      </c>
      <c r="E7" s="48" t="s">
        <v>170</v>
      </c>
      <c r="F7" s="48" t="s">
        <v>223</v>
      </c>
      <c r="G7" s="27" t="s">
        <v>146</v>
      </c>
      <c r="H7" s="27" t="s">
        <v>224</v>
      </c>
      <c r="I7" s="72" t="s">
        <v>28</v>
      </c>
      <c r="J7" s="48" t="s">
        <v>29</v>
      </c>
      <c r="K7" s="48">
        <v>12</v>
      </c>
      <c r="L7" s="48">
        <v>11</v>
      </c>
      <c r="M7" s="65">
        <v>0.91700000000000004</v>
      </c>
      <c r="N7" s="48">
        <v>9</v>
      </c>
      <c r="O7" s="65">
        <f t="shared" si="0"/>
        <v>0.81818181818181823</v>
      </c>
    </row>
    <row r="8" spans="1:15" s="3" customFormat="1" ht="26.4" x14ac:dyDescent="0.3">
      <c r="A8" s="20"/>
      <c r="B8" s="46" t="s">
        <v>30</v>
      </c>
      <c r="C8" s="47" t="s">
        <v>31</v>
      </c>
      <c r="D8" s="48" t="s">
        <v>148</v>
      </c>
      <c r="E8" s="48" t="s">
        <v>171</v>
      </c>
      <c r="F8" s="48" t="s">
        <v>190</v>
      </c>
      <c r="G8" s="27" t="s">
        <v>191</v>
      </c>
      <c r="H8" s="27" t="s">
        <v>157</v>
      </c>
      <c r="I8" s="49" t="s">
        <v>24</v>
      </c>
      <c r="J8" s="46" t="s">
        <v>32</v>
      </c>
      <c r="K8" s="46">
        <v>28</v>
      </c>
      <c r="L8" s="46">
        <v>28</v>
      </c>
      <c r="M8" s="50">
        <v>1</v>
      </c>
      <c r="N8" s="46">
        <v>22</v>
      </c>
      <c r="O8" s="51">
        <f t="shared" si="0"/>
        <v>0.7857142857142857</v>
      </c>
    </row>
    <row r="9" spans="1:15" s="3" customFormat="1" x14ac:dyDescent="0.3">
      <c r="A9" s="20"/>
      <c r="B9" s="46" t="s">
        <v>33</v>
      </c>
      <c r="C9" s="47" t="s">
        <v>34</v>
      </c>
      <c r="D9" s="48" t="s">
        <v>148</v>
      </c>
      <c r="E9" s="48" t="s">
        <v>172</v>
      </c>
      <c r="F9" s="48" t="s">
        <v>227</v>
      </c>
      <c r="G9" s="27" t="s">
        <v>146</v>
      </c>
      <c r="H9" s="27" t="s">
        <v>222</v>
      </c>
      <c r="I9" s="49" t="s">
        <v>35</v>
      </c>
      <c r="J9" s="46" t="s">
        <v>36</v>
      </c>
      <c r="K9" s="46">
        <v>80</v>
      </c>
      <c r="L9" s="46">
        <v>80</v>
      </c>
      <c r="M9" s="50">
        <v>1</v>
      </c>
      <c r="N9" s="46">
        <v>57</v>
      </c>
      <c r="O9" s="51">
        <f t="shared" si="0"/>
        <v>0.71250000000000002</v>
      </c>
    </row>
    <row r="10" spans="1:15" s="3" customFormat="1" x14ac:dyDescent="0.3">
      <c r="A10" s="20"/>
      <c r="B10" s="46" t="s">
        <v>37</v>
      </c>
      <c r="C10" s="47" t="s">
        <v>38</v>
      </c>
      <c r="D10" s="48" t="s">
        <v>192</v>
      </c>
      <c r="E10" s="48" t="s">
        <v>173</v>
      </c>
      <c r="F10" s="48" t="s">
        <v>208</v>
      </c>
      <c r="G10" s="27" t="s">
        <v>146</v>
      </c>
      <c r="H10" s="27" t="s">
        <v>158</v>
      </c>
      <c r="I10" s="49" t="s">
        <v>24</v>
      </c>
      <c r="J10" s="46" t="s">
        <v>39</v>
      </c>
      <c r="K10" s="46">
        <v>45</v>
      </c>
      <c r="L10" s="46">
        <v>45</v>
      </c>
      <c r="M10" s="50">
        <v>1</v>
      </c>
      <c r="N10" s="46">
        <v>40</v>
      </c>
      <c r="O10" s="51">
        <f t="shared" si="0"/>
        <v>0.88888888888888884</v>
      </c>
    </row>
    <row r="11" spans="1:15" s="12" customFormat="1" x14ac:dyDescent="0.3">
      <c r="A11" s="32" t="s">
        <v>206</v>
      </c>
      <c r="B11" s="33"/>
      <c r="C11" s="40"/>
      <c r="D11" s="33"/>
      <c r="E11" s="33"/>
      <c r="F11" s="33"/>
      <c r="G11" s="40"/>
      <c r="H11" s="35"/>
      <c r="I11" s="39"/>
      <c r="J11" s="33"/>
      <c r="K11" s="36">
        <f>SUM(K3:K10)</f>
        <v>1741</v>
      </c>
      <c r="L11" s="36">
        <f>SUM(L3:L10)</f>
        <v>1550</v>
      </c>
      <c r="M11" s="37">
        <f>L11/K11</f>
        <v>0.89029293509477314</v>
      </c>
      <c r="N11" s="36">
        <f>SUM(N3:N10)</f>
        <v>1191</v>
      </c>
      <c r="O11" s="38">
        <f>N11/L11</f>
        <v>0.76838709677419359</v>
      </c>
    </row>
    <row r="12" spans="1:15" s="3" customFormat="1" ht="52.8" x14ac:dyDescent="0.3">
      <c r="A12" s="52" t="s">
        <v>202</v>
      </c>
      <c r="B12" s="46" t="s">
        <v>40</v>
      </c>
      <c r="C12" s="47" t="s">
        <v>41</v>
      </c>
      <c r="D12" s="48" t="s">
        <v>192</v>
      </c>
      <c r="E12" s="48" t="s">
        <v>174</v>
      </c>
      <c r="F12" s="48" t="s">
        <v>189</v>
      </c>
      <c r="G12" s="27" t="s">
        <v>210</v>
      </c>
      <c r="H12" s="27" t="s">
        <v>193</v>
      </c>
      <c r="I12" s="49" t="s">
        <v>42</v>
      </c>
      <c r="J12" s="46" t="s">
        <v>43</v>
      </c>
      <c r="K12" s="46">
        <v>128</v>
      </c>
      <c r="L12" s="46">
        <v>128</v>
      </c>
      <c r="M12" s="50">
        <v>1</v>
      </c>
      <c r="N12" s="46">
        <v>102</v>
      </c>
      <c r="O12" s="51">
        <f t="shared" si="0"/>
        <v>0.796875</v>
      </c>
    </row>
    <row r="13" spans="1:15" s="3" customFormat="1" x14ac:dyDescent="0.3">
      <c r="A13" s="20"/>
      <c r="B13" s="46" t="s">
        <v>44</v>
      </c>
      <c r="C13" s="47" t="s">
        <v>45</v>
      </c>
      <c r="D13" s="48" t="s">
        <v>184</v>
      </c>
      <c r="E13" s="48" t="s">
        <v>175</v>
      </c>
      <c r="F13" s="48" t="s">
        <v>217</v>
      </c>
      <c r="G13" s="27" t="s">
        <v>146</v>
      </c>
      <c r="H13" s="27" t="s">
        <v>159</v>
      </c>
      <c r="I13" s="49" t="s">
        <v>24</v>
      </c>
      <c r="J13" s="46" t="s">
        <v>46</v>
      </c>
      <c r="K13" s="46">
        <v>94</v>
      </c>
      <c r="L13" s="46">
        <v>82</v>
      </c>
      <c r="M13" s="51">
        <v>0.872</v>
      </c>
      <c r="N13" s="46">
        <v>72</v>
      </c>
      <c r="O13" s="51">
        <f t="shared" si="0"/>
        <v>0.87804878048780488</v>
      </c>
    </row>
    <row r="14" spans="1:15" s="3" customFormat="1" ht="26.4" x14ac:dyDescent="0.3">
      <c r="A14" s="20"/>
      <c r="B14" s="46" t="s">
        <v>47</v>
      </c>
      <c r="C14" s="47" t="s">
        <v>48</v>
      </c>
      <c r="D14" s="48" t="s">
        <v>230</v>
      </c>
      <c r="E14" s="48" t="s">
        <v>176</v>
      </c>
      <c r="F14" s="48" t="s">
        <v>228</v>
      </c>
      <c r="G14" s="27" t="s">
        <v>229</v>
      </c>
      <c r="H14" s="27" t="s">
        <v>160</v>
      </c>
      <c r="I14" s="49" t="s">
        <v>42</v>
      </c>
      <c r="J14" s="46" t="s">
        <v>49</v>
      </c>
      <c r="K14" s="46">
        <v>248</v>
      </c>
      <c r="L14" s="46">
        <v>242</v>
      </c>
      <c r="M14" s="51">
        <v>0.97599999999999998</v>
      </c>
      <c r="N14" s="46">
        <v>203</v>
      </c>
      <c r="O14" s="51">
        <f t="shared" si="0"/>
        <v>0.83884297520661155</v>
      </c>
    </row>
    <row r="15" spans="1:15" s="3" customFormat="1" ht="26.4" x14ac:dyDescent="0.3">
      <c r="A15" s="20"/>
      <c r="B15" s="46" t="s">
        <v>50</v>
      </c>
      <c r="C15" s="47" t="s">
        <v>51</v>
      </c>
      <c r="D15" s="48" t="s">
        <v>148</v>
      </c>
      <c r="E15" s="48" t="s">
        <v>165</v>
      </c>
      <c r="F15" s="48" t="s">
        <v>147</v>
      </c>
      <c r="G15" s="27" t="s">
        <v>233</v>
      </c>
      <c r="H15" s="27" t="s">
        <v>183</v>
      </c>
      <c r="I15" s="49" t="s">
        <v>52</v>
      </c>
      <c r="J15" s="46" t="s">
        <v>53</v>
      </c>
      <c r="K15" s="46">
        <v>454</v>
      </c>
      <c r="L15" s="46">
        <v>452</v>
      </c>
      <c r="M15" s="51">
        <v>0.996</v>
      </c>
      <c r="N15" s="46">
        <v>363</v>
      </c>
      <c r="O15" s="51">
        <f t="shared" si="0"/>
        <v>0.80309734513274333</v>
      </c>
    </row>
    <row r="16" spans="1:15" s="3" customFormat="1" ht="26.4" x14ac:dyDescent="0.3">
      <c r="A16" s="20"/>
      <c r="B16" s="46" t="s">
        <v>54</v>
      </c>
      <c r="C16" s="47" t="s">
        <v>188</v>
      </c>
      <c r="D16" s="48" t="s">
        <v>148</v>
      </c>
      <c r="E16" s="48" t="s">
        <v>177</v>
      </c>
      <c r="F16" s="48" t="s">
        <v>194</v>
      </c>
      <c r="G16" s="27" t="s">
        <v>209</v>
      </c>
      <c r="H16" s="27" t="s">
        <v>161</v>
      </c>
      <c r="I16" s="49" t="s">
        <v>8</v>
      </c>
      <c r="J16" s="46" t="s">
        <v>55</v>
      </c>
      <c r="K16" s="46">
        <v>131</v>
      </c>
      <c r="L16" s="46">
        <v>128</v>
      </c>
      <c r="M16" s="51">
        <v>0.97699999999999998</v>
      </c>
      <c r="N16" s="46">
        <v>97</v>
      </c>
      <c r="O16" s="51">
        <f t="shared" si="0"/>
        <v>0.7578125</v>
      </c>
    </row>
    <row r="17" spans="1:15" s="3" customFormat="1" x14ac:dyDescent="0.3">
      <c r="A17" s="32" t="s">
        <v>205</v>
      </c>
      <c r="B17" s="33"/>
      <c r="C17" s="40"/>
      <c r="D17" s="33"/>
      <c r="E17" s="33"/>
      <c r="F17" s="33"/>
      <c r="G17" s="40"/>
      <c r="H17" s="35"/>
      <c r="I17" s="39"/>
      <c r="J17" s="33"/>
      <c r="K17" s="36">
        <f>SUM(K12:K16)</f>
        <v>1055</v>
      </c>
      <c r="L17" s="36">
        <f>SUM(L12:L16)</f>
        <v>1032</v>
      </c>
      <c r="M17" s="37">
        <f>L17/K17</f>
        <v>0.97819905213270142</v>
      </c>
      <c r="N17" s="36">
        <f>SUM(N12:N16)</f>
        <v>837</v>
      </c>
      <c r="O17" s="38">
        <f>N17/L17</f>
        <v>0.81104651162790697</v>
      </c>
    </row>
    <row r="18" spans="1:15" s="3" customFormat="1" x14ac:dyDescent="0.3">
      <c r="A18" s="21" t="s">
        <v>203</v>
      </c>
      <c r="B18" s="46" t="s">
        <v>56</v>
      </c>
      <c r="C18" s="47" t="s">
        <v>57</v>
      </c>
      <c r="D18" s="48" t="s">
        <v>192</v>
      </c>
      <c r="E18" s="48" t="s">
        <v>178</v>
      </c>
      <c r="F18" s="48" t="s">
        <v>219</v>
      </c>
      <c r="G18" s="27" t="s">
        <v>146</v>
      </c>
      <c r="H18" s="27" t="s">
        <v>162</v>
      </c>
      <c r="I18" s="49" t="s">
        <v>24</v>
      </c>
      <c r="J18" s="46" t="s">
        <v>58</v>
      </c>
      <c r="K18" s="46">
        <v>68</v>
      </c>
      <c r="L18" s="46">
        <v>64</v>
      </c>
      <c r="M18" s="51">
        <v>0.94099999999999995</v>
      </c>
      <c r="N18" s="46">
        <v>55</v>
      </c>
      <c r="O18" s="51">
        <f t="shared" si="0"/>
        <v>0.859375</v>
      </c>
    </row>
    <row r="19" spans="1:15" s="3" customFormat="1" x14ac:dyDescent="0.3">
      <c r="A19" s="20"/>
      <c r="B19" s="46" t="s">
        <v>59</v>
      </c>
      <c r="C19" s="47" t="s">
        <v>60</v>
      </c>
      <c r="D19" s="48" t="s">
        <v>148</v>
      </c>
      <c r="E19" s="48" t="s">
        <v>179</v>
      </c>
      <c r="F19" s="48" t="s">
        <v>182</v>
      </c>
      <c r="G19" s="27" t="s">
        <v>146</v>
      </c>
      <c r="H19" s="27" t="s">
        <v>163</v>
      </c>
      <c r="I19" s="49" t="s">
        <v>24</v>
      </c>
      <c r="J19" s="46" t="s">
        <v>61</v>
      </c>
      <c r="K19" s="46">
        <v>372</v>
      </c>
      <c r="L19" s="46">
        <v>365</v>
      </c>
      <c r="M19" s="51">
        <v>0.98099999999999998</v>
      </c>
      <c r="N19" s="46">
        <v>295</v>
      </c>
      <c r="O19" s="51">
        <f t="shared" si="0"/>
        <v>0.80821917808219179</v>
      </c>
    </row>
    <row r="20" spans="1:15" s="3" customFormat="1" ht="26.4" x14ac:dyDescent="0.3">
      <c r="A20" s="20"/>
      <c r="B20" s="46" t="s">
        <v>62</v>
      </c>
      <c r="C20" s="47" t="s">
        <v>63</v>
      </c>
      <c r="D20" s="48" t="s">
        <v>192</v>
      </c>
      <c r="E20" s="48" t="s">
        <v>180</v>
      </c>
      <c r="F20" s="48" t="s">
        <v>220</v>
      </c>
      <c r="G20" s="27" t="s">
        <v>229</v>
      </c>
      <c r="H20" s="27" t="s">
        <v>221</v>
      </c>
      <c r="I20" s="49" t="s">
        <v>24</v>
      </c>
      <c r="J20" s="46" t="s">
        <v>64</v>
      </c>
      <c r="K20" s="46">
        <v>423</v>
      </c>
      <c r="L20" s="46">
        <v>421</v>
      </c>
      <c r="M20" s="51">
        <v>0.995</v>
      </c>
      <c r="N20" s="46">
        <v>334</v>
      </c>
      <c r="O20" s="51">
        <f t="shared" si="0"/>
        <v>0.79334916864608074</v>
      </c>
    </row>
    <row r="21" spans="1:15" s="3" customFormat="1" x14ac:dyDescent="0.3">
      <c r="A21" s="20"/>
      <c r="B21" s="46" t="s">
        <v>65</v>
      </c>
      <c r="C21" s="47" t="s">
        <v>66</v>
      </c>
      <c r="D21" s="48" t="s">
        <v>192</v>
      </c>
      <c r="E21" s="48" t="s">
        <v>181</v>
      </c>
      <c r="F21" s="48" t="s">
        <v>218</v>
      </c>
      <c r="G21" s="27" t="s">
        <v>146</v>
      </c>
      <c r="H21" s="27" t="s">
        <v>164</v>
      </c>
      <c r="I21" s="49" t="s">
        <v>35</v>
      </c>
      <c r="J21" s="46" t="s">
        <v>67</v>
      </c>
      <c r="K21" s="46">
        <v>44</v>
      </c>
      <c r="L21" s="46">
        <v>44</v>
      </c>
      <c r="M21" s="50">
        <v>1</v>
      </c>
      <c r="N21" s="46">
        <v>35</v>
      </c>
      <c r="O21" s="51">
        <f t="shared" si="0"/>
        <v>0.79545454545454541</v>
      </c>
    </row>
    <row r="22" spans="1:15" s="17" customFormat="1" x14ac:dyDescent="0.3">
      <c r="A22" s="32" t="s">
        <v>199</v>
      </c>
      <c r="B22" s="33"/>
      <c r="C22" s="40"/>
      <c r="D22" s="33"/>
      <c r="E22" s="33"/>
      <c r="F22" s="33"/>
      <c r="G22" s="40"/>
      <c r="H22" s="35"/>
      <c r="I22" s="39"/>
      <c r="J22" s="33"/>
      <c r="K22" s="36">
        <f>SUM(K18:K21)</f>
        <v>907</v>
      </c>
      <c r="L22" s="36">
        <f>SUM(L18:L21)</f>
        <v>894</v>
      </c>
      <c r="M22" s="37">
        <f>L22/K22</f>
        <v>0.98566703417861079</v>
      </c>
      <c r="N22" s="36">
        <f>SUM(N18:N21)</f>
        <v>719</v>
      </c>
      <c r="O22" s="38">
        <f>N22/L22</f>
        <v>0.80425055928411637</v>
      </c>
    </row>
    <row r="23" spans="1:15" s="12" customFormat="1" ht="36" customHeight="1" x14ac:dyDescent="0.3">
      <c r="A23" s="21" t="s">
        <v>200</v>
      </c>
      <c r="B23" s="58" t="s">
        <v>14</v>
      </c>
      <c r="C23" s="54" t="s">
        <v>15</v>
      </c>
      <c r="D23" s="58" t="s">
        <v>150</v>
      </c>
      <c r="E23" s="58" t="s">
        <v>151</v>
      </c>
      <c r="F23" s="58" t="s">
        <v>211</v>
      </c>
      <c r="G23" s="54" t="s">
        <v>212</v>
      </c>
      <c r="H23" s="54" t="s">
        <v>213</v>
      </c>
      <c r="I23" s="59" t="s">
        <v>16</v>
      </c>
      <c r="J23" s="58" t="s">
        <v>17</v>
      </c>
      <c r="K23" s="58">
        <v>73</v>
      </c>
      <c r="L23" s="58">
        <v>73</v>
      </c>
      <c r="M23" s="60">
        <v>1</v>
      </c>
      <c r="N23" s="56">
        <v>61</v>
      </c>
      <c r="O23" s="61">
        <f t="shared" si="0"/>
        <v>0.83561643835616439</v>
      </c>
    </row>
    <row r="24" spans="1:15" s="12" customFormat="1" ht="36" customHeight="1" x14ac:dyDescent="0.3">
      <c r="A24" s="22"/>
      <c r="B24" s="62" t="s">
        <v>68</v>
      </c>
      <c r="C24" s="55" t="s">
        <v>69</v>
      </c>
      <c r="D24" s="62" t="s">
        <v>150</v>
      </c>
      <c r="E24" s="62" t="s">
        <v>214</v>
      </c>
      <c r="F24" s="62" t="s">
        <v>215</v>
      </c>
      <c r="G24" s="55" t="s">
        <v>212</v>
      </c>
      <c r="H24" s="55" t="s">
        <v>216</v>
      </c>
      <c r="I24" s="63" t="s">
        <v>70</v>
      </c>
      <c r="J24" s="62" t="s">
        <v>71</v>
      </c>
      <c r="K24" s="62">
        <v>152</v>
      </c>
      <c r="L24" s="62">
        <v>137</v>
      </c>
      <c r="M24" s="64">
        <v>0.90100000000000002</v>
      </c>
      <c r="N24" s="48">
        <v>111</v>
      </c>
      <c r="O24" s="65">
        <f t="shared" si="0"/>
        <v>0.81021897810218979</v>
      </c>
    </row>
    <row r="25" spans="1:15" s="12" customFormat="1" ht="36" customHeight="1" x14ac:dyDescent="0.3">
      <c r="A25" s="22"/>
      <c r="B25" s="66" t="s">
        <v>72</v>
      </c>
      <c r="C25" s="28" t="s">
        <v>73</v>
      </c>
      <c r="D25" s="66" t="s">
        <v>150</v>
      </c>
      <c r="E25" s="66" t="s">
        <v>153</v>
      </c>
      <c r="F25" s="66" t="s">
        <v>195</v>
      </c>
      <c r="G25" s="28" t="s">
        <v>212</v>
      </c>
      <c r="H25" s="28" t="s">
        <v>152</v>
      </c>
      <c r="I25" s="67" t="s">
        <v>74</v>
      </c>
      <c r="J25" s="66" t="s">
        <v>75</v>
      </c>
      <c r="K25" s="66">
        <v>143</v>
      </c>
      <c r="L25" s="66">
        <v>143</v>
      </c>
      <c r="M25" s="68">
        <v>1</v>
      </c>
      <c r="N25" s="69">
        <v>111</v>
      </c>
      <c r="O25" s="70">
        <f t="shared" si="0"/>
        <v>0.77622377622377625</v>
      </c>
    </row>
    <row r="26" spans="1:15" s="17" customFormat="1" x14ac:dyDescent="0.3">
      <c r="A26" s="32" t="s">
        <v>198</v>
      </c>
      <c r="B26" s="33"/>
      <c r="C26" s="34"/>
      <c r="D26" s="33"/>
      <c r="E26" s="33"/>
      <c r="F26" s="33"/>
      <c r="G26" s="40"/>
      <c r="H26" s="35"/>
      <c r="I26" s="33"/>
      <c r="J26" s="33"/>
      <c r="K26" s="36">
        <f>SUM(K23:K25)</f>
        <v>368</v>
      </c>
      <c r="L26" s="36">
        <f>SUM(L23:L25)</f>
        <v>353</v>
      </c>
      <c r="M26" s="37">
        <f>L26/K26</f>
        <v>0.95923913043478259</v>
      </c>
      <c r="N26" s="36">
        <f>SUM(N23:N25)</f>
        <v>283</v>
      </c>
      <c r="O26" s="38">
        <f>N26/L26</f>
        <v>0.80169971671388107</v>
      </c>
    </row>
    <row r="27" spans="1:15" s="3" customFormat="1" ht="15" thickBot="1" x14ac:dyDescent="0.35">
      <c r="A27" s="23" t="s">
        <v>204</v>
      </c>
      <c r="B27" s="23" t="s">
        <v>76</v>
      </c>
      <c r="C27" s="23"/>
      <c r="D27" s="29"/>
      <c r="E27" s="29"/>
      <c r="F27" s="29"/>
      <c r="G27" s="41"/>
      <c r="H27" s="29"/>
      <c r="I27" s="23"/>
      <c r="J27" s="23"/>
      <c r="K27" s="23">
        <f>SUM(K11,K17,K22,K26)</f>
        <v>4071</v>
      </c>
      <c r="L27" s="23">
        <f>SUM(L11,L17,L22,L26)</f>
        <v>3829</v>
      </c>
      <c r="M27" s="24">
        <f>L27/K27</f>
        <v>0.94055514615573566</v>
      </c>
      <c r="N27" s="23">
        <f>SUM(N11,N17,N22,N26)</f>
        <v>3030</v>
      </c>
      <c r="O27" s="25">
        <f>N27/L27</f>
        <v>0.79132932880647688</v>
      </c>
    </row>
    <row r="28" spans="1:15" ht="15" thickTop="1" x14ac:dyDescent="0.3">
      <c r="B28" s="1"/>
    </row>
    <row r="29" spans="1:15" x14ac:dyDescent="0.3">
      <c r="A29" s="18" t="s">
        <v>231</v>
      </c>
      <c r="C29" s="10"/>
      <c r="H29" s="16"/>
    </row>
    <row r="30" spans="1:15" x14ac:dyDescent="0.3">
      <c r="C30" s="10"/>
      <c r="H30" s="16"/>
    </row>
    <row r="31" spans="1:15" x14ac:dyDescent="0.3">
      <c r="B31" s="1"/>
    </row>
    <row r="32" spans="1:15" ht="15.6" x14ac:dyDescent="0.3">
      <c r="A32" s="2" t="s">
        <v>79</v>
      </c>
      <c r="C32" s="10"/>
      <c r="F32" s="31"/>
      <c r="G32" s="30"/>
      <c r="H32" s="16"/>
    </row>
    <row r="33" spans="1:8" ht="15.6" x14ac:dyDescent="0.3">
      <c r="A33" s="4"/>
      <c r="C33" s="10"/>
      <c r="F33" s="31"/>
      <c r="G33" s="30"/>
      <c r="H33" s="16"/>
    </row>
    <row r="34" spans="1:8" ht="15.6" x14ac:dyDescent="0.3">
      <c r="A34" s="4" t="s">
        <v>9</v>
      </c>
      <c r="B34" s="4" t="s">
        <v>80</v>
      </c>
      <c r="C34" s="11"/>
      <c r="D34" s="14"/>
      <c r="E34" s="14"/>
      <c r="F34" s="15"/>
      <c r="G34" s="14"/>
      <c r="H34" s="16"/>
    </row>
    <row r="35" spans="1:8" ht="15.6" x14ac:dyDescent="0.3">
      <c r="A35" s="4" t="s">
        <v>13</v>
      </c>
      <c r="B35" s="4" t="s">
        <v>187</v>
      </c>
      <c r="C35" s="11"/>
      <c r="D35" s="14"/>
      <c r="E35" s="14"/>
      <c r="F35" s="15"/>
      <c r="G35" s="14"/>
      <c r="H35" s="16"/>
    </row>
    <row r="36" spans="1:8" ht="15.6" x14ac:dyDescent="0.3">
      <c r="A36" s="13" t="s">
        <v>81</v>
      </c>
      <c r="B36" s="13" t="s">
        <v>116</v>
      </c>
      <c r="C36" s="14"/>
      <c r="D36" s="14"/>
      <c r="E36" s="14"/>
      <c r="F36" s="15"/>
      <c r="G36" s="14"/>
      <c r="H36" s="16"/>
    </row>
    <row r="37" spans="1:8" ht="15.6" x14ac:dyDescent="0.3">
      <c r="A37" s="4" t="s">
        <v>21</v>
      </c>
      <c r="B37" s="4" t="s">
        <v>82</v>
      </c>
      <c r="C37" s="11"/>
      <c r="D37" s="14"/>
      <c r="E37" s="14"/>
      <c r="F37" s="15"/>
      <c r="G37" s="14"/>
      <c r="H37" s="16"/>
    </row>
    <row r="38" spans="1:8" ht="15.6" x14ac:dyDescent="0.3">
      <c r="A38" s="4" t="s">
        <v>83</v>
      </c>
      <c r="B38" s="4" t="s">
        <v>114</v>
      </c>
      <c r="C38" s="11"/>
      <c r="D38" s="14"/>
      <c r="E38" s="14"/>
      <c r="F38" s="15"/>
      <c r="G38" s="14"/>
      <c r="H38" s="16"/>
    </row>
    <row r="39" spans="1:8" ht="15.6" x14ac:dyDescent="0.3">
      <c r="A39" s="4" t="s">
        <v>84</v>
      </c>
      <c r="B39" s="4" t="s">
        <v>115</v>
      </c>
      <c r="C39" s="11"/>
      <c r="D39" s="14"/>
      <c r="E39" s="14"/>
      <c r="F39" s="15"/>
      <c r="G39" s="14"/>
      <c r="H39" s="16"/>
    </row>
    <row r="40" spans="1:8" ht="15.6" x14ac:dyDescent="0.3">
      <c r="A40" s="4" t="s">
        <v>29</v>
      </c>
      <c r="B40" s="4" t="s">
        <v>85</v>
      </c>
      <c r="C40" s="11"/>
      <c r="D40" s="14"/>
      <c r="E40" s="14"/>
      <c r="F40" s="15"/>
      <c r="G40" s="14"/>
      <c r="H40" s="16"/>
    </row>
    <row r="41" spans="1:8" ht="15.6" x14ac:dyDescent="0.3">
      <c r="A41" s="4" t="s">
        <v>32</v>
      </c>
      <c r="B41" s="4" t="s">
        <v>86</v>
      </c>
      <c r="C41" s="11"/>
      <c r="D41" s="14"/>
      <c r="E41" s="14"/>
      <c r="F41" s="15"/>
      <c r="G41" s="14"/>
      <c r="H41" s="16"/>
    </row>
    <row r="42" spans="1:8" ht="15.6" x14ac:dyDescent="0.3">
      <c r="A42" s="4" t="s">
        <v>36</v>
      </c>
      <c r="B42" s="4" t="s">
        <v>87</v>
      </c>
      <c r="C42" s="11"/>
      <c r="D42" s="14"/>
      <c r="E42" s="14"/>
      <c r="F42" s="15"/>
      <c r="G42" s="14"/>
      <c r="H42" s="16"/>
    </row>
    <row r="43" spans="1:8" ht="15.6" x14ac:dyDescent="0.3">
      <c r="A43" s="4" t="s">
        <v>39</v>
      </c>
      <c r="B43" s="4" t="s">
        <v>88</v>
      </c>
      <c r="C43" s="11"/>
      <c r="D43" s="14"/>
      <c r="E43" s="14"/>
      <c r="F43" s="15"/>
      <c r="G43" s="14"/>
      <c r="H43" s="16"/>
    </row>
    <row r="44" spans="1:8" ht="15.6" x14ac:dyDescent="0.3">
      <c r="A44" s="4" t="s">
        <v>43</v>
      </c>
      <c r="B44" s="4" t="s">
        <v>89</v>
      </c>
      <c r="C44" s="11"/>
      <c r="D44" s="14"/>
      <c r="E44" s="14"/>
      <c r="F44" s="15"/>
      <c r="G44" s="14"/>
      <c r="H44" s="16"/>
    </row>
    <row r="45" spans="1:8" ht="15.6" x14ac:dyDescent="0.3">
      <c r="A45" s="4" t="s">
        <v>46</v>
      </c>
      <c r="B45" s="4" t="s">
        <v>90</v>
      </c>
      <c r="C45" s="11"/>
      <c r="D45" s="14"/>
      <c r="E45" s="14"/>
      <c r="F45" s="15"/>
      <c r="G45" s="14"/>
      <c r="H45" s="16"/>
    </row>
    <row r="46" spans="1:8" ht="15.6" x14ac:dyDescent="0.3">
      <c r="A46" s="4" t="s">
        <v>49</v>
      </c>
      <c r="B46" s="4" t="s">
        <v>91</v>
      </c>
      <c r="C46" s="11"/>
      <c r="D46" s="14"/>
      <c r="E46" s="14"/>
      <c r="F46" s="15"/>
      <c r="G46" s="14"/>
      <c r="H46" s="16"/>
    </row>
    <row r="47" spans="1:8" ht="15.6" x14ac:dyDescent="0.3">
      <c r="A47" s="4" t="s">
        <v>92</v>
      </c>
      <c r="B47" s="4" t="s">
        <v>93</v>
      </c>
      <c r="C47" s="11"/>
      <c r="D47" s="14"/>
      <c r="E47" s="14"/>
      <c r="F47" s="15"/>
      <c r="G47" s="14"/>
      <c r="H47" s="16"/>
    </row>
    <row r="48" spans="1:8" ht="15.6" x14ac:dyDescent="0.3">
      <c r="A48" s="4" t="s">
        <v>94</v>
      </c>
      <c r="B48" s="4" t="s">
        <v>95</v>
      </c>
      <c r="C48" s="11"/>
      <c r="D48" s="14"/>
      <c r="E48" s="14"/>
      <c r="F48" s="15"/>
      <c r="G48" s="14"/>
      <c r="H48" s="16"/>
    </row>
    <row r="49" spans="1:8" ht="15.6" x14ac:dyDescent="0.3">
      <c r="A49" s="4" t="s">
        <v>55</v>
      </c>
      <c r="B49" s="4" t="s">
        <v>96</v>
      </c>
      <c r="C49" s="11"/>
      <c r="D49" s="14"/>
      <c r="E49" s="14"/>
      <c r="F49" s="15"/>
      <c r="G49" s="14"/>
      <c r="H49" s="16"/>
    </row>
    <row r="50" spans="1:8" ht="15.6" x14ac:dyDescent="0.3">
      <c r="A50" s="4" t="s">
        <v>97</v>
      </c>
      <c r="B50" s="4" t="s">
        <v>98</v>
      </c>
      <c r="C50" s="11"/>
      <c r="D50" s="14"/>
      <c r="E50" s="14"/>
      <c r="F50" s="15"/>
      <c r="G50" s="14"/>
      <c r="H50" s="16"/>
    </row>
    <row r="51" spans="1:8" ht="15.6" x14ac:dyDescent="0.3">
      <c r="A51" s="4" t="s">
        <v>99</v>
      </c>
      <c r="B51" s="4" t="s">
        <v>100</v>
      </c>
      <c r="C51" s="11"/>
      <c r="D51" s="14"/>
      <c r="E51" s="14"/>
      <c r="F51" s="15"/>
      <c r="G51" s="14"/>
      <c r="H51" s="16"/>
    </row>
    <row r="52" spans="1:8" ht="15.6" x14ac:dyDescent="0.3">
      <c r="A52" s="4" t="s">
        <v>61</v>
      </c>
      <c r="B52" s="4" t="s">
        <v>101</v>
      </c>
      <c r="C52" s="11"/>
      <c r="D52" s="14"/>
      <c r="E52" s="14"/>
      <c r="F52" s="15"/>
      <c r="G52" s="14"/>
      <c r="H52" s="16"/>
    </row>
    <row r="53" spans="1:8" ht="15.6" x14ac:dyDescent="0.3">
      <c r="A53" s="4" t="s">
        <v>102</v>
      </c>
      <c r="B53" s="4" t="s">
        <v>103</v>
      </c>
      <c r="C53" s="11"/>
      <c r="D53" s="14"/>
      <c r="E53" s="14"/>
      <c r="F53" s="15"/>
      <c r="G53" s="14"/>
      <c r="H53" s="16"/>
    </row>
    <row r="54" spans="1:8" ht="15.6" x14ac:dyDescent="0.3">
      <c r="A54" s="4" t="s">
        <v>104</v>
      </c>
      <c r="B54" s="4" t="s">
        <v>105</v>
      </c>
      <c r="C54" s="11"/>
      <c r="D54" s="14"/>
      <c r="E54" s="14"/>
      <c r="F54" s="15"/>
      <c r="G54" s="14"/>
      <c r="H54" s="16"/>
    </row>
    <row r="55" spans="1:8" ht="15.6" x14ac:dyDescent="0.3">
      <c r="A55" s="4" t="s">
        <v>106</v>
      </c>
      <c r="B55" s="4" t="s">
        <v>107</v>
      </c>
      <c r="C55" s="11"/>
      <c r="D55" s="14"/>
      <c r="E55" s="14"/>
      <c r="F55" s="15"/>
      <c r="G55" s="14"/>
      <c r="H55" s="16"/>
    </row>
    <row r="56" spans="1:8" ht="15.6" x14ac:dyDescent="0.3">
      <c r="A56" s="4" t="s">
        <v>108</v>
      </c>
      <c r="B56" s="4" t="s">
        <v>109</v>
      </c>
      <c r="C56" s="11"/>
      <c r="D56" s="14"/>
      <c r="E56" s="14"/>
      <c r="F56" s="15"/>
      <c r="G56" s="14"/>
      <c r="H56" s="16"/>
    </row>
    <row r="57" spans="1:8" ht="15.6" x14ac:dyDescent="0.3">
      <c r="A57" s="4" t="s">
        <v>110</v>
      </c>
      <c r="B57" s="4" t="s">
        <v>111</v>
      </c>
      <c r="C57" s="11"/>
      <c r="D57" s="14"/>
      <c r="E57" s="14"/>
      <c r="F57" s="15"/>
      <c r="G57" s="14"/>
      <c r="H57" s="16"/>
    </row>
    <row r="58" spans="1:8" ht="15.6" x14ac:dyDescent="0.3">
      <c r="A58" s="4" t="s">
        <v>71</v>
      </c>
      <c r="B58" s="4" t="s">
        <v>112</v>
      </c>
      <c r="C58" s="11"/>
      <c r="D58" s="14"/>
      <c r="E58" s="14"/>
      <c r="F58" s="15"/>
      <c r="G58" s="14"/>
      <c r="H58" s="16"/>
    </row>
    <row r="59" spans="1:8" ht="15.6" x14ac:dyDescent="0.3">
      <c r="A59" s="4" t="s">
        <v>75</v>
      </c>
      <c r="B59" s="4" t="s">
        <v>113</v>
      </c>
      <c r="C59" s="11"/>
      <c r="D59" s="14"/>
      <c r="E59" s="14"/>
      <c r="F59" s="15"/>
      <c r="G59" s="14"/>
      <c r="H59" s="16"/>
    </row>
    <row r="60" spans="1:8" x14ac:dyDescent="0.3">
      <c r="B60" s="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workbookViewId="0">
      <selection activeCell="A2" sqref="A2"/>
    </sheetView>
  </sheetViews>
  <sheetFormatPr defaultRowHeight="14.4" x14ac:dyDescent="0.3"/>
  <cols>
    <col min="2" max="2" width="106.5546875" customWidth="1"/>
    <col min="3" max="3" width="22.109375" customWidth="1"/>
  </cols>
  <sheetData>
    <row r="1" spans="1:3" ht="15" thickBot="1" x14ac:dyDescent="0.35">
      <c r="A1" s="71" t="s">
        <v>235</v>
      </c>
    </row>
    <row r="2" spans="1:3" s="3" customFormat="1" ht="15" thickBot="1" x14ac:dyDescent="0.35">
      <c r="A2" s="6" t="s">
        <v>0</v>
      </c>
      <c r="B2" s="7" t="s">
        <v>117</v>
      </c>
      <c r="C2" s="7" t="s">
        <v>118</v>
      </c>
    </row>
    <row r="3" spans="1:3" s="3" customFormat="1" ht="15" thickBot="1" x14ac:dyDescent="0.35">
      <c r="A3" s="8" t="s">
        <v>6</v>
      </c>
      <c r="B3" s="9" t="s">
        <v>119</v>
      </c>
      <c r="C3" s="9" t="s">
        <v>120</v>
      </c>
    </row>
    <row r="4" spans="1:3" s="3" customFormat="1" ht="15" thickBot="1" x14ac:dyDescent="0.35">
      <c r="A4" s="8" t="s">
        <v>10</v>
      </c>
      <c r="B4" s="9" t="s">
        <v>121</v>
      </c>
      <c r="C4" s="9" t="s">
        <v>122</v>
      </c>
    </row>
    <row r="5" spans="1:3" s="3" customFormat="1" ht="15" thickBot="1" x14ac:dyDescent="0.35">
      <c r="A5" s="8" t="s">
        <v>14</v>
      </c>
      <c r="B5" s="9" t="s">
        <v>123</v>
      </c>
      <c r="C5" s="9" t="s">
        <v>120</v>
      </c>
    </row>
    <row r="6" spans="1:3" s="3" customFormat="1" ht="15" thickBot="1" x14ac:dyDescent="0.35">
      <c r="A6" s="8" t="s">
        <v>18</v>
      </c>
      <c r="B6" s="9" t="s">
        <v>124</v>
      </c>
      <c r="C6" s="9" t="s">
        <v>120</v>
      </c>
    </row>
    <row r="7" spans="1:3" s="3" customFormat="1" ht="15" thickBot="1" x14ac:dyDescent="0.35">
      <c r="A7" s="8" t="s">
        <v>22</v>
      </c>
      <c r="B7" s="9" t="s">
        <v>125</v>
      </c>
      <c r="C7" s="9" t="s">
        <v>120</v>
      </c>
    </row>
    <row r="8" spans="1:3" s="3" customFormat="1" ht="15" thickBot="1" x14ac:dyDescent="0.35">
      <c r="A8" s="8" t="s">
        <v>26</v>
      </c>
      <c r="B8" s="9" t="s">
        <v>126</v>
      </c>
      <c r="C8" s="9" t="s">
        <v>120</v>
      </c>
    </row>
    <row r="9" spans="1:3" s="3" customFormat="1" ht="15" thickBot="1" x14ac:dyDescent="0.35">
      <c r="A9" s="8" t="s">
        <v>30</v>
      </c>
      <c r="B9" s="9" t="s">
        <v>127</v>
      </c>
      <c r="C9" s="9" t="s">
        <v>120</v>
      </c>
    </row>
    <row r="10" spans="1:3" s="3" customFormat="1" ht="15" thickBot="1" x14ac:dyDescent="0.35">
      <c r="A10" s="8" t="s">
        <v>33</v>
      </c>
      <c r="B10" s="9" t="s">
        <v>128</v>
      </c>
      <c r="C10" s="9" t="s">
        <v>120</v>
      </c>
    </row>
    <row r="11" spans="1:3" s="3" customFormat="1" ht="29.4" thickBot="1" x14ac:dyDescent="0.35">
      <c r="A11" s="8" t="s">
        <v>37</v>
      </c>
      <c r="B11" s="9" t="s">
        <v>129</v>
      </c>
      <c r="C11" s="9" t="s">
        <v>120</v>
      </c>
    </row>
    <row r="12" spans="1:3" s="3" customFormat="1" ht="29.4" thickBot="1" x14ac:dyDescent="0.35">
      <c r="A12" s="8" t="s">
        <v>40</v>
      </c>
      <c r="B12" s="9" t="s">
        <v>130</v>
      </c>
      <c r="C12" s="9" t="s">
        <v>120</v>
      </c>
    </row>
    <row r="13" spans="1:3" s="3" customFormat="1" ht="15" thickBot="1" x14ac:dyDescent="0.35">
      <c r="A13" s="8" t="s">
        <v>44</v>
      </c>
      <c r="B13" s="9" t="s">
        <v>131</v>
      </c>
      <c r="C13" s="9" t="s">
        <v>122</v>
      </c>
    </row>
    <row r="14" spans="1:3" s="3" customFormat="1" ht="15" thickBot="1" x14ac:dyDescent="0.35">
      <c r="A14" s="8" t="s">
        <v>47</v>
      </c>
      <c r="B14" s="9" t="s">
        <v>132</v>
      </c>
      <c r="C14" s="9" t="s">
        <v>120</v>
      </c>
    </row>
    <row r="15" spans="1:3" s="3" customFormat="1" ht="15" thickBot="1" x14ac:dyDescent="0.35">
      <c r="A15" s="8" t="s">
        <v>50</v>
      </c>
      <c r="B15" s="9" t="s">
        <v>133</v>
      </c>
      <c r="C15" s="9" t="s">
        <v>120</v>
      </c>
    </row>
    <row r="16" spans="1:3" s="3" customFormat="1" ht="15" thickBot="1" x14ac:dyDescent="0.35">
      <c r="A16" s="8" t="s">
        <v>54</v>
      </c>
      <c r="B16" s="9" t="s">
        <v>134</v>
      </c>
      <c r="C16" s="9" t="s">
        <v>120</v>
      </c>
    </row>
    <row r="17" spans="1:3" s="3" customFormat="1" ht="15" thickBot="1" x14ac:dyDescent="0.35">
      <c r="A17" s="8" t="s">
        <v>56</v>
      </c>
      <c r="B17" s="9" t="s">
        <v>135</v>
      </c>
      <c r="C17" s="9" t="s">
        <v>120</v>
      </c>
    </row>
    <row r="18" spans="1:3" s="3" customFormat="1" ht="15" thickBot="1" x14ac:dyDescent="0.35">
      <c r="A18" s="8" t="s">
        <v>59</v>
      </c>
      <c r="B18" s="9" t="s">
        <v>136</v>
      </c>
      <c r="C18" s="9" t="s">
        <v>120</v>
      </c>
    </row>
    <row r="19" spans="1:3" s="3" customFormat="1" ht="15" thickBot="1" x14ac:dyDescent="0.35">
      <c r="A19" s="8" t="s">
        <v>62</v>
      </c>
      <c r="B19" s="9" t="s">
        <v>137</v>
      </c>
      <c r="C19" s="9" t="s">
        <v>120</v>
      </c>
    </row>
    <row r="20" spans="1:3" s="3" customFormat="1" ht="29.4" thickBot="1" x14ac:dyDescent="0.35">
      <c r="A20" s="8" t="s">
        <v>65</v>
      </c>
      <c r="B20" s="9" t="s">
        <v>138</v>
      </c>
      <c r="C20" s="9" t="s">
        <v>120</v>
      </c>
    </row>
    <row r="21" spans="1:3" s="3" customFormat="1" ht="29.4" thickBot="1" x14ac:dyDescent="0.35">
      <c r="A21" s="8" t="s">
        <v>68</v>
      </c>
      <c r="B21" s="9" t="s">
        <v>139</v>
      </c>
      <c r="C21" s="9" t="s">
        <v>120</v>
      </c>
    </row>
    <row r="22" spans="1:3" s="3" customFormat="1" ht="15" thickBot="1" x14ac:dyDescent="0.35">
      <c r="A22" s="8" t="s">
        <v>72</v>
      </c>
      <c r="B22" s="9" t="s">
        <v>140</v>
      </c>
      <c r="C22" s="9" t="s">
        <v>120</v>
      </c>
    </row>
    <row r="23" spans="1:3" s="3" customFormat="1" ht="15.6" x14ac:dyDescent="0.3">
      <c r="A23" s="5" t="s">
        <v>141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SA1-A StudyCohort</vt:lpstr>
      <vt:lpstr>TABLE SA1-B REB-IRB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Anglesio</dc:creator>
  <cp:lastModifiedBy>Michael Anglesio</cp:lastModifiedBy>
  <dcterms:created xsi:type="dcterms:W3CDTF">2018-10-16T21:35:27Z</dcterms:created>
  <dcterms:modified xsi:type="dcterms:W3CDTF">2020-07-06T02:55:55Z</dcterms:modified>
</cp:coreProperties>
</file>