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29400" yWindow="-13060" windowWidth="31980" windowHeight="19060" tabRatio="500"/>
  </bookViews>
  <sheets>
    <sheet name="Sheet1" sheetId="1" r:id="rId1"/>
  </sheets>
  <definedNames>
    <definedName name="_xlnm._FilterDatabase" localSheetId="0" hidden="1">Sheet1!$A$2:$W$82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" i="1" l="1"/>
  <c r="L3" i="1"/>
  <c r="K6" i="1"/>
  <c r="L6" i="1"/>
  <c r="K9" i="1"/>
  <c r="L9" i="1"/>
  <c r="K22" i="1"/>
  <c r="L22" i="1"/>
  <c r="K38" i="1"/>
  <c r="L38" i="1"/>
  <c r="K45" i="1"/>
  <c r="L45" i="1"/>
  <c r="K52" i="1"/>
  <c r="L52" i="1"/>
  <c r="K54" i="1"/>
  <c r="L54" i="1"/>
  <c r="K59" i="1"/>
  <c r="L59" i="1"/>
  <c r="K19" i="1"/>
  <c r="L19" i="1"/>
  <c r="K8" i="1"/>
  <c r="L8" i="1"/>
  <c r="K21" i="1"/>
  <c r="L21" i="1"/>
  <c r="K39" i="1"/>
  <c r="L39" i="1"/>
  <c r="K82" i="1"/>
  <c r="L82" i="1"/>
  <c r="K28" i="1"/>
  <c r="L28" i="1"/>
  <c r="K43" i="1"/>
  <c r="L43" i="1"/>
  <c r="K42" i="1"/>
  <c r="L42" i="1"/>
  <c r="K23" i="1"/>
  <c r="L23" i="1"/>
  <c r="K29" i="1"/>
  <c r="L29" i="1"/>
  <c r="K25" i="1"/>
  <c r="L25" i="1"/>
  <c r="K72" i="1"/>
  <c r="L72" i="1"/>
  <c r="K64" i="1"/>
  <c r="L64" i="1"/>
  <c r="K40" i="1"/>
  <c r="L40" i="1"/>
  <c r="K71" i="1"/>
  <c r="L71" i="1"/>
  <c r="K70" i="1"/>
  <c r="L70" i="1"/>
  <c r="K32" i="1"/>
  <c r="L32" i="1"/>
  <c r="K69" i="1"/>
  <c r="L69" i="1"/>
  <c r="K26" i="1"/>
  <c r="L26" i="1"/>
  <c r="K78" i="1"/>
  <c r="L78" i="1"/>
  <c r="K14" i="1"/>
  <c r="L14" i="1"/>
  <c r="K81" i="1"/>
  <c r="L81" i="1"/>
  <c r="K50" i="1"/>
  <c r="L50" i="1"/>
  <c r="K65" i="1"/>
  <c r="L65" i="1"/>
  <c r="K60" i="1"/>
  <c r="L60" i="1"/>
  <c r="K4" i="1"/>
  <c r="L4" i="1"/>
  <c r="K31" i="1"/>
  <c r="L31" i="1"/>
  <c r="K41" i="1"/>
  <c r="L41" i="1"/>
  <c r="K36" i="1"/>
  <c r="L36" i="1"/>
  <c r="K57" i="1"/>
  <c r="L57" i="1"/>
  <c r="K34" i="1"/>
  <c r="L34" i="1"/>
  <c r="K30" i="1"/>
  <c r="L30" i="1"/>
  <c r="K68" i="1"/>
  <c r="L68" i="1"/>
  <c r="K37" i="1"/>
  <c r="L37" i="1"/>
  <c r="K76" i="1"/>
  <c r="L76" i="1"/>
  <c r="K10" i="1"/>
  <c r="L10" i="1"/>
  <c r="K47" i="1"/>
  <c r="L47" i="1"/>
  <c r="K11" i="1"/>
  <c r="L11" i="1"/>
  <c r="K53" i="1"/>
  <c r="L53" i="1"/>
  <c r="K35" i="1"/>
  <c r="L35" i="1"/>
  <c r="K48" i="1"/>
  <c r="L48" i="1"/>
  <c r="K44" i="1"/>
  <c r="L44" i="1"/>
  <c r="K62" i="1"/>
  <c r="L62" i="1"/>
  <c r="K27" i="1"/>
  <c r="L27" i="1"/>
  <c r="K74" i="1"/>
  <c r="L74" i="1"/>
  <c r="K56" i="1"/>
  <c r="L56" i="1"/>
  <c r="K67" i="1"/>
  <c r="L67" i="1"/>
  <c r="K51" i="1"/>
  <c r="L51" i="1"/>
  <c r="K55" i="1"/>
  <c r="L55" i="1"/>
  <c r="K79" i="1"/>
  <c r="L79" i="1"/>
  <c r="K73" i="1"/>
  <c r="L73" i="1"/>
  <c r="K16" i="1"/>
  <c r="L16" i="1"/>
  <c r="K75" i="1"/>
  <c r="L75" i="1"/>
  <c r="K24" i="1"/>
  <c r="L24" i="1"/>
  <c r="K18" i="1"/>
  <c r="L18" i="1"/>
  <c r="K15" i="1"/>
  <c r="L15" i="1"/>
  <c r="K20" i="1"/>
  <c r="L20" i="1"/>
  <c r="K7" i="1"/>
  <c r="L7" i="1"/>
  <c r="K58" i="1"/>
  <c r="L58" i="1"/>
  <c r="K5" i="1"/>
  <c r="L5" i="1"/>
  <c r="K12" i="1"/>
  <c r="L12" i="1"/>
  <c r="K77" i="1"/>
  <c r="L77" i="1"/>
  <c r="K13" i="1"/>
  <c r="L13" i="1"/>
  <c r="K17" i="1"/>
  <c r="L17" i="1"/>
  <c r="K61" i="1"/>
  <c r="L61" i="1"/>
  <c r="K46" i="1"/>
  <c r="L46" i="1"/>
  <c r="K66" i="1"/>
  <c r="L66" i="1"/>
  <c r="K49" i="1"/>
  <c r="L49" i="1"/>
  <c r="K80" i="1"/>
  <c r="L80" i="1"/>
  <c r="K63" i="1"/>
  <c r="L63" i="1"/>
  <c r="K33" i="1"/>
  <c r="L33" i="1"/>
</calcChain>
</file>

<file path=xl/sharedStrings.xml><?xml version="1.0" encoding="utf-8"?>
<sst xmlns="http://schemas.openxmlformats.org/spreadsheetml/2006/main" count="1234" uniqueCount="339">
  <si>
    <t>Exon</t>
  </si>
  <si>
    <t>LOH</t>
  </si>
  <si>
    <t>dbSNP ID</t>
  </si>
  <si>
    <t>Predicted NMD</t>
  </si>
  <si>
    <t>A</t>
  </si>
  <si>
    <t>WGS</t>
  </si>
  <si>
    <t>G</t>
  </si>
  <si>
    <t>-</t>
  </si>
  <si>
    <t>C</t>
  </si>
  <si>
    <t>T</t>
  </si>
  <si>
    <t>GAAACCGTAGC</t>
  </si>
  <si>
    <t>GC</t>
  </si>
  <si>
    <t>CC</t>
  </si>
  <si>
    <t>TGGCGC</t>
  </si>
  <si>
    <t>GG</t>
  </si>
  <si>
    <t>AG</t>
  </si>
  <si>
    <t>AA</t>
  </si>
  <si>
    <t>Intron 8</t>
  </si>
  <si>
    <t>c.452C&gt;G</t>
  </si>
  <si>
    <t>c.473_478dupGCGCCA</t>
  </si>
  <si>
    <t>c.818G&gt;A</t>
  </si>
  <si>
    <t>c.920-2A&gt;G</t>
  </si>
  <si>
    <t>c.451C&gt;A</t>
  </si>
  <si>
    <t>c.493C&gt;T</t>
  </si>
  <si>
    <t>c.317_327del</t>
  </si>
  <si>
    <t>c.740A&gt;T</t>
  </si>
  <si>
    <t>c.254_255insCC</t>
  </si>
  <si>
    <t>c.393delC</t>
  </si>
  <si>
    <t>c.856G&gt;A</t>
  </si>
  <si>
    <t>c.401T&gt;G</t>
  </si>
  <si>
    <t>c.473_474delinsCT</t>
  </si>
  <si>
    <t>c.746G&gt;T</t>
  </si>
  <si>
    <t>c.675_676insT</t>
  </si>
  <si>
    <t>c.811G&gt;A</t>
  </si>
  <si>
    <t>c.712T&gt;G</t>
  </si>
  <si>
    <t>c.770T&gt;A</t>
  </si>
  <si>
    <t>c.609_610delinsTT</t>
  </si>
  <si>
    <t>p.Pro151Arg</t>
  </si>
  <si>
    <t>p.Ala159_Met160insSerAla</t>
  </si>
  <si>
    <t>p.Arg273His</t>
  </si>
  <si>
    <t>p.[Ala307Aspfs*5, Leu308Profs*31]</t>
  </si>
  <si>
    <t>p.Pro151Thr</t>
  </si>
  <si>
    <t>p.Gln165*</t>
  </si>
  <si>
    <t>p.Ser106Thrfs*39</t>
  </si>
  <si>
    <t>p.Asn247Ile</t>
  </si>
  <si>
    <t>p.Ala86Leufs*38</t>
  </si>
  <si>
    <t>p.Asn131Lysfs*39</t>
  </si>
  <si>
    <t>p.Glu286Lys</t>
  </si>
  <si>
    <t>p.Phe134Cys</t>
  </si>
  <si>
    <t>p.Arg158Pro</t>
  </si>
  <si>
    <t>p.Arg249Met</t>
  </si>
  <si>
    <t>p.Gly226Trpfs*3</t>
  </si>
  <si>
    <t>p.Glu271Lys</t>
  </si>
  <si>
    <t>p.Cys238Gly</t>
  </si>
  <si>
    <t>p.Leu257Gln</t>
  </si>
  <si>
    <t>p.Glu204*</t>
  </si>
  <si>
    <t>Missense</t>
  </si>
  <si>
    <t>In-frame insertion</t>
  </si>
  <si>
    <t>Splice site</t>
  </si>
  <si>
    <t>Nonsense</t>
  </si>
  <si>
    <t>Frameshift</t>
  </si>
  <si>
    <t>Yes</t>
  </si>
  <si>
    <t>No</t>
  </si>
  <si>
    <t>Yes, Yes</t>
  </si>
  <si>
    <t>Loss of WT</t>
  </si>
  <si>
    <t>chr17:g.7578404A&gt;G</t>
  </si>
  <si>
    <t>chr17:g.7577096T&gt;C</t>
  </si>
  <si>
    <t>chr17:g.7577555_7577556del</t>
  </si>
  <si>
    <t>chr17:g.7577565T&gt;G</t>
  </si>
  <si>
    <t>chr17:g.7577124C&gt;T</t>
  </si>
  <si>
    <t>chr17:g.7577547C&gt;A</t>
  </si>
  <si>
    <t>chr17:g.7577114C&gt;A</t>
  </si>
  <si>
    <t>chr17:g.7578370C&gt;T</t>
  </si>
  <si>
    <t>chr17:g.7577524dupT</t>
  </si>
  <si>
    <t>chr17:g.7578181_7578185del</t>
  </si>
  <si>
    <t>chr17:g.7577586A&gt;C</t>
  </si>
  <si>
    <t>chr17:g.7578212G&gt;A</t>
  </si>
  <si>
    <t>chr17:g.7577559G&gt;A</t>
  </si>
  <si>
    <t>chr17:g.7578547delG</t>
  </si>
  <si>
    <t>chr17:g.7577594_7577595del</t>
  </si>
  <si>
    <t>chr17:g.7578552G&gt;T</t>
  </si>
  <si>
    <t>chr17:g.7578406C&gt;T</t>
  </si>
  <si>
    <t>chr17:g.7577094G&gt;C</t>
  </si>
  <si>
    <t>chr17:g.7578203C&gt;T</t>
  </si>
  <si>
    <t>chr17:g.7577121G&gt;A</t>
  </si>
  <si>
    <t>chr17:g.7578271T&gt;C</t>
  </si>
  <si>
    <t>chr17:g.7578394T&gt;C</t>
  </si>
  <si>
    <t>chr17:g.7578234A&gt;T</t>
  </si>
  <si>
    <t>chr17:g.7577544A&gt;G</t>
  </si>
  <si>
    <t>chr17:g.7578205C&gt;A</t>
  </si>
  <si>
    <t>chr17:g.7578190T&gt;C</t>
  </si>
  <si>
    <t>chr17:g.7578266dupT</t>
  </si>
  <si>
    <t>chr17:g.7579511delC</t>
  </si>
  <si>
    <t>chr17:g.7577538C&gt;T</t>
  </si>
  <si>
    <t>chr17:g.7577128A&gt;T</t>
  </si>
  <si>
    <t>chr17:g.7577566T&gt;C</t>
  </si>
  <si>
    <t>chr17:g.7576852C&gt;G</t>
  </si>
  <si>
    <t>chr17:g.7578507G&gt;C</t>
  </si>
  <si>
    <t>chr17:g.7577022G&gt;A</t>
  </si>
  <si>
    <t>chr17:g.7577120C&gt;T</t>
  </si>
  <si>
    <t>chr17:g.7578259delA</t>
  </si>
  <si>
    <t>chr17:g.7578191A&gt;G</t>
  </si>
  <si>
    <t>chr17:g.7577505T&gt;A</t>
  </si>
  <si>
    <t>chr17:g.7574003G&gt;A</t>
  </si>
  <si>
    <t>chr17:g.7578395_7578400del</t>
  </si>
  <si>
    <t>chr17:g.7578275G&gt;A</t>
  </si>
  <si>
    <t>chr17:g.7578290C&gt;T</t>
  </si>
  <si>
    <t>c.526T&gt;C</t>
  </si>
  <si>
    <t>p.(Cys176Arg)</t>
  </si>
  <si>
    <t>c.842A&gt;G</t>
  </si>
  <si>
    <t>p.(Asp281Gly)</t>
  </si>
  <si>
    <t>Intron 4</t>
  </si>
  <si>
    <t>p.?</t>
  </si>
  <si>
    <t>rs28934576</t>
  </si>
  <si>
    <t>rs28934573</t>
  </si>
  <si>
    <t>rs28934578</t>
  </si>
  <si>
    <t>rs121913343</t>
  </si>
  <si>
    <t>rs11540652</t>
  </si>
  <si>
    <t>rs121913344</t>
  </si>
  <si>
    <t>c.725_726del</t>
  </si>
  <si>
    <t>p.(Cys242Tyrfs*21)</t>
  </si>
  <si>
    <t>c.716A&gt;C</t>
  </si>
  <si>
    <t>p.(Asn239Thr)</t>
  </si>
  <si>
    <t>c.814G&gt;A</t>
  </si>
  <si>
    <t>p.(Val272Met)</t>
  </si>
  <si>
    <t>c.734G&gt;T</t>
  </si>
  <si>
    <t>p.(Gly245Val)</t>
  </si>
  <si>
    <t>c.824G&gt;T</t>
  </si>
  <si>
    <t>p.(Cys275Phe)</t>
  </si>
  <si>
    <t>Intron 5</t>
  </si>
  <si>
    <t>c.559+1G&gt;A</t>
  </si>
  <si>
    <t>c.757dup</t>
  </si>
  <si>
    <t>p.(Thr253Asnfs*11)</t>
  </si>
  <si>
    <t>GGCGG</t>
  </si>
  <si>
    <t>c.664_668del</t>
  </si>
  <si>
    <t>p.(Pro222*)</t>
  </si>
  <si>
    <t>c.695T&gt;G</t>
  </si>
  <si>
    <t>p.(Ile232Ser)</t>
  </si>
  <si>
    <t>c.637C&gt;T</t>
  </si>
  <si>
    <t>p.(Arg213*)</t>
  </si>
  <si>
    <t>c.722C&gt;T</t>
  </si>
  <si>
    <t>p.(Ser241Phe)</t>
  </si>
  <si>
    <t>c.383delC</t>
  </si>
  <si>
    <t>p.(Pro128Leufs*42)</t>
  </si>
  <si>
    <t>AC</t>
  </si>
  <si>
    <t>c.686_687del</t>
  </si>
  <si>
    <t>p.(Cys229Tyrfs*10)</t>
  </si>
  <si>
    <t>c.378C&gt;A</t>
  </si>
  <si>
    <t>p.(Tyr126*)</t>
  </si>
  <si>
    <t>c.524G&gt;A</t>
  </si>
  <si>
    <t>p.(Arg175His)</t>
  </si>
  <si>
    <t>c.844C&gt;G</t>
  </si>
  <si>
    <t>p.(Arg282Gly)</t>
  </si>
  <si>
    <t>c.646G&gt;A</t>
  </si>
  <si>
    <t>p.(Val216Met)</t>
  </si>
  <si>
    <t>c.817C&gt;T</t>
  </si>
  <si>
    <t>p.(Arg273Cys)</t>
  </si>
  <si>
    <t>c.578A&gt;G</t>
  </si>
  <si>
    <t>p.(His193Arg)</t>
  </si>
  <si>
    <t>c.536A&gt;G</t>
  </si>
  <si>
    <t>p.(His179Arg)</t>
  </si>
  <si>
    <t>c.615T&gt;A</t>
  </si>
  <si>
    <t>p.(Tyr205*)</t>
  </si>
  <si>
    <t>c.737T&gt;C</t>
  </si>
  <si>
    <t>p.(Met246Thr)</t>
  </si>
  <si>
    <t>c.644G&gt;T</t>
  </si>
  <si>
    <t>p.(Ser215Ile)</t>
  </si>
  <si>
    <t>c.659A&gt;G</t>
  </si>
  <si>
    <t>p.(Tyr220Cys)</t>
  </si>
  <si>
    <t>c.583dup</t>
  </si>
  <si>
    <t>p.(Ile195Asnfs*14)</t>
  </si>
  <si>
    <t>c.176delG</t>
  </si>
  <si>
    <t>p.(Gly59Valfs*64)</t>
  </si>
  <si>
    <t>c.743G&gt;A</t>
  </si>
  <si>
    <t>p.(Arg248Gln)</t>
  </si>
  <si>
    <t>c.810T&gt;A</t>
  </si>
  <si>
    <t>p.(Phe270Leu)</t>
  </si>
  <si>
    <t>c.715A&gt;G</t>
  </si>
  <si>
    <t>p.(Asn239Asp)</t>
  </si>
  <si>
    <t>Intron 9</t>
  </si>
  <si>
    <t>c.993+1G&gt;C</t>
  </si>
  <si>
    <t>c.423C&gt;G</t>
  </si>
  <si>
    <t>p.(Cys141Trp)</t>
  </si>
  <si>
    <t>c.916C&gt;T</t>
  </si>
  <si>
    <t>p.(Arg306*)</t>
  </si>
  <si>
    <t>p.(Arg273His)</t>
  </si>
  <si>
    <t>c.590delT</t>
  </si>
  <si>
    <t>p.(Val197Glyfs*50)</t>
  </si>
  <si>
    <t>c.658T&gt;C</t>
  </si>
  <si>
    <t>p.(Tyr220His)</t>
  </si>
  <si>
    <t>c.776A&gt;T</t>
  </si>
  <si>
    <t>p.(Asp259Val)</t>
  </si>
  <si>
    <t>c.1024C&gt;T</t>
  </si>
  <si>
    <t>p.(Arg342*)</t>
  </si>
  <si>
    <t>GGTGGG</t>
  </si>
  <si>
    <t>c.530_535del</t>
  </si>
  <si>
    <t>p.(Pro177_His178del)</t>
  </si>
  <si>
    <t>In-frame deletion</t>
  </si>
  <si>
    <t>c.574C&gt;T</t>
  </si>
  <si>
    <t>p.(Gln192*)</t>
  </si>
  <si>
    <t>c.560-1G&gt;A</t>
  </si>
  <si>
    <t>chr17:g.7578456_7578457delinsAG</t>
  </si>
  <si>
    <t>chr17:g.7578556T&gt;C</t>
  </si>
  <si>
    <t>c.376-2A&gt;G</t>
  </si>
  <si>
    <t>chr17:g.7578442T&gt;C</t>
  </si>
  <si>
    <t>c.488A&gt;G</t>
  </si>
  <si>
    <t>p.(Tyr163Cys)</t>
  </si>
  <si>
    <t>rs148924904</t>
  </si>
  <si>
    <t>chr17:g.7577556C&gt;T</t>
  </si>
  <si>
    <t>p.(Cys242Tyr)</t>
  </si>
  <si>
    <t>c.725G&gt;A</t>
  </si>
  <si>
    <t>rs121912655</t>
  </si>
  <si>
    <t>chr17:g.7577565T&gt;C</t>
  </si>
  <si>
    <t>c.716A&gt;G</t>
  </si>
  <si>
    <t>p.(Asn239Ser)</t>
  </si>
  <si>
    <t>chr17:g.7578177C&gt;A</t>
  </si>
  <si>
    <t>c.672G&gt;T</t>
  </si>
  <si>
    <t>p.(Glu224Asp)</t>
  </si>
  <si>
    <t>chr17:g.7578555C&gt;A</t>
  </si>
  <si>
    <t>c.376-1G&gt;T</t>
  </si>
  <si>
    <t>c.267_270del</t>
  </si>
  <si>
    <t>p.(Ser90Glyfs*32)</t>
  </si>
  <si>
    <t>GGAG</t>
  </si>
  <si>
    <t>chr17:g.7579417_7579420del</t>
  </si>
  <si>
    <t>chr17:g.7579534delT</t>
  </si>
  <si>
    <t>c.153delA</t>
  </si>
  <si>
    <t>p.(Glu51Aspfs*72)</t>
  </si>
  <si>
    <t>Reference Allele</t>
  </si>
  <si>
    <t>Variant Allele</t>
  </si>
  <si>
    <t>Mutation Type</t>
  </si>
  <si>
    <t>Variant Allele Read Count</t>
  </si>
  <si>
    <t>Reference Allele Read Count</t>
  </si>
  <si>
    <t>Total Reads Over Variant</t>
  </si>
  <si>
    <t>Variant Allele Ratio</t>
  </si>
  <si>
    <t>Detection Method</t>
  </si>
  <si>
    <t>Genomic Variant</t>
  </si>
  <si>
    <t>Absence</t>
  </si>
  <si>
    <t>[Not tested]</t>
  </si>
  <si>
    <t>Normal</t>
  </si>
  <si>
    <t>Independent Sequence Verification*</t>
  </si>
  <si>
    <t>chr17:g.7579432_7579433insGG</t>
  </si>
  <si>
    <t>chr17:g.7579360_7579370del</t>
  </si>
  <si>
    <t>Overexpressed</t>
  </si>
  <si>
    <t>Cytoplasmic</t>
  </si>
  <si>
    <t>rs28934874</t>
  </si>
  <si>
    <t>rs28934577</t>
  </si>
  <si>
    <t>chr17:g.7578537delG</t>
  </si>
  <si>
    <t>chr17:g.7578529A&gt;C</t>
  </si>
  <si>
    <t>chr17:g.7578479G&gt;T</t>
  </si>
  <si>
    <t>chr17:g.7578478G&gt;C</t>
  </si>
  <si>
    <t>chr17:g.7578451_7578452insTGGCGC</t>
  </si>
  <si>
    <t>chr17:g.7578437G&gt;A</t>
  </si>
  <si>
    <t>chr17:g.7578239_7578240delinsAA</t>
  </si>
  <si>
    <t>chr17:g.7577569A&gt;C</t>
  </si>
  <si>
    <t>chr17:g.7577541T&gt;A</t>
  </si>
  <si>
    <t>chr17:g.7577535C&gt;A</t>
  </si>
  <si>
    <t>chr17:g.7577511A&gt;T</t>
  </si>
  <si>
    <t>chr17:g.7577127C&gt;T</t>
  </si>
  <si>
    <t>chr17:g.7577082C&gt;T</t>
  </si>
  <si>
    <t>chr17:g.7576928T&gt;C</t>
  </si>
  <si>
    <t>chr17:g.7577605_7577606insA</t>
  </si>
  <si>
    <r>
      <rPr>
        <vertAlign val="superscript"/>
        <sz val="10"/>
        <color theme="1"/>
        <rFont val="Arial"/>
      </rPr>
      <t>a</t>
    </r>
    <r>
      <rPr>
        <sz val="10"/>
        <color theme="1"/>
        <rFont val="Arial"/>
      </rPr>
      <t>GenBank accession number: TP53, NM_000546.4</t>
    </r>
  </si>
  <si>
    <r>
      <rPr>
        <vertAlign val="superscript"/>
        <sz val="10"/>
        <color theme="1"/>
        <rFont val="Arial"/>
      </rPr>
      <t>b</t>
    </r>
    <r>
      <rPr>
        <sz val="10"/>
        <color theme="1"/>
        <rFont val="Arial"/>
      </rPr>
      <t>Variant nomenclature according to Human Genome Variation Society (HGVS) guidelines (http://www.hgvs.org/). Variants are ordered by codon number.</t>
    </r>
  </si>
  <si>
    <t>e</t>
  </si>
  <si>
    <t>c, e</t>
  </si>
  <si>
    <t>c</t>
  </si>
  <si>
    <t>c, d, e</t>
  </si>
  <si>
    <t>d, e</t>
  </si>
  <si>
    <t>*Mutation was independently confirmed using: c, Sanger sequencing of tumour DNA in Ahmed et al., 2010; d, whole-genome sequencing of tumour DNA in Patch et al., 2015; e, transcriptome sequencing of tumour RNA in Patch et al., 2015.</t>
  </si>
  <si>
    <t>p53 Expression (Immunohistochemical Staining Pattern)</t>
  </si>
  <si>
    <t>Abbreviations: WT, wild-type; chr, chromosome; del, deletion; ins, insertion; delins, deletion/insertion; dup, duplication; LOH, loss of heterozygosity; WGS, whole-genome sequencing; NMD, nonsense mediated decay; IARC, International Agency for Research on Cancer (http://www.iarc.fr/).</t>
  </si>
  <si>
    <t>Patient ID</t>
  </si>
  <si>
    <t>Panel sequencing</t>
  </si>
  <si>
    <t>Previously Reported (IARC TP53 Database)</t>
  </si>
  <si>
    <t>Recurrently Mutated Residue (Mutated in &gt;1 Case)</t>
  </si>
  <si>
    <t>No. of Cases with Genomic Variant</t>
  </si>
  <si>
    <t>TP53 Mutated Residue</t>
  </si>
  <si>
    <t>Glu51</t>
  </si>
  <si>
    <t>Gly59</t>
  </si>
  <si>
    <t>Ala86</t>
  </si>
  <si>
    <t>Ser90</t>
  </si>
  <si>
    <t>Ser106</t>
  </si>
  <si>
    <t>Tyr126</t>
  </si>
  <si>
    <t>Pro128</t>
  </si>
  <si>
    <t>Asn131</t>
  </si>
  <si>
    <t>Phe134</t>
  </si>
  <si>
    <t>Cys141</t>
  </si>
  <si>
    <t>Pro151</t>
  </si>
  <si>
    <t>Arg158</t>
  </si>
  <si>
    <t>Ala159</t>
  </si>
  <si>
    <t>Tyr163</t>
  </si>
  <si>
    <t>Gln165</t>
  </si>
  <si>
    <t>Arg175</t>
  </si>
  <si>
    <t>Cys176</t>
  </si>
  <si>
    <t>Pro177</t>
  </si>
  <si>
    <t>His179</t>
  </si>
  <si>
    <t>Gly187</t>
  </si>
  <si>
    <t>Gln192</t>
  </si>
  <si>
    <t>His193</t>
  </si>
  <si>
    <t>Ile195</t>
  </si>
  <si>
    <t>Val197</t>
  </si>
  <si>
    <t>Glu204</t>
  </si>
  <si>
    <t>Tyr205</t>
  </si>
  <si>
    <t>Arg213</t>
  </si>
  <si>
    <t>Ser215</t>
  </si>
  <si>
    <t>Val216</t>
  </si>
  <si>
    <t>Tyr220</t>
  </si>
  <si>
    <t>Pro222</t>
  </si>
  <si>
    <t>Glu224</t>
  </si>
  <si>
    <t>Gly226</t>
  </si>
  <si>
    <t>Cys229</t>
  </si>
  <si>
    <t>Ile232</t>
  </si>
  <si>
    <t>Cys238</t>
  </si>
  <si>
    <t>Asn239</t>
  </si>
  <si>
    <t>Ser241</t>
  </si>
  <si>
    <t>Cys242</t>
  </si>
  <si>
    <t>Gly245</t>
  </si>
  <si>
    <t>Met246</t>
  </si>
  <si>
    <t>Asn247</t>
  </si>
  <si>
    <t>Arg248</t>
  </si>
  <si>
    <t>Arg249</t>
  </si>
  <si>
    <t>Thr253</t>
  </si>
  <si>
    <t>Leu257</t>
  </si>
  <si>
    <t>Asp259</t>
  </si>
  <si>
    <t>Phe270</t>
  </si>
  <si>
    <t>Glu271</t>
  </si>
  <si>
    <t>Val272</t>
  </si>
  <si>
    <t>Arg273</t>
  </si>
  <si>
    <t>Cys275</t>
  </si>
  <si>
    <t>Asp281</t>
  </si>
  <si>
    <t>Arg282</t>
  </si>
  <si>
    <t>Glu286</t>
  </si>
  <si>
    <t>Arg306</t>
  </si>
  <si>
    <t>Ala307</t>
  </si>
  <si>
    <t>Gln331</t>
  </si>
  <si>
    <t>Arg342</t>
  </si>
  <si>
    <r>
      <t>cDNA Change</t>
    </r>
    <r>
      <rPr>
        <b/>
        <vertAlign val="superscript"/>
        <sz val="10"/>
        <color rgb="FF000000"/>
        <rFont val="Arial"/>
      </rPr>
      <t>a,b</t>
    </r>
  </si>
  <si>
    <r>
      <t>Protein Effect</t>
    </r>
    <r>
      <rPr>
        <b/>
        <vertAlign val="superscript"/>
        <sz val="10"/>
        <color theme="1"/>
        <rFont val="Arial"/>
      </rPr>
      <t>b</t>
    </r>
  </si>
  <si>
    <r>
      <t xml:space="preserve">Supplementary Table S4. </t>
    </r>
    <r>
      <rPr>
        <i/>
        <sz val="10"/>
        <rFont val="Arial"/>
      </rPr>
      <t>TP53</t>
    </r>
    <r>
      <rPr>
        <sz val="10"/>
        <rFont val="Arial"/>
      </rPr>
      <t xml:space="preserve"> mutations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</si>
</sst>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Calibri"/>
      <family val="2"/>
      <charset val="129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Arial"/>
    </font>
    <font>
      <sz val="10"/>
      <name val="Arial"/>
    </font>
    <font>
      <vertAlign val="superscript"/>
      <sz val="10"/>
      <color theme="1"/>
      <name val="Arial"/>
    </font>
    <font>
      <b/>
      <sz val="10"/>
      <name val="Arial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Arial"/>
    </font>
    <font>
      <b/>
      <sz val="10"/>
      <color theme="1"/>
      <name val="Arial"/>
    </font>
    <font>
      <b/>
      <sz val="10"/>
      <color rgb="FF000000"/>
      <name val="Arial"/>
    </font>
    <font>
      <b/>
      <vertAlign val="superscript"/>
      <sz val="10"/>
      <color rgb="FF000000"/>
      <name val="Arial"/>
    </font>
    <font>
      <b/>
      <vertAlign val="superscript"/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20">
    <xf numFmtId="0" fontId="0" fillId="0" borderId="0"/>
    <xf numFmtId="0" fontId="2" fillId="0" borderId="0"/>
    <xf numFmtId="0" fontId="3" fillId="0" borderId="0"/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7" fillId="3" borderId="0" xfId="0" applyNumberFormat="1" applyFont="1" applyFill="1" applyBorder="1" applyAlignment="1">
      <alignment horizontal="center" vertical="center" wrapText="1"/>
    </xf>
    <xf numFmtId="0" fontId="7" fillId="3" borderId="0" xfId="1" applyNumberFormat="1" applyFont="1" applyFill="1" applyBorder="1" applyAlignment="1">
      <alignment horizontal="center" vertical="center" wrapText="1"/>
    </xf>
    <xf numFmtId="3" fontId="6" fillId="3" borderId="0" xfId="0" applyNumberFormat="1" applyFont="1" applyFill="1" applyBorder="1" applyAlignment="1">
      <alignment horizontal="center" vertical="center" wrapText="1"/>
    </xf>
    <xf numFmtId="2" fontId="7" fillId="3" borderId="0" xfId="0" applyNumberFormat="1" applyFont="1" applyFill="1" applyBorder="1" applyAlignment="1">
      <alignment horizontal="center" vertical="center" wrapText="1"/>
    </xf>
    <xf numFmtId="0" fontId="6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2" fontId="6" fillId="3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3" borderId="3" xfId="3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0" xfId="3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vertical="center" wrapText="1"/>
    </xf>
    <xf numFmtId="0" fontId="6" fillId="3" borderId="2" xfId="3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3" xfId="3" applyFont="1" applyFill="1" applyBorder="1" applyAlignment="1">
      <alignment vertical="center"/>
    </xf>
    <xf numFmtId="0" fontId="6" fillId="3" borderId="0" xfId="3" applyFont="1" applyFill="1" applyBorder="1" applyAlignment="1">
      <alignment horizontal="left" vertical="center"/>
    </xf>
    <xf numFmtId="0" fontId="6" fillId="3" borderId="2" xfId="3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3" fillId="3" borderId="1" xfId="3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9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</cellXfs>
  <cellStyles count="220">
    <cellStyle name="20% - Accent1 3" xfId="3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Normal" xfId="0" builtinId="0"/>
    <cellStyle name="Normal 2" xfId="2"/>
    <cellStyle name="Normal_Sheet1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86"/>
  <sheetViews>
    <sheetView tabSelected="1" workbookViewId="0">
      <pane ySplit="2" topLeftCell="A3" activePane="bottomLeft" state="frozen"/>
      <selection pane="bottomLeft" activeCell="A2" sqref="A2"/>
    </sheetView>
  </sheetViews>
  <sheetFormatPr baseColWidth="10" defaultRowHeight="30" customHeight="1" x14ac:dyDescent="0"/>
  <cols>
    <col min="1" max="1" width="11.5" style="9" customWidth="1"/>
    <col min="2" max="2" width="30.83203125" style="10" bestFit="1" customWidth="1"/>
    <col min="3" max="3" width="30.5" style="7" bestFit="1" customWidth="1"/>
    <col min="4" max="4" width="8.6640625" style="7" bestFit="1" customWidth="1"/>
    <col min="5" max="5" width="7" style="10" bestFit="1" customWidth="1"/>
    <col min="6" max="6" width="21" style="7" bestFit="1" customWidth="1"/>
    <col min="7" max="7" width="27.6640625" style="7" bestFit="1" customWidth="1"/>
    <col min="8" max="8" width="14.33203125" style="7" bestFit="1" customWidth="1"/>
    <col min="9" max="10" width="10.33203125" style="7" bestFit="1" customWidth="1"/>
    <col min="11" max="11" width="10.6640625" style="7" bestFit="1" customWidth="1"/>
    <col min="12" max="12" width="6.6640625" style="7" bestFit="1" customWidth="1"/>
    <col min="13" max="13" width="9.83203125" style="7" bestFit="1" customWidth="1"/>
    <col min="14" max="14" width="10" style="10" bestFit="1" customWidth="1"/>
    <col min="15" max="15" width="10" style="10" customWidth="1"/>
    <col min="16" max="16" width="10.83203125" style="10" customWidth="1"/>
    <col min="17" max="17" width="15.6640625" style="10" customWidth="1"/>
    <col min="18" max="18" width="11" style="7" bestFit="1" customWidth="1"/>
    <col min="19" max="19" width="11.83203125" style="7" bestFit="1" customWidth="1"/>
    <col min="20" max="20" width="10.33203125" style="7" customWidth="1"/>
    <col min="21" max="21" width="8.6640625" style="7" bestFit="1" customWidth="1"/>
    <col min="22" max="22" width="19.6640625" style="7" customWidth="1"/>
    <col min="23" max="16384" width="10.83203125" style="7"/>
  </cols>
  <sheetData>
    <row r="1" spans="1:22" ht="22" customHeight="1">
      <c r="A1" s="25" t="s">
        <v>338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2" s="24" customFormat="1" ht="73" customHeight="1">
      <c r="A2" s="20" t="s">
        <v>271</v>
      </c>
      <c r="B2" s="21" t="s">
        <v>235</v>
      </c>
      <c r="C2" s="21" t="s">
        <v>227</v>
      </c>
      <c r="D2" s="21" t="s">
        <v>228</v>
      </c>
      <c r="E2" s="21" t="s">
        <v>0</v>
      </c>
      <c r="F2" s="22" t="s">
        <v>336</v>
      </c>
      <c r="G2" s="23" t="s">
        <v>337</v>
      </c>
      <c r="H2" s="21" t="s">
        <v>229</v>
      </c>
      <c r="I2" s="20" t="s">
        <v>230</v>
      </c>
      <c r="J2" s="20" t="s">
        <v>231</v>
      </c>
      <c r="K2" s="20" t="s">
        <v>232</v>
      </c>
      <c r="L2" s="20" t="s">
        <v>233</v>
      </c>
      <c r="M2" s="20" t="s">
        <v>1</v>
      </c>
      <c r="N2" s="21" t="s">
        <v>275</v>
      </c>
      <c r="O2" s="21" t="s">
        <v>276</v>
      </c>
      <c r="P2" s="21" t="s">
        <v>274</v>
      </c>
      <c r="Q2" s="21" t="s">
        <v>234</v>
      </c>
      <c r="R2" s="21" t="s">
        <v>2</v>
      </c>
      <c r="S2" s="21" t="s">
        <v>239</v>
      </c>
      <c r="T2" s="21" t="s">
        <v>273</v>
      </c>
      <c r="U2" s="21" t="s">
        <v>3</v>
      </c>
      <c r="V2" s="21" t="s">
        <v>269</v>
      </c>
    </row>
    <row r="3" spans="1:22" ht="22" customHeight="1">
      <c r="A3" s="6">
        <v>10703</v>
      </c>
      <c r="B3" s="6" t="s">
        <v>224</v>
      </c>
      <c r="C3" s="1" t="s">
        <v>9</v>
      </c>
      <c r="D3" s="1" t="s">
        <v>7</v>
      </c>
      <c r="E3" s="2">
        <v>4</v>
      </c>
      <c r="F3" s="2" t="s">
        <v>225</v>
      </c>
      <c r="G3" s="1" t="s">
        <v>226</v>
      </c>
      <c r="H3" s="1" t="s">
        <v>60</v>
      </c>
      <c r="I3" s="3">
        <v>577</v>
      </c>
      <c r="J3" s="3">
        <v>25</v>
      </c>
      <c r="K3" s="3">
        <f t="shared" ref="K3" si="0">SUM(I3:J3)</f>
        <v>602</v>
      </c>
      <c r="L3" s="4">
        <f t="shared" ref="L3" si="1">I3/K3</f>
        <v>0.9584717607973422</v>
      </c>
      <c r="M3" s="4" t="s">
        <v>64</v>
      </c>
      <c r="N3" s="1">
        <v>1</v>
      </c>
      <c r="O3" s="1" t="s">
        <v>277</v>
      </c>
      <c r="P3" s="1" t="s">
        <v>62</v>
      </c>
      <c r="Q3" s="6" t="s">
        <v>272</v>
      </c>
      <c r="R3" s="1" t="s">
        <v>7</v>
      </c>
      <c r="S3" s="1" t="s">
        <v>7</v>
      </c>
      <c r="T3" s="1" t="s">
        <v>7</v>
      </c>
      <c r="U3" s="1" t="s">
        <v>61</v>
      </c>
      <c r="V3" s="1" t="s">
        <v>236</v>
      </c>
    </row>
    <row r="4" spans="1:22" ht="22" customHeight="1">
      <c r="A4" s="6">
        <v>12185</v>
      </c>
      <c r="B4" s="6" t="s">
        <v>92</v>
      </c>
      <c r="C4" s="1" t="s">
        <v>8</v>
      </c>
      <c r="D4" s="1" t="s">
        <v>7</v>
      </c>
      <c r="E4" s="2">
        <v>4</v>
      </c>
      <c r="F4" s="2" t="s">
        <v>171</v>
      </c>
      <c r="G4" s="1" t="s">
        <v>172</v>
      </c>
      <c r="H4" s="1" t="s">
        <v>60</v>
      </c>
      <c r="I4" s="3">
        <v>1658</v>
      </c>
      <c r="J4" s="3">
        <v>468</v>
      </c>
      <c r="K4" s="3">
        <f t="shared" ref="K4:K35" si="2">SUM(I4:J4)</f>
        <v>2126</v>
      </c>
      <c r="L4" s="4">
        <f t="shared" ref="L4:L35" si="3">I4/K4</f>
        <v>0.77986829727187201</v>
      </c>
      <c r="M4" s="4" t="s">
        <v>64</v>
      </c>
      <c r="N4" s="1">
        <v>1</v>
      </c>
      <c r="O4" s="1" t="s">
        <v>278</v>
      </c>
      <c r="P4" s="1" t="s">
        <v>62</v>
      </c>
      <c r="Q4" s="6" t="s">
        <v>272</v>
      </c>
      <c r="R4" s="1" t="s">
        <v>7</v>
      </c>
      <c r="S4" s="1" t="s">
        <v>7</v>
      </c>
      <c r="T4" s="1" t="s">
        <v>7</v>
      </c>
      <c r="U4" s="1" t="s">
        <v>61</v>
      </c>
      <c r="V4" s="1" t="s">
        <v>236</v>
      </c>
    </row>
    <row r="5" spans="1:22" ht="22" customHeight="1">
      <c r="A5" s="6">
        <v>15216</v>
      </c>
      <c r="B5" s="6" t="s">
        <v>240</v>
      </c>
      <c r="C5" s="6" t="s">
        <v>7</v>
      </c>
      <c r="D5" s="6" t="s">
        <v>14</v>
      </c>
      <c r="E5" s="6">
        <v>4</v>
      </c>
      <c r="F5" s="6" t="s">
        <v>26</v>
      </c>
      <c r="G5" s="6" t="s">
        <v>45</v>
      </c>
      <c r="H5" s="6" t="s">
        <v>60</v>
      </c>
      <c r="I5" s="5">
        <v>12</v>
      </c>
      <c r="J5" s="5">
        <v>16</v>
      </c>
      <c r="K5" s="6">
        <f t="shared" si="2"/>
        <v>28</v>
      </c>
      <c r="L5" s="8">
        <f t="shared" si="3"/>
        <v>0.42857142857142855</v>
      </c>
      <c r="M5" s="4" t="s">
        <v>62</v>
      </c>
      <c r="N5" s="6">
        <v>1</v>
      </c>
      <c r="O5" s="1" t="s">
        <v>279</v>
      </c>
      <c r="P5" s="1" t="s">
        <v>62</v>
      </c>
      <c r="Q5" s="6" t="s">
        <v>5</v>
      </c>
      <c r="R5" s="6" t="s">
        <v>7</v>
      </c>
      <c r="S5" s="1" t="s">
        <v>263</v>
      </c>
      <c r="T5" s="1" t="s">
        <v>7</v>
      </c>
      <c r="U5" s="1" t="s">
        <v>61</v>
      </c>
      <c r="V5" s="6" t="s">
        <v>238</v>
      </c>
    </row>
    <row r="6" spans="1:22" ht="22" customHeight="1">
      <c r="A6" s="6">
        <v>2517</v>
      </c>
      <c r="B6" s="6" t="s">
        <v>223</v>
      </c>
      <c r="C6" s="6" t="s">
        <v>222</v>
      </c>
      <c r="D6" s="6" t="s">
        <v>7</v>
      </c>
      <c r="E6" s="6">
        <v>4</v>
      </c>
      <c r="F6" s="6" t="s">
        <v>220</v>
      </c>
      <c r="G6" s="6" t="s">
        <v>221</v>
      </c>
      <c r="H6" s="6" t="s">
        <v>60</v>
      </c>
      <c r="I6" s="3">
        <v>1146</v>
      </c>
      <c r="J6" s="3">
        <v>224</v>
      </c>
      <c r="K6" s="6">
        <f t="shared" ref="K6" si="4">SUM(I6:J6)</f>
        <v>1370</v>
      </c>
      <c r="L6" s="8">
        <f t="shared" ref="L6" si="5">I6/K6</f>
        <v>0.8364963503649635</v>
      </c>
      <c r="M6" s="4" t="s">
        <v>64</v>
      </c>
      <c r="N6" s="6">
        <v>1</v>
      </c>
      <c r="O6" s="1" t="s">
        <v>280</v>
      </c>
      <c r="P6" s="1" t="s">
        <v>62</v>
      </c>
      <c r="Q6" s="6" t="s">
        <v>272</v>
      </c>
      <c r="R6" s="6" t="s">
        <v>7</v>
      </c>
      <c r="S6" s="1" t="s">
        <v>7</v>
      </c>
      <c r="T6" s="1" t="s">
        <v>7</v>
      </c>
      <c r="U6" s="1" t="s">
        <v>61</v>
      </c>
      <c r="V6" s="1" t="s">
        <v>236</v>
      </c>
    </row>
    <row r="7" spans="1:22" ht="22" customHeight="1">
      <c r="A7" s="6">
        <v>9006</v>
      </c>
      <c r="B7" s="6" t="s">
        <v>241</v>
      </c>
      <c r="C7" s="6" t="s">
        <v>10</v>
      </c>
      <c r="D7" s="6" t="s">
        <v>7</v>
      </c>
      <c r="E7" s="6">
        <v>4</v>
      </c>
      <c r="F7" s="6" t="s">
        <v>24</v>
      </c>
      <c r="G7" s="6" t="s">
        <v>43</v>
      </c>
      <c r="H7" s="6" t="s">
        <v>60</v>
      </c>
      <c r="I7" s="5">
        <v>14</v>
      </c>
      <c r="J7" s="5">
        <v>17</v>
      </c>
      <c r="K7" s="6">
        <f t="shared" si="2"/>
        <v>31</v>
      </c>
      <c r="L7" s="8">
        <f t="shared" si="3"/>
        <v>0.45161290322580644</v>
      </c>
      <c r="M7" s="4" t="s">
        <v>62</v>
      </c>
      <c r="N7" s="6">
        <v>1</v>
      </c>
      <c r="O7" s="1" t="s">
        <v>281</v>
      </c>
      <c r="P7" s="1" t="s">
        <v>62</v>
      </c>
      <c r="Q7" s="6" t="s">
        <v>5</v>
      </c>
      <c r="R7" s="6" t="s">
        <v>7</v>
      </c>
      <c r="S7" s="1" t="s">
        <v>263</v>
      </c>
      <c r="T7" s="1" t="s">
        <v>7</v>
      </c>
      <c r="U7" s="1" t="s">
        <v>61</v>
      </c>
      <c r="V7" s="1" t="s">
        <v>236</v>
      </c>
    </row>
    <row r="8" spans="1:22" ht="22" customHeight="1">
      <c r="A8" s="6">
        <v>66044</v>
      </c>
      <c r="B8" s="6" t="s">
        <v>202</v>
      </c>
      <c r="C8" s="1" t="s">
        <v>9</v>
      </c>
      <c r="D8" s="1" t="s">
        <v>8</v>
      </c>
      <c r="E8" s="2" t="s">
        <v>111</v>
      </c>
      <c r="F8" s="2" t="s">
        <v>203</v>
      </c>
      <c r="G8" s="1" t="s">
        <v>112</v>
      </c>
      <c r="H8" s="1" t="s">
        <v>58</v>
      </c>
      <c r="I8" s="3">
        <v>684</v>
      </c>
      <c r="J8" s="3">
        <v>489</v>
      </c>
      <c r="K8" s="3">
        <f t="shared" ref="K8" si="6">SUM(I8:J8)</f>
        <v>1173</v>
      </c>
      <c r="L8" s="4">
        <f t="shared" ref="L8" si="7">I8/K8</f>
        <v>0.58312020460358061</v>
      </c>
      <c r="M8" s="4" t="s">
        <v>62</v>
      </c>
      <c r="N8" s="1">
        <v>1</v>
      </c>
      <c r="O8" s="1" t="s">
        <v>282</v>
      </c>
      <c r="P8" s="1" t="s">
        <v>61</v>
      </c>
      <c r="Q8" s="6" t="s">
        <v>272</v>
      </c>
      <c r="R8" s="1" t="s">
        <v>7</v>
      </c>
      <c r="S8" s="1" t="s">
        <v>7</v>
      </c>
      <c r="T8" s="1" t="s">
        <v>61</v>
      </c>
      <c r="U8" s="1" t="s">
        <v>61</v>
      </c>
      <c r="V8" s="1" t="s">
        <v>242</v>
      </c>
    </row>
    <row r="9" spans="1:22" ht="22" customHeight="1">
      <c r="A9" s="6">
        <v>66053</v>
      </c>
      <c r="B9" s="6" t="s">
        <v>218</v>
      </c>
      <c r="C9" s="1" t="s">
        <v>8</v>
      </c>
      <c r="D9" s="1" t="s">
        <v>4</v>
      </c>
      <c r="E9" s="2" t="s">
        <v>111</v>
      </c>
      <c r="F9" s="2" t="s">
        <v>219</v>
      </c>
      <c r="G9" s="1" t="s">
        <v>112</v>
      </c>
      <c r="H9" s="1" t="s">
        <v>58</v>
      </c>
      <c r="I9" s="3">
        <v>2298</v>
      </c>
      <c r="J9" s="3">
        <v>436</v>
      </c>
      <c r="K9" s="3">
        <f t="shared" ref="K9" si="8">SUM(I9:J9)</f>
        <v>2734</v>
      </c>
      <c r="L9" s="4">
        <f t="shared" ref="L9" si="9">I9/K9</f>
        <v>0.84052670080468184</v>
      </c>
      <c r="M9" s="4" t="s">
        <v>64</v>
      </c>
      <c r="N9" s="1">
        <v>1</v>
      </c>
      <c r="O9" s="1" t="s">
        <v>282</v>
      </c>
      <c r="P9" s="1" t="s">
        <v>61</v>
      </c>
      <c r="Q9" s="6" t="s">
        <v>272</v>
      </c>
      <c r="R9" s="1" t="s">
        <v>7</v>
      </c>
      <c r="S9" s="1" t="s">
        <v>7</v>
      </c>
      <c r="T9" s="1" t="s">
        <v>61</v>
      </c>
      <c r="U9" s="1" t="s">
        <v>61</v>
      </c>
      <c r="V9" s="1" t="s">
        <v>242</v>
      </c>
    </row>
    <row r="10" spans="1:22" ht="22" customHeight="1">
      <c r="A10" s="6">
        <v>11097</v>
      </c>
      <c r="B10" s="6" t="s">
        <v>80</v>
      </c>
      <c r="C10" s="1" t="s">
        <v>6</v>
      </c>
      <c r="D10" s="1" t="s">
        <v>9</v>
      </c>
      <c r="E10" s="2">
        <v>5</v>
      </c>
      <c r="F10" s="2" t="s">
        <v>147</v>
      </c>
      <c r="G10" s="1" t="s">
        <v>148</v>
      </c>
      <c r="H10" s="1" t="s">
        <v>59</v>
      </c>
      <c r="I10" s="3">
        <v>1774</v>
      </c>
      <c r="J10" s="3">
        <v>1007</v>
      </c>
      <c r="K10" s="3">
        <f t="shared" si="2"/>
        <v>2781</v>
      </c>
      <c r="L10" s="4">
        <f t="shared" si="3"/>
        <v>0.63790003595828837</v>
      </c>
      <c r="M10" s="4" t="s">
        <v>62</v>
      </c>
      <c r="N10" s="1">
        <v>1</v>
      </c>
      <c r="O10" s="1" t="s">
        <v>282</v>
      </c>
      <c r="P10" s="1" t="s">
        <v>61</v>
      </c>
      <c r="Q10" s="6" t="s">
        <v>272</v>
      </c>
      <c r="R10" s="1" t="s">
        <v>7</v>
      </c>
      <c r="S10" s="1" t="s">
        <v>7</v>
      </c>
      <c r="T10" s="1" t="s">
        <v>61</v>
      </c>
      <c r="U10" s="1" t="s">
        <v>61</v>
      </c>
      <c r="V10" s="1" t="s">
        <v>236</v>
      </c>
    </row>
    <row r="11" spans="1:22" ht="22" customHeight="1">
      <c r="A11" s="6">
        <v>11275</v>
      </c>
      <c r="B11" s="6" t="s">
        <v>78</v>
      </c>
      <c r="C11" s="1" t="s">
        <v>6</v>
      </c>
      <c r="D11" s="1" t="s">
        <v>7</v>
      </c>
      <c r="E11" s="2">
        <v>5</v>
      </c>
      <c r="F11" s="2" t="s">
        <v>142</v>
      </c>
      <c r="G11" s="1" t="s">
        <v>143</v>
      </c>
      <c r="H11" s="1" t="s">
        <v>60</v>
      </c>
      <c r="I11" s="3">
        <v>2861</v>
      </c>
      <c r="J11" s="3">
        <v>1304</v>
      </c>
      <c r="K11" s="3">
        <f t="shared" si="2"/>
        <v>4165</v>
      </c>
      <c r="L11" s="4">
        <f t="shared" si="3"/>
        <v>0.68691476590636258</v>
      </c>
      <c r="M11" s="4" t="s">
        <v>62</v>
      </c>
      <c r="N11" s="1">
        <v>1</v>
      </c>
      <c r="O11" s="1" t="s">
        <v>283</v>
      </c>
      <c r="P11" s="1" t="s">
        <v>62</v>
      </c>
      <c r="Q11" s="6" t="s">
        <v>272</v>
      </c>
      <c r="R11" s="1" t="s">
        <v>7</v>
      </c>
      <c r="S11" s="1" t="s">
        <v>7</v>
      </c>
      <c r="T11" s="1" t="s">
        <v>7</v>
      </c>
      <c r="U11" s="1" t="s">
        <v>61</v>
      </c>
      <c r="V11" s="1" t="s">
        <v>237</v>
      </c>
    </row>
    <row r="12" spans="1:22" ht="22" customHeight="1">
      <c r="A12" s="6">
        <v>2378</v>
      </c>
      <c r="B12" s="6" t="s">
        <v>246</v>
      </c>
      <c r="C12" s="6" t="s">
        <v>6</v>
      </c>
      <c r="D12" s="6" t="s">
        <v>7</v>
      </c>
      <c r="E12" s="6">
        <v>5</v>
      </c>
      <c r="F12" s="6" t="s">
        <v>27</v>
      </c>
      <c r="G12" s="6" t="s">
        <v>46</v>
      </c>
      <c r="H12" s="6" t="s">
        <v>60</v>
      </c>
      <c r="I12" s="5">
        <v>9</v>
      </c>
      <c r="J12" s="5">
        <v>8</v>
      </c>
      <c r="K12" s="6">
        <f t="shared" si="2"/>
        <v>17</v>
      </c>
      <c r="L12" s="8">
        <f t="shared" si="3"/>
        <v>0.52941176470588236</v>
      </c>
      <c r="M12" s="4" t="s">
        <v>62</v>
      </c>
      <c r="N12" s="6">
        <v>1</v>
      </c>
      <c r="O12" s="1" t="s">
        <v>284</v>
      </c>
      <c r="P12" s="1" t="s">
        <v>62</v>
      </c>
      <c r="Q12" s="6" t="s">
        <v>5</v>
      </c>
      <c r="R12" s="6" t="s">
        <v>7</v>
      </c>
      <c r="S12" s="1" t="s">
        <v>264</v>
      </c>
      <c r="T12" s="1" t="s">
        <v>61</v>
      </c>
      <c r="U12" s="1" t="s">
        <v>61</v>
      </c>
      <c r="V12" s="1" t="s">
        <v>236</v>
      </c>
    </row>
    <row r="13" spans="1:22" ht="22" customHeight="1">
      <c r="A13" s="6">
        <v>6463</v>
      </c>
      <c r="B13" s="6" t="s">
        <v>247</v>
      </c>
      <c r="C13" s="6" t="s">
        <v>4</v>
      </c>
      <c r="D13" s="6" t="s">
        <v>8</v>
      </c>
      <c r="E13" s="6">
        <v>5</v>
      </c>
      <c r="F13" s="6" t="s">
        <v>29</v>
      </c>
      <c r="G13" s="6" t="s">
        <v>48</v>
      </c>
      <c r="H13" s="6" t="s">
        <v>56</v>
      </c>
      <c r="I13" s="5">
        <v>21</v>
      </c>
      <c r="J13" s="5">
        <v>13</v>
      </c>
      <c r="K13" s="6">
        <f t="shared" si="2"/>
        <v>34</v>
      </c>
      <c r="L13" s="8">
        <f t="shared" si="3"/>
        <v>0.61764705882352944</v>
      </c>
      <c r="M13" s="4" t="s">
        <v>62</v>
      </c>
      <c r="N13" s="6">
        <v>1</v>
      </c>
      <c r="O13" s="1" t="s">
        <v>285</v>
      </c>
      <c r="P13" s="1" t="s">
        <v>62</v>
      </c>
      <c r="Q13" s="6" t="s">
        <v>5</v>
      </c>
      <c r="R13" s="6" t="s">
        <v>7</v>
      </c>
      <c r="S13" s="1" t="s">
        <v>263</v>
      </c>
      <c r="T13" s="1" t="s">
        <v>61</v>
      </c>
      <c r="U13" s="1" t="s">
        <v>7</v>
      </c>
      <c r="V13" s="1" t="s">
        <v>242</v>
      </c>
    </row>
    <row r="14" spans="1:22" ht="22" customHeight="1">
      <c r="A14" s="6">
        <v>2846</v>
      </c>
      <c r="B14" s="6" t="s">
        <v>97</v>
      </c>
      <c r="C14" s="1" t="s">
        <v>8</v>
      </c>
      <c r="D14" s="1" t="s">
        <v>8</v>
      </c>
      <c r="E14" s="2">
        <v>5</v>
      </c>
      <c r="F14" s="2" t="s">
        <v>181</v>
      </c>
      <c r="G14" s="1" t="s">
        <v>182</v>
      </c>
      <c r="H14" s="1" t="s">
        <v>56</v>
      </c>
      <c r="I14" s="3">
        <v>1729</v>
      </c>
      <c r="J14" s="3">
        <v>1060</v>
      </c>
      <c r="K14" s="3">
        <f t="shared" si="2"/>
        <v>2789</v>
      </c>
      <c r="L14" s="4">
        <f t="shared" si="3"/>
        <v>0.61993546073861594</v>
      </c>
      <c r="M14" s="4" t="s">
        <v>62</v>
      </c>
      <c r="N14" s="1">
        <v>1</v>
      </c>
      <c r="O14" s="1" t="s">
        <v>286</v>
      </c>
      <c r="P14" s="1" t="s">
        <v>62</v>
      </c>
      <c r="Q14" s="6" t="s">
        <v>272</v>
      </c>
      <c r="R14" s="1" t="s">
        <v>7</v>
      </c>
      <c r="S14" s="1" t="s">
        <v>7</v>
      </c>
      <c r="T14" s="1" t="s">
        <v>61</v>
      </c>
      <c r="U14" s="1" t="s">
        <v>7</v>
      </c>
      <c r="V14" s="1" t="s">
        <v>242</v>
      </c>
    </row>
    <row r="15" spans="1:22" ht="22" customHeight="1">
      <c r="A15" s="6">
        <v>15069</v>
      </c>
      <c r="B15" s="6" t="s">
        <v>248</v>
      </c>
      <c r="C15" s="6" t="s">
        <v>6</v>
      </c>
      <c r="D15" s="6" t="s">
        <v>9</v>
      </c>
      <c r="E15" s="6">
        <v>5</v>
      </c>
      <c r="F15" s="6" t="s">
        <v>22</v>
      </c>
      <c r="G15" s="6" t="s">
        <v>41</v>
      </c>
      <c r="H15" s="6" t="s">
        <v>56</v>
      </c>
      <c r="I15" s="5">
        <v>17</v>
      </c>
      <c r="J15" s="5">
        <v>9</v>
      </c>
      <c r="K15" s="6">
        <f t="shared" si="2"/>
        <v>26</v>
      </c>
      <c r="L15" s="8">
        <f t="shared" si="3"/>
        <v>0.65384615384615385</v>
      </c>
      <c r="M15" s="4" t="s">
        <v>62</v>
      </c>
      <c r="N15" s="6">
        <v>1</v>
      </c>
      <c r="O15" s="1" t="s">
        <v>287</v>
      </c>
      <c r="P15" s="1" t="s">
        <v>61</v>
      </c>
      <c r="Q15" s="6" t="s">
        <v>5</v>
      </c>
      <c r="R15" s="1" t="s">
        <v>244</v>
      </c>
      <c r="S15" s="1" t="s">
        <v>263</v>
      </c>
      <c r="T15" s="1" t="s">
        <v>61</v>
      </c>
      <c r="U15" s="1" t="s">
        <v>7</v>
      </c>
      <c r="V15" s="1" t="s">
        <v>242</v>
      </c>
    </row>
    <row r="16" spans="1:22" ht="22" customHeight="1">
      <c r="A16" s="6">
        <v>15030</v>
      </c>
      <c r="B16" s="6" t="s">
        <v>249</v>
      </c>
      <c r="C16" s="6" t="s">
        <v>6</v>
      </c>
      <c r="D16" s="6" t="s">
        <v>8</v>
      </c>
      <c r="E16" s="6">
        <v>5</v>
      </c>
      <c r="F16" s="6" t="s">
        <v>18</v>
      </c>
      <c r="G16" s="6" t="s">
        <v>37</v>
      </c>
      <c r="H16" s="6" t="s">
        <v>56</v>
      </c>
      <c r="I16" s="3">
        <v>1954</v>
      </c>
      <c r="J16" s="3">
        <v>2153</v>
      </c>
      <c r="K16" s="3">
        <f t="shared" si="2"/>
        <v>4107</v>
      </c>
      <c r="L16" s="4">
        <f t="shared" si="3"/>
        <v>0.47577307036766497</v>
      </c>
      <c r="M16" s="4" t="s">
        <v>62</v>
      </c>
      <c r="N16" s="1">
        <v>1</v>
      </c>
      <c r="O16" s="1" t="s">
        <v>287</v>
      </c>
      <c r="P16" s="1" t="s">
        <v>61</v>
      </c>
      <c r="Q16" s="6" t="s">
        <v>272</v>
      </c>
      <c r="R16" s="6" t="s">
        <v>7</v>
      </c>
      <c r="S16" s="1" t="s">
        <v>267</v>
      </c>
      <c r="T16" s="1" t="s">
        <v>61</v>
      </c>
      <c r="U16" s="1" t="s">
        <v>7</v>
      </c>
      <c r="V16" s="1" t="s">
        <v>242</v>
      </c>
    </row>
    <row r="17" spans="1:22" ht="22" customHeight="1">
      <c r="A17" s="6">
        <v>15296</v>
      </c>
      <c r="B17" s="6" t="s">
        <v>201</v>
      </c>
      <c r="C17" s="6" t="s">
        <v>11</v>
      </c>
      <c r="D17" s="6" t="s">
        <v>15</v>
      </c>
      <c r="E17" s="6">
        <v>5</v>
      </c>
      <c r="F17" s="6" t="s">
        <v>30</v>
      </c>
      <c r="G17" s="6" t="s">
        <v>49</v>
      </c>
      <c r="H17" s="6" t="s">
        <v>56</v>
      </c>
      <c r="I17" s="5">
        <v>1075</v>
      </c>
      <c r="J17" s="5">
        <v>2159</v>
      </c>
      <c r="K17" s="6">
        <f t="shared" si="2"/>
        <v>3234</v>
      </c>
      <c r="L17" s="8">
        <f t="shared" si="3"/>
        <v>0.33240568954854671</v>
      </c>
      <c r="M17" s="4" t="s">
        <v>62</v>
      </c>
      <c r="N17" s="6">
        <v>1</v>
      </c>
      <c r="O17" s="1" t="s">
        <v>288</v>
      </c>
      <c r="P17" s="1" t="s">
        <v>62</v>
      </c>
      <c r="Q17" s="6" t="s">
        <v>272</v>
      </c>
      <c r="R17" s="6" t="s">
        <v>7</v>
      </c>
      <c r="S17" s="1" t="s">
        <v>267</v>
      </c>
      <c r="T17" s="1" t="s">
        <v>61</v>
      </c>
      <c r="U17" s="1" t="s">
        <v>7</v>
      </c>
      <c r="V17" s="1" t="s">
        <v>242</v>
      </c>
    </row>
    <row r="18" spans="1:22" ht="22" customHeight="1">
      <c r="A18" s="6">
        <v>15018</v>
      </c>
      <c r="B18" s="6" t="s">
        <v>250</v>
      </c>
      <c r="C18" s="6" t="s">
        <v>7</v>
      </c>
      <c r="D18" s="6" t="s">
        <v>13</v>
      </c>
      <c r="E18" s="6">
        <v>5</v>
      </c>
      <c r="F18" s="6" t="s">
        <v>19</v>
      </c>
      <c r="G18" s="6" t="s">
        <v>38</v>
      </c>
      <c r="H18" s="6" t="s">
        <v>57</v>
      </c>
      <c r="I18" s="5">
        <v>27</v>
      </c>
      <c r="J18" s="5">
        <v>7</v>
      </c>
      <c r="K18" s="6">
        <f t="shared" si="2"/>
        <v>34</v>
      </c>
      <c r="L18" s="8">
        <f t="shared" si="3"/>
        <v>0.79411764705882348</v>
      </c>
      <c r="M18" s="4" t="s">
        <v>64</v>
      </c>
      <c r="N18" s="6">
        <v>1</v>
      </c>
      <c r="O18" s="1" t="s">
        <v>289</v>
      </c>
      <c r="P18" s="1" t="s">
        <v>62</v>
      </c>
      <c r="Q18" s="6" t="s">
        <v>5</v>
      </c>
      <c r="R18" s="6" t="s">
        <v>7</v>
      </c>
      <c r="S18" s="1" t="s">
        <v>264</v>
      </c>
      <c r="T18" s="1" t="s">
        <v>61</v>
      </c>
      <c r="U18" s="1" t="s">
        <v>7</v>
      </c>
      <c r="V18" s="1" t="s">
        <v>242</v>
      </c>
    </row>
    <row r="19" spans="1:22" ht="22" customHeight="1">
      <c r="A19" s="6">
        <v>66050</v>
      </c>
      <c r="B19" s="6" t="s">
        <v>204</v>
      </c>
      <c r="C19" s="6" t="s">
        <v>9</v>
      </c>
      <c r="D19" s="6" t="s">
        <v>8</v>
      </c>
      <c r="E19" s="6">
        <v>5</v>
      </c>
      <c r="F19" s="6" t="s">
        <v>205</v>
      </c>
      <c r="G19" s="6" t="s">
        <v>206</v>
      </c>
      <c r="H19" s="6" t="s">
        <v>56</v>
      </c>
      <c r="I19" s="5">
        <v>3577</v>
      </c>
      <c r="J19" s="5">
        <v>1565</v>
      </c>
      <c r="K19" s="6">
        <f t="shared" ref="K19" si="10">SUM(I19:J19)</f>
        <v>5142</v>
      </c>
      <c r="L19" s="8">
        <f t="shared" ref="L19" si="11">I19/K19</f>
        <v>0.69564371839751071</v>
      </c>
      <c r="M19" s="4" t="s">
        <v>64</v>
      </c>
      <c r="N19" s="6">
        <v>1</v>
      </c>
      <c r="O19" s="1" t="s">
        <v>290</v>
      </c>
      <c r="P19" s="1" t="s">
        <v>62</v>
      </c>
      <c r="Q19" s="6" t="s">
        <v>272</v>
      </c>
      <c r="R19" s="6" t="s">
        <v>207</v>
      </c>
      <c r="S19" s="1" t="s">
        <v>7</v>
      </c>
      <c r="T19" s="1" t="s">
        <v>61</v>
      </c>
      <c r="U19" s="1" t="s">
        <v>7</v>
      </c>
      <c r="V19" s="1" t="s">
        <v>242</v>
      </c>
    </row>
    <row r="20" spans="1:22" ht="22" customHeight="1">
      <c r="A20" s="6">
        <v>2476</v>
      </c>
      <c r="B20" s="6" t="s">
        <v>251</v>
      </c>
      <c r="C20" s="6" t="s">
        <v>6</v>
      </c>
      <c r="D20" s="6" t="s">
        <v>4</v>
      </c>
      <c r="E20" s="6">
        <v>5</v>
      </c>
      <c r="F20" s="6" t="s">
        <v>23</v>
      </c>
      <c r="G20" s="6" t="s">
        <v>42</v>
      </c>
      <c r="H20" s="6" t="s">
        <v>59</v>
      </c>
      <c r="I20" s="5">
        <v>25</v>
      </c>
      <c r="J20" s="5">
        <v>7</v>
      </c>
      <c r="K20" s="6">
        <f t="shared" si="2"/>
        <v>32</v>
      </c>
      <c r="L20" s="8">
        <f t="shared" si="3"/>
        <v>0.78125</v>
      </c>
      <c r="M20" s="4" t="s">
        <v>64</v>
      </c>
      <c r="N20" s="6">
        <v>1</v>
      </c>
      <c r="O20" s="1" t="s">
        <v>291</v>
      </c>
      <c r="P20" s="1" t="s">
        <v>62</v>
      </c>
      <c r="Q20" s="6" t="s">
        <v>5</v>
      </c>
      <c r="R20" s="6" t="s">
        <v>7</v>
      </c>
      <c r="S20" s="1" t="s">
        <v>264</v>
      </c>
      <c r="T20" s="1" t="s">
        <v>61</v>
      </c>
      <c r="U20" s="1" t="s">
        <v>61</v>
      </c>
      <c r="V20" s="1" t="s">
        <v>237</v>
      </c>
    </row>
    <row r="21" spans="1:22" ht="22" customHeight="1">
      <c r="A21" s="6">
        <v>66048</v>
      </c>
      <c r="B21" s="6" t="s">
        <v>81</v>
      </c>
      <c r="C21" s="1" t="s">
        <v>8</v>
      </c>
      <c r="D21" s="1" t="s">
        <v>9</v>
      </c>
      <c r="E21" s="2">
        <v>5</v>
      </c>
      <c r="F21" s="2" t="s">
        <v>149</v>
      </c>
      <c r="G21" s="1" t="s">
        <v>150</v>
      </c>
      <c r="H21" s="1" t="s">
        <v>56</v>
      </c>
      <c r="I21" s="3">
        <v>903</v>
      </c>
      <c r="J21" s="3">
        <v>155</v>
      </c>
      <c r="K21" s="3">
        <f t="shared" ref="K21" si="12">SUM(I21:J21)</f>
        <v>1058</v>
      </c>
      <c r="L21" s="4">
        <f t="shared" ref="L21" si="13">I21/K21</f>
        <v>0.85349716446124768</v>
      </c>
      <c r="M21" s="4" t="s">
        <v>64</v>
      </c>
      <c r="N21" s="1">
        <v>3</v>
      </c>
      <c r="O21" s="1" t="s">
        <v>292</v>
      </c>
      <c r="P21" s="1" t="s">
        <v>61</v>
      </c>
      <c r="Q21" s="6" t="s">
        <v>272</v>
      </c>
      <c r="R21" s="1" t="s">
        <v>115</v>
      </c>
      <c r="S21" s="1" t="s">
        <v>7</v>
      </c>
      <c r="T21" s="1" t="s">
        <v>61</v>
      </c>
      <c r="U21" s="1" t="s">
        <v>7</v>
      </c>
      <c r="V21" s="1" t="s">
        <v>242</v>
      </c>
    </row>
    <row r="22" spans="1:22" ht="22" customHeight="1">
      <c r="A22" s="6">
        <v>3903</v>
      </c>
      <c r="B22" s="6" t="s">
        <v>81</v>
      </c>
      <c r="C22" s="1" t="s">
        <v>8</v>
      </c>
      <c r="D22" s="1" t="s">
        <v>9</v>
      </c>
      <c r="E22" s="2">
        <v>5</v>
      </c>
      <c r="F22" s="2" t="s">
        <v>149</v>
      </c>
      <c r="G22" s="1" t="s">
        <v>150</v>
      </c>
      <c r="H22" s="1" t="s">
        <v>56</v>
      </c>
      <c r="I22" s="3">
        <v>1760</v>
      </c>
      <c r="J22" s="3">
        <v>130</v>
      </c>
      <c r="K22" s="3">
        <f t="shared" ref="K22" si="14">SUM(I22:J22)</f>
        <v>1890</v>
      </c>
      <c r="L22" s="4">
        <f t="shared" ref="L22" si="15">I22/K22</f>
        <v>0.93121693121693117</v>
      </c>
      <c r="M22" s="4" t="s">
        <v>64</v>
      </c>
      <c r="N22" s="1">
        <v>3</v>
      </c>
      <c r="O22" s="1" t="s">
        <v>292</v>
      </c>
      <c r="P22" s="1" t="s">
        <v>61</v>
      </c>
      <c r="Q22" s="6" t="s">
        <v>272</v>
      </c>
      <c r="R22" s="1" t="s">
        <v>115</v>
      </c>
      <c r="S22" s="1" t="s">
        <v>7</v>
      </c>
      <c r="T22" s="1" t="s">
        <v>61</v>
      </c>
      <c r="U22" s="1" t="s">
        <v>7</v>
      </c>
      <c r="V22" s="1" t="s">
        <v>242</v>
      </c>
    </row>
    <row r="23" spans="1:22" ht="22" customHeight="1">
      <c r="A23" s="6">
        <v>10463</v>
      </c>
      <c r="B23" s="6" t="s">
        <v>81</v>
      </c>
      <c r="C23" s="1" t="s">
        <v>8</v>
      </c>
      <c r="D23" s="1" t="s">
        <v>9</v>
      </c>
      <c r="E23" s="2">
        <v>5</v>
      </c>
      <c r="F23" s="2" t="s">
        <v>149</v>
      </c>
      <c r="G23" s="1" t="s">
        <v>150</v>
      </c>
      <c r="H23" s="1" t="s">
        <v>56</v>
      </c>
      <c r="I23" s="3">
        <v>2511</v>
      </c>
      <c r="J23" s="3">
        <v>2096</v>
      </c>
      <c r="K23" s="3">
        <f t="shared" si="2"/>
        <v>4607</v>
      </c>
      <c r="L23" s="4">
        <f t="shared" si="3"/>
        <v>0.54504015628391578</v>
      </c>
      <c r="M23" s="4" t="s">
        <v>62</v>
      </c>
      <c r="N23" s="1">
        <v>3</v>
      </c>
      <c r="O23" s="1" t="s">
        <v>292</v>
      </c>
      <c r="P23" s="1" t="s">
        <v>61</v>
      </c>
      <c r="Q23" s="6" t="s">
        <v>272</v>
      </c>
      <c r="R23" s="1" t="s">
        <v>115</v>
      </c>
      <c r="S23" s="1" t="s">
        <v>7</v>
      </c>
      <c r="T23" s="1" t="s">
        <v>61</v>
      </c>
      <c r="U23" s="1" t="s">
        <v>7</v>
      </c>
      <c r="V23" s="1" t="s">
        <v>242</v>
      </c>
    </row>
    <row r="24" spans="1:22" ht="22" customHeight="1">
      <c r="A24" s="6">
        <v>15035</v>
      </c>
      <c r="B24" s="6" t="s">
        <v>65</v>
      </c>
      <c r="C24" s="1" t="s">
        <v>4</v>
      </c>
      <c r="D24" s="1" t="s">
        <v>6</v>
      </c>
      <c r="E24" s="2">
        <v>5</v>
      </c>
      <c r="F24" s="2" t="s">
        <v>107</v>
      </c>
      <c r="G24" s="1" t="s">
        <v>108</v>
      </c>
      <c r="H24" s="1" t="s">
        <v>56</v>
      </c>
      <c r="I24" s="3">
        <v>1872</v>
      </c>
      <c r="J24" s="3">
        <v>301</v>
      </c>
      <c r="K24" s="3">
        <f t="shared" si="2"/>
        <v>2173</v>
      </c>
      <c r="L24" s="4">
        <f t="shared" si="3"/>
        <v>0.8614818223653935</v>
      </c>
      <c r="M24" s="4" t="s">
        <v>64</v>
      </c>
      <c r="N24" s="1">
        <v>1</v>
      </c>
      <c r="O24" s="1" t="s">
        <v>293</v>
      </c>
      <c r="P24" s="1" t="s">
        <v>62</v>
      </c>
      <c r="Q24" s="6" t="s">
        <v>272</v>
      </c>
      <c r="R24" s="1" t="s">
        <v>7</v>
      </c>
      <c r="S24" s="1" t="s">
        <v>7</v>
      </c>
      <c r="T24" s="1" t="s">
        <v>61</v>
      </c>
      <c r="U24" s="1" t="s">
        <v>7</v>
      </c>
      <c r="V24" s="1" t="s">
        <v>242</v>
      </c>
    </row>
    <row r="25" spans="1:22" ht="22" customHeight="1">
      <c r="A25" s="6">
        <v>8781</v>
      </c>
      <c r="B25" s="6" t="s">
        <v>104</v>
      </c>
      <c r="C25" s="1" t="s">
        <v>194</v>
      </c>
      <c r="D25" s="1" t="s">
        <v>7</v>
      </c>
      <c r="E25" s="2">
        <v>5</v>
      </c>
      <c r="F25" s="2" t="s">
        <v>195</v>
      </c>
      <c r="G25" s="1" t="s">
        <v>196</v>
      </c>
      <c r="H25" s="1" t="s">
        <v>197</v>
      </c>
      <c r="I25" s="3">
        <v>476</v>
      </c>
      <c r="J25" s="3">
        <v>776</v>
      </c>
      <c r="K25" s="3">
        <f t="shared" si="2"/>
        <v>1252</v>
      </c>
      <c r="L25" s="4">
        <f t="shared" si="3"/>
        <v>0.38019169329073482</v>
      </c>
      <c r="M25" s="4" t="s">
        <v>62</v>
      </c>
      <c r="N25" s="1">
        <v>1</v>
      </c>
      <c r="O25" s="1" t="s">
        <v>294</v>
      </c>
      <c r="P25" s="1" t="s">
        <v>62</v>
      </c>
      <c r="Q25" s="6" t="s">
        <v>272</v>
      </c>
      <c r="R25" s="1" t="s">
        <v>7</v>
      </c>
      <c r="S25" s="1" t="s">
        <v>7</v>
      </c>
      <c r="T25" s="1" t="s">
        <v>7</v>
      </c>
      <c r="U25" s="1" t="s">
        <v>7</v>
      </c>
      <c r="V25" s="1" t="s">
        <v>242</v>
      </c>
    </row>
    <row r="26" spans="1:22" ht="22" customHeight="1">
      <c r="A26" s="6">
        <v>10809</v>
      </c>
      <c r="B26" s="6" t="s">
        <v>86</v>
      </c>
      <c r="C26" s="1" t="s">
        <v>9</v>
      </c>
      <c r="D26" s="1" t="s">
        <v>8</v>
      </c>
      <c r="E26" s="2">
        <v>5</v>
      </c>
      <c r="F26" s="2" t="s">
        <v>159</v>
      </c>
      <c r="G26" s="1" t="s">
        <v>160</v>
      </c>
      <c r="H26" s="1" t="s">
        <v>56</v>
      </c>
      <c r="I26" s="3">
        <v>1106</v>
      </c>
      <c r="J26" s="3">
        <v>532</v>
      </c>
      <c r="K26" s="3">
        <f t="shared" si="2"/>
        <v>1638</v>
      </c>
      <c r="L26" s="4">
        <f t="shared" si="3"/>
        <v>0.67521367521367526</v>
      </c>
      <c r="M26" s="4" t="s">
        <v>62</v>
      </c>
      <c r="N26" s="1">
        <v>1</v>
      </c>
      <c r="O26" s="1" t="s">
        <v>295</v>
      </c>
      <c r="P26" s="1" t="s">
        <v>62</v>
      </c>
      <c r="Q26" s="6" t="s">
        <v>272</v>
      </c>
      <c r="R26" s="1" t="s">
        <v>7</v>
      </c>
      <c r="S26" s="1" t="s">
        <v>7</v>
      </c>
      <c r="T26" s="1" t="s">
        <v>61</v>
      </c>
      <c r="U26" s="1" t="s">
        <v>7</v>
      </c>
      <c r="V26" s="1" t="s">
        <v>242</v>
      </c>
    </row>
    <row r="27" spans="1:22" ht="22" customHeight="1">
      <c r="A27" s="6">
        <v>66055</v>
      </c>
      <c r="B27" s="6" t="s">
        <v>72</v>
      </c>
      <c r="C27" s="1" t="s">
        <v>8</v>
      </c>
      <c r="D27" s="1" t="s">
        <v>9</v>
      </c>
      <c r="E27" s="2" t="s">
        <v>129</v>
      </c>
      <c r="F27" s="2" t="s">
        <v>130</v>
      </c>
      <c r="G27" s="1" t="s">
        <v>112</v>
      </c>
      <c r="H27" s="1" t="s">
        <v>58</v>
      </c>
      <c r="I27" s="3">
        <v>1906</v>
      </c>
      <c r="J27" s="3">
        <v>477</v>
      </c>
      <c r="K27" s="3">
        <f t="shared" si="2"/>
        <v>2383</v>
      </c>
      <c r="L27" s="4">
        <f t="shared" si="3"/>
        <v>0.79983214435585392</v>
      </c>
      <c r="M27" s="4" t="s">
        <v>64</v>
      </c>
      <c r="N27" s="1">
        <v>1</v>
      </c>
      <c r="O27" s="1" t="s">
        <v>296</v>
      </c>
      <c r="P27" s="1" t="s">
        <v>61</v>
      </c>
      <c r="Q27" s="6" t="s">
        <v>272</v>
      </c>
      <c r="R27" s="1" t="s">
        <v>7</v>
      </c>
      <c r="S27" s="1" t="s">
        <v>7</v>
      </c>
      <c r="T27" s="1" t="s">
        <v>61</v>
      </c>
      <c r="U27" s="1" t="s">
        <v>61</v>
      </c>
      <c r="V27" s="1" t="s">
        <v>236</v>
      </c>
    </row>
    <row r="28" spans="1:22" ht="22" customHeight="1">
      <c r="A28" s="6">
        <v>11935</v>
      </c>
      <c r="B28" s="6" t="s">
        <v>106</v>
      </c>
      <c r="C28" s="1" t="s">
        <v>8</v>
      </c>
      <c r="D28" s="1" t="s">
        <v>9</v>
      </c>
      <c r="E28" s="2" t="s">
        <v>129</v>
      </c>
      <c r="F28" s="2" t="s">
        <v>200</v>
      </c>
      <c r="G28" s="1" t="s">
        <v>112</v>
      </c>
      <c r="H28" s="1" t="s">
        <v>58</v>
      </c>
      <c r="I28" s="3">
        <v>1215</v>
      </c>
      <c r="J28" s="3">
        <v>1303</v>
      </c>
      <c r="K28" s="3">
        <f t="shared" si="2"/>
        <v>2518</v>
      </c>
      <c r="L28" s="4">
        <f t="shared" si="3"/>
        <v>0.48252581413820494</v>
      </c>
      <c r="M28" s="4" t="s">
        <v>62</v>
      </c>
      <c r="N28" s="1">
        <v>1</v>
      </c>
      <c r="O28" s="1" t="s">
        <v>296</v>
      </c>
      <c r="P28" s="1" t="s">
        <v>61</v>
      </c>
      <c r="Q28" s="6" t="s">
        <v>272</v>
      </c>
      <c r="R28" s="1" t="s">
        <v>7</v>
      </c>
      <c r="S28" s="1" t="s">
        <v>7</v>
      </c>
      <c r="T28" s="1" t="s">
        <v>61</v>
      </c>
      <c r="U28" s="1" t="s">
        <v>61</v>
      </c>
      <c r="V28" s="1" t="s">
        <v>236</v>
      </c>
    </row>
    <row r="29" spans="1:22" ht="22" customHeight="1">
      <c r="A29" s="6">
        <v>9998</v>
      </c>
      <c r="B29" s="6" t="s">
        <v>105</v>
      </c>
      <c r="C29" s="1" t="s">
        <v>6</v>
      </c>
      <c r="D29" s="1" t="s">
        <v>4</v>
      </c>
      <c r="E29" s="2">
        <v>6</v>
      </c>
      <c r="F29" s="2" t="s">
        <v>198</v>
      </c>
      <c r="G29" s="1" t="s">
        <v>199</v>
      </c>
      <c r="H29" s="1" t="s">
        <v>59</v>
      </c>
      <c r="I29" s="3">
        <v>1295</v>
      </c>
      <c r="J29" s="3">
        <v>840</v>
      </c>
      <c r="K29" s="3">
        <f t="shared" si="2"/>
        <v>2135</v>
      </c>
      <c r="L29" s="4">
        <f t="shared" si="3"/>
        <v>0.60655737704918034</v>
      </c>
      <c r="M29" s="4" t="s">
        <v>62</v>
      </c>
      <c r="N29" s="1">
        <v>1</v>
      </c>
      <c r="O29" s="1" t="s">
        <v>297</v>
      </c>
      <c r="P29" s="1" t="s">
        <v>62</v>
      </c>
      <c r="Q29" s="6" t="s">
        <v>272</v>
      </c>
      <c r="R29" s="1" t="s">
        <v>7</v>
      </c>
      <c r="S29" s="1" t="s">
        <v>7</v>
      </c>
      <c r="T29" s="1" t="s">
        <v>61</v>
      </c>
      <c r="U29" s="1" t="s">
        <v>61</v>
      </c>
      <c r="V29" s="1" t="s">
        <v>236</v>
      </c>
    </row>
    <row r="30" spans="1:22" ht="22" customHeight="1">
      <c r="A30" s="6">
        <v>4893</v>
      </c>
      <c r="B30" s="6" t="s">
        <v>85</v>
      </c>
      <c r="C30" s="1" t="s">
        <v>9</v>
      </c>
      <c r="D30" s="1" t="s">
        <v>8</v>
      </c>
      <c r="E30" s="2">
        <v>6</v>
      </c>
      <c r="F30" s="2" t="s">
        <v>157</v>
      </c>
      <c r="G30" s="1" t="s">
        <v>158</v>
      </c>
      <c r="H30" s="1" t="s">
        <v>56</v>
      </c>
      <c r="I30" s="3">
        <v>229</v>
      </c>
      <c r="J30" s="3">
        <v>2620</v>
      </c>
      <c r="K30" s="3">
        <f t="shared" si="2"/>
        <v>2849</v>
      </c>
      <c r="L30" s="4">
        <f t="shared" si="3"/>
        <v>8.0379080379080384E-2</v>
      </c>
      <c r="M30" s="4" t="s">
        <v>62</v>
      </c>
      <c r="N30" s="1">
        <v>1</v>
      </c>
      <c r="O30" s="1" t="s">
        <v>298</v>
      </c>
      <c r="P30" s="1" t="s">
        <v>62</v>
      </c>
      <c r="Q30" s="6" t="s">
        <v>272</v>
      </c>
      <c r="R30" s="1" t="s">
        <v>7</v>
      </c>
      <c r="S30" s="1" t="s">
        <v>7</v>
      </c>
      <c r="T30" s="1" t="s">
        <v>61</v>
      </c>
      <c r="U30" s="1" t="s">
        <v>7</v>
      </c>
      <c r="V30" s="1" t="s">
        <v>242</v>
      </c>
    </row>
    <row r="31" spans="1:22" ht="22" customHeight="1">
      <c r="A31" s="6">
        <v>12182</v>
      </c>
      <c r="B31" s="6" t="s">
        <v>91</v>
      </c>
      <c r="C31" s="1" t="s">
        <v>7</v>
      </c>
      <c r="D31" s="1" t="s">
        <v>9</v>
      </c>
      <c r="E31" s="2">
        <v>6</v>
      </c>
      <c r="F31" s="2" t="s">
        <v>169</v>
      </c>
      <c r="G31" s="1" t="s">
        <v>170</v>
      </c>
      <c r="H31" s="1" t="s">
        <v>60</v>
      </c>
      <c r="I31" s="3">
        <v>1108</v>
      </c>
      <c r="J31" s="3">
        <v>2890</v>
      </c>
      <c r="K31" s="3">
        <f t="shared" si="2"/>
        <v>3998</v>
      </c>
      <c r="L31" s="4">
        <f t="shared" si="3"/>
        <v>0.27713856928464231</v>
      </c>
      <c r="M31" s="4" t="s">
        <v>62</v>
      </c>
      <c r="N31" s="1">
        <v>1</v>
      </c>
      <c r="O31" s="1" t="s">
        <v>299</v>
      </c>
      <c r="P31" s="1" t="s">
        <v>62</v>
      </c>
      <c r="Q31" s="6" t="s">
        <v>272</v>
      </c>
      <c r="R31" s="1" t="s">
        <v>7</v>
      </c>
      <c r="S31" s="1" t="s">
        <v>7</v>
      </c>
      <c r="T31" s="1" t="s">
        <v>7</v>
      </c>
      <c r="U31" s="1" t="s">
        <v>61</v>
      </c>
      <c r="V31" s="1" t="s">
        <v>236</v>
      </c>
    </row>
    <row r="32" spans="1:22" ht="22" customHeight="1">
      <c r="A32" s="6">
        <v>1033</v>
      </c>
      <c r="B32" s="6" t="s">
        <v>100</v>
      </c>
      <c r="C32" s="1" t="s">
        <v>4</v>
      </c>
      <c r="D32" s="1" t="s">
        <v>7</v>
      </c>
      <c r="E32" s="2">
        <v>6</v>
      </c>
      <c r="F32" s="2" t="s">
        <v>186</v>
      </c>
      <c r="G32" s="1" t="s">
        <v>187</v>
      </c>
      <c r="H32" s="1" t="s">
        <v>60</v>
      </c>
      <c r="I32" s="3">
        <v>2462</v>
      </c>
      <c r="J32" s="3">
        <v>595</v>
      </c>
      <c r="K32" s="3">
        <f t="shared" si="2"/>
        <v>3057</v>
      </c>
      <c r="L32" s="4">
        <f t="shared" si="3"/>
        <v>0.8053647366699378</v>
      </c>
      <c r="M32" s="4" t="s">
        <v>64</v>
      </c>
      <c r="N32" s="1">
        <v>1</v>
      </c>
      <c r="O32" s="1" t="s">
        <v>300</v>
      </c>
      <c r="P32" s="1" t="s">
        <v>62</v>
      </c>
      <c r="Q32" s="6" t="s">
        <v>272</v>
      </c>
      <c r="R32" s="1" t="s">
        <v>7</v>
      </c>
      <c r="S32" s="1" t="s">
        <v>265</v>
      </c>
      <c r="T32" s="1" t="s">
        <v>61</v>
      </c>
      <c r="U32" s="1" t="s">
        <v>61</v>
      </c>
      <c r="V32" s="6" t="s">
        <v>238</v>
      </c>
    </row>
    <row r="33" spans="1:22" ht="22" customHeight="1">
      <c r="A33" s="6">
        <v>8473</v>
      </c>
      <c r="B33" s="6" t="s">
        <v>252</v>
      </c>
      <c r="C33" s="6" t="s">
        <v>12</v>
      </c>
      <c r="D33" s="6" t="s">
        <v>16</v>
      </c>
      <c r="E33" s="6">
        <v>6</v>
      </c>
      <c r="F33" s="6" t="s">
        <v>36</v>
      </c>
      <c r="G33" s="6" t="s">
        <v>55</v>
      </c>
      <c r="H33" s="6" t="s">
        <v>59</v>
      </c>
      <c r="I33" s="5">
        <v>51</v>
      </c>
      <c r="J33" s="5">
        <v>12</v>
      </c>
      <c r="K33" s="6">
        <f t="shared" si="2"/>
        <v>63</v>
      </c>
      <c r="L33" s="8">
        <f t="shared" si="3"/>
        <v>0.80952380952380953</v>
      </c>
      <c r="M33" s="4" t="s">
        <v>64</v>
      </c>
      <c r="N33" s="6">
        <v>1</v>
      </c>
      <c r="O33" s="1" t="s">
        <v>301</v>
      </c>
      <c r="P33" s="1" t="s">
        <v>62</v>
      </c>
      <c r="Q33" s="6" t="s">
        <v>5</v>
      </c>
      <c r="R33" s="6" t="s">
        <v>7</v>
      </c>
      <c r="S33" s="1" t="s">
        <v>263</v>
      </c>
      <c r="T33" s="1" t="s">
        <v>61</v>
      </c>
      <c r="U33" s="1" t="s">
        <v>61</v>
      </c>
      <c r="V33" s="1" t="s">
        <v>237</v>
      </c>
    </row>
    <row r="34" spans="1:22" ht="22" customHeight="1">
      <c r="A34" s="6">
        <v>7438</v>
      </c>
      <c r="B34" s="6" t="s">
        <v>87</v>
      </c>
      <c r="C34" s="1" t="s">
        <v>4</v>
      </c>
      <c r="D34" s="1" t="s">
        <v>9</v>
      </c>
      <c r="E34" s="2">
        <v>6</v>
      </c>
      <c r="F34" s="2" t="s">
        <v>161</v>
      </c>
      <c r="G34" s="1" t="s">
        <v>162</v>
      </c>
      <c r="H34" s="1" t="s">
        <v>59</v>
      </c>
      <c r="I34" s="3">
        <v>897</v>
      </c>
      <c r="J34" s="3">
        <v>1315</v>
      </c>
      <c r="K34" s="3">
        <f t="shared" si="2"/>
        <v>2212</v>
      </c>
      <c r="L34" s="4">
        <f t="shared" si="3"/>
        <v>0.40551537070524413</v>
      </c>
      <c r="M34" s="4" t="s">
        <v>62</v>
      </c>
      <c r="N34" s="1">
        <v>1</v>
      </c>
      <c r="O34" s="1" t="s">
        <v>302</v>
      </c>
      <c r="P34" s="1" t="s">
        <v>62</v>
      </c>
      <c r="Q34" s="6" t="s">
        <v>272</v>
      </c>
      <c r="R34" s="1" t="s">
        <v>7</v>
      </c>
      <c r="S34" s="1" t="s">
        <v>7</v>
      </c>
      <c r="T34" s="1" t="s">
        <v>61</v>
      </c>
      <c r="U34" s="1" t="s">
        <v>61</v>
      </c>
      <c r="V34" s="1" t="s">
        <v>236</v>
      </c>
    </row>
    <row r="35" spans="1:22" ht="22" customHeight="1">
      <c r="A35" s="6">
        <v>5021</v>
      </c>
      <c r="B35" s="6" t="s">
        <v>76</v>
      </c>
      <c r="C35" s="1" t="s">
        <v>6</v>
      </c>
      <c r="D35" s="1" t="s">
        <v>4</v>
      </c>
      <c r="E35" s="2">
        <v>5</v>
      </c>
      <c r="F35" s="2" t="s">
        <v>138</v>
      </c>
      <c r="G35" s="1" t="s">
        <v>139</v>
      </c>
      <c r="H35" s="1" t="s">
        <v>59</v>
      </c>
      <c r="I35" s="3">
        <v>1068</v>
      </c>
      <c r="J35" s="3">
        <v>795</v>
      </c>
      <c r="K35" s="3">
        <f t="shared" si="2"/>
        <v>1863</v>
      </c>
      <c r="L35" s="4">
        <f t="shared" si="3"/>
        <v>0.57326892109500804</v>
      </c>
      <c r="M35" s="4" t="s">
        <v>62</v>
      </c>
      <c r="N35" s="1">
        <v>1</v>
      </c>
      <c r="O35" s="1" t="s">
        <v>303</v>
      </c>
      <c r="P35" s="1" t="s">
        <v>62</v>
      </c>
      <c r="Q35" s="6" t="s">
        <v>272</v>
      </c>
      <c r="R35" s="1" t="s">
        <v>7</v>
      </c>
      <c r="S35" s="1" t="s">
        <v>7</v>
      </c>
      <c r="T35" s="1" t="s">
        <v>61</v>
      </c>
      <c r="U35" s="1" t="s">
        <v>61</v>
      </c>
      <c r="V35" s="1" t="s">
        <v>236</v>
      </c>
    </row>
    <row r="36" spans="1:22" ht="22" customHeight="1">
      <c r="A36" s="6">
        <v>8424</v>
      </c>
      <c r="B36" s="6" t="s">
        <v>89</v>
      </c>
      <c r="C36" s="1" t="s">
        <v>8</v>
      </c>
      <c r="D36" s="1" t="s">
        <v>4</v>
      </c>
      <c r="E36" s="2">
        <v>6</v>
      </c>
      <c r="F36" s="2" t="s">
        <v>165</v>
      </c>
      <c r="G36" s="1" t="s">
        <v>166</v>
      </c>
      <c r="H36" s="1" t="s">
        <v>56</v>
      </c>
      <c r="I36" s="3">
        <v>1170</v>
      </c>
      <c r="J36" s="3">
        <v>390</v>
      </c>
      <c r="K36" s="3">
        <f t="shared" ref="K36:K69" si="16">SUM(I36:J36)</f>
        <v>1560</v>
      </c>
      <c r="L36" s="4">
        <f t="shared" ref="L36:L69" si="17">I36/K36</f>
        <v>0.75</v>
      </c>
      <c r="M36" s="4" t="s">
        <v>64</v>
      </c>
      <c r="N36" s="1">
        <v>1</v>
      </c>
      <c r="O36" s="1" t="s">
        <v>304</v>
      </c>
      <c r="P36" s="1" t="s">
        <v>62</v>
      </c>
      <c r="Q36" s="6" t="s">
        <v>272</v>
      </c>
      <c r="R36" s="1" t="s">
        <v>7</v>
      </c>
      <c r="S36" s="1" t="s">
        <v>265</v>
      </c>
      <c r="T36" s="1" t="s">
        <v>61</v>
      </c>
      <c r="U36" s="1" t="s">
        <v>7</v>
      </c>
      <c r="V36" s="1" t="s">
        <v>242</v>
      </c>
    </row>
    <row r="37" spans="1:22" ht="22" customHeight="1">
      <c r="A37" s="6">
        <v>2197</v>
      </c>
      <c r="B37" s="6" t="s">
        <v>83</v>
      </c>
      <c r="C37" s="1" t="s">
        <v>8</v>
      </c>
      <c r="D37" s="1" t="s">
        <v>9</v>
      </c>
      <c r="E37" s="2">
        <v>6</v>
      </c>
      <c r="F37" s="2" t="s">
        <v>153</v>
      </c>
      <c r="G37" s="1" t="s">
        <v>154</v>
      </c>
      <c r="H37" s="1" t="s">
        <v>56</v>
      </c>
      <c r="I37" s="3">
        <v>1349</v>
      </c>
      <c r="J37" s="3">
        <v>545</v>
      </c>
      <c r="K37" s="3">
        <f t="shared" si="16"/>
        <v>1894</v>
      </c>
      <c r="L37" s="4">
        <f t="shared" si="17"/>
        <v>0.71224920802534319</v>
      </c>
      <c r="M37" s="4" t="s">
        <v>64</v>
      </c>
      <c r="N37" s="1">
        <v>3</v>
      </c>
      <c r="O37" s="1" t="s">
        <v>305</v>
      </c>
      <c r="P37" s="1" t="s">
        <v>61</v>
      </c>
      <c r="Q37" s="6" t="s">
        <v>272</v>
      </c>
      <c r="R37" s="1" t="s">
        <v>7</v>
      </c>
      <c r="S37" s="1" t="s">
        <v>7</v>
      </c>
      <c r="T37" s="1" t="s">
        <v>61</v>
      </c>
      <c r="U37" s="1" t="s">
        <v>7</v>
      </c>
      <c r="V37" s="1" t="s">
        <v>242</v>
      </c>
    </row>
    <row r="38" spans="1:22" ht="22" customHeight="1">
      <c r="A38" s="6">
        <v>4841</v>
      </c>
      <c r="B38" s="6" t="s">
        <v>83</v>
      </c>
      <c r="C38" s="1" t="s">
        <v>8</v>
      </c>
      <c r="D38" s="1" t="s">
        <v>9</v>
      </c>
      <c r="E38" s="2">
        <v>6</v>
      </c>
      <c r="F38" s="2" t="s">
        <v>153</v>
      </c>
      <c r="G38" s="1" t="s">
        <v>154</v>
      </c>
      <c r="H38" s="1" t="s">
        <v>56</v>
      </c>
      <c r="I38" s="3">
        <v>566</v>
      </c>
      <c r="J38" s="3">
        <v>41</v>
      </c>
      <c r="K38" s="3">
        <f t="shared" ref="K38" si="18">SUM(I38:J38)</f>
        <v>607</v>
      </c>
      <c r="L38" s="4">
        <f t="shared" ref="L38" si="19">I38/K38</f>
        <v>0.93245469522240532</v>
      </c>
      <c r="M38" s="4" t="s">
        <v>64</v>
      </c>
      <c r="N38" s="1">
        <v>3</v>
      </c>
      <c r="O38" s="1" t="s">
        <v>305</v>
      </c>
      <c r="P38" s="1" t="s">
        <v>61</v>
      </c>
      <c r="Q38" s="6" t="s">
        <v>272</v>
      </c>
      <c r="R38" s="1" t="s">
        <v>7</v>
      </c>
      <c r="S38" s="1" t="s">
        <v>7</v>
      </c>
      <c r="T38" s="1" t="s">
        <v>61</v>
      </c>
      <c r="U38" s="1" t="s">
        <v>7</v>
      </c>
      <c r="V38" s="1" t="s">
        <v>242</v>
      </c>
    </row>
    <row r="39" spans="1:22" ht="22" customHeight="1">
      <c r="A39" s="6">
        <v>11539</v>
      </c>
      <c r="B39" s="6" t="s">
        <v>83</v>
      </c>
      <c r="C39" s="1" t="s">
        <v>8</v>
      </c>
      <c r="D39" s="1" t="s">
        <v>9</v>
      </c>
      <c r="E39" s="2">
        <v>6</v>
      </c>
      <c r="F39" s="2" t="s">
        <v>153</v>
      </c>
      <c r="G39" s="1" t="s">
        <v>154</v>
      </c>
      <c r="H39" s="1" t="s">
        <v>56</v>
      </c>
      <c r="I39" s="3">
        <v>698</v>
      </c>
      <c r="J39" s="3">
        <v>890</v>
      </c>
      <c r="K39" s="3">
        <f t="shared" ref="K39" si="20">SUM(I39:J39)</f>
        <v>1588</v>
      </c>
      <c r="L39" s="4">
        <f t="shared" ref="L39" si="21">I39/K39</f>
        <v>0.43954659949622166</v>
      </c>
      <c r="M39" s="4" t="s">
        <v>62</v>
      </c>
      <c r="N39" s="1">
        <v>3</v>
      </c>
      <c r="O39" s="1" t="s">
        <v>305</v>
      </c>
      <c r="P39" s="1" t="s">
        <v>61</v>
      </c>
      <c r="Q39" s="6" t="s">
        <v>272</v>
      </c>
      <c r="R39" s="1" t="s">
        <v>7</v>
      </c>
      <c r="S39" s="1" t="s">
        <v>7</v>
      </c>
      <c r="T39" s="1" t="s">
        <v>61</v>
      </c>
      <c r="U39" s="1" t="s">
        <v>7</v>
      </c>
      <c r="V39" s="1" t="s">
        <v>242</v>
      </c>
    </row>
    <row r="40" spans="1:22" ht="22" customHeight="1">
      <c r="A40" s="6">
        <v>4985</v>
      </c>
      <c r="B40" s="6" t="s">
        <v>101</v>
      </c>
      <c r="C40" s="1" t="s">
        <v>4</v>
      </c>
      <c r="D40" s="1" t="s">
        <v>6</v>
      </c>
      <c r="E40" s="2">
        <v>6</v>
      </c>
      <c r="F40" s="2" t="s">
        <v>188</v>
      </c>
      <c r="G40" s="1" t="s">
        <v>189</v>
      </c>
      <c r="H40" s="1" t="s">
        <v>56</v>
      </c>
      <c r="I40" s="3">
        <v>542</v>
      </c>
      <c r="J40" s="3">
        <v>848</v>
      </c>
      <c r="K40" s="3">
        <f t="shared" si="16"/>
        <v>1390</v>
      </c>
      <c r="L40" s="4">
        <f t="shared" si="17"/>
        <v>0.38992805755395682</v>
      </c>
      <c r="M40" s="4" t="s">
        <v>62</v>
      </c>
      <c r="N40" s="1">
        <v>1</v>
      </c>
      <c r="O40" s="1" t="s">
        <v>306</v>
      </c>
      <c r="P40" s="1" t="s">
        <v>61</v>
      </c>
      <c r="Q40" s="6" t="s">
        <v>272</v>
      </c>
      <c r="R40" s="1" t="s">
        <v>7</v>
      </c>
      <c r="S40" s="1" t="s">
        <v>265</v>
      </c>
      <c r="T40" s="1" t="s">
        <v>61</v>
      </c>
      <c r="U40" s="1" t="s">
        <v>7</v>
      </c>
      <c r="V40" s="1" t="s">
        <v>242</v>
      </c>
    </row>
    <row r="41" spans="1:22" ht="22" customHeight="1">
      <c r="A41" s="6">
        <v>12154</v>
      </c>
      <c r="B41" s="6" t="s">
        <v>90</v>
      </c>
      <c r="C41" s="1" t="s">
        <v>9</v>
      </c>
      <c r="D41" s="1" t="s">
        <v>8</v>
      </c>
      <c r="E41" s="2">
        <v>6</v>
      </c>
      <c r="F41" s="2" t="s">
        <v>167</v>
      </c>
      <c r="G41" s="1" t="s">
        <v>168</v>
      </c>
      <c r="H41" s="1" t="s">
        <v>56</v>
      </c>
      <c r="I41" s="3">
        <v>1944</v>
      </c>
      <c r="J41" s="3">
        <v>247</v>
      </c>
      <c r="K41" s="3">
        <f t="shared" si="16"/>
        <v>2191</v>
      </c>
      <c r="L41" s="4">
        <f t="shared" si="17"/>
        <v>0.88726608854404376</v>
      </c>
      <c r="M41" s="4" t="s">
        <v>64</v>
      </c>
      <c r="N41" s="1">
        <v>3</v>
      </c>
      <c r="O41" s="1" t="s">
        <v>306</v>
      </c>
      <c r="P41" s="1" t="s">
        <v>61</v>
      </c>
      <c r="Q41" s="6" t="s">
        <v>272</v>
      </c>
      <c r="R41" s="1" t="s">
        <v>7</v>
      </c>
      <c r="S41" s="1" t="s">
        <v>7</v>
      </c>
      <c r="T41" s="1" t="s">
        <v>61</v>
      </c>
      <c r="U41" s="1" t="s">
        <v>7</v>
      </c>
      <c r="V41" s="1" t="s">
        <v>242</v>
      </c>
    </row>
    <row r="42" spans="1:22" ht="22" customHeight="1">
      <c r="A42" s="6">
        <v>11757</v>
      </c>
      <c r="B42" s="6" t="s">
        <v>90</v>
      </c>
      <c r="C42" s="1" t="s">
        <v>9</v>
      </c>
      <c r="D42" s="1" t="s">
        <v>8</v>
      </c>
      <c r="E42" s="2">
        <v>6</v>
      </c>
      <c r="F42" s="2" t="s">
        <v>167</v>
      </c>
      <c r="G42" s="1" t="s">
        <v>168</v>
      </c>
      <c r="H42" s="1" t="s">
        <v>56</v>
      </c>
      <c r="I42" s="3">
        <v>1269</v>
      </c>
      <c r="J42" s="3">
        <v>556</v>
      </c>
      <c r="K42" s="3">
        <f t="shared" si="16"/>
        <v>1825</v>
      </c>
      <c r="L42" s="4">
        <f t="shared" si="17"/>
        <v>0.69534246575342462</v>
      </c>
      <c r="M42" s="4" t="s">
        <v>64</v>
      </c>
      <c r="N42" s="1">
        <v>3</v>
      </c>
      <c r="O42" s="1" t="s">
        <v>306</v>
      </c>
      <c r="P42" s="1" t="s">
        <v>61</v>
      </c>
      <c r="Q42" s="6" t="s">
        <v>272</v>
      </c>
      <c r="R42" s="1" t="s">
        <v>7</v>
      </c>
      <c r="S42" s="1" t="s">
        <v>7</v>
      </c>
      <c r="T42" s="1" t="s">
        <v>61</v>
      </c>
      <c r="U42" s="1" t="s">
        <v>7</v>
      </c>
      <c r="V42" s="1" t="s">
        <v>242</v>
      </c>
    </row>
    <row r="43" spans="1:22" ht="22" customHeight="1">
      <c r="A43" s="6">
        <v>5232</v>
      </c>
      <c r="B43" s="6" t="s">
        <v>90</v>
      </c>
      <c r="C43" s="1" t="s">
        <v>9</v>
      </c>
      <c r="D43" s="1" t="s">
        <v>8</v>
      </c>
      <c r="E43" s="2">
        <v>6</v>
      </c>
      <c r="F43" s="2" t="s">
        <v>167</v>
      </c>
      <c r="G43" s="1" t="s">
        <v>168</v>
      </c>
      <c r="H43" s="1" t="s">
        <v>56</v>
      </c>
      <c r="I43" s="3">
        <v>437</v>
      </c>
      <c r="J43" s="3">
        <v>613</v>
      </c>
      <c r="K43" s="3">
        <f t="shared" si="16"/>
        <v>1050</v>
      </c>
      <c r="L43" s="4">
        <f t="shared" si="17"/>
        <v>0.41619047619047617</v>
      </c>
      <c r="M43" s="4" t="s">
        <v>62</v>
      </c>
      <c r="N43" s="1">
        <v>3</v>
      </c>
      <c r="O43" s="1" t="s">
        <v>306</v>
      </c>
      <c r="P43" s="1" t="s">
        <v>61</v>
      </c>
      <c r="Q43" s="6" t="s">
        <v>272</v>
      </c>
      <c r="R43" s="1" t="s">
        <v>7</v>
      </c>
      <c r="S43" s="1" t="s">
        <v>7</v>
      </c>
      <c r="T43" s="1" t="s">
        <v>61</v>
      </c>
      <c r="U43" s="1" t="s">
        <v>7</v>
      </c>
      <c r="V43" s="1" t="s">
        <v>242</v>
      </c>
    </row>
    <row r="44" spans="1:22" ht="22" customHeight="1">
      <c r="A44" s="6">
        <v>66052</v>
      </c>
      <c r="B44" s="6" t="s">
        <v>74</v>
      </c>
      <c r="C44" s="1" t="s">
        <v>133</v>
      </c>
      <c r="D44" s="1" t="s">
        <v>7</v>
      </c>
      <c r="E44" s="2">
        <v>6</v>
      </c>
      <c r="F44" s="2" t="s">
        <v>134</v>
      </c>
      <c r="G44" s="1" t="s">
        <v>135</v>
      </c>
      <c r="H44" s="1" t="s">
        <v>60</v>
      </c>
      <c r="I44" s="3">
        <v>697</v>
      </c>
      <c r="J44" s="3">
        <v>737</v>
      </c>
      <c r="K44" s="3">
        <f t="shared" si="16"/>
        <v>1434</v>
      </c>
      <c r="L44" s="4">
        <f t="shared" si="17"/>
        <v>0.48605299860529988</v>
      </c>
      <c r="M44" s="4" t="s">
        <v>62</v>
      </c>
      <c r="N44" s="1">
        <v>1</v>
      </c>
      <c r="O44" s="1" t="s">
        <v>307</v>
      </c>
      <c r="P44" s="1" t="s">
        <v>62</v>
      </c>
      <c r="Q44" s="6" t="s">
        <v>272</v>
      </c>
      <c r="R44" s="1" t="s">
        <v>7</v>
      </c>
      <c r="S44" s="1" t="s">
        <v>7</v>
      </c>
      <c r="T44" s="1" t="s">
        <v>7</v>
      </c>
      <c r="U44" s="1" t="s">
        <v>61</v>
      </c>
      <c r="V44" s="1" t="s">
        <v>237</v>
      </c>
    </row>
    <row r="45" spans="1:22" ht="22" customHeight="1">
      <c r="A45" s="6">
        <v>9675</v>
      </c>
      <c r="B45" s="6" t="s">
        <v>215</v>
      </c>
      <c r="C45" s="1" t="s">
        <v>8</v>
      </c>
      <c r="D45" s="1" t="s">
        <v>4</v>
      </c>
      <c r="E45" s="2">
        <v>6</v>
      </c>
      <c r="F45" s="2" t="s">
        <v>216</v>
      </c>
      <c r="G45" s="1" t="s">
        <v>217</v>
      </c>
      <c r="H45" s="1" t="s">
        <v>56</v>
      </c>
      <c r="I45" s="3">
        <v>1365</v>
      </c>
      <c r="J45" s="3">
        <v>427</v>
      </c>
      <c r="K45" s="3">
        <f t="shared" si="16"/>
        <v>1792</v>
      </c>
      <c r="L45" s="4">
        <f t="shared" si="17"/>
        <v>0.76171875</v>
      </c>
      <c r="M45" s="4" t="s">
        <v>64</v>
      </c>
      <c r="N45" s="1">
        <v>1</v>
      </c>
      <c r="O45" s="1" t="s">
        <v>308</v>
      </c>
      <c r="P45" s="1" t="s">
        <v>62</v>
      </c>
      <c r="Q45" s="6" t="s">
        <v>272</v>
      </c>
      <c r="R45" s="1" t="s">
        <v>7</v>
      </c>
      <c r="S45" s="1" t="s">
        <v>7</v>
      </c>
      <c r="T45" s="1" t="s">
        <v>61</v>
      </c>
      <c r="U45" s="1" t="s">
        <v>7</v>
      </c>
      <c r="V45" s="1" t="s">
        <v>236</v>
      </c>
    </row>
    <row r="46" spans="1:22" ht="22" customHeight="1">
      <c r="A46" s="6">
        <v>4112</v>
      </c>
      <c r="B46" s="6" t="s">
        <v>260</v>
      </c>
      <c r="C46" s="6" t="s">
        <v>7</v>
      </c>
      <c r="D46" s="6" t="s">
        <v>4</v>
      </c>
      <c r="E46" s="6">
        <v>7</v>
      </c>
      <c r="F46" s="6" t="s">
        <v>32</v>
      </c>
      <c r="G46" s="6" t="s">
        <v>51</v>
      </c>
      <c r="H46" s="6" t="s">
        <v>60</v>
      </c>
      <c r="I46" s="5">
        <v>36</v>
      </c>
      <c r="J46" s="5">
        <v>29</v>
      </c>
      <c r="K46" s="6">
        <f t="shared" si="16"/>
        <v>65</v>
      </c>
      <c r="L46" s="8">
        <f t="shared" si="17"/>
        <v>0.55384615384615388</v>
      </c>
      <c r="M46" s="4" t="s">
        <v>62</v>
      </c>
      <c r="N46" s="6">
        <v>1</v>
      </c>
      <c r="O46" s="1" t="s">
        <v>309</v>
      </c>
      <c r="P46" s="1" t="s">
        <v>62</v>
      </c>
      <c r="Q46" s="6" t="s">
        <v>5</v>
      </c>
      <c r="R46" s="6" t="s">
        <v>7</v>
      </c>
      <c r="S46" s="1" t="s">
        <v>263</v>
      </c>
      <c r="T46" s="1" t="s">
        <v>7</v>
      </c>
      <c r="U46" s="1" t="s">
        <v>61</v>
      </c>
      <c r="V46" s="1" t="s">
        <v>236</v>
      </c>
    </row>
    <row r="47" spans="1:22" ht="22" customHeight="1">
      <c r="A47" s="6">
        <v>3374</v>
      </c>
      <c r="B47" s="6" t="s">
        <v>79</v>
      </c>
      <c r="C47" s="1" t="s">
        <v>144</v>
      </c>
      <c r="D47" s="1" t="s">
        <v>7</v>
      </c>
      <c r="E47" s="2">
        <v>7</v>
      </c>
      <c r="F47" s="2" t="s">
        <v>145</v>
      </c>
      <c r="G47" s="1" t="s">
        <v>146</v>
      </c>
      <c r="H47" s="1" t="s">
        <v>60</v>
      </c>
      <c r="I47" s="3">
        <v>818</v>
      </c>
      <c r="J47" s="3">
        <v>1011</v>
      </c>
      <c r="K47" s="3">
        <f t="shared" si="16"/>
        <v>1829</v>
      </c>
      <c r="L47" s="4">
        <f t="shared" si="17"/>
        <v>0.44723892837616186</v>
      </c>
      <c r="M47" s="4" t="s">
        <v>62</v>
      </c>
      <c r="N47" s="1">
        <v>1</v>
      </c>
      <c r="O47" s="1" t="s">
        <v>310</v>
      </c>
      <c r="P47" s="1" t="s">
        <v>62</v>
      </c>
      <c r="Q47" s="6" t="s">
        <v>272</v>
      </c>
      <c r="R47" s="1" t="s">
        <v>7</v>
      </c>
      <c r="S47" s="1" t="s">
        <v>7</v>
      </c>
      <c r="T47" s="1" t="s">
        <v>61</v>
      </c>
      <c r="U47" s="1" t="s">
        <v>61</v>
      </c>
      <c r="V47" s="1" t="s">
        <v>236</v>
      </c>
    </row>
    <row r="48" spans="1:22" ht="22" customHeight="1">
      <c r="A48" s="6">
        <v>65677</v>
      </c>
      <c r="B48" s="6" t="s">
        <v>75</v>
      </c>
      <c r="C48" s="1" t="s">
        <v>4</v>
      </c>
      <c r="D48" s="1" t="s">
        <v>8</v>
      </c>
      <c r="E48" s="2">
        <v>7</v>
      </c>
      <c r="F48" s="2" t="s">
        <v>136</v>
      </c>
      <c r="G48" s="1" t="s">
        <v>137</v>
      </c>
      <c r="H48" s="1" t="s">
        <v>56</v>
      </c>
      <c r="I48" s="3">
        <v>1307</v>
      </c>
      <c r="J48" s="3">
        <v>369</v>
      </c>
      <c r="K48" s="3">
        <f t="shared" si="16"/>
        <v>1676</v>
      </c>
      <c r="L48" s="4">
        <f t="shared" si="17"/>
        <v>0.7798329355608592</v>
      </c>
      <c r="M48" s="4" t="s">
        <v>64</v>
      </c>
      <c r="N48" s="1">
        <v>1</v>
      </c>
      <c r="O48" s="1" t="s">
        <v>311</v>
      </c>
      <c r="P48" s="1" t="s">
        <v>62</v>
      </c>
      <c r="Q48" s="6" t="s">
        <v>272</v>
      </c>
      <c r="R48" s="1" t="s">
        <v>7</v>
      </c>
      <c r="S48" s="1" t="s">
        <v>7</v>
      </c>
      <c r="T48" s="1" t="s">
        <v>61</v>
      </c>
      <c r="U48" s="1" t="s">
        <v>7</v>
      </c>
      <c r="V48" s="1" t="s">
        <v>242</v>
      </c>
    </row>
    <row r="49" spans="1:22" ht="22" customHeight="1">
      <c r="A49" s="6">
        <v>3158</v>
      </c>
      <c r="B49" s="6" t="s">
        <v>253</v>
      </c>
      <c r="C49" s="6" t="s">
        <v>4</v>
      </c>
      <c r="D49" s="6" t="s">
        <v>8</v>
      </c>
      <c r="E49" s="6">
        <v>7</v>
      </c>
      <c r="F49" s="6" t="s">
        <v>34</v>
      </c>
      <c r="G49" s="6" t="s">
        <v>53</v>
      </c>
      <c r="H49" s="6" t="s">
        <v>56</v>
      </c>
      <c r="I49" s="5">
        <v>33</v>
      </c>
      <c r="J49" s="5">
        <v>1</v>
      </c>
      <c r="K49" s="6">
        <f t="shared" si="16"/>
        <v>34</v>
      </c>
      <c r="L49" s="8">
        <f t="shared" si="17"/>
        <v>0.97058823529411764</v>
      </c>
      <c r="M49" s="4" t="s">
        <v>64</v>
      </c>
      <c r="N49" s="6">
        <v>1</v>
      </c>
      <c r="O49" s="1" t="s">
        <v>312</v>
      </c>
      <c r="P49" s="1" t="s">
        <v>62</v>
      </c>
      <c r="Q49" s="6" t="s">
        <v>5</v>
      </c>
      <c r="R49" s="6" t="s">
        <v>7</v>
      </c>
      <c r="S49" s="1" t="s">
        <v>264</v>
      </c>
      <c r="T49" s="1" t="s">
        <v>61</v>
      </c>
      <c r="U49" s="1" t="s">
        <v>7</v>
      </c>
      <c r="V49" s="1" t="s">
        <v>242</v>
      </c>
    </row>
    <row r="50" spans="1:22" ht="22" customHeight="1">
      <c r="A50" s="6">
        <v>10810</v>
      </c>
      <c r="B50" s="6" t="s">
        <v>95</v>
      </c>
      <c r="C50" s="1" t="s">
        <v>9</v>
      </c>
      <c r="D50" s="1" t="s">
        <v>8</v>
      </c>
      <c r="E50" s="2">
        <v>7</v>
      </c>
      <c r="F50" s="2" t="s">
        <v>177</v>
      </c>
      <c r="G50" s="1" t="s">
        <v>178</v>
      </c>
      <c r="H50" s="1" t="s">
        <v>56</v>
      </c>
      <c r="I50" s="3">
        <v>752</v>
      </c>
      <c r="J50" s="3">
        <v>161</v>
      </c>
      <c r="K50" s="3">
        <f t="shared" si="16"/>
        <v>913</v>
      </c>
      <c r="L50" s="4">
        <f t="shared" si="17"/>
        <v>0.82365826944140197</v>
      </c>
      <c r="M50" s="4" t="s">
        <v>64</v>
      </c>
      <c r="N50" s="1">
        <v>1</v>
      </c>
      <c r="O50" s="1" t="s">
        <v>313</v>
      </c>
      <c r="P50" s="1" t="s">
        <v>61</v>
      </c>
      <c r="Q50" s="6" t="s">
        <v>272</v>
      </c>
      <c r="R50" s="1" t="s">
        <v>7</v>
      </c>
      <c r="S50" s="1" t="s">
        <v>7</v>
      </c>
      <c r="T50" s="1" t="s">
        <v>61</v>
      </c>
      <c r="U50" s="1" t="s">
        <v>7</v>
      </c>
      <c r="V50" s="1" t="s">
        <v>242</v>
      </c>
    </row>
    <row r="51" spans="1:22" ht="22" customHeight="1">
      <c r="A51" s="6">
        <v>15060</v>
      </c>
      <c r="B51" s="6" t="s">
        <v>68</v>
      </c>
      <c r="C51" s="1" t="s">
        <v>9</v>
      </c>
      <c r="D51" s="1" t="s">
        <v>6</v>
      </c>
      <c r="E51" s="2">
        <v>7</v>
      </c>
      <c r="F51" s="2" t="s">
        <v>121</v>
      </c>
      <c r="G51" s="1" t="s">
        <v>122</v>
      </c>
      <c r="H51" s="1" t="s">
        <v>56</v>
      </c>
      <c r="I51" s="3">
        <v>626</v>
      </c>
      <c r="J51" s="3">
        <v>2537</v>
      </c>
      <c r="K51" s="3">
        <f t="shared" si="16"/>
        <v>3163</v>
      </c>
      <c r="L51" s="4">
        <f t="shared" si="17"/>
        <v>0.1979133733797028</v>
      </c>
      <c r="M51" s="4" t="s">
        <v>62</v>
      </c>
      <c r="N51" s="1">
        <v>1</v>
      </c>
      <c r="O51" s="1" t="s">
        <v>313</v>
      </c>
      <c r="P51" s="1" t="s">
        <v>61</v>
      </c>
      <c r="Q51" s="6" t="s">
        <v>272</v>
      </c>
      <c r="R51" s="1" t="s">
        <v>7</v>
      </c>
      <c r="S51" s="1" t="s">
        <v>7</v>
      </c>
      <c r="T51" s="1" t="s">
        <v>61</v>
      </c>
      <c r="U51" s="1" t="s">
        <v>7</v>
      </c>
      <c r="V51" s="1" t="s">
        <v>242</v>
      </c>
    </row>
    <row r="52" spans="1:22" ht="22" customHeight="1">
      <c r="A52" s="6">
        <v>5693</v>
      </c>
      <c r="B52" s="6" t="s">
        <v>212</v>
      </c>
      <c r="C52" s="1" t="s">
        <v>9</v>
      </c>
      <c r="D52" s="1" t="s">
        <v>8</v>
      </c>
      <c r="E52" s="2">
        <v>7</v>
      </c>
      <c r="F52" s="2" t="s">
        <v>213</v>
      </c>
      <c r="G52" s="1" t="s">
        <v>214</v>
      </c>
      <c r="H52" s="1" t="s">
        <v>56</v>
      </c>
      <c r="I52" s="3">
        <v>245</v>
      </c>
      <c r="J52" s="3">
        <v>392</v>
      </c>
      <c r="K52" s="3">
        <f t="shared" si="16"/>
        <v>637</v>
      </c>
      <c r="L52" s="4">
        <f t="shared" si="17"/>
        <v>0.38461538461538464</v>
      </c>
      <c r="M52" s="4" t="s">
        <v>62</v>
      </c>
      <c r="N52" s="1">
        <v>1</v>
      </c>
      <c r="O52" s="1" t="s">
        <v>313</v>
      </c>
      <c r="P52" s="1" t="s">
        <v>61</v>
      </c>
      <c r="Q52" s="6" t="s">
        <v>272</v>
      </c>
      <c r="R52" s="1" t="s">
        <v>7</v>
      </c>
      <c r="S52" s="1" t="s">
        <v>7</v>
      </c>
      <c r="T52" s="1" t="s">
        <v>61</v>
      </c>
      <c r="U52" s="1" t="s">
        <v>7</v>
      </c>
      <c r="V52" s="1" t="s">
        <v>242</v>
      </c>
    </row>
    <row r="53" spans="1:22" ht="22" customHeight="1">
      <c r="A53" s="6">
        <v>10418</v>
      </c>
      <c r="B53" s="6" t="s">
        <v>77</v>
      </c>
      <c r="C53" s="1" t="s">
        <v>6</v>
      </c>
      <c r="D53" s="1" t="s">
        <v>4</v>
      </c>
      <c r="E53" s="2">
        <v>7</v>
      </c>
      <c r="F53" s="2" t="s">
        <v>140</v>
      </c>
      <c r="G53" s="1" t="s">
        <v>141</v>
      </c>
      <c r="H53" s="1" t="s">
        <v>56</v>
      </c>
      <c r="I53" s="3">
        <v>1029</v>
      </c>
      <c r="J53" s="3">
        <v>410</v>
      </c>
      <c r="K53" s="3">
        <f t="shared" si="16"/>
        <v>1439</v>
      </c>
      <c r="L53" s="4">
        <f t="shared" si="17"/>
        <v>0.71507991660875603</v>
      </c>
      <c r="M53" s="4" t="s">
        <v>64</v>
      </c>
      <c r="N53" s="1">
        <v>1</v>
      </c>
      <c r="O53" s="1" t="s">
        <v>314</v>
      </c>
      <c r="P53" s="1" t="s">
        <v>62</v>
      </c>
      <c r="Q53" s="6" t="s">
        <v>272</v>
      </c>
      <c r="R53" s="1" t="s">
        <v>114</v>
      </c>
      <c r="S53" s="1" t="s">
        <v>7</v>
      </c>
      <c r="T53" s="1" t="s">
        <v>61</v>
      </c>
      <c r="U53" s="1" t="s">
        <v>7</v>
      </c>
      <c r="V53" s="1" t="s">
        <v>242</v>
      </c>
    </row>
    <row r="54" spans="1:22" ht="22" customHeight="1">
      <c r="A54" s="6">
        <v>6222</v>
      </c>
      <c r="B54" s="6" t="s">
        <v>208</v>
      </c>
      <c r="C54" s="1" t="s">
        <v>8</v>
      </c>
      <c r="D54" s="1" t="s">
        <v>9</v>
      </c>
      <c r="E54" s="2">
        <v>7</v>
      </c>
      <c r="F54" s="2" t="s">
        <v>210</v>
      </c>
      <c r="G54" s="1" t="s">
        <v>209</v>
      </c>
      <c r="H54" s="1" t="s">
        <v>56</v>
      </c>
      <c r="I54" s="3">
        <v>1897</v>
      </c>
      <c r="J54" s="3">
        <v>688</v>
      </c>
      <c r="K54" s="3">
        <f t="shared" si="16"/>
        <v>2585</v>
      </c>
      <c r="L54" s="4">
        <f t="shared" si="17"/>
        <v>0.73384912959381043</v>
      </c>
      <c r="M54" s="4" t="s">
        <v>64</v>
      </c>
      <c r="N54" s="1">
        <v>1</v>
      </c>
      <c r="O54" s="1" t="s">
        <v>315</v>
      </c>
      <c r="P54" s="1" t="s">
        <v>61</v>
      </c>
      <c r="Q54" s="6" t="s">
        <v>272</v>
      </c>
      <c r="R54" s="1" t="s">
        <v>211</v>
      </c>
      <c r="S54" s="1" t="s">
        <v>7</v>
      </c>
      <c r="T54" s="1" t="s">
        <v>61</v>
      </c>
      <c r="U54" s="1" t="s">
        <v>7</v>
      </c>
      <c r="V54" s="1" t="s">
        <v>242</v>
      </c>
    </row>
    <row r="55" spans="1:22" ht="22" customHeight="1">
      <c r="A55" s="6">
        <v>15051</v>
      </c>
      <c r="B55" s="6" t="s">
        <v>67</v>
      </c>
      <c r="C55" s="1" t="s">
        <v>11</v>
      </c>
      <c r="D55" s="1" t="s">
        <v>7</v>
      </c>
      <c r="E55" s="2">
        <v>7</v>
      </c>
      <c r="F55" s="2" t="s">
        <v>119</v>
      </c>
      <c r="G55" s="1" t="s">
        <v>120</v>
      </c>
      <c r="H55" s="1" t="s">
        <v>60</v>
      </c>
      <c r="I55" s="3">
        <v>693</v>
      </c>
      <c r="J55" s="3">
        <v>879</v>
      </c>
      <c r="K55" s="3">
        <f t="shared" si="16"/>
        <v>1572</v>
      </c>
      <c r="L55" s="4">
        <f t="shared" si="17"/>
        <v>0.44083969465648853</v>
      </c>
      <c r="M55" s="4" t="s">
        <v>62</v>
      </c>
      <c r="N55" s="1">
        <v>1</v>
      </c>
      <c r="O55" s="1" t="s">
        <v>315</v>
      </c>
      <c r="P55" s="1" t="s">
        <v>61</v>
      </c>
      <c r="Q55" s="6" t="s">
        <v>272</v>
      </c>
      <c r="R55" s="1" t="s">
        <v>7</v>
      </c>
      <c r="S55" s="1" t="s">
        <v>7</v>
      </c>
      <c r="T55" s="1" t="s">
        <v>7</v>
      </c>
      <c r="U55" s="1" t="s">
        <v>61</v>
      </c>
      <c r="V55" s="6" t="s">
        <v>238</v>
      </c>
    </row>
    <row r="56" spans="1:22" ht="22" customHeight="1">
      <c r="A56" s="6">
        <v>15017</v>
      </c>
      <c r="B56" s="6" t="s">
        <v>70</v>
      </c>
      <c r="C56" s="1" t="s">
        <v>8</v>
      </c>
      <c r="D56" s="1" t="s">
        <v>4</v>
      </c>
      <c r="E56" s="2">
        <v>7</v>
      </c>
      <c r="F56" s="2" t="s">
        <v>125</v>
      </c>
      <c r="G56" s="1" t="s">
        <v>126</v>
      </c>
      <c r="H56" s="1" t="s">
        <v>56</v>
      </c>
      <c r="I56" s="3">
        <v>531</v>
      </c>
      <c r="J56" s="3">
        <v>1505</v>
      </c>
      <c r="K56" s="3">
        <f t="shared" si="16"/>
        <v>2036</v>
      </c>
      <c r="L56" s="4">
        <f t="shared" si="17"/>
        <v>0.26080550098231825</v>
      </c>
      <c r="M56" s="4" t="s">
        <v>62</v>
      </c>
      <c r="N56" s="1">
        <v>1</v>
      </c>
      <c r="O56" s="1" t="s">
        <v>316</v>
      </c>
      <c r="P56" s="1" t="s">
        <v>62</v>
      </c>
      <c r="Q56" s="6" t="s">
        <v>272</v>
      </c>
      <c r="R56" s="1" t="s">
        <v>7</v>
      </c>
      <c r="S56" s="1" t="s">
        <v>265</v>
      </c>
      <c r="T56" s="1" t="s">
        <v>61</v>
      </c>
      <c r="U56" s="1" t="s">
        <v>7</v>
      </c>
      <c r="V56" s="1" t="s">
        <v>242</v>
      </c>
    </row>
    <row r="57" spans="1:22" ht="22" customHeight="1">
      <c r="A57" s="6">
        <v>7688</v>
      </c>
      <c r="B57" s="6" t="s">
        <v>88</v>
      </c>
      <c r="C57" s="1" t="s">
        <v>4</v>
      </c>
      <c r="D57" s="1" t="s">
        <v>6</v>
      </c>
      <c r="E57" s="2">
        <v>7</v>
      </c>
      <c r="F57" s="2" t="s">
        <v>163</v>
      </c>
      <c r="G57" s="1" t="s">
        <v>164</v>
      </c>
      <c r="H57" s="1" t="s">
        <v>56</v>
      </c>
      <c r="I57" s="3">
        <v>440</v>
      </c>
      <c r="J57" s="3">
        <v>969</v>
      </c>
      <c r="K57" s="3">
        <f t="shared" si="16"/>
        <v>1409</v>
      </c>
      <c r="L57" s="4">
        <f t="shared" si="17"/>
        <v>0.31227821149751595</v>
      </c>
      <c r="M57" s="4" t="s">
        <v>62</v>
      </c>
      <c r="N57" s="1">
        <v>1</v>
      </c>
      <c r="O57" s="1" t="s">
        <v>317</v>
      </c>
      <c r="P57" s="1" t="s">
        <v>62</v>
      </c>
      <c r="Q57" s="6" t="s">
        <v>272</v>
      </c>
      <c r="R57" s="1" t="s">
        <v>7</v>
      </c>
      <c r="S57" s="1" t="s">
        <v>7</v>
      </c>
      <c r="T57" s="1" t="s">
        <v>61</v>
      </c>
      <c r="U57" s="1" t="s">
        <v>7</v>
      </c>
      <c r="V57" s="1" t="s">
        <v>237</v>
      </c>
    </row>
    <row r="58" spans="1:22" ht="22" customHeight="1">
      <c r="A58" s="6">
        <v>10719</v>
      </c>
      <c r="B58" s="6" t="s">
        <v>254</v>
      </c>
      <c r="C58" s="6" t="s">
        <v>9</v>
      </c>
      <c r="D58" s="6" t="s">
        <v>4</v>
      </c>
      <c r="E58" s="6">
        <v>7</v>
      </c>
      <c r="F58" s="6" t="s">
        <v>25</v>
      </c>
      <c r="G58" s="6" t="s">
        <v>44</v>
      </c>
      <c r="H58" s="6" t="s">
        <v>56</v>
      </c>
      <c r="I58" s="5">
        <v>33</v>
      </c>
      <c r="J58" s="5">
        <v>4</v>
      </c>
      <c r="K58" s="6">
        <f t="shared" si="16"/>
        <v>37</v>
      </c>
      <c r="L58" s="8">
        <f t="shared" si="17"/>
        <v>0.89189189189189189</v>
      </c>
      <c r="M58" s="4" t="s">
        <v>64</v>
      </c>
      <c r="N58" s="6">
        <v>1</v>
      </c>
      <c r="O58" s="1" t="s">
        <v>318</v>
      </c>
      <c r="P58" s="1" t="s">
        <v>62</v>
      </c>
      <c r="Q58" s="6" t="s">
        <v>5</v>
      </c>
      <c r="R58" s="6" t="s">
        <v>7</v>
      </c>
      <c r="S58" s="1" t="s">
        <v>263</v>
      </c>
      <c r="T58" s="1" t="s">
        <v>61</v>
      </c>
      <c r="U58" s="1" t="s">
        <v>7</v>
      </c>
      <c r="V58" s="1" t="s">
        <v>242</v>
      </c>
    </row>
    <row r="59" spans="1:22" ht="22" customHeight="1">
      <c r="A59" s="6">
        <v>5102</v>
      </c>
      <c r="B59" s="6" t="s">
        <v>93</v>
      </c>
      <c r="C59" s="1" t="s">
        <v>8</v>
      </c>
      <c r="D59" s="1" t="s">
        <v>9</v>
      </c>
      <c r="E59" s="2">
        <v>7</v>
      </c>
      <c r="F59" s="2" t="s">
        <v>173</v>
      </c>
      <c r="G59" s="1" t="s">
        <v>174</v>
      </c>
      <c r="H59" s="1" t="s">
        <v>56</v>
      </c>
      <c r="I59" s="3">
        <v>1071</v>
      </c>
      <c r="J59" s="3">
        <v>1474</v>
      </c>
      <c r="K59" s="3">
        <f t="shared" ref="K59" si="22">SUM(I59:J59)</f>
        <v>2545</v>
      </c>
      <c r="L59" s="4">
        <f t="shared" ref="L59" si="23">I59/K59</f>
        <v>0.42082514734774068</v>
      </c>
      <c r="M59" s="4" t="s">
        <v>62</v>
      </c>
      <c r="N59" s="1">
        <v>2</v>
      </c>
      <c r="O59" s="1" t="s">
        <v>319</v>
      </c>
      <c r="P59" s="1" t="s">
        <v>61</v>
      </c>
      <c r="Q59" s="6" t="s">
        <v>272</v>
      </c>
      <c r="R59" s="1" t="s">
        <v>117</v>
      </c>
      <c r="S59" s="1" t="s">
        <v>7</v>
      </c>
      <c r="T59" s="1" t="s">
        <v>61</v>
      </c>
      <c r="U59" s="1" t="s">
        <v>7</v>
      </c>
      <c r="V59" s="1" t="s">
        <v>242</v>
      </c>
    </row>
    <row r="60" spans="1:22" ht="22" customHeight="1">
      <c r="A60" s="6">
        <v>9374</v>
      </c>
      <c r="B60" s="6" t="s">
        <v>93</v>
      </c>
      <c r="C60" s="1" t="s">
        <v>8</v>
      </c>
      <c r="D60" s="1" t="s">
        <v>9</v>
      </c>
      <c r="E60" s="2">
        <v>7</v>
      </c>
      <c r="F60" s="2" t="s">
        <v>173</v>
      </c>
      <c r="G60" s="1" t="s">
        <v>174</v>
      </c>
      <c r="H60" s="1" t="s">
        <v>56</v>
      </c>
      <c r="I60" s="3">
        <v>355</v>
      </c>
      <c r="J60" s="3">
        <v>458</v>
      </c>
      <c r="K60" s="3">
        <f t="shared" si="16"/>
        <v>813</v>
      </c>
      <c r="L60" s="4">
        <f t="shared" si="17"/>
        <v>0.43665436654366546</v>
      </c>
      <c r="M60" s="4" t="s">
        <v>62</v>
      </c>
      <c r="N60" s="1">
        <v>2</v>
      </c>
      <c r="O60" s="1" t="s">
        <v>319</v>
      </c>
      <c r="P60" s="1" t="s">
        <v>61</v>
      </c>
      <c r="Q60" s="6" t="s">
        <v>272</v>
      </c>
      <c r="R60" s="1" t="s">
        <v>117</v>
      </c>
      <c r="S60" s="1" t="s">
        <v>7</v>
      </c>
      <c r="T60" s="1" t="s">
        <v>61</v>
      </c>
      <c r="U60" s="1" t="s">
        <v>7</v>
      </c>
      <c r="V60" s="1" t="s">
        <v>242</v>
      </c>
    </row>
    <row r="61" spans="1:22" ht="22" customHeight="1">
      <c r="A61" s="6">
        <v>1203</v>
      </c>
      <c r="B61" s="6" t="s">
        <v>255</v>
      </c>
      <c r="C61" s="6" t="s">
        <v>8</v>
      </c>
      <c r="D61" s="6" t="s">
        <v>4</v>
      </c>
      <c r="E61" s="6">
        <v>7</v>
      </c>
      <c r="F61" s="6" t="s">
        <v>31</v>
      </c>
      <c r="G61" s="6" t="s">
        <v>50</v>
      </c>
      <c r="H61" s="6" t="s">
        <v>56</v>
      </c>
      <c r="I61" s="5">
        <v>22</v>
      </c>
      <c r="J61" s="5">
        <v>7</v>
      </c>
      <c r="K61" s="6">
        <f t="shared" si="16"/>
        <v>29</v>
      </c>
      <c r="L61" s="8">
        <f t="shared" si="17"/>
        <v>0.75862068965517238</v>
      </c>
      <c r="M61" s="4" t="s">
        <v>64</v>
      </c>
      <c r="N61" s="6">
        <v>1</v>
      </c>
      <c r="O61" s="1" t="s">
        <v>320</v>
      </c>
      <c r="P61" s="1" t="s">
        <v>62</v>
      </c>
      <c r="Q61" s="6" t="s">
        <v>5</v>
      </c>
      <c r="R61" s="6" t="s">
        <v>7</v>
      </c>
      <c r="S61" s="1" t="s">
        <v>264</v>
      </c>
      <c r="T61" s="1" t="s">
        <v>61</v>
      </c>
      <c r="U61" s="1" t="s">
        <v>7</v>
      </c>
      <c r="V61" s="1" t="s">
        <v>242</v>
      </c>
    </row>
    <row r="62" spans="1:22" ht="22" customHeight="1">
      <c r="A62" s="6">
        <v>66049</v>
      </c>
      <c r="B62" s="6" t="s">
        <v>73</v>
      </c>
      <c r="C62" s="1" t="s">
        <v>7</v>
      </c>
      <c r="D62" s="1" t="s">
        <v>9</v>
      </c>
      <c r="E62" s="2">
        <v>7</v>
      </c>
      <c r="F62" s="2" t="s">
        <v>131</v>
      </c>
      <c r="G62" s="1" t="s">
        <v>132</v>
      </c>
      <c r="H62" s="1" t="s">
        <v>60</v>
      </c>
      <c r="I62" s="3">
        <v>1244</v>
      </c>
      <c r="J62" s="3">
        <v>597</v>
      </c>
      <c r="K62" s="3">
        <f t="shared" si="16"/>
        <v>1841</v>
      </c>
      <c r="L62" s="4">
        <f t="shared" si="17"/>
        <v>0.67571971754481264</v>
      </c>
      <c r="M62" s="4" t="s">
        <v>62</v>
      </c>
      <c r="N62" s="1">
        <v>1</v>
      </c>
      <c r="O62" s="1" t="s">
        <v>321</v>
      </c>
      <c r="P62" s="1" t="s">
        <v>62</v>
      </c>
      <c r="Q62" s="6" t="s">
        <v>272</v>
      </c>
      <c r="R62" s="1" t="s">
        <v>7</v>
      </c>
      <c r="S62" s="1" t="s">
        <v>7</v>
      </c>
      <c r="T62" s="1" t="s">
        <v>61</v>
      </c>
      <c r="U62" s="1" t="s">
        <v>61</v>
      </c>
      <c r="V62" s="1" t="s">
        <v>236</v>
      </c>
    </row>
    <row r="63" spans="1:22" ht="22" customHeight="1">
      <c r="A63" s="6">
        <v>6483</v>
      </c>
      <c r="B63" s="6" t="s">
        <v>256</v>
      </c>
      <c r="C63" s="6" t="s">
        <v>4</v>
      </c>
      <c r="D63" s="6" t="s">
        <v>9</v>
      </c>
      <c r="E63" s="6">
        <v>7</v>
      </c>
      <c r="F63" s="6" t="s">
        <v>35</v>
      </c>
      <c r="G63" s="6" t="s">
        <v>54</v>
      </c>
      <c r="H63" s="6" t="s">
        <v>56</v>
      </c>
      <c r="I63" s="5">
        <v>60</v>
      </c>
      <c r="J63" s="5">
        <v>7</v>
      </c>
      <c r="K63" s="6">
        <f t="shared" si="16"/>
        <v>67</v>
      </c>
      <c r="L63" s="8">
        <f t="shared" si="17"/>
        <v>0.89552238805970152</v>
      </c>
      <c r="M63" s="4" t="s">
        <v>64</v>
      </c>
      <c r="N63" s="6">
        <v>1</v>
      </c>
      <c r="O63" s="1" t="s">
        <v>322</v>
      </c>
      <c r="P63" s="1" t="s">
        <v>62</v>
      </c>
      <c r="Q63" s="6" t="s">
        <v>5</v>
      </c>
      <c r="R63" s="1" t="s">
        <v>245</v>
      </c>
      <c r="S63" s="1" t="s">
        <v>264</v>
      </c>
      <c r="T63" s="1" t="s">
        <v>61</v>
      </c>
      <c r="U63" s="1" t="s">
        <v>7</v>
      </c>
      <c r="V63" s="1" t="s">
        <v>242</v>
      </c>
    </row>
    <row r="64" spans="1:22" ht="22" customHeight="1">
      <c r="A64" s="6">
        <v>5510</v>
      </c>
      <c r="B64" s="6" t="s">
        <v>102</v>
      </c>
      <c r="C64" s="1" t="s">
        <v>9</v>
      </c>
      <c r="D64" s="1" t="s">
        <v>4</v>
      </c>
      <c r="E64" s="2">
        <v>7</v>
      </c>
      <c r="F64" s="2" t="s">
        <v>190</v>
      </c>
      <c r="G64" s="1" t="s">
        <v>191</v>
      </c>
      <c r="H64" s="1" t="s">
        <v>56</v>
      </c>
      <c r="I64" s="3">
        <v>839</v>
      </c>
      <c r="J64" s="3">
        <v>563</v>
      </c>
      <c r="K64" s="3">
        <f t="shared" si="16"/>
        <v>1402</v>
      </c>
      <c r="L64" s="4">
        <f t="shared" si="17"/>
        <v>0.5984308131241084</v>
      </c>
      <c r="M64" s="4" t="s">
        <v>62</v>
      </c>
      <c r="N64" s="1">
        <v>1</v>
      </c>
      <c r="O64" s="1" t="s">
        <v>323</v>
      </c>
      <c r="P64" s="1" t="s">
        <v>62</v>
      </c>
      <c r="Q64" s="6" t="s">
        <v>272</v>
      </c>
      <c r="R64" s="1" t="s">
        <v>7</v>
      </c>
      <c r="S64" s="1" t="s">
        <v>7</v>
      </c>
      <c r="T64" s="1" t="s">
        <v>61</v>
      </c>
      <c r="U64" s="1" t="s">
        <v>7</v>
      </c>
      <c r="V64" s="1" t="s">
        <v>242</v>
      </c>
    </row>
    <row r="65" spans="1:22" ht="22" customHeight="1">
      <c r="A65" s="6">
        <v>11724</v>
      </c>
      <c r="B65" s="6" t="s">
        <v>94</v>
      </c>
      <c r="C65" s="1" t="s">
        <v>4</v>
      </c>
      <c r="D65" s="1" t="s">
        <v>9</v>
      </c>
      <c r="E65" s="2">
        <v>8</v>
      </c>
      <c r="F65" s="2" t="s">
        <v>175</v>
      </c>
      <c r="G65" s="1" t="s">
        <v>176</v>
      </c>
      <c r="H65" s="1" t="s">
        <v>56</v>
      </c>
      <c r="I65" s="3">
        <v>5725</v>
      </c>
      <c r="J65" s="3">
        <v>222</v>
      </c>
      <c r="K65" s="3">
        <f t="shared" si="16"/>
        <v>5947</v>
      </c>
      <c r="L65" s="4">
        <f t="shared" si="17"/>
        <v>0.9626702539095342</v>
      </c>
      <c r="M65" s="4" t="s">
        <v>64</v>
      </c>
      <c r="N65" s="1">
        <v>1</v>
      </c>
      <c r="O65" s="1" t="s">
        <v>324</v>
      </c>
      <c r="P65" s="1" t="s">
        <v>62</v>
      </c>
      <c r="Q65" s="6" t="s">
        <v>272</v>
      </c>
      <c r="R65" s="1" t="s">
        <v>7</v>
      </c>
      <c r="S65" s="1" t="s">
        <v>7</v>
      </c>
      <c r="T65" s="1" t="s">
        <v>61</v>
      </c>
      <c r="U65" s="1" t="s">
        <v>7</v>
      </c>
      <c r="V65" s="1" t="s">
        <v>242</v>
      </c>
    </row>
    <row r="66" spans="1:22" ht="22" customHeight="1">
      <c r="A66" s="6">
        <v>10124</v>
      </c>
      <c r="B66" s="6" t="s">
        <v>257</v>
      </c>
      <c r="C66" s="6" t="s">
        <v>8</v>
      </c>
      <c r="D66" s="6" t="s">
        <v>9</v>
      </c>
      <c r="E66" s="6">
        <v>8</v>
      </c>
      <c r="F66" s="6" t="s">
        <v>33</v>
      </c>
      <c r="G66" s="6" t="s">
        <v>52</v>
      </c>
      <c r="H66" s="6" t="s">
        <v>56</v>
      </c>
      <c r="I66" s="5">
        <v>21</v>
      </c>
      <c r="J66" s="5">
        <v>15</v>
      </c>
      <c r="K66" s="6">
        <f t="shared" si="16"/>
        <v>36</v>
      </c>
      <c r="L66" s="8">
        <f t="shared" si="17"/>
        <v>0.58333333333333337</v>
      </c>
      <c r="M66" s="4" t="s">
        <v>62</v>
      </c>
      <c r="N66" s="6">
        <v>1</v>
      </c>
      <c r="O66" s="1" t="s">
        <v>325</v>
      </c>
      <c r="P66" s="1" t="s">
        <v>62</v>
      </c>
      <c r="Q66" s="6" t="s">
        <v>5</v>
      </c>
      <c r="R66" s="6" t="s">
        <v>7</v>
      </c>
      <c r="S66" s="1" t="s">
        <v>263</v>
      </c>
      <c r="T66" s="1" t="s">
        <v>61</v>
      </c>
      <c r="U66" s="1" t="s">
        <v>7</v>
      </c>
      <c r="V66" s="1" t="s">
        <v>242</v>
      </c>
    </row>
    <row r="67" spans="1:22" ht="22" customHeight="1">
      <c r="A67" s="6">
        <v>15062</v>
      </c>
      <c r="B67" s="6" t="s">
        <v>69</v>
      </c>
      <c r="C67" s="1" t="s">
        <v>8</v>
      </c>
      <c r="D67" s="1" t="s">
        <v>9</v>
      </c>
      <c r="E67" s="2">
        <v>8</v>
      </c>
      <c r="F67" s="2" t="s">
        <v>123</v>
      </c>
      <c r="G67" s="1" t="s">
        <v>124</v>
      </c>
      <c r="H67" s="1" t="s">
        <v>56</v>
      </c>
      <c r="I67" s="3">
        <v>341</v>
      </c>
      <c r="J67" s="3">
        <v>3308</v>
      </c>
      <c r="K67" s="3">
        <f t="shared" si="16"/>
        <v>3649</v>
      </c>
      <c r="L67" s="4">
        <f t="shared" si="17"/>
        <v>9.3450260345300087E-2</v>
      </c>
      <c r="M67" s="4" t="s">
        <v>62</v>
      </c>
      <c r="N67" s="1">
        <v>1</v>
      </c>
      <c r="O67" s="1" t="s">
        <v>326</v>
      </c>
      <c r="P67" s="1" t="s">
        <v>62</v>
      </c>
      <c r="Q67" s="6" t="s">
        <v>272</v>
      </c>
      <c r="R67" s="1" t="s">
        <v>7</v>
      </c>
      <c r="S67" s="1" t="s">
        <v>7</v>
      </c>
      <c r="T67" s="1" t="s">
        <v>61</v>
      </c>
      <c r="U67" s="1" t="s">
        <v>7</v>
      </c>
      <c r="V67" s="1" t="s">
        <v>242</v>
      </c>
    </row>
    <row r="68" spans="1:22" ht="22" customHeight="1">
      <c r="A68" s="6">
        <v>4451</v>
      </c>
      <c r="B68" s="6" t="s">
        <v>84</v>
      </c>
      <c r="C68" s="1" t="s">
        <v>6</v>
      </c>
      <c r="D68" s="1" t="s">
        <v>4</v>
      </c>
      <c r="E68" s="2">
        <v>8</v>
      </c>
      <c r="F68" s="2" t="s">
        <v>155</v>
      </c>
      <c r="G68" s="1" t="s">
        <v>156</v>
      </c>
      <c r="H68" s="1" t="s">
        <v>56</v>
      </c>
      <c r="I68" s="3">
        <v>1291</v>
      </c>
      <c r="J68" s="3">
        <v>2404</v>
      </c>
      <c r="K68" s="3">
        <f t="shared" si="16"/>
        <v>3695</v>
      </c>
      <c r="L68" s="4">
        <f t="shared" si="17"/>
        <v>0.34939106901217865</v>
      </c>
      <c r="M68" s="4" t="s">
        <v>62</v>
      </c>
      <c r="N68" s="1">
        <v>1</v>
      </c>
      <c r="O68" s="1" t="s">
        <v>327</v>
      </c>
      <c r="P68" s="1" t="s">
        <v>61</v>
      </c>
      <c r="Q68" s="6" t="s">
        <v>272</v>
      </c>
      <c r="R68" s="1" t="s">
        <v>116</v>
      </c>
      <c r="S68" s="1" t="s">
        <v>265</v>
      </c>
      <c r="T68" s="1" t="s">
        <v>61</v>
      </c>
      <c r="U68" s="1" t="s">
        <v>7</v>
      </c>
      <c r="V68" s="1" t="s">
        <v>242</v>
      </c>
    </row>
    <row r="69" spans="1:22" ht="22" customHeight="1">
      <c r="A69" s="6">
        <v>11866</v>
      </c>
      <c r="B69" s="6" t="s">
        <v>99</v>
      </c>
      <c r="C69" s="1" t="s">
        <v>8</v>
      </c>
      <c r="D69" s="1" t="s">
        <v>9</v>
      </c>
      <c r="E69" s="2">
        <v>8</v>
      </c>
      <c r="F69" s="2" t="s">
        <v>20</v>
      </c>
      <c r="G69" s="1" t="s">
        <v>185</v>
      </c>
      <c r="H69" s="1" t="s">
        <v>56</v>
      </c>
      <c r="I69" s="3">
        <v>2083</v>
      </c>
      <c r="J69" s="3">
        <v>2684</v>
      </c>
      <c r="K69" s="3">
        <f t="shared" si="16"/>
        <v>4767</v>
      </c>
      <c r="L69" s="4">
        <f t="shared" si="17"/>
        <v>0.4369624501783092</v>
      </c>
      <c r="M69" s="4" t="s">
        <v>62</v>
      </c>
      <c r="N69" s="1">
        <v>5</v>
      </c>
      <c r="O69" s="1" t="s">
        <v>327</v>
      </c>
      <c r="P69" s="1" t="s">
        <v>61</v>
      </c>
      <c r="Q69" s="6" t="s">
        <v>272</v>
      </c>
      <c r="R69" s="1" t="s">
        <v>113</v>
      </c>
      <c r="S69" s="1" t="s">
        <v>7</v>
      </c>
      <c r="T69" s="1" t="s">
        <v>61</v>
      </c>
      <c r="U69" s="1" t="s">
        <v>7</v>
      </c>
      <c r="V69" s="1" t="s">
        <v>242</v>
      </c>
    </row>
    <row r="70" spans="1:22" ht="22" customHeight="1">
      <c r="A70" s="6">
        <v>1276</v>
      </c>
      <c r="B70" s="6" t="s">
        <v>99</v>
      </c>
      <c r="C70" s="1" t="s">
        <v>8</v>
      </c>
      <c r="D70" s="1" t="s">
        <v>9</v>
      </c>
      <c r="E70" s="2">
        <v>8</v>
      </c>
      <c r="F70" s="2" t="s">
        <v>20</v>
      </c>
      <c r="G70" s="1" t="s">
        <v>185</v>
      </c>
      <c r="H70" s="1" t="s">
        <v>56</v>
      </c>
      <c r="I70" s="3">
        <v>1745</v>
      </c>
      <c r="J70" s="3">
        <v>480</v>
      </c>
      <c r="K70" s="3">
        <f t="shared" ref="K70:K81" si="24">SUM(I70:J70)</f>
        <v>2225</v>
      </c>
      <c r="L70" s="4">
        <f t="shared" ref="L70:L81" si="25">I70/K70</f>
        <v>0.78426966292134837</v>
      </c>
      <c r="M70" s="4" t="s">
        <v>64</v>
      </c>
      <c r="N70" s="1">
        <v>5</v>
      </c>
      <c r="O70" s="1" t="s">
        <v>327</v>
      </c>
      <c r="P70" s="1" t="s">
        <v>61</v>
      </c>
      <c r="Q70" s="6" t="s">
        <v>272</v>
      </c>
      <c r="R70" s="1" t="s">
        <v>113</v>
      </c>
      <c r="S70" s="1" t="s">
        <v>7</v>
      </c>
      <c r="T70" s="1" t="s">
        <v>61</v>
      </c>
      <c r="U70" s="1" t="s">
        <v>7</v>
      </c>
      <c r="V70" s="1" t="s">
        <v>242</v>
      </c>
    </row>
    <row r="71" spans="1:22" ht="22" customHeight="1">
      <c r="A71" s="6">
        <v>2811</v>
      </c>
      <c r="B71" s="6" t="s">
        <v>99</v>
      </c>
      <c r="C71" s="1" t="s">
        <v>8</v>
      </c>
      <c r="D71" s="1" t="s">
        <v>9</v>
      </c>
      <c r="E71" s="2">
        <v>8</v>
      </c>
      <c r="F71" s="2" t="s">
        <v>20</v>
      </c>
      <c r="G71" s="1" t="s">
        <v>185</v>
      </c>
      <c r="H71" s="1" t="s">
        <v>56</v>
      </c>
      <c r="I71" s="3">
        <v>2053</v>
      </c>
      <c r="J71" s="3">
        <v>1408</v>
      </c>
      <c r="K71" s="3">
        <f t="shared" si="24"/>
        <v>3461</v>
      </c>
      <c r="L71" s="4">
        <f t="shared" si="25"/>
        <v>0.59318116151401334</v>
      </c>
      <c r="M71" s="4" t="s">
        <v>62</v>
      </c>
      <c r="N71" s="1">
        <v>5</v>
      </c>
      <c r="O71" s="1" t="s">
        <v>327</v>
      </c>
      <c r="P71" s="1" t="s">
        <v>61</v>
      </c>
      <c r="Q71" s="6" t="s">
        <v>272</v>
      </c>
      <c r="R71" s="1" t="s">
        <v>113</v>
      </c>
      <c r="S71" s="1" t="s">
        <v>7</v>
      </c>
      <c r="T71" s="1" t="s">
        <v>61</v>
      </c>
      <c r="U71" s="1" t="s">
        <v>7</v>
      </c>
      <c r="V71" s="1" t="s">
        <v>242</v>
      </c>
    </row>
    <row r="72" spans="1:22" ht="22" customHeight="1">
      <c r="A72" s="6">
        <v>8471</v>
      </c>
      <c r="B72" s="6" t="s">
        <v>99</v>
      </c>
      <c r="C72" s="1" t="s">
        <v>8</v>
      </c>
      <c r="D72" s="1" t="s">
        <v>9</v>
      </c>
      <c r="E72" s="2">
        <v>8</v>
      </c>
      <c r="F72" s="2" t="s">
        <v>20</v>
      </c>
      <c r="G72" s="1" t="s">
        <v>185</v>
      </c>
      <c r="H72" s="1" t="s">
        <v>56</v>
      </c>
      <c r="I72" s="3">
        <v>2125</v>
      </c>
      <c r="J72" s="3">
        <v>827</v>
      </c>
      <c r="K72" s="3">
        <f t="shared" si="24"/>
        <v>2952</v>
      </c>
      <c r="L72" s="4">
        <f t="shared" si="25"/>
        <v>0.71985094850948506</v>
      </c>
      <c r="M72" s="4" t="s">
        <v>64</v>
      </c>
      <c r="N72" s="1">
        <v>5</v>
      </c>
      <c r="O72" s="1" t="s">
        <v>327</v>
      </c>
      <c r="P72" s="1" t="s">
        <v>61</v>
      </c>
      <c r="Q72" s="6" t="s">
        <v>272</v>
      </c>
      <c r="R72" s="1" t="s">
        <v>113</v>
      </c>
      <c r="S72" s="1" t="s">
        <v>7</v>
      </c>
      <c r="T72" s="1" t="s">
        <v>61</v>
      </c>
      <c r="U72" s="1" t="s">
        <v>7</v>
      </c>
      <c r="V72" s="1" t="s">
        <v>237</v>
      </c>
    </row>
    <row r="73" spans="1:22" ht="22" customHeight="1">
      <c r="A73" s="6">
        <v>15023</v>
      </c>
      <c r="B73" s="6" t="s">
        <v>99</v>
      </c>
      <c r="C73" s="6" t="s">
        <v>8</v>
      </c>
      <c r="D73" s="6" t="s">
        <v>9</v>
      </c>
      <c r="E73" s="6">
        <v>8</v>
      </c>
      <c r="F73" s="6" t="s">
        <v>20</v>
      </c>
      <c r="G73" s="6" t="s">
        <v>39</v>
      </c>
      <c r="H73" s="6" t="s">
        <v>56</v>
      </c>
      <c r="I73" s="3">
        <v>2132</v>
      </c>
      <c r="J73" s="3">
        <v>1475</v>
      </c>
      <c r="K73" s="3">
        <f t="shared" si="24"/>
        <v>3607</v>
      </c>
      <c r="L73" s="4">
        <f t="shared" si="25"/>
        <v>0.59107291377876348</v>
      </c>
      <c r="M73" s="4" t="s">
        <v>62</v>
      </c>
      <c r="N73" s="1">
        <v>5</v>
      </c>
      <c r="O73" s="1" t="s">
        <v>327</v>
      </c>
      <c r="P73" s="1" t="s">
        <v>61</v>
      </c>
      <c r="Q73" s="6" t="s">
        <v>272</v>
      </c>
      <c r="R73" s="1" t="s">
        <v>113</v>
      </c>
      <c r="S73" s="1" t="s">
        <v>266</v>
      </c>
      <c r="T73" s="1" t="s">
        <v>61</v>
      </c>
      <c r="U73" s="1" t="s">
        <v>7</v>
      </c>
      <c r="V73" s="1" t="s">
        <v>242</v>
      </c>
    </row>
    <row r="74" spans="1:22" ht="22" customHeight="1">
      <c r="A74" s="6">
        <v>15075</v>
      </c>
      <c r="B74" s="6" t="s">
        <v>71</v>
      </c>
      <c r="C74" s="1" t="s">
        <v>8</v>
      </c>
      <c r="D74" s="1" t="s">
        <v>4</v>
      </c>
      <c r="E74" s="2">
        <v>8</v>
      </c>
      <c r="F74" s="2" t="s">
        <v>127</v>
      </c>
      <c r="G74" s="1" t="s">
        <v>128</v>
      </c>
      <c r="H74" s="1" t="s">
        <v>56</v>
      </c>
      <c r="I74" s="3">
        <v>1295</v>
      </c>
      <c r="J74" s="3">
        <v>1648</v>
      </c>
      <c r="K74" s="3">
        <f t="shared" si="24"/>
        <v>2943</v>
      </c>
      <c r="L74" s="4">
        <f t="shared" si="25"/>
        <v>0.44002718314644917</v>
      </c>
      <c r="M74" s="4" t="s">
        <v>62</v>
      </c>
      <c r="N74" s="1">
        <v>1</v>
      </c>
      <c r="O74" s="1" t="s">
        <v>328</v>
      </c>
      <c r="P74" s="1" t="s">
        <v>62</v>
      </c>
      <c r="Q74" s="6" t="s">
        <v>272</v>
      </c>
      <c r="R74" s="1" t="s">
        <v>7</v>
      </c>
      <c r="S74" s="1" t="s">
        <v>7</v>
      </c>
      <c r="T74" s="1" t="s">
        <v>61</v>
      </c>
      <c r="U74" s="1" t="s">
        <v>7</v>
      </c>
      <c r="V74" s="1" t="s">
        <v>242</v>
      </c>
    </row>
    <row r="75" spans="1:22" ht="22" customHeight="1">
      <c r="A75" s="6">
        <v>15037</v>
      </c>
      <c r="B75" s="6" t="s">
        <v>66</v>
      </c>
      <c r="C75" s="1" t="s">
        <v>9</v>
      </c>
      <c r="D75" s="1" t="s">
        <v>8</v>
      </c>
      <c r="E75" s="2">
        <v>8</v>
      </c>
      <c r="F75" s="2" t="s">
        <v>109</v>
      </c>
      <c r="G75" s="1" t="s">
        <v>110</v>
      </c>
      <c r="H75" s="1" t="s">
        <v>56</v>
      </c>
      <c r="I75" s="3">
        <v>1968</v>
      </c>
      <c r="J75" s="3">
        <v>1920</v>
      </c>
      <c r="K75" s="3">
        <f t="shared" si="24"/>
        <v>3888</v>
      </c>
      <c r="L75" s="4">
        <f t="shared" si="25"/>
        <v>0.50617283950617287</v>
      </c>
      <c r="M75" s="4" t="s">
        <v>62</v>
      </c>
      <c r="N75" s="1">
        <v>1</v>
      </c>
      <c r="O75" s="1" t="s">
        <v>329</v>
      </c>
      <c r="P75" s="1" t="s">
        <v>62</v>
      </c>
      <c r="Q75" s="6" t="s">
        <v>272</v>
      </c>
      <c r="R75" s="1" t="s">
        <v>7</v>
      </c>
      <c r="S75" s="1" t="s">
        <v>7</v>
      </c>
      <c r="T75" s="1" t="s">
        <v>61</v>
      </c>
      <c r="U75" s="1" t="s">
        <v>7</v>
      </c>
      <c r="V75" s="1" t="s">
        <v>242</v>
      </c>
    </row>
    <row r="76" spans="1:22" ht="22" customHeight="1">
      <c r="A76" s="6">
        <v>12048</v>
      </c>
      <c r="B76" s="6" t="s">
        <v>82</v>
      </c>
      <c r="C76" s="1" t="s">
        <v>6</v>
      </c>
      <c r="D76" s="1" t="s">
        <v>8</v>
      </c>
      <c r="E76" s="2">
        <v>8</v>
      </c>
      <c r="F76" s="2" t="s">
        <v>151</v>
      </c>
      <c r="G76" s="1" t="s">
        <v>152</v>
      </c>
      <c r="H76" s="1" t="s">
        <v>56</v>
      </c>
      <c r="I76" s="3">
        <v>747</v>
      </c>
      <c r="J76" s="3">
        <v>952</v>
      </c>
      <c r="K76" s="3">
        <f t="shared" si="24"/>
        <v>1699</v>
      </c>
      <c r="L76" s="4">
        <f t="shared" si="25"/>
        <v>0.43967039434961741</v>
      </c>
      <c r="M76" s="4" t="s">
        <v>62</v>
      </c>
      <c r="N76" s="1">
        <v>1</v>
      </c>
      <c r="O76" s="1" t="s">
        <v>330</v>
      </c>
      <c r="P76" s="1" t="s">
        <v>62</v>
      </c>
      <c r="Q76" s="6" t="s">
        <v>272</v>
      </c>
      <c r="R76" s="1" t="s">
        <v>7</v>
      </c>
      <c r="S76" s="1" t="s">
        <v>7</v>
      </c>
      <c r="T76" s="1" t="s">
        <v>61</v>
      </c>
      <c r="U76" s="1" t="s">
        <v>7</v>
      </c>
      <c r="V76" s="1" t="s">
        <v>242</v>
      </c>
    </row>
    <row r="77" spans="1:22" ht="22" customHeight="1">
      <c r="A77" s="6">
        <v>4956</v>
      </c>
      <c r="B77" s="6" t="s">
        <v>258</v>
      </c>
      <c r="C77" s="6" t="s">
        <v>8</v>
      </c>
      <c r="D77" s="6" t="s">
        <v>9</v>
      </c>
      <c r="E77" s="6">
        <v>8</v>
      </c>
      <c r="F77" s="6" t="s">
        <v>28</v>
      </c>
      <c r="G77" s="6" t="s">
        <v>47</v>
      </c>
      <c r="H77" s="6" t="s">
        <v>56</v>
      </c>
      <c r="I77" s="5">
        <v>10</v>
      </c>
      <c r="J77" s="5">
        <v>31</v>
      </c>
      <c r="K77" s="6">
        <f t="shared" si="24"/>
        <v>41</v>
      </c>
      <c r="L77" s="8">
        <f t="shared" si="25"/>
        <v>0.24390243902439024</v>
      </c>
      <c r="M77" s="4" t="s">
        <v>62</v>
      </c>
      <c r="N77" s="6">
        <v>1</v>
      </c>
      <c r="O77" s="1" t="s">
        <v>331</v>
      </c>
      <c r="P77" s="1" t="s">
        <v>62</v>
      </c>
      <c r="Q77" s="6" t="s">
        <v>5</v>
      </c>
      <c r="R77" s="6" t="s">
        <v>7</v>
      </c>
      <c r="S77" s="1" t="s">
        <v>264</v>
      </c>
      <c r="T77" s="1" t="s">
        <v>61</v>
      </c>
      <c r="U77" s="1" t="s">
        <v>7</v>
      </c>
      <c r="V77" s="1" t="s">
        <v>242</v>
      </c>
    </row>
    <row r="78" spans="1:22" ht="22" customHeight="1">
      <c r="A78" s="6">
        <v>8836</v>
      </c>
      <c r="B78" s="6" t="s">
        <v>98</v>
      </c>
      <c r="C78" s="1" t="s">
        <v>6</v>
      </c>
      <c r="D78" s="1" t="s">
        <v>4</v>
      </c>
      <c r="E78" s="2">
        <v>8</v>
      </c>
      <c r="F78" s="2" t="s">
        <v>183</v>
      </c>
      <c r="G78" s="1" t="s">
        <v>184</v>
      </c>
      <c r="H78" s="1" t="s">
        <v>59</v>
      </c>
      <c r="I78" s="3">
        <v>1134</v>
      </c>
      <c r="J78" s="3">
        <v>860</v>
      </c>
      <c r="K78" s="3">
        <f t="shared" si="24"/>
        <v>1994</v>
      </c>
      <c r="L78" s="4">
        <f t="shared" si="25"/>
        <v>0.56870611835506524</v>
      </c>
      <c r="M78" s="4" t="s">
        <v>62</v>
      </c>
      <c r="N78" s="1">
        <v>1</v>
      </c>
      <c r="O78" s="1" t="s">
        <v>332</v>
      </c>
      <c r="P78" s="1" t="s">
        <v>62</v>
      </c>
      <c r="Q78" s="6" t="s">
        <v>272</v>
      </c>
      <c r="R78" s="1" t="s">
        <v>118</v>
      </c>
      <c r="S78" s="1" t="s">
        <v>7</v>
      </c>
      <c r="T78" s="1" t="s">
        <v>61</v>
      </c>
      <c r="U78" s="1" t="s">
        <v>61</v>
      </c>
      <c r="V78" s="6" t="s">
        <v>238</v>
      </c>
    </row>
    <row r="79" spans="1:22" ht="22" customHeight="1">
      <c r="A79" s="6">
        <v>15045</v>
      </c>
      <c r="B79" s="6" t="s">
        <v>259</v>
      </c>
      <c r="C79" s="6" t="s">
        <v>9</v>
      </c>
      <c r="D79" s="6" t="s">
        <v>8</v>
      </c>
      <c r="E79" s="6" t="s">
        <v>17</v>
      </c>
      <c r="F79" s="6" t="s">
        <v>21</v>
      </c>
      <c r="G79" s="6" t="s">
        <v>40</v>
      </c>
      <c r="H79" s="6" t="s">
        <v>58</v>
      </c>
      <c r="I79" s="3">
        <v>1527</v>
      </c>
      <c r="J79" s="3">
        <v>1581</v>
      </c>
      <c r="K79" s="3">
        <f t="shared" si="24"/>
        <v>3108</v>
      </c>
      <c r="L79" s="4">
        <f t="shared" si="25"/>
        <v>0.49131274131274133</v>
      </c>
      <c r="M79" s="4" t="s">
        <v>62</v>
      </c>
      <c r="N79" s="1">
        <v>2</v>
      </c>
      <c r="O79" s="1" t="s">
        <v>333</v>
      </c>
      <c r="P79" s="1" t="s">
        <v>61</v>
      </c>
      <c r="Q79" s="6" t="s">
        <v>272</v>
      </c>
      <c r="R79" s="6" t="s">
        <v>7</v>
      </c>
      <c r="S79" s="1" t="s">
        <v>267</v>
      </c>
      <c r="T79" s="1" t="s">
        <v>61</v>
      </c>
      <c r="U79" s="1" t="s">
        <v>63</v>
      </c>
      <c r="V79" s="6" t="s">
        <v>238</v>
      </c>
    </row>
    <row r="80" spans="1:22" ht="22" customHeight="1">
      <c r="A80" s="6">
        <v>6321</v>
      </c>
      <c r="B80" s="6" t="s">
        <v>259</v>
      </c>
      <c r="C80" s="6" t="s">
        <v>9</v>
      </c>
      <c r="D80" s="6" t="s">
        <v>8</v>
      </c>
      <c r="E80" s="6" t="s">
        <v>17</v>
      </c>
      <c r="F80" s="6" t="s">
        <v>21</v>
      </c>
      <c r="G80" s="6" t="s">
        <v>40</v>
      </c>
      <c r="H80" s="6" t="s">
        <v>58</v>
      </c>
      <c r="I80" s="5">
        <v>11</v>
      </c>
      <c r="J80" s="5">
        <v>30</v>
      </c>
      <c r="K80" s="6">
        <f t="shared" si="24"/>
        <v>41</v>
      </c>
      <c r="L80" s="8">
        <f t="shared" si="25"/>
        <v>0.26829268292682928</v>
      </c>
      <c r="M80" s="4" t="s">
        <v>62</v>
      </c>
      <c r="N80" s="6">
        <v>2</v>
      </c>
      <c r="O80" s="1" t="s">
        <v>333</v>
      </c>
      <c r="P80" s="1" t="s">
        <v>61</v>
      </c>
      <c r="Q80" s="6" t="s">
        <v>5</v>
      </c>
      <c r="R80" s="6" t="s">
        <v>7</v>
      </c>
      <c r="S80" s="1" t="s">
        <v>263</v>
      </c>
      <c r="T80" s="1" t="s">
        <v>61</v>
      </c>
      <c r="U80" s="1" t="s">
        <v>63</v>
      </c>
      <c r="V80" s="6" t="s">
        <v>243</v>
      </c>
    </row>
    <row r="81" spans="1:22" ht="22" customHeight="1">
      <c r="A81" s="6">
        <v>11024</v>
      </c>
      <c r="B81" s="6" t="s">
        <v>96</v>
      </c>
      <c r="C81" s="1" t="s">
        <v>8</v>
      </c>
      <c r="D81" s="1" t="s">
        <v>6</v>
      </c>
      <c r="E81" s="2" t="s">
        <v>179</v>
      </c>
      <c r="F81" s="2" t="s">
        <v>180</v>
      </c>
      <c r="G81" s="1" t="s">
        <v>112</v>
      </c>
      <c r="H81" s="1" t="s">
        <v>58</v>
      </c>
      <c r="I81" s="3">
        <v>1413</v>
      </c>
      <c r="J81" s="3">
        <v>2059</v>
      </c>
      <c r="K81" s="3">
        <f t="shared" si="24"/>
        <v>3472</v>
      </c>
      <c r="L81" s="4">
        <f t="shared" si="25"/>
        <v>0.40697004608294929</v>
      </c>
      <c r="M81" s="4" t="s">
        <v>62</v>
      </c>
      <c r="N81" s="1">
        <v>1</v>
      </c>
      <c r="O81" s="1" t="s">
        <v>334</v>
      </c>
      <c r="P81" s="1" t="s">
        <v>62</v>
      </c>
      <c r="Q81" s="6" t="s">
        <v>272</v>
      </c>
      <c r="R81" s="1" t="s">
        <v>7</v>
      </c>
      <c r="S81" s="1" t="s">
        <v>7</v>
      </c>
      <c r="T81" s="1" t="s">
        <v>61</v>
      </c>
      <c r="U81" s="1" t="s">
        <v>61</v>
      </c>
      <c r="V81" s="6" t="s">
        <v>238</v>
      </c>
    </row>
    <row r="82" spans="1:22" ht="22" customHeight="1">
      <c r="A82" s="6">
        <v>6486</v>
      </c>
      <c r="B82" s="6" t="s">
        <v>103</v>
      </c>
      <c r="C82" s="1" t="s">
        <v>6</v>
      </c>
      <c r="D82" s="1" t="s">
        <v>4</v>
      </c>
      <c r="E82" s="2">
        <v>10</v>
      </c>
      <c r="F82" s="2" t="s">
        <v>192</v>
      </c>
      <c r="G82" s="1" t="s">
        <v>193</v>
      </c>
      <c r="H82" s="1" t="s">
        <v>59</v>
      </c>
      <c r="I82" s="3">
        <v>1212</v>
      </c>
      <c r="J82" s="3">
        <v>1354</v>
      </c>
      <c r="K82" s="3">
        <f t="shared" ref="K82" si="26">SUM(I82:J82)</f>
        <v>2566</v>
      </c>
      <c r="L82" s="4">
        <f t="shared" ref="L82" si="27">I82/K82</f>
        <v>0.47233047544816836</v>
      </c>
      <c r="M82" s="4" t="s">
        <v>62</v>
      </c>
      <c r="N82" s="1">
        <v>1</v>
      </c>
      <c r="O82" s="1" t="s">
        <v>335</v>
      </c>
      <c r="P82" s="1" t="s">
        <v>62</v>
      </c>
      <c r="Q82" s="6" t="s">
        <v>272</v>
      </c>
      <c r="R82" s="1" t="s">
        <v>7</v>
      </c>
      <c r="S82" s="1" t="s">
        <v>7</v>
      </c>
      <c r="T82" s="1" t="s">
        <v>61</v>
      </c>
      <c r="U82" s="1" t="s">
        <v>61</v>
      </c>
      <c r="V82" s="6" t="s">
        <v>243</v>
      </c>
    </row>
    <row r="83" spans="1:22" ht="22" customHeight="1">
      <c r="A83" s="17" t="s">
        <v>270</v>
      </c>
      <c r="B83" s="11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</row>
    <row r="84" spans="1:22" ht="22" customHeight="1">
      <c r="A84" s="18" t="s">
        <v>261</v>
      </c>
      <c r="B84" s="13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ht="22" customHeight="1">
      <c r="A85" s="18" t="s">
        <v>262</v>
      </c>
      <c r="B85" s="13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ht="22" customHeight="1">
      <c r="A86" s="19" t="s">
        <v>268</v>
      </c>
      <c r="B86" s="15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</row>
  </sheetData>
  <mergeCells count="1">
    <mergeCell ref="A1:V1"/>
  </mergeCells>
  <phoneticPr fontId="10" type="noConversion"/>
  <conditionalFormatting sqref="S3:V82 A3:A82 M3:R3 B4:R82 A2:V2">
    <cfRule type="containsBlanks" dxfId="2" priority="31">
      <formula>LEN(TRIM(A2))=0</formula>
    </cfRule>
  </conditionalFormatting>
  <conditionalFormatting sqref="B3:H3">
    <cfRule type="containsBlanks" dxfId="1" priority="25">
      <formula>LEN(TRIM(B3))=0</formula>
    </cfRule>
  </conditionalFormatting>
  <conditionalFormatting sqref="I3:L3">
    <cfRule type="containsBlanks" dxfId="0" priority="21">
      <formula>LEN(TRIM(I3))=0</formula>
    </cfRule>
  </conditionalFormatting>
  <pageMargins left="0.75000000000000011" right="0.75000000000000011" top="1" bottom="1" header="0.5" footer="0.5"/>
  <pageSetup paperSize="9" scale="29" fitToHeight="3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Peter MacCallum Cancer Centre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Garsed Dale</dc:creator>
  <cp:lastModifiedBy>Garsed Dale</cp:lastModifiedBy>
  <cp:lastPrinted>2016-09-14T04:50:35Z</cp:lastPrinted>
  <dcterms:created xsi:type="dcterms:W3CDTF">2015-11-30T02:42:28Z</dcterms:created>
  <dcterms:modified xsi:type="dcterms:W3CDTF">2017-06-06T07:19:38Z</dcterms:modified>
</cp:coreProperties>
</file>