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31080" yWindow="-13300" windowWidth="29680" windowHeight="18760" tabRatio="500"/>
  </bookViews>
  <sheets>
    <sheet name="Sheet1" sheetId="1" r:id="rId1"/>
  </sheets>
  <definedNames>
    <definedName name="_xlnm._FilterDatabase" localSheetId="0" hidden="1">Sheet1!$A$2:$Y$52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2" i="1" l="1"/>
  <c r="P22" i="1"/>
  <c r="O51" i="1"/>
  <c r="P51" i="1"/>
  <c r="O26" i="1"/>
  <c r="P26" i="1"/>
  <c r="O17" i="1"/>
  <c r="P17" i="1"/>
  <c r="O41" i="1"/>
  <c r="P41" i="1"/>
  <c r="O23" i="1"/>
  <c r="P23" i="1"/>
  <c r="O34" i="1"/>
  <c r="P34" i="1"/>
  <c r="O33" i="1"/>
  <c r="P33" i="1"/>
  <c r="O37" i="1"/>
  <c r="P37" i="1"/>
  <c r="O50" i="1"/>
  <c r="P50" i="1"/>
  <c r="O44" i="1"/>
  <c r="P44" i="1"/>
  <c r="O43" i="1"/>
  <c r="P43" i="1"/>
  <c r="O49" i="1"/>
  <c r="P49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8" i="1"/>
  <c r="P18" i="1"/>
  <c r="O19" i="1"/>
  <c r="P19" i="1"/>
  <c r="O20" i="1"/>
  <c r="P20" i="1"/>
  <c r="O21" i="1"/>
  <c r="P21" i="1"/>
  <c r="O24" i="1"/>
  <c r="P24" i="1"/>
  <c r="O25" i="1"/>
  <c r="P25" i="1"/>
  <c r="O27" i="1"/>
  <c r="P27" i="1"/>
  <c r="O28" i="1"/>
  <c r="P28" i="1"/>
  <c r="O29" i="1"/>
  <c r="P29" i="1"/>
  <c r="O30" i="1"/>
  <c r="P30" i="1"/>
  <c r="O31" i="1"/>
  <c r="P31" i="1"/>
  <c r="O32" i="1"/>
  <c r="P32" i="1"/>
  <c r="O35" i="1"/>
  <c r="P35" i="1"/>
  <c r="O36" i="1"/>
  <c r="P36" i="1"/>
  <c r="O38" i="1"/>
  <c r="P38" i="1"/>
  <c r="O39" i="1"/>
  <c r="P39" i="1"/>
  <c r="O40" i="1"/>
  <c r="P40" i="1"/>
  <c r="O42" i="1"/>
  <c r="P42" i="1"/>
  <c r="O45" i="1"/>
  <c r="P45" i="1"/>
  <c r="O46" i="1"/>
  <c r="P46" i="1"/>
  <c r="O47" i="1"/>
  <c r="P47" i="1"/>
  <c r="O48" i="1"/>
  <c r="P48" i="1"/>
  <c r="O52" i="1"/>
  <c r="P52" i="1"/>
  <c r="O3" i="1"/>
  <c r="P3" i="1"/>
</calcChain>
</file>

<file path=xl/sharedStrings.xml><?xml version="1.0" encoding="utf-8"?>
<sst xmlns="http://schemas.openxmlformats.org/spreadsheetml/2006/main" count="930" uniqueCount="249">
  <si>
    <t>Global MAF (EVS)</t>
  </si>
  <si>
    <t>Global MAF (dbSNP)</t>
  </si>
  <si>
    <t>dbSNP ID</t>
  </si>
  <si>
    <t>Exon</t>
  </si>
  <si>
    <t>Primary</t>
  </si>
  <si>
    <t>LOH</t>
  </si>
  <si>
    <t>G</t>
  </si>
  <si>
    <t>A</t>
  </si>
  <si>
    <t>Nonsense</t>
  </si>
  <si>
    <t>No</t>
  </si>
  <si>
    <t>Yes</t>
  </si>
  <si>
    <t>BRCA1</t>
  </si>
  <si>
    <t>-</t>
  </si>
  <si>
    <t>T</t>
  </si>
  <si>
    <t>p.(Lys654Serfs*47)</t>
  </si>
  <si>
    <t>Frameshift</t>
  </si>
  <si>
    <t>c.1961delA</t>
  </si>
  <si>
    <t>chr17:g.41245587delT</t>
  </si>
  <si>
    <t>Loss of WT</t>
  </si>
  <si>
    <t>Germline</t>
  </si>
  <si>
    <t>rs80357522</t>
  </si>
  <si>
    <t>rs80358843</t>
  </si>
  <si>
    <t>p.(Ser2022*)</t>
  </si>
  <si>
    <t>BRCA2</t>
  </si>
  <si>
    <t>chr13:g.32914557C&gt;G</t>
  </si>
  <si>
    <t>C</t>
  </si>
  <si>
    <t>c.6065C&gt;G</t>
  </si>
  <si>
    <t>CDK12</t>
  </si>
  <si>
    <t>chr17:g.37619135A&gt;T</t>
  </si>
  <si>
    <t>c.811A&gt;T</t>
  </si>
  <si>
    <t>p.(Arg271*)</t>
  </si>
  <si>
    <t>GACA</t>
  </si>
  <si>
    <t>p.(Asp252Valfs*24)</t>
  </si>
  <si>
    <t>rs80359659</t>
  </si>
  <si>
    <t>chr13:g.32910901T&gt;G</t>
  </si>
  <si>
    <t>p.(Tyr803*)</t>
  </si>
  <si>
    <t>c.2409T&gt;G</t>
  </si>
  <si>
    <t>rs80358504</t>
  </si>
  <si>
    <t>p.?</t>
  </si>
  <si>
    <t>RAD51D</t>
  </si>
  <si>
    <t>c.140dup</t>
  </si>
  <si>
    <t>p.(Tyr47*)</t>
  </si>
  <si>
    <t>chr17:g.41234588_41234591delCTCT</t>
  </si>
  <si>
    <t>CTCT</t>
  </si>
  <si>
    <t>chr17:g.33446134dupT</t>
  </si>
  <si>
    <t>p.(Gln1396Argfs*8)</t>
  </si>
  <si>
    <t>c.4187_4190delAGAG</t>
  </si>
  <si>
    <t>AGAC</t>
  </si>
  <si>
    <t>p.(Ser1253Argfs*10)</t>
  </si>
  <si>
    <t>rs80357868</t>
  </si>
  <si>
    <t>chr17:g.41244461dupA</t>
  </si>
  <si>
    <t>p.(Asn1030*)</t>
  </si>
  <si>
    <t>c.3087dup</t>
  </si>
  <si>
    <t>chr17:g.41244712_41244714delinsG</t>
  </si>
  <si>
    <t>TAC</t>
  </si>
  <si>
    <t>p.(Ser945Thrfs*6)</t>
  </si>
  <si>
    <t>c.2834_2836delinsC</t>
  </si>
  <si>
    <t>chr17:g.41244866_41244867delTT</t>
  </si>
  <si>
    <t>p.(Lys894Thrfs*8)</t>
  </si>
  <si>
    <t>c.2681_2682delAA</t>
  </si>
  <si>
    <t>TT</t>
  </si>
  <si>
    <t>rs80357971</t>
  </si>
  <si>
    <t>rs80357596</t>
  </si>
  <si>
    <t>TTTC</t>
  </si>
  <si>
    <t>chr17:g.41244866_41244869delTTTC</t>
  </si>
  <si>
    <t>p.(Lys893Asnfs*106)</t>
  </si>
  <si>
    <t>c.2679_2682delGAAA</t>
  </si>
  <si>
    <t>chr13:g.32905124_32905127delGACA</t>
  </si>
  <si>
    <t>c.755_758delACAG</t>
  </si>
  <si>
    <t>chr17:g.41246335_41246374del</t>
  </si>
  <si>
    <t>p.(Leu392Glnfs*5)</t>
  </si>
  <si>
    <t>c.1175_1214del</t>
  </si>
  <si>
    <t>40 bp</t>
  </si>
  <si>
    <t>Exons 14-16 deletion</t>
  </si>
  <si>
    <t>Exons 14-16</t>
  </si>
  <si>
    <t>c.(7008-?_7805+1)del</t>
  </si>
  <si>
    <t>Exons 14 to 16</t>
  </si>
  <si>
    <t>Deletion (3,065+ bp)</t>
  </si>
  <si>
    <t>chr11:g.125514098C&gt;T</t>
  </si>
  <si>
    <t>CHEK1</t>
  </si>
  <si>
    <t>rs199535573</t>
  </si>
  <si>
    <t>c.1036C&gt;T</t>
  </si>
  <si>
    <t>p.(Gln346*)</t>
  </si>
  <si>
    <t>TCTCAAAACATCAAAAAGTATCTTTTTGAAAG</t>
  </si>
  <si>
    <t>p.(Leu1627*)</t>
  </si>
  <si>
    <t>rs80357687</t>
  </si>
  <si>
    <t>chr17:g.41243789dupA</t>
  </si>
  <si>
    <t>p.(Lys1254*)</t>
  </si>
  <si>
    <t>c.3759dup</t>
  </si>
  <si>
    <t>rs80356945</t>
  </si>
  <si>
    <t>chr17:g.41245210G&gt;A</t>
  </si>
  <si>
    <t>p.(Gln780*)</t>
  </si>
  <si>
    <t>c.2338C&gt;T</t>
  </si>
  <si>
    <t>chr13:g.32913370_32913401del</t>
  </si>
  <si>
    <t>c.4879_4910del</t>
  </si>
  <si>
    <t>chr17:g.41258530delA</t>
  </si>
  <si>
    <t>p.(Leu52Profs*17)</t>
  </si>
  <si>
    <t>c.155delT</t>
  </si>
  <si>
    <t>rs80359876</t>
  </si>
  <si>
    <t>chr17:g.41222949_41222967del</t>
  </si>
  <si>
    <t>p.(Ser1655Tyrfs*16)</t>
  </si>
  <si>
    <t>TCTTCTGGGGTCAGGCCAG</t>
  </si>
  <si>
    <t>c.4964_4982del</t>
  </si>
  <si>
    <t>chr17:g.41234451G&gt;A</t>
  </si>
  <si>
    <t>p.(Arg1443*)</t>
  </si>
  <si>
    <t>c.4327C&gt;T</t>
  </si>
  <si>
    <t>rs41293455</t>
  </si>
  <si>
    <t>chr17:g.41243789_41243792del</t>
  </si>
  <si>
    <t>c.3756_3759del</t>
  </si>
  <si>
    <t>rs80356978</t>
  </si>
  <si>
    <t>chr17:g.41244826C&gt;A</t>
  </si>
  <si>
    <t>p.(Glu908*)</t>
  </si>
  <si>
    <t>c.2722G&gt;T</t>
  </si>
  <si>
    <t>chr17:g.41251894C&gt;A</t>
  </si>
  <si>
    <t>p.(Glu149*)</t>
  </si>
  <si>
    <t>c.445G&gt;T</t>
  </si>
  <si>
    <t>chr17:g.41256144del</t>
  </si>
  <si>
    <t>p.(Ser146Profs*17)</t>
  </si>
  <si>
    <t>c.436del</t>
  </si>
  <si>
    <t>Missense</t>
  </si>
  <si>
    <t>rs28897672</t>
  </si>
  <si>
    <t>chr17:g.41258504A&gt;C</t>
  </si>
  <si>
    <t>p.(Cys61Gly)</t>
  </si>
  <si>
    <t>c.181T&gt;G</t>
  </si>
  <si>
    <t>ATR</t>
  </si>
  <si>
    <t>In-frame deletion</t>
  </si>
  <si>
    <t>c.1851_1853del</t>
  </si>
  <si>
    <t>p.(Leu618del)</t>
  </si>
  <si>
    <t>chr3:g.142277498_142277500delAGA</t>
  </si>
  <si>
    <t>AGA</t>
  </si>
  <si>
    <t>chr17:g.41226506_41226515delinsCC</t>
  </si>
  <si>
    <t>TCATCTAATG</t>
  </si>
  <si>
    <t>CC</t>
  </si>
  <si>
    <t>c.4508_4517delinsGG</t>
  </si>
  <si>
    <t>p.(Ser1503Trpfs*2)</t>
  </si>
  <si>
    <t>chr17:g.41246509delG</t>
  </si>
  <si>
    <t>c.1039delC</t>
  </si>
  <si>
    <t>p.(Leu347Cysfs*27)</t>
  </si>
  <si>
    <t>c.5946delT</t>
  </si>
  <si>
    <t>p.(Ser1982Argfs*22)</t>
  </si>
  <si>
    <t>chr13:g.32914438delT</t>
  </si>
  <si>
    <t>rs80359550</t>
  </si>
  <si>
    <t>chr17:g.37680982C&gt;T</t>
  </si>
  <si>
    <t>c.3151C&gt;T</t>
  </si>
  <si>
    <t>p.(Arg1051*)</t>
  </si>
  <si>
    <t>chr17:g.41228505C&gt;T</t>
  </si>
  <si>
    <t>c.4484G&gt;A</t>
  </si>
  <si>
    <t>p.(Arg1495Lys)</t>
  </si>
  <si>
    <t>rs80357389</t>
  </si>
  <si>
    <t>chr17:g.41244740delA</t>
  </si>
  <si>
    <t>c.2808delT</t>
  </si>
  <si>
    <t>p.(Asp936Glufs*64)</t>
  </si>
  <si>
    <t>CHEK2</t>
  </si>
  <si>
    <t>chr22:g.29091857delG</t>
  </si>
  <si>
    <t>c.1100delC</t>
  </si>
  <si>
    <t>p.(Thr367Metfs*15)</t>
  </si>
  <si>
    <r>
      <t>Loss of WT</t>
    </r>
    <r>
      <rPr>
        <vertAlign val="superscript"/>
        <sz val="10"/>
        <color theme="1"/>
        <rFont val="Arial"/>
      </rPr>
      <t>¶</t>
    </r>
  </si>
  <si>
    <t>Specimen Type</t>
  </si>
  <si>
    <t>Collection Point</t>
  </si>
  <si>
    <t>Genomic Variant</t>
  </si>
  <si>
    <t>Reference Allele</t>
  </si>
  <si>
    <t>Variant Allele</t>
  </si>
  <si>
    <t>Variant Allele Read Count</t>
  </si>
  <si>
    <t>Reference Allele Read Count</t>
  </si>
  <si>
    <t>Total Reads Over Variant</t>
  </si>
  <si>
    <t>Variant Allele Ratio</t>
  </si>
  <si>
    <t>No. of Cases with Variant</t>
  </si>
  <si>
    <t>Detection Method</t>
  </si>
  <si>
    <t>Predicted NMD</t>
  </si>
  <si>
    <t>FFPE</t>
  </si>
  <si>
    <r>
      <rPr>
        <vertAlign val="superscript"/>
        <sz val="10"/>
        <color theme="1"/>
        <rFont val="Arial"/>
      </rPr>
      <t>¶</t>
    </r>
    <r>
      <rPr>
        <sz val="10"/>
        <color theme="1"/>
        <rFont val="Arial"/>
      </rPr>
      <t xml:space="preserve">Variant allele ratios for large deletions was inferred from approximate read counts in the deleted region and the regions flanking the deletion. </t>
    </r>
  </si>
  <si>
    <t>d</t>
  </si>
  <si>
    <r>
      <rPr>
        <vertAlign val="superscript"/>
        <sz val="10"/>
        <color theme="1"/>
        <rFont val="Arial"/>
      </rPr>
      <t>b</t>
    </r>
    <r>
      <rPr>
        <sz val="10"/>
        <color theme="1"/>
        <rFont val="Arial"/>
      </rPr>
      <t xml:space="preserve">Variant nomenclature according to Human Genome Variation Society (HGVS) guidelines (http://www.hgvs.org/). Variants are ordered by gene name and codon number. </t>
    </r>
  </si>
  <si>
    <r>
      <rPr>
        <vertAlign val="superscript"/>
        <sz val="10"/>
        <color theme="1"/>
        <rFont val="Arial"/>
      </rPr>
      <t>c</t>
    </r>
    <r>
      <rPr>
        <sz val="10"/>
        <color theme="1"/>
        <rFont val="Arial"/>
      </rPr>
      <t>Loss-of-function mutations include nonsense, splice site and frameshift mutations that result in an early stop codon, and missense mutations previously reported as pathogenic or clinically significant.</t>
    </r>
  </si>
  <si>
    <t>d, e, f</t>
  </si>
  <si>
    <t>Patient ID</t>
  </si>
  <si>
    <t>Panel sequencing</t>
  </si>
  <si>
    <t>Tumor</t>
  </si>
  <si>
    <t>PTEN</t>
  </si>
  <si>
    <t>chr10:g.89614693_90973597del</t>
  </si>
  <si>
    <t>1.36 Mb del</t>
  </si>
  <si>
    <t>Whole gene</t>
  </si>
  <si>
    <t>c.-9534_*1248368del</t>
  </si>
  <si>
    <t>Deletion (1.36 Mb)</t>
  </si>
  <si>
    <t>WGS</t>
  </si>
  <si>
    <t>h</t>
  </si>
  <si>
    <t>g</t>
  </si>
  <si>
    <t>BRIP1</t>
  </si>
  <si>
    <t>chr17:g.59857668_59857669insT</t>
  </si>
  <si>
    <t>c.1888_1889insA</t>
  </si>
  <si>
    <t>p.Thr630Asnfs*9</t>
  </si>
  <si>
    <t>e, f</t>
  </si>
  <si>
    <t>chr17:g.59793404G&gt;C</t>
  </si>
  <si>
    <t>c.2400C&gt;G</t>
  </si>
  <si>
    <t>p.Tyr800*</t>
  </si>
  <si>
    <t>Mutation Verification*</t>
  </si>
  <si>
    <t xml:space="preserve"> c.135-?_441+? Dup</t>
  </si>
  <si>
    <t>p.(Gln148Ilefs*20)</t>
  </si>
  <si>
    <t>Exon 4-6 duplication</t>
  </si>
  <si>
    <t>Exons 4 to 6</t>
  </si>
  <si>
    <t>7,679 bp del</t>
  </si>
  <si>
    <t>chr10:g.89617271_89624949del</t>
  </si>
  <si>
    <t>c.-6956_79+644del</t>
  </si>
  <si>
    <t xml:space="preserve">Deletion (7,679 bp) </t>
  </si>
  <si>
    <t>chr13:g.32911862C&gt;T</t>
  </si>
  <si>
    <t>c.3370C&gt;T</t>
  </si>
  <si>
    <t>p.Gln1124*</t>
  </si>
  <si>
    <t>e, h</t>
  </si>
  <si>
    <t>chr17:g.41209079_41209080insG</t>
  </si>
  <si>
    <t>c.5266dup</t>
  </si>
  <si>
    <t>p.Gln1756Profs*74</t>
  </si>
  <si>
    <t>e, f, h</t>
  </si>
  <si>
    <t>chr17:g.41201164C&gt;A</t>
  </si>
  <si>
    <t>c.5380G&gt;T</t>
  </si>
  <si>
    <t>p.Glu1794*</t>
  </si>
  <si>
    <t>chr17:g.41244022delC</t>
  </si>
  <si>
    <t>c.3526delG</t>
  </si>
  <si>
    <t>p.Val1176Phefs*34</t>
  </si>
  <si>
    <t>chr13:g.32914838_32914850del</t>
  </si>
  <si>
    <t>CACTGTGTAAACT</t>
  </si>
  <si>
    <t>c.6346_6358del</t>
  </si>
  <si>
    <t>p.His2116Glnfs*17</t>
  </si>
  <si>
    <t>chr17:g.41244832T&gt;A</t>
  </si>
  <si>
    <t>c.2716A&gt;T</t>
  </si>
  <si>
    <t>p.Lys906*</t>
  </si>
  <si>
    <t>p.Ser1253Argfs*10</t>
  </si>
  <si>
    <t>f, h</t>
  </si>
  <si>
    <t>RAD51C</t>
  </si>
  <si>
    <t>chr17:g.56786751_56787647inv</t>
  </si>
  <si>
    <t>896 bp inv</t>
  </si>
  <si>
    <t>c.706-469_837+296inv</t>
  </si>
  <si>
    <t>p.Val236_Ala279del</t>
  </si>
  <si>
    <t>Inversion (896 bp)</t>
  </si>
  <si>
    <t>c.3228_3229del</t>
  </si>
  <si>
    <t>chr17:g.41244319_41244320del</t>
  </si>
  <si>
    <t>CT</t>
  </si>
  <si>
    <t>p.Gly1077Alafs*8</t>
  </si>
  <si>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>GenBank accession numbers: ATR, NM_001184.3; BRCA1, NM_007294.3; BRCA2, NM_000059.3; BRIP1, NM_032043.2; CDK12, NM_015083.1; CHEK1, NM_001274.4; CHEK2, NM_007194.3; PTEN, NM_000314.4; RAD51C, NM_058216.1; RAD51D, NM_002878.3.</t>
    </r>
  </si>
  <si>
    <t>Germline / Somatic</t>
  </si>
  <si>
    <t>Untested</t>
  </si>
  <si>
    <t>Somatic</t>
  </si>
  <si>
    <t>*Mutation verified in matched independent and/or orthogonal data sets by one or more of the following methods: d, whole-genome sequencing of tumor DNA (Patch et al., 2015); e, transcriptome sequencing of tumor RNA (Patch et al., 2015); f, whole-genome sequencing of germline DNA (Patch et al., 2015); g, SNP array copy number analysis (Patch et al., 2015); h, either clinical testing or previous sequencing by the Australian Ovarian Cancer Study (Alsop et al., 2012).</t>
  </si>
  <si>
    <t>ND</t>
  </si>
  <si>
    <t>Abbreviations: chr, chromosome; del, deletion; EVS, Exome Variant Server (http://evs.gs.washington.edu/EVS/); FFPE, formalin-fixed paraffin embedded;  ins, insertion; inv, inversion; LOH, loss-of-heterozygosity; MAF, minor allele frequency; NMD, nonsense mediated decay; ND, not determined; WGS, whole-genome sequencing; WT, wild-type.</t>
  </si>
  <si>
    <r>
      <t>Supplementary Table S5.</t>
    </r>
    <r>
      <rPr>
        <sz val="10"/>
        <rFont val="Arial"/>
      </rPr>
      <t xml:space="preserve"> Loss-of-function mutations in homologous recombination DNA repair pathway genes</t>
    </r>
  </si>
  <si>
    <r>
      <t>Gene</t>
    </r>
    <r>
      <rPr>
        <b/>
        <vertAlign val="superscript"/>
        <sz val="10"/>
        <color theme="1"/>
        <rFont val="Arial"/>
      </rPr>
      <t>a</t>
    </r>
  </si>
  <si>
    <r>
      <t>cDNA Change</t>
    </r>
    <r>
      <rPr>
        <b/>
        <vertAlign val="superscript"/>
        <sz val="10"/>
        <color rgb="FF000000"/>
        <rFont val="Arial"/>
      </rPr>
      <t>b</t>
    </r>
  </si>
  <si>
    <r>
      <t>Protein Effect</t>
    </r>
    <r>
      <rPr>
        <b/>
        <vertAlign val="superscript"/>
        <sz val="10"/>
        <color theme="1"/>
        <rFont val="Arial"/>
      </rPr>
      <t>b</t>
    </r>
  </si>
  <si>
    <r>
      <t>Mutation Type</t>
    </r>
    <r>
      <rPr>
        <b/>
        <vertAlign val="superscript"/>
        <sz val="10"/>
        <color theme="1"/>
        <rFont val="Arial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</si>
</sst>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</font>
    <font>
      <vertAlign val="superscript"/>
      <sz val="10"/>
      <color theme="1"/>
      <name val="Arial"/>
    </font>
    <font>
      <sz val="10"/>
      <name val="Arial"/>
    </font>
    <font>
      <i/>
      <sz val="10"/>
      <color theme="1"/>
      <name val="Arial"/>
    </font>
    <font>
      <b/>
      <sz val="10"/>
      <name val="Arial"/>
    </font>
    <font>
      <sz val="10"/>
      <color rgb="FF000000"/>
      <name val="Arial"/>
    </font>
    <font>
      <b/>
      <sz val="10"/>
      <color theme="1"/>
      <name val="Arial"/>
    </font>
    <font>
      <b/>
      <vertAlign val="superscript"/>
      <sz val="10"/>
      <color theme="1"/>
      <name val="Arial"/>
    </font>
    <font>
      <b/>
      <sz val="10"/>
      <color rgb="FF000000"/>
      <name val="Arial"/>
    </font>
    <font>
      <b/>
      <vertAlign val="superscript"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8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9" fillId="0" borderId="0" xfId="0" applyFont="1" applyBorder="1" applyAlignment="1">
      <alignment wrapText="1"/>
    </xf>
    <xf numFmtId="0" fontId="9" fillId="0" borderId="0" xfId="162" applyFont="1" applyFill="1" applyBorder="1" applyAlignment="1">
      <alignment vertical="top" wrapText="1"/>
    </xf>
    <xf numFmtId="0" fontId="11" fillId="5" borderId="0" xfId="0" applyNumberFormat="1" applyFont="1" applyFill="1" applyBorder="1" applyAlignment="1">
      <alignment horizontal="center" vertical="center" wrapText="1"/>
    </xf>
    <xf numFmtId="0" fontId="12" fillId="5" borderId="0" xfId="21" applyFont="1" applyFill="1" applyBorder="1" applyAlignment="1">
      <alignment horizontal="center" vertical="center" wrapText="1"/>
    </xf>
    <xf numFmtId="0" fontId="9" fillId="5" borderId="0" xfId="21" applyFont="1" applyFill="1" applyBorder="1" applyAlignment="1">
      <alignment horizontal="center" vertical="center" wrapText="1"/>
    </xf>
    <xf numFmtId="0" fontId="9" fillId="5" borderId="0" xfId="199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3" fontId="9" fillId="5" borderId="0" xfId="199" applyNumberFormat="1" applyFont="1" applyFill="1" applyBorder="1" applyAlignment="1">
      <alignment horizontal="center" vertical="center" wrapText="1"/>
    </xf>
    <xf numFmtId="2" fontId="9" fillId="5" borderId="0" xfId="199" applyNumberFormat="1" applyFont="1" applyFill="1" applyBorder="1" applyAlignment="1">
      <alignment horizontal="center" vertical="center" wrapText="1"/>
    </xf>
    <xf numFmtId="20" fontId="9" fillId="5" borderId="0" xfId="2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5" borderId="0" xfId="21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5" borderId="0" xfId="0" applyFont="1" applyFill="1" applyBorder="1" applyAlignment="1">
      <alignment vertical="center"/>
    </xf>
    <xf numFmtId="0" fontId="9" fillId="5" borderId="3" xfId="21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2" fontId="9" fillId="5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9" fillId="5" borderId="3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3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5" fillId="5" borderId="2" xfId="2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</cellXfs>
  <cellStyles count="1585">
    <cellStyle name="20% - Accent1" xfId="21" builtinId="30"/>
    <cellStyle name="20% - Accent1 2" xfId="1202"/>
    <cellStyle name="20% - Accent1 3" xfId="1252"/>
    <cellStyle name="20% - Accent3" xfId="199" builtinId="38"/>
    <cellStyle name="20% - Accent3 2" xfId="1203"/>
    <cellStyle name="20% - Accent6" xfId="162" builtinId="5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Normal" xfId="0" builtinId="0"/>
  </cellStyles>
  <dxfs count="2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8"/>
  <sheetViews>
    <sheetView tabSelected="1" zoomScale="125" zoomScaleNormal="125" zoomScalePageLayoutView="125" workbookViewId="0">
      <pane ySplit="2" topLeftCell="A3" activePane="bottomLeft" state="frozen"/>
      <selection pane="bottomLeft" activeCell="F49" sqref="F49"/>
    </sheetView>
  </sheetViews>
  <sheetFormatPr baseColWidth="10" defaultRowHeight="12" x14ac:dyDescent="0"/>
  <cols>
    <col min="1" max="1" width="9.33203125" style="14" customWidth="1"/>
    <col min="2" max="2" width="9.1640625" style="14" bestFit="1" customWidth="1"/>
    <col min="3" max="3" width="9.33203125" style="14" bestFit="1" customWidth="1"/>
    <col min="4" max="4" width="9.33203125" style="14" customWidth="1"/>
    <col min="5" max="5" width="8.6640625" style="14" bestFit="1" customWidth="1"/>
    <col min="6" max="6" width="38.33203125" style="14" bestFit="1" customWidth="1"/>
    <col min="7" max="7" width="36.83203125" style="14" bestFit="1" customWidth="1"/>
    <col min="8" max="8" width="15.1640625" style="14" bestFit="1" customWidth="1"/>
    <col min="9" max="9" width="12.5" style="14" bestFit="1" customWidth="1"/>
    <col min="10" max="10" width="24.83203125" style="14" bestFit="1" customWidth="1"/>
    <col min="11" max="11" width="27.6640625" style="14" bestFit="1" customWidth="1"/>
    <col min="12" max="12" width="16.5" style="14" bestFit="1" customWidth="1"/>
    <col min="13" max="13" width="10" style="14" customWidth="1"/>
    <col min="14" max="14" width="10.33203125" style="14" bestFit="1" customWidth="1"/>
    <col min="15" max="15" width="11.1640625" style="14" bestFit="1" customWidth="1"/>
    <col min="16" max="16" width="6.83203125" style="14" bestFit="1" customWidth="1"/>
    <col min="17" max="17" width="13.5" style="14" customWidth="1"/>
    <col min="18" max="18" width="10.5" style="14" bestFit="1" customWidth="1"/>
    <col min="19" max="19" width="16.1640625" style="14" customWidth="1"/>
    <col min="20" max="20" width="11" style="14" bestFit="1" customWidth="1"/>
    <col min="21" max="21" width="7.83203125" style="14" bestFit="1" customWidth="1"/>
    <col min="22" max="22" width="10.5" style="14" bestFit="1" customWidth="1"/>
    <col min="23" max="23" width="11.1640625" style="14" bestFit="1" customWidth="1"/>
    <col min="24" max="24" width="16.5" style="14" bestFit="1" customWidth="1"/>
    <col min="25" max="25" width="13.1640625" style="14" bestFit="1" customWidth="1"/>
    <col min="26" max="16384" width="10.83203125" style="1"/>
  </cols>
  <sheetData>
    <row r="1" spans="1:25" s="27" customFormat="1" ht="22" customHeight="1">
      <c r="A1" s="28" t="s">
        <v>244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34" customFormat="1" ht="48" customHeight="1">
      <c r="A2" s="30" t="s">
        <v>175</v>
      </c>
      <c r="B2" s="30" t="s">
        <v>157</v>
      </c>
      <c r="C2" s="30" t="s">
        <v>158</v>
      </c>
      <c r="D2" s="30" t="s">
        <v>169</v>
      </c>
      <c r="E2" s="30" t="s">
        <v>245</v>
      </c>
      <c r="F2" s="30" t="s">
        <v>159</v>
      </c>
      <c r="G2" s="31" t="s">
        <v>160</v>
      </c>
      <c r="H2" s="31" t="s">
        <v>161</v>
      </c>
      <c r="I2" s="32" t="s">
        <v>3</v>
      </c>
      <c r="J2" s="33" t="s">
        <v>246</v>
      </c>
      <c r="K2" s="32" t="s">
        <v>247</v>
      </c>
      <c r="L2" s="30" t="s">
        <v>248</v>
      </c>
      <c r="M2" s="30" t="s">
        <v>162</v>
      </c>
      <c r="N2" s="30" t="s">
        <v>163</v>
      </c>
      <c r="O2" s="30" t="s">
        <v>164</v>
      </c>
      <c r="P2" s="30" t="s">
        <v>165</v>
      </c>
      <c r="Q2" s="30" t="s">
        <v>5</v>
      </c>
      <c r="R2" s="31" t="s">
        <v>166</v>
      </c>
      <c r="S2" s="30" t="s">
        <v>167</v>
      </c>
      <c r="T2" s="30" t="s">
        <v>2</v>
      </c>
      <c r="U2" s="30" t="s">
        <v>1</v>
      </c>
      <c r="V2" s="30" t="s">
        <v>0</v>
      </c>
      <c r="W2" s="31" t="s">
        <v>195</v>
      </c>
      <c r="X2" s="30" t="s">
        <v>238</v>
      </c>
      <c r="Y2" s="31" t="s">
        <v>168</v>
      </c>
    </row>
    <row r="3" spans="1:25" s="2" customFormat="1" ht="21" customHeight="1">
      <c r="A3" s="3">
        <v>15296</v>
      </c>
      <c r="B3" s="3" t="s">
        <v>177</v>
      </c>
      <c r="C3" s="3" t="s">
        <v>4</v>
      </c>
      <c r="D3" s="3" t="s">
        <v>10</v>
      </c>
      <c r="E3" s="4" t="s">
        <v>124</v>
      </c>
      <c r="F3" s="5" t="s">
        <v>128</v>
      </c>
      <c r="G3" s="6" t="s">
        <v>129</v>
      </c>
      <c r="H3" s="6" t="s">
        <v>12</v>
      </c>
      <c r="I3" s="7">
        <v>8</v>
      </c>
      <c r="J3" s="7" t="s">
        <v>126</v>
      </c>
      <c r="K3" s="7" t="s">
        <v>127</v>
      </c>
      <c r="L3" s="6" t="s">
        <v>125</v>
      </c>
      <c r="M3" s="8">
        <v>627</v>
      </c>
      <c r="N3" s="8">
        <v>1</v>
      </c>
      <c r="O3" s="8">
        <f t="shared" ref="O3:O52" si="0">SUM(M3:N3)</f>
        <v>628</v>
      </c>
      <c r="P3" s="9">
        <f t="shared" ref="P3:P52" si="1">M3/O3</f>
        <v>0.99840764331210186</v>
      </c>
      <c r="Q3" s="9" t="s">
        <v>18</v>
      </c>
      <c r="R3" s="6">
        <v>1</v>
      </c>
      <c r="S3" s="9" t="s">
        <v>176</v>
      </c>
      <c r="T3" s="6" t="s">
        <v>12</v>
      </c>
      <c r="U3" s="9" t="s">
        <v>12</v>
      </c>
      <c r="V3" s="9" t="s">
        <v>12</v>
      </c>
      <c r="W3" s="7" t="s">
        <v>12</v>
      </c>
      <c r="X3" s="3" t="s">
        <v>240</v>
      </c>
      <c r="Y3" s="6" t="s">
        <v>9</v>
      </c>
    </row>
    <row r="4" spans="1:25" s="23" customFormat="1" ht="21" customHeight="1">
      <c r="A4" s="7">
        <v>66049</v>
      </c>
      <c r="B4" s="3" t="s">
        <v>177</v>
      </c>
      <c r="C4" s="3" t="s">
        <v>4</v>
      </c>
      <c r="D4" s="7" t="s">
        <v>12</v>
      </c>
      <c r="E4" s="20" t="s">
        <v>11</v>
      </c>
      <c r="F4" s="7" t="s">
        <v>198</v>
      </c>
      <c r="G4" s="3" t="s">
        <v>12</v>
      </c>
      <c r="H4" s="3" t="s">
        <v>12</v>
      </c>
      <c r="I4" s="5" t="s">
        <v>199</v>
      </c>
      <c r="J4" s="21" t="s">
        <v>196</v>
      </c>
      <c r="K4" s="5" t="s">
        <v>197</v>
      </c>
      <c r="L4" s="7" t="s">
        <v>15</v>
      </c>
      <c r="M4" s="7" t="s">
        <v>242</v>
      </c>
      <c r="N4" s="7" t="s">
        <v>242</v>
      </c>
      <c r="O4" s="7" t="s">
        <v>12</v>
      </c>
      <c r="P4" s="22" t="s">
        <v>12</v>
      </c>
      <c r="Q4" s="7" t="s">
        <v>12</v>
      </c>
      <c r="R4" s="3">
        <v>1</v>
      </c>
      <c r="S4" s="9" t="s">
        <v>176</v>
      </c>
      <c r="T4" s="7" t="s">
        <v>12</v>
      </c>
      <c r="U4" s="7" t="s">
        <v>12</v>
      </c>
      <c r="V4" s="7" t="s">
        <v>12</v>
      </c>
      <c r="W4" s="3" t="s">
        <v>185</v>
      </c>
      <c r="X4" s="3" t="s">
        <v>19</v>
      </c>
      <c r="Y4" s="3" t="s">
        <v>10</v>
      </c>
    </row>
    <row r="5" spans="1:25" s="2" customFormat="1" ht="21" customHeight="1">
      <c r="A5" s="3">
        <v>10463</v>
      </c>
      <c r="B5" s="3" t="s">
        <v>177</v>
      </c>
      <c r="C5" s="3" t="s">
        <v>4</v>
      </c>
      <c r="D5" s="3" t="s">
        <v>12</v>
      </c>
      <c r="E5" s="4" t="s">
        <v>11</v>
      </c>
      <c r="F5" s="5" t="s">
        <v>95</v>
      </c>
      <c r="G5" s="6" t="s">
        <v>7</v>
      </c>
      <c r="H5" s="6" t="s">
        <v>12</v>
      </c>
      <c r="I5" s="7">
        <v>4</v>
      </c>
      <c r="J5" s="7" t="s">
        <v>97</v>
      </c>
      <c r="K5" s="7" t="s">
        <v>96</v>
      </c>
      <c r="L5" s="6" t="s">
        <v>15</v>
      </c>
      <c r="M5" s="8">
        <v>250</v>
      </c>
      <c r="N5" s="8">
        <v>374</v>
      </c>
      <c r="O5" s="8">
        <f t="shared" si="0"/>
        <v>624</v>
      </c>
      <c r="P5" s="9">
        <f t="shared" si="1"/>
        <v>0.40064102564102566</v>
      </c>
      <c r="Q5" s="9" t="s">
        <v>9</v>
      </c>
      <c r="R5" s="6">
        <v>1</v>
      </c>
      <c r="S5" s="9" t="s">
        <v>176</v>
      </c>
      <c r="T5" s="6" t="s">
        <v>12</v>
      </c>
      <c r="U5" s="9" t="s">
        <v>12</v>
      </c>
      <c r="V5" s="9" t="s">
        <v>12</v>
      </c>
      <c r="W5" s="7" t="s">
        <v>12</v>
      </c>
      <c r="X5" s="3" t="s">
        <v>240</v>
      </c>
      <c r="Y5" s="6" t="s">
        <v>10</v>
      </c>
    </row>
    <row r="6" spans="1:25" s="2" customFormat="1" ht="21" customHeight="1">
      <c r="A6" s="3">
        <v>15060</v>
      </c>
      <c r="B6" s="3" t="s">
        <v>177</v>
      </c>
      <c r="C6" s="3" t="s">
        <v>4</v>
      </c>
      <c r="D6" s="3" t="s">
        <v>12</v>
      </c>
      <c r="E6" s="4" t="s">
        <v>11</v>
      </c>
      <c r="F6" s="10" t="s">
        <v>121</v>
      </c>
      <c r="G6" s="6" t="s">
        <v>7</v>
      </c>
      <c r="H6" s="6" t="s">
        <v>25</v>
      </c>
      <c r="I6" s="7">
        <v>4</v>
      </c>
      <c r="J6" s="7" t="s">
        <v>123</v>
      </c>
      <c r="K6" s="7" t="s">
        <v>122</v>
      </c>
      <c r="L6" s="6" t="s">
        <v>119</v>
      </c>
      <c r="M6" s="8">
        <v>474</v>
      </c>
      <c r="N6" s="8">
        <v>769</v>
      </c>
      <c r="O6" s="8">
        <f t="shared" si="0"/>
        <v>1243</v>
      </c>
      <c r="P6" s="9">
        <f t="shared" si="1"/>
        <v>0.38133547868061141</v>
      </c>
      <c r="Q6" s="9" t="s">
        <v>9</v>
      </c>
      <c r="R6" s="6">
        <v>2</v>
      </c>
      <c r="S6" s="9" t="s">
        <v>176</v>
      </c>
      <c r="T6" s="6" t="s">
        <v>120</v>
      </c>
      <c r="U6" s="9" t="s">
        <v>12</v>
      </c>
      <c r="V6" s="9" t="s">
        <v>12</v>
      </c>
      <c r="W6" s="7" t="s">
        <v>12</v>
      </c>
      <c r="X6" s="3" t="s">
        <v>239</v>
      </c>
      <c r="Y6" s="6" t="s">
        <v>9</v>
      </c>
    </row>
    <row r="7" spans="1:25" s="2" customFormat="1" ht="21" customHeight="1">
      <c r="A7" s="3">
        <v>5693</v>
      </c>
      <c r="B7" s="3" t="s">
        <v>177</v>
      </c>
      <c r="C7" s="3" t="s">
        <v>4</v>
      </c>
      <c r="D7" s="3" t="s">
        <v>10</v>
      </c>
      <c r="E7" s="4" t="s">
        <v>11</v>
      </c>
      <c r="F7" s="10" t="s">
        <v>121</v>
      </c>
      <c r="G7" s="6" t="s">
        <v>7</v>
      </c>
      <c r="H7" s="6" t="s">
        <v>25</v>
      </c>
      <c r="I7" s="7">
        <v>4</v>
      </c>
      <c r="J7" s="7" t="s">
        <v>123</v>
      </c>
      <c r="K7" s="7" t="s">
        <v>122</v>
      </c>
      <c r="L7" s="6" t="s">
        <v>119</v>
      </c>
      <c r="M7" s="8">
        <v>196</v>
      </c>
      <c r="N7" s="8">
        <v>143</v>
      </c>
      <c r="O7" s="8">
        <f t="shared" si="0"/>
        <v>339</v>
      </c>
      <c r="P7" s="9">
        <f t="shared" si="1"/>
        <v>0.57817109144542778</v>
      </c>
      <c r="Q7" s="9" t="s">
        <v>9</v>
      </c>
      <c r="R7" s="6">
        <v>2</v>
      </c>
      <c r="S7" s="9" t="s">
        <v>176</v>
      </c>
      <c r="T7" s="6" t="s">
        <v>120</v>
      </c>
      <c r="U7" s="9" t="s">
        <v>12</v>
      </c>
      <c r="V7" s="9" t="s">
        <v>12</v>
      </c>
      <c r="W7" s="3" t="s">
        <v>185</v>
      </c>
      <c r="X7" s="3" t="s">
        <v>19</v>
      </c>
      <c r="Y7" s="6" t="s">
        <v>9</v>
      </c>
    </row>
    <row r="8" spans="1:25" s="2" customFormat="1" ht="21" customHeight="1">
      <c r="A8" s="3">
        <v>15017</v>
      </c>
      <c r="B8" s="3" t="s">
        <v>177</v>
      </c>
      <c r="C8" s="3" t="s">
        <v>4</v>
      </c>
      <c r="D8" s="3" t="s">
        <v>12</v>
      </c>
      <c r="E8" s="4" t="s">
        <v>11</v>
      </c>
      <c r="F8" s="10" t="s">
        <v>116</v>
      </c>
      <c r="G8" s="6" t="s">
        <v>7</v>
      </c>
      <c r="H8" s="6" t="s">
        <v>12</v>
      </c>
      <c r="I8" s="7">
        <v>6</v>
      </c>
      <c r="J8" s="7" t="s">
        <v>118</v>
      </c>
      <c r="K8" s="7" t="s">
        <v>117</v>
      </c>
      <c r="L8" s="6" t="s">
        <v>15</v>
      </c>
      <c r="M8" s="8">
        <v>1162</v>
      </c>
      <c r="N8" s="8">
        <v>1570</v>
      </c>
      <c r="O8" s="8">
        <f t="shared" si="0"/>
        <v>2732</v>
      </c>
      <c r="P8" s="9">
        <f t="shared" si="1"/>
        <v>0.42532942898975112</v>
      </c>
      <c r="Q8" s="9" t="s">
        <v>9</v>
      </c>
      <c r="R8" s="6">
        <v>1</v>
      </c>
      <c r="S8" s="9" t="s">
        <v>176</v>
      </c>
      <c r="T8" s="6" t="s">
        <v>12</v>
      </c>
      <c r="U8" s="9" t="s">
        <v>12</v>
      </c>
      <c r="V8" s="9" t="s">
        <v>12</v>
      </c>
      <c r="W8" s="7" t="s">
        <v>12</v>
      </c>
      <c r="X8" s="3" t="s">
        <v>240</v>
      </c>
      <c r="Y8" s="6" t="s">
        <v>10</v>
      </c>
    </row>
    <row r="9" spans="1:25" s="2" customFormat="1" ht="21" customHeight="1">
      <c r="A9" s="3">
        <v>15045</v>
      </c>
      <c r="B9" s="3" t="s">
        <v>177</v>
      </c>
      <c r="C9" s="3" t="s">
        <v>4</v>
      </c>
      <c r="D9" s="3" t="s">
        <v>12</v>
      </c>
      <c r="E9" s="4" t="s">
        <v>11</v>
      </c>
      <c r="F9" s="10" t="s">
        <v>113</v>
      </c>
      <c r="G9" s="6" t="s">
        <v>25</v>
      </c>
      <c r="H9" s="6" t="s">
        <v>7</v>
      </c>
      <c r="I9" s="7">
        <v>7</v>
      </c>
      <c r="J9" s="7" t="s">
        <v>115</v>
      </c>
      <c r="K9" s="7" t="s">
        <v>114</v>
      </c>
      <c r="L9" s="6" t="s">
        <v>8</v>
      </c>
      <c r="M9" s="8">
        <v>816</v>
      </c>
      <c r="N9" s="8">
        <v>845</v>
      </c>
      <c r="O9" s="8">
        <f t="shared" si="0"/>
        <v>1661</v>
      </c>
      <c r="P9" s="9">
        <f t="shared" si="1"/>
        <v>0.49127031908488861</v>
      </c>
      <c r="Q9" s="9" t="s">
        <v>9</v>
      </c>
      <c r="R9" s="6">
        <v>1</v>
      </c>
      <c r="S9" s="9" t="s">
        <v>176</v>
      </c>
      <c r="T9" s="6" t="s">
        <v>12</v>
      </c>
      <c r="U9" s="9" t="s">
        <v>12</v>
      </c>
      <c r="V9" s="9" t="s">
        <v>12</v>
      </c>
      <c r="W9" s="7" t="s">
        <v>171</v>
      </c>
      <c r="X9" s="3" t="s">
        <v>240</v>
      </c>
      <c r="Y9" s="6" t="s">
        <v>10</v>
      </c>
    </row>
    <row r="10" spans="1:25" s="2" customFormat="1" ht="21" customHeight="1">
      <c r="A10" s="3">
        <v>15296</v>
      </c>
      <c r="B10" s="3" t="s">
        <v>177</v>
      </c>
      <c r="C10" s="3" t="s">
        <v>4</v>
      </c>
      <c r="D10" s="3" t="s">
        <v>10</v>
      </c>
      <c r="E10" s="4" t="s">
        <v>11</v>
      </c>
      <c r="F10" s="5" t="s">
        <v>135</v>
      </c>
      <c r="G10" s="6" t="s">
        <v>6</v>
      </c>
      <c r="H10" s="6" t="s">
        <v>12</v>
      </c>
      <c r="I10" s="7">
        <v>10</v>
      </c>
      <c r="J10" s="7" t="s">
        <v>136</v>
      </c>
      <c r="K10" s="7" t="s">
        <v>137</v>
      </c>
      <c r="L10" s="6" t="s">
        <v>15</v>
      </c>
      <c r="M10" s="8">
        <v>3655</v>
      </c>
      <c r="N10" s="8">
        <v>565</v>
      </c>
      <c r="O10" s="8">
        <f t="shared" si="0"/>
        <v>4220</v>
      </c>
      <c r="P10" s="9">
        <f t="shared" si="1"/>
        <v>0.86611374407582942</v>
      </c>
      <c r="Q10" s="9" t="s">
        <v>18</v>
      </c>
      <c r="R10" s="6">
        <v>1</v>
      </c>
      <c r="S10" s="9" t="s">
        <v>176</v>
      </c>
      <c r="T10" s="6" t="s">
        <v>12</v>
      </c>
      <c r="U10" s="9" t="s">
        <v>12</v>
      </c>
      <c r="V10" s="9" t="s">
        <v>12</v>
      </c>
      <c r="W10" s="7" t="s">
        <v>12</v>
      </c>
      <c r="X10" s="3" t="s">
        <v>240</v>
      </c>
      <c r="Y10" s="6" t="s">
        <v>10</v>
      </c>
    </row>
    <row r="11" spans="1:25" s="2" customFormat="1" ht="21" customHeight="1">
      <c r="A11" s="3">
        <v>12185</v>
      </c>
      <c r="B11" s="3" t="s">
        <v>177</v>
      </c>
      <c r="C11" s="3" t="s">
        <v>4</v>
      </c>
      <c r="D11" s="3" t="s">
        <v>12</v>
      </c>
      <c r="E11" s="4" t="s">
        <v>11</v>
      </c>
      <c r="F11" s="5" t="s">
        <v>69</v>
      </c>
      <c r="G11" s="6" t="s">
        <v>72</v>
      </c>
      <c r="H11" s="6" t="s">
        <v>12</v>
      </c>
      <c r="I11" s="7">
        <v>10</v>
      </c>
      <c r="J11" s="7" t="s">
        <v>71</v>
      </c>
      <c r="K11" s="7" t="s">
        <v>70</v>
      </c>
      <c r="L11" s="6" t="s">
        <v>15</v>
      </c>
      <c r="M11" s="8">
        <v>2214</v>
      </c>
      <c r="N11" s="8">
        <v>449</v>
      </c>
      <c r="O11" s="8">
        <f t="shared" si="0"/>
        <v>2663</v>
      </c>
      <c r="P11" s="9">
        <f t="shared" si="1"/>
        <v>0.83139316560270371</v>
      </c>
      <c r="Q11" s="9" t="s">
        <v>156</v>
      </c>
      <c r="R11" s="6">
        <v>2</v>
      </c>
      <c r="S11" s="9" t="s">
        <v>176</v>
      </c>
      <c r="T11" s="6" t="s">
        <v>12</v>
      </c>
      <c r="U11" s="9" t="s">
        <v>12</v>
      </c>
      <c r="V11" s="9" t="s">
        <v>12</v>
      </c>
      <c r="W11" s="3" t="s">
        <v>185</v>
      </c>
      <c r="X11" s="3" t="s">
        <v>19</v>
      </c>
      <c r="Y11" s="6" t="s">
        <v>10</v>
      </c>
    </row>
    <row r="12" spans="1:25" s="2" customFormat="1" ht="21" customHeight="1">
      <c r="A12" s="3">
        <v>9998</v>
      </c>
      <c r="B12" s="3" t="s">
        <v>177</v>
      </c>
      <c r="C12" s="3" t="s">
        <v>4</v>
      </c>
      <c r="D12" s="3" t="s">
        <v>12</v>
      </c>
      <c r="E12" s="4" t="s">
        <v>11</v>
      </c>
      <c r="F12" s="5" t="s">
        <v>69</v>
      </c>
      <c r="G12" s="6" t="s">
        <v>72</v>
      </c>
      <c r="H12" s="6" t="s">
        <v>12</v>
      </c>
      <c r="I12" s="7">
        <v>10</v>
      </c>
      <c r="J12" s="7" t="s">
        <v>71</v>
      </c>
      <c r="K12" s="7" t="s">
        <v>70</v>
      </c>
      <c r="L12" s="6" t="s">
        <v>15</v>
      </c>
      <c r="M12" s="8">
        <v>1872</v>
      </c>
      <c r="N12" s="8">
        <v>588</v>
      </c>
      <c r="O12" s="8">
        <f t="shared" si="0"/>
        <v>2460</v>
      </c>
      <c r="P12" s="9">
        <f t="shared" si="1"/>
        <v>0.76097560975609757</v>
      </c>
      <c r="Q12" s="9" t="s">
        <v>156</v>
      </c>
      <c r="R12" s="6">
        <v>2</v>
      </c>
      <c r="S12" s="9" t="s">
        <v>176</v>
      </c>
      <c r="T12" s="6" t="s">
        <v>12</v>
      </c>
      <c r="U12" s="9" t="s">
        <v>12</v>
      </c>
      <c r="V12" s="9" t="s">
        <v>12</v>
      </c>
      <c r="W12" s="3" t="s">
        <v>185</v>
      </c>
      <c r="X12" s="3" t="s">
        <v>19</v>
      </c>
      <c r="Y12" s="6" t="s">
        <v>10</v>
      </c>
    </row>
    <row r="13" spans="1:25" s="2" customFormat="1" ht="21" customHeight="1">
      <c r="A13" s="3">
        <v>5021</v>
      </c>
      <c r="B13" s="3" t="s">
        <v>177</v>
      </c>
      <c r="C13" s="3" t="s">
        <v>4</v>
      </c>
      <c r="D13" s="3" t="s">
        <v>12</v>
      </c>
      <c r="E13" s="4" t="s">
        <v>11</v>
      </c>
      <c r="F13" s="10" t="s">
        <v>17</v>
      </c>
      <c r="G13" s="6" t="s">
        <v>13</v>
      </c>
      <c r="H13" s="6" t="s">
        <v>12</v>
      </c>
      <c r="I13" s="7">
        <v>10</v>
      </c>
      <c r="J13" s="7" t="s">
        <v>16</v>
      </c>
      <c r="K13" s="7" t="s">
        <v>14</v>
      </c>
      <c r="L13" s="6" t="s">
        <v>15</v>
      </c>
      <c r="M13" s="8">
        <v>2666</v>
      </c>
      <c r="N13" s="8">
        <v>1136</v>
      </c>
      <c r="O13" s="8">
        <f t="shared" si="0"/>
        <v>3802</v>
      </c>
      <c r="P13" s="9">
        <f t="shared" si="1"/>
        <v>0.70120988953182539</v>
      </c>
      <c r="Q13" s="9" t="s">
        <v>18</v>
      </c>
      <c r="R13" s="6">
        <v>1</v>
      </c>
      <c r="S13" s="9" t="s">
        <v>176</v>
      </c>
      <c r="T13" s="6" t="s">
        <v>20</v>
      </c>
      <c r="U13" s="9" t="s">
        <v>12</v>
      </c>
      <c r="V13" s="9" t="s">
        <v>12</v>
      </c>
      <c r="W13" s="3" t="s">
        <v>185</v>
      </c>
      <c r="X13" s="3" t="s">
        <v>19</v>
      </c>
      <c r="Y13" s="6" t="s">
        <v>10</v>
      </c>
    </row>
    <row r="14" spans="1:25" s="2" customFormat="1" ht="21" customHeight="1">
      <c r="A14" s="3">
        <v>7438</v>
      </c>
      <c r="B14" s="3" t="s">
        <v>177</v>
      </c>
      <c r="C14" s="3" t="s">
        <v>4</v>
      </c>
      <c r="D14" s="3" t="s">
        <v>12</v>
      </c>
      <c r="E14" s="4" t="s">
        <v>11</v>
      </c>
      <c r="F14" s="5" t="s">
        <v>90</v>
      </c>
      <c r="G14" s="6" t="s">
        <v>6</v>
      </c>
      <c r="H14" s="6" t="s">
        <v>7</v>
      </c>
      <c r="I14" s="7">
        <v>10</v>
      </c>
      <c r="J14" s="7" t="s">
        <v>92</v>
      </c>
      <c r="K14" s="7" t="s">
        <v>91</v>
      </c>
      <c r="L14" s="6" t="s">
        <v>8</v>
      </c>
      <c r="M14" s="8">
        <v>1685</v>
      </c>
      <c r="N14" s="8">
        <v>794</v>
      </c>
      <c r="O14" s="8">
        <f t="shared" si="0"/>
        <v>2479</v>
      </c>
      <c r="P14" s="9">
        <f t="shared" si="1"/>
        <v>0.67970956030657526</v>
      </c>
      <c r="Q14" s="9" t="s">
        <v>9</v>
      </c>
      <c r="R14" s="6">
        <v>1</v>
      </c>
      <c r="S14" s="9" t="s">
        <v>176</v>
      </c>
      <c r="T14" s="6" t="s">
        <v>89</v>
      </c>
      <c r="U14" s="9" t="s">
        <v>12</v>
      </c>
      <c r="V14" s="9" t="s">
        <v>12</v>
      </c>
      <c r="W14" s="3" t="s">
        <v>185</v>
      </c>
      <c r="X14" s="3" t="s">
        <v>19</v>
      </c>
      <c r="Y14" s="6" t="s">
        <v>10</v>
      </c>
    </row>
    <row r="15" spans="1:25" s="2" customFormat="1" ht="21" customHeight="1">
      <c r="A15" s="3">
        <v>8471</v>
      </c>
      <c r="B15" s="3" t="s">
        <v>177</v>
      </c>
      <c r="C15" s="3" t="s">
        <v>4</v>
      </c>
      <c r="D15" s="3" t="s">
        <v>12</v>
      </c>
      <c r="E15" s="4" t="s">
        <v>11</v>
      </c>
      <c r="F15" s="5" t="s">
        <v>64</v>
      </c>
      <c r="G15" s="6" t="s">
        <v>63</v>
      </c>
      <c r="H15" s="6" t="s">
        <v>12</v>
      </c>
      <c r="I15" s="7">
        <v>10</v>
      </c>
      <c r="J15" s="7" t="s">
        <v>66</v>
      </c>
      <c r="K15" s="7" t="s">
        <v>65</v>
      </c>
      <c r="L15" s="6" t="s">
        <v>15</v>
      </c>
      <c r="M15" s="8">
        <v>3272</v>
      </c>
      <c r="N15" s="8">
        <v>372</v>
      </c>
      <c r="O15" s="8">
        <f t="shared" si="0"/>
        <v>3644</v>
      </c>
      <c r="P15" s="9">
        <f t="shared" si="1"/>
        <v>0.89791437980241495</v>
      </c>
      <c r="Q15" s="9" t="s">
        <v>18</v>
      </c>
      <c r="R15" s="6">
        <v>1</v>
      </c>
      <c r="S15" s="9" t="s">
        <v>176</v>
      </c>
      <c r="T15" s="6" t="s">
        <v>62</v>
      </c>
      <c r="U15" s="9" t="s">
        <v>12</v>
      </c>
      <c r="V15" s="9" t="s">
        <v>12</v>
      </c>
      <c r="W15" s="3" t="s">
        <v>185</v>
      </c>
      <c r="X15" s="3" t="s">
        <v>19</v>
      </c>
      <c r="Y15" s="6" t="s">
        <v>10</v>
      </c>
    </row>
    <row r="16" spans="1:25" s="2" customFormat="1" ht="21" customHeight="1">
      <c r="A16" s="3">
        <v>9374</v>
      </c>
      <c r="B16" s="3" t="s">
        <v>177</v>
      </c>
      <c r="C16" s="3" t="s">
        <v>4</v>
      </c>
      <c r="D16" s="3" t="s">
        <v>12</v>
      </c>
      <c r="E16" s="4" t="s">
        <v>11</v>
      </c>
      <c r="F16" s="5" t="s">
        <v>57</v>
      </c>
      <c r="G16" s="6" t="s">
        <v>60</v>
      </c>
      <c r="H16" s="6" t="s">
        <v>12</v>
      </c>
      <c r="I16" s="7">
        <v>10</v>
      </c>
      <c r="J16" s="7" t="s">
        <v>59</v>
      </c>
      <c r="K16" s="7" t="s">
        <v>58</v>
      </c>
      <c r="L16" s="6" t="s">
        <v>15</v>
      </c>
      <c r="M16" s="8">
        <v>1766</v>
      </c>
      <c r="N16" s="8">
        <v>548</v>
      </c>
      <c r="O16" s="8">
        <f t="shared" si="0"/>
        <v>2314</v>
      </c>
      <c r="P16" s="9">
        <f t="shared" si="1"/>
        <v>0.76318063958513394</v>
      </c>
      <c r="Q16" s="9" t="s">
        <v>18</v>
      </c>
      <c r="R16" s="6">
        <v>1</v>
      </c>
      <c r="S16" s="9" t="s">
        <v>176</v>
      </c>
      <c r="T16" s="6" t="s">
        <v>61</v>
      </c>
      <c r="U16" s="9" t="s">
        <v>12</v>
      </c>
      <c r="V16" s="9" t="s">
        <v>12</v>
      </c>
      <c r="W16" s="3" t="s">
        <v>185</v>
      </c>
      <c r="X16" s="3" t="s">
        <v>19</v>
      </c>
      <c r="Y16" s="6" t="s">
        <v>10</v>
      </c>
    </row>
    <row r="17" spans="1:25" s="23" customFormat="1" ht="21" customHeight="1">
      <c r="A17" s="7">
        <v>4112</v>
      </c>
      <c r="B17" s="3" t="s">
        <v>177</v>
      </c>
      <c r="C17" s="3" t="s">
        <v>4</v>
      </c>
      <c r="D17" s="7" t="s">
        <v>12</v>
      </c>
      <c r="E17" s="20" t="s">
        <v>11</v>
      </c>
      <c r="F17" s="7" t="s">
        <v>222</v>
      </c>
      <c r="G17" s="3" t="s">
        <v>13</v>
      </c>
      <c r="H17" s="3" t="s">
        <v>7</v>
      </c>
      <c r="I17" s="5">
        <v>10</v>
      </c>
      <c r="J17" s="21" t="s">
        <v>223</v>
      </c>
      <c r="K17" s="5" t="s">
        <v>224</v>
      </c>
      <c r="L17" s="7" t="s">
        <v>8</v>
      </c>
      <c r="M17" s="7">
        <v>74</v>
      </c>
      <c r="N17" s="7">
        <v>14</v>
      </c>
      <c r="O17" s="7">
        <f t="shared" si="0"/>
        <v>88</v>
      </c>
      <c r="P17" s="22">
        <f t="shared" si="1"/>
        <v>0.84090909090909094</v>
      </c>
      <c r="Q17" s="7" t="s">
        <v>18</v>
      </c>
      <c r="R17" s="3">
        <v>1</v>
      </c>
      <c r="S17" s="7" t="s">
        <v>184</v>
      </c>
      <c r="T17" s="7" t="s">
        <v>12</v>
      </c>
      <c r="U17" s="7" t="s">
        <v>12</v>
      </c>
      <c r="V17" s="7" t="s">
        <v>12</v>
      </c>
      <c r="W17" s="3" t="s">
        <v>211</v>
      </c>
      <c r="X17" s="3" t="s">
        <v>19</v>
      </c>
      <c r="Y17" s="3" t="s">
        <v>10</v>
      </c>
    </row>
    <row r="18" spans="1:25" s="2" customFormat="1" ht="21" customHeight="1">
      <c r="A18" s="3">
        <v>15035</v>
      </c>
      <c r="B18" s="3" t="s">
        <v>177</v>
      </c>
      <c r="C18" s="3" t="s">
        <v>4</v>
      </c>
      <c r="D18" s="3" t="s">
        <v>12</v>
      </c>
      <c r="E18" s="4" t="s">
        <v>11</v>
      </c>
      <c r="F18" s="10" t="s">
        <v>110</v>
      </c>
      <c r="G18" s="6" t="s">
        <v>25</v>
      </c>
      <c r="H18" s="6" t="s">
        <v>7</v>
      </c>
      <c r="I18" s="7">
        <v>10</v>
      </c>
      <c r="J18" s="7" t="s">
        <v>112</v>
      </c>
      <c r="K18" s="7" t="s">
        <v>111</v>
      </c>
      <c r="L18" s="6" t="s">
        <v>8</v>
      </c>
      <c r="M18" s="8">
        <v>1991</v>
      </c>
      <c r="N18" s="8">
        <v>258</v>
      </c>
      <c r="O18" s="8">
        <f t="shared" si="0"/>
        <v>2249</v>
      </c>
      <c r="P18" s="9">
        <f t="shared" si="1"/>
        <v>0.8852823477100934</v>
      </c>
      <c r="Q18" s="9" t="s">
        <v>18</v>
      </c>
      <c r="R18" s="6">
        <v>1</v>
      </c>
      <c r="S18" s="9" t="s">
        <v>176</v>
      </c>
      <c r="T18" s="6" t="s">
        <v>109</v>
      </c>
      <c r="U18" s="9" t="s">
        <v>12</v>
      </c>
      <c r="V18" s="9">
        <v>7.6887590342918698E-5</v>
      </c>
      <c r="W18" s="7" t="s">
        <v>12</v>
      </c>
      <c r="X18" s="3" t="s">
        <v>239</v>
      </c>
      <c r="Y18" s="6" t="s">
        <v>10</v>
      </c>
    </row>
    <row r="19" spans="1:25" s="2" customFormat="1" ht="21" customHeight="1">
      <c r="A19" s="3">
        <v>66053</v>
      </c>
      <c r="B19" s="3" t="s">
        <v>177</v>
      </c>
      <c r="C19" s="3" t="s">
        <v>4</v>
      </c>
      <c r="D19" s="3" t="s">
        <v>10</v>
      </c>
      <c r="E19" s="4" t="s">
        <v>11</v>
      </c>
      <c r="F19" s="10" t="s">
        <v>149</v>
      </c>
      <c r="G19" s="6" t="s">
        <v>7</v>
      </c>
      <c r="H19" s="6" t="s">
        <v>12</v>
      </c>
      <c r="I19" s="7">
        <v>10</v>
      </c>
      <c r="J19" s="7" t="s">
        <v>150</v>
      </c>
      <c r="K19" s="7" t="s">
        <v>151</v>
      </c>
      <c r="L19" s="6" t="s">
        <v>15</v>
      </c>
      <c r="M19" s="8">
        <v>860</v>
      </c>
      <c r="N19" s="8">
        <v>402</v>
      </c>
      <c r="O19" s="8">
        <f t="shared" si="0"/>
        <v>1262</v>
      </c>
      <c r="P19" s="9">
        <f t="shared" si="1"/>
        <v>0.68145800316957206</v>
      </c>
      <c r="Q19" s="9" t="s">
        <v>9</v>
      </c>
      <c r="R19" s="6">
        <v>1</v>
      </c>
      <c r="S19" s="9" t="s">
        <v>176</v>
      </c>
      <c r="T19" s="6" t="s">
        <v>12</v>
      </c>
      <c r="U19" s="9" t="s">
        <v>12</v>
      </c>
      <c r="V19" s="9" t="s">
        <v>12</v>
      </c>
      <c r="W19" s="7" t="s">
        <v>12</v>
      </c>
      <c r="X19" s="3" t="s">
        <v>239</v>
      </c>
      <c r="Y19" s="6" t="s">
        <v>10</v>
      </c>
    </row>
    <row r="20" spans="1:25" s="2" customFormat="1" ht="21" customHeight="1">
      <c r="A20" s="3">
        <v>2846</v>
      </c>
      <c r="B20" s="3" t="s">
        <v>177</v>
      </c>
      <c r="C20" s="3" t="s">
        <v>4</v>
      </c>
      <c r="D20" s="3" t="s">
        <v>12</v>
      </c>
      <c r="E20" s="4" t="s">
        <v>11</v>
      </c>
      <c r="F20" s="5" t="s">
        <v>53</v>
      </c>
      <c r="G20" s="6" t="s">
        <v>54</v>
      </c>
      <c r="H20" s="6" t="s">
        <v>6</v>
      </c>
      <c r="I20" s="7">
        <v>10</v>
      </c>
      <c r="J20" s="7" t="s">
        <v>56</v>
      </c>
      <c r="K20" s="7" t="s">
        <v>55</v>
      </c>
      <c r="L20" s="6" t="s">
        <v>15</v>
      </c>
      <c r="M20" s="8">
        <v>1829</v>
      </c>
      <c r="N20" s="8">
        <v>567</v>
      </c>
      <c r="O20" s="8">
        <f t="shared" si="0"/>
        <v>2396</v>
      </c>
      <c r="P20" s="9">
        <f t="shared" si="1"/>
        <v>0.76335559265442399</v>
      </c>
      <c r="Q20" s="9" t="s">
        <v>18</v>
      </c>
      <c r="R20" s="6">
        <v>1</v>
      </c>
      <c r="S20" s="9" t="s">
        <v>176</v>
      </c>
      <c r="T20" s="6" t="s">
        <v>12</v>
      </c>
      <c r="U20" s="9" t="s">
        <v>12</v>
      </c>
      <c r="V20" s="9" t="s">
        <v>12</v>
      </c>
      <c r="W20" s="3" t="s">
        <v>185</v>
      </c>
      <c r="X20" s="3" t="s">
        <v>19</v>
      </c>
      <c r="Y20" s="6" t="s">
        <v>10</v>
      </c>
    </row>
    <row r="21" spans="1:25" s="2" customFormat="1" ht="21" customHeight="1">
      <c r="A21" s="3">
        <v>7688</v>
      </c>
      <c r="B21" s="3" t="s">
        <v>177</v>
      </c>
      <c r="C21" s="3" t="s">
        <v>4</v>
      </c>
      <c r="D21" s="3" t="s">
        <v>12</v>
      </c>
      <c r="E21" s="4" t="s">
        <v>11</v>
      </c>
      <c r="F21" s="5" t="s">
        <v>50</v>
      </c>
      <c r="G21" s="6" t="s">
        <v>12</v>
      </c>
      <c r="H21" s="6" t="s">
        <v>7</v>
      </c>
      <c r="I21" s="7">
        <v>10</v>
      </c>
      <c r="J21" s="7" t="s">
        <v>52</v>
      </c>
      <c r="K21" s="7" t="s">
        <v>51</v>
      </c>
      <c r="L21" s="6" t="s">
        <v>15</v>
      </c>
      <c r="M21" s="8">
        <v>795</v>
      </c>
      <c r="N21" s="8">
        <v>1385</v>
      </c>
      <c r="O21" s="8">
        <f t="shared" si="0"/>
        <v>2180</v>
      </c>
      <c r="P21" s="9">
        <f t="shared" si="1"/>
        <v>0.36467889908256879</v>
      </c>
      <c r="Q21" s="9" t="s">
        <v>9</v>
      </c>
      <c r="R21" s="6">
        <v>1</v>
      </c>
      <c r="S21" s="9" t="s">
        <v>176</v>
      </c>
      <c r="T21" s="6" t="s">
        <v>12</v>
      </c>
      <c r="U21" s="9" t="s">
        <v>12</v>
      </c>
      <c r="V21" s="9" t="s">
        <v>12</v>
      </c>
      <c r="W21" s="7" t="s">
        <v>12</v>
      </c>
      <c r="X21" s="3" t="s">
        <v>240</v>
      </c>
      <c r="Y21" s="6" t="s">
        <v>10</v>
      </c>
    </row>
    <row r="22" spans="1:25" s="23" customFormat="1" ht="21" customHeight="1">
      <c r="A22" s="7">
        <v>8473</v>
      </c>
      <c r="B22" s="3" t="s">
        <v>177</v>
      </c>
      <c r="C22" s="3" t="s">
        <v>4</v>
      </c>
      <c r="D22" s="7" t="s">
        <v>12</v>
      </c>
      <c r="E22" s="20" t="s">
        <v>11</v>
      </c>
      <c r="F22" s="7" t="s">
        <v>234</v>
      </c>
      <c r="G22" s="3" t="s">
        <v>235</v>
      </c>
      <c r="H22" s="3" t="s">
        <v>12</v>
      </c>
      <c r="I22" s="5">
        <v>10</v>
      </c>
      <c r="J22" s="21" t="s">
        <v>233</v>
      </c>
      <c r="K22" s="5" t="s">
        <v>236</v>
      </c>
      <c r="L22" s="7" t="s">
        <v>15</v>
      </c>
      <c r="M22" s="7">
        <v>29</v>
      </c>
      <c r="N22" s="7">
        <v>4</v>
      </c>
      <c r="O22" s="7">
        <f t="shared" si="0"/>
        <v>33</v>
      </c>
      <c r="P22" s="22">
        <f t="shared" si="1"/>
        <v>0.87878787878787878</v>
      </c>
      <c r="Q22" s="7" t="s">
        <v>18</v>
      </c>
      <c r="R22" s="3">
        <v>1</v>
      </c>
      <c r="S22" s="7" t="s">
        <v>184</v>
      </c>
      <c r="T22" s="7"/>
      <c r="U22" s="7"/>
      <c r="V22" s="7"/>
      <c r="W22" s="3" t="s">
        <v>211</v>
      </c>
      <c r="X22" s="3" t="s">
        <v>19</v>
      </c>
      <c r="Y22" s="3" t="s">
        <v>10</v>
      </c>
    </row>
    <row r="23" spans="1:25" s="23" customFormat="1" ht="21" customHeight="1">
      <c r="A23" s="7">
        <v>4956</v>
      </c>
      <c r="B23" s="3" t="s">
        <v>177</v>
      </c>
      <c r="C23" s="3" t="s">
        <v>4</v>
      </c>
      <c r="D23" s="7" t="s">
        <v>12</v>
      </c>
      <c r="E23" s="20" t="s">
        <v>11</v>
      </c>
      <c r="F23" s="7" t="s">
        <v>215</v>
      </c>
      <c r="G23" s="3" t="s">
        <v>25</v>
      </c>
      <c r="H23" s="3" t="s">
        <v>12</v>
      </c>
      <c r="I23" s="5">
        <v>10</v>
      </c>
      <c r="J23" s="21" t="s">
        <v>216</v>
      </c>
      <c r="K23" s="5" t="s">
        <v>217</v>
      </c>
      <c r="L23" s="7" t="s">
        <v>15</v>
      </c>
      <c r="M23" s="7">
        <v>21</v>
      </c>
      <c r="N23" s="7">
        <v>32</v>
      </c>
      <c r="O23" s="7">
        <f t="shared" si="0"/>
        <v>53</v>
      </c>
      <c r="P23" s="22">
        <f t="shared" si="1"/>
        <v>0.39622641509433965</v>
      </c>
      <c r="Q23" s="7" t="s">
        <v>9</v>
      </c>
      <c r="R23" s="3">
        <v>1</v>
      </c>
      <c r="S23" s="7" t="s">
        <v>184</v>
      </c>
      <c r="T23" s="7" t="s">
        <v>12</v>
      </c>
      <c r="U23" s="7" t="s">
        <v>12</v>
      </c>
      <c r="V23" s="7" t="s">
        <v>12</v>
      </c>
      <c r="W23" s="3" t="s">
        <v>185</v>
      </c>
      <c r="X23" s="3" t="s">
        <v>240</v>
      </c>
      <c r="Y23" s="3" t="s">
        <v>10</v>
      </c>
    </row>
    <row r="24" spans="1:25" s="2" customFormat="1" ht="21" customHeight="1">
      <c r="A24" s="3">
        <v>2811</v>
      </c>
      <c r="B24" s="3" t="s">
        <v>177</v>
      </c>
      <c r="C24" s="3" t="s">
        <v>4</v>
      </c>
      <c r="D24" s="3" t="s">
        <v>12</v>
      </c>
      <c r="E24" s="4" t="s">
        <v>11</v>
      </c>
      <c r="F24" s="5" t="s">
        <v>107</v>
      </c>
      <c r="G24" s="6" t="s">
        <v>47</v>
      </c>
      <c r="H24" s="6" t="s">
        <v>12</v>
      </c>
      <c r="I24" s="7">
        <v>10</v>
      </c>
      <c r="J24" s="7" t="s">
        <v>108</v>
      </c>
      <c r="K24" s="7" t="s">
        <v>48</v>
      </c>
      <c r="L24" s="6" t="s">
        <v>15</v>
      </c>
      <c r="M24" s="8">
        <v>2103</v>
      </c>
      <c r="N24" s="8">
        <v>743</v>
      </c>
      <c r="O24" s="8">
        <f t="shared" si="0"/>
        <v>2846</v>
      </c>
      <c r="P24" s="9">
        <f t="shared" si="1"/>
        <v>0.73893183415319752</v>
      </c>
      <c r="Q24" s="9" t="s">
        <v>18</v>
      </c>
      <c r="R24" s="6">
        <v>3</v>
      </c>
      <c r="S24" s="9" t="s">
        <v>176</v>
      </c>
      <c r="T24" s="6" t="s">
        <v>49</v>
      </c>
      <c r="U24" s="9" t="s">
        <v>12</v>
      </c>
      <c r="V24" s="9">
        <v>2.1013103227868299E-2</v>
      </c>
      <c r="W24" s="7" t="s">
        <v>12</v>
      </c>
      <c r="X24" s="3" t="s">
        <v>239</v>
      </c>
      <c r="Y24" s="6" t="s">
        <v>10</v>
      </c>
    </row>
    <row r="25" spans="1:25" s="2" customFormat="1" ht="21" customHeight="1">
      <c r="A25" s="3">
        <v>11757</v>
      </c>
      <c r="B25" s="3" t="s">
        <v>177</v>
      </c>
      <c r="C25" s="3" t="s">
        <v>4</v>
      </c>
      <c r="D25" s="3" t="s">
        <v>12</v>
      </c>
      <c r="E25" s="4" t="s">
        <v>11</v>
      </c>
      <c r="F25" s="5" t="s">
        <v>107</v>
      </c>
      <c r="G25" s="6" t="s">
        <v>47</v>
      </c>
      <c r="H25" s="6" t="s">
        <v>12</v>
      </c>
      <c r="I25" s="7">
        <v>10</v>
      </c>
      <c r="J25" s="7" t="s">
        <v>108</v>
      </c>
      <c r="K25" s="7" t="s">
        <v>48</v>
      </c>
      <c r="L25" s="6" t="s">
        <v>15</v>
      </c>
      <c r="M25" s="8">
        <v>1954</v>
      </c>
      <c r="N25" s="8">
        <v>374</v>
      </c>
      <c r="O25" s="8">
        <f t="shared" si="0"/>
        <v>2328</v>
      </c>
      <c r="P25" s="9">
        <f t="shared" si="1"/>
        <v>0.8393470790378007</v>
      </c>
      <c r="Q25" s="9" t="s">
        <v>18</v>
      </c>
      <c r="R25" s="6">
        <v>3</v>
      </c>
      <c r="S25" s="9" t="s">
        <v>176</v>
      </c>
      <c r="T25" s="6" t="s">
        <v>49</v>
      </c>
      <c r="U25" s="9" t="s">
        <v>12</v>
      </c>
      <c r="V25" s="9">
        <v>2.1013103227868299E-2</v>
      </c>
      <c r="W25" s="3" t="s">
        <v>185</v>
      </c>
      <c r="X25" s="3" t="s">
        <v>19</v>
      </c>
      <c r="Y25" s="6" t="s">
        <v>10</v>
      </c>
    </row>
    <row r="26" spans="1:25" s="23" customFormat="1" ht="21" customHeight="1">
      <c r="A26" s="7">
        <v>3158</v>
      </c>
      <c r="B26" s="3" t="s">
        <v>177</v>
      </c>
      <c r="C26" s="3" t="s">
        <v>4</v>
      </c>
      <c r="D26" s="7" t="s">
        <v>12</v>
      </c>
      <c r="E26" s="20" t="s">
        <v>11</v>
      </c>
      <c r="F26" s="7" t="s">
        <v>107</v>
      </c>
      <c r="G26" s="3" t="s">
        <v>47</v>
      </c>
      <c r="H26" s="3" t="s">
        <v>12</v>
      </c>
      <c r="I26" s="5">
        <v>10</v>
      </c>
      <c r="J26" s="7" t="s">
        <v>108</v>
      </c>
      <c r="K26" s="5" t="s">
        <v>225</v>
      </c>
      <c r="L26" s="7" t="s">
        <v>15</v>
      </c>
      <c r="M26" s="7">
        <v>20</v>
      </c>
      <c r="N26" s="7">
        <v>1</v>
      </c>
      <c r="O26" s="7">
        <f t="shared" si="0"/>
        <v>21</v>
      </c>
      <c r="P26" s="22">
        <f t="shared" si="1"/>
        <v>0.95238095238095233</v>
      </c>
      <c r="Q26" s="7" t="s">
        <v>18</v>
      </c>
      <c r="R26" s="3">
        <v>3</v>
      </c>
      <c r="S26" s="7" t="s">
        <v>184</v>
      </c>
      <c r="T26" s="7" t="s">
        <v>49</v>
      </c>
      <c r="U26" s="7" t="s">
        <v>12</v>
      </c>
      <c r="V26" s="9">
        <v>2.1013103227868299E-2</v>
      </c>
      <c r="W26" s="3" t="s">
        <v>226</v>
      </c>
      <c r="X26" s="3" t="s">
        <v>19</v>
      </c>
      <c r="Y26" s="3" t="s">
        <v>10</v>
      </c>
    </row>
    <row r="27" spans="1:25" s="2" customFormat="1" ht="21" customHeight="1">
      <c r="A27" s="3">
        <v>8424</v>
      </c>
      <c r="B27" s="3" t="s">
        <v>177</v>
      </c>
      <c r="C27" s="3" t="s">
        <v>4</v>
      </c>
      <c r="D27" s="3" t="s">
        <v>12</v>
      </c>
      <c r="E27" s="4" t="s">
        <v>11</v>
      </c>
      <c r="F27" s="5" t="s">
        <v>86</v>
      </c>
      <c r="G27" s="6" t="s">
        <v>12</v>
      </c>
      <c r="H27" s="6" t="s">
        <v>7</v>
      </c>
      <c r="I27" s="7">
        <v>10</v>
      </c>
      <c r="J27" s="7" t="s">
        <v>88</v>
      </c>
      <c r="K27" s="7" t="s">
        <v>87</v>
      </c>
      <c r="L27" s="6" t="s">
        <v>15</v>
      </c>
      <c r="M27" s="8">
        <v>2129</v>
      </c>
      <c r="N27" s="8">
        <v>433</v>
      </c>
      <c r="O27" s="8">
        <f t="shared" si="0"/>
        <v>2562</v>
      </c>
      <c r="P27" s="9">
        <f t="shared" si="1"/>
        <v>0.83099141295862611</v>
      </c>
      <c r="Q27" s="9" t="s">
        <v>18</v>
      </c>
      <c r="R27" s="6">
        <v>1</v>
      </c>
      <c r="S27" s="9" t="s">
        <v>176</v>
      </c>
      <c r="T27" s="6" t="s">
        <v>85</v>
      </c>
      <c r="U27" s="9" t="s">
        <v>12</v>
      </c>
      <c r="V27" s="9" t="s">
        <v>12</v>
      </c>
      <c r="W27" s="3" t="s">
        <v>185</v>
      </c>
      <c r="X27" s="3" t="s">
        <v>19</v>
      </c>
      <c r="Y27" s="6" t="s">
        <v>10</v>
      </c>
    </row>
    <row r="28" spans="1:25" s="2" customFormat="1" ht="21" customHeight="1">
      <c r="A28" s="3">
        <v>1033</v>
      </c>
      <c r="B28" s="3" t="s">
        <v>177</v>
      </c>
      <c r="C28" s="3" t="s">
        <v>4</v>
      </c>
      <c r="D28" s="3" t="s">
        <v>12</v>
      </c>
      <c r="E28" s="4" t="s">
        <v>11</v>
      </c>
      <c r="F28" s="5" t="s">
        <v>42</v>
      </c>
      <c r="G28" s="6" t="s">
        <v>43</v>
      </c>
      <c r="H28" s="6" t="s">
        <v>12</v>
      </c>
      <c r="I28" s="7">
        <v>12</v>
      </c>
      <c r="J28" s="7" t="s">
        <v>46</v>
      </c>
      <c r="K28" s="7" t="s">
        <v>45</v>
      </c>
      <c r="L28" s="6" t="s">
        <v>15</v>
      </c>
      <c r="M28" s="8">
        <v>2043</v>
      </c>
      <c r="N28" s="8">
        <v>745</v>
      </c>
      <c r="O28" s="8">
        <f t="shared" si="0"/>
        <v>2788</v>
      </c>
      <c r="P28" s="9">
        <f t="shared" si="1"/>
        <v>0.73278335724533716</v>
      </c>
      <c r="Q28" s="9" t="s">
        <v>18</v>
      </c>
      <c r="R28" s="6">
        <v>1</v>
      </c>
      <c r="S28" s="9" t="s">
        <v>176</v>
      </c>
      <c r="T28" s="6" t="s">
        <v>12</v>
      </c>
      <c r="U28" s="9" t="s">
        <v>12</v>
      </c>
      <c r="V28" s="9" t="s">
        <v>12</v>
      </c>
      <c r="W28" s="7" t="s">
        <v>12</v>
      </c>
      <c r="X28" s="3" t="s">
        <v>240</v>
      </c>
      <c r="Y28" s="6" t="s">
        <v>10</v>
      </c>
    </row>
    <row r="29" spans="1:25" s="2" customFormat="1" ht="21" customHeight="1">
      <c r="A29" s="3">
        <v>15075</v>
      </c>
      <c r="B29" s="3" t="s">
        <v>177</v>
      </c>
      <c r="C29" s="3" t="s">
        <v>4</v>
      </c>
      <c r="D29" s="3" t="s">
        <v>12</v>
      </c>
      <c r="E29" s="4" t="s">
        <v>11</v>
      </c>
      <c r="F29" s="10" t="s">
        <v>103</v>
      </c>
      <c r="G29" s="6" t="s">
        <v>6</v>
      </c>
      <c r="H29" s="6" t="s">
        <v>7</v>
      </c>
      <c r="I29" s="7">
        <v>12</v>
      </c>
      <c r="J29" s="7" t="s">
        <v>105</v>
      </c>
      <c r="K29" s="7" t="s">
        <v>104</v>
      </c>
      <c r="L29" s="6" t="s">
        <v>8</v>
      </c>
      <c r="M29" s="8">
        <v>1723</v>
      </c>
      <c r="N29" s="8">
        <v>921</v>
      </c>
      <c r="O29" s="8">
        <f t="shared" si="0"/>
        <v>2644</v>
      </c>
      <c r="P29" s="9">
        <f t="shared" si="1"/>
        <v>0.65166414523449323</v>
      </c>
      <c r="Q29" s="9" t="s">
        <v>9</v>
      </c>
      <c r="R29" s="6">
        <v>1</v>
      </c>
      <c r="S29" s="9" t="s">
        <v>176</v>
      </c>
      <c r="T29" s="6" t="s">
        <v>106</v>
      </c>
      <c r="U29" s="9" t="s">
        <v>12</v>
      </c>
      <c r="V29" s="9" t="s">
        <v>12</v>
      </c>
      <c r="W29" s="3" t="s">
        <v>185</v>
      </c>
      <c r="X29" s="3" t="s">
        <v>19</v>
      </c>
      <c r="Y29" s="6" t="s">
        <v>10</v>
      </c>
    </row>
    <row r="30" spans="1:25" s="2" customFormat="1" ht="21" customHeight="1">
      <c r="A30" s="3">
        <v>6222</v>
      </c>
      <c r="B30" s="3" t="s">
        <v>177</v>
      </c>
      <c r="C30" s="3" t="s">
        <v>4</v>
      </c>
      <c r="D30" s="3" t="s">
        <v>10</v>
      </c>
      <c r="E30" s="4" t="s">
        <v>11</v>
      </c>
      <c r="F30" s="10" t="s">
        <v>145</v>
      </c>
      <c r="G30" s="6" t="s">
        <v>25</v>
      </c>
      <c r="H30" s="6" t="s">
        <v>13</v>
      </c>
      <c r="I30" s="7">
        <v>13</v>
      </c>
      <c r="J30" s="7" t="s">
        <v>146</v>
      </c>
      <c r="K30" s="7" t="s">
        <v>147</v>
      </c>
      <c r="L30" s="6" t="s">
        <v>119</v>
      </c>
      <c r="M30" s="8">
        <v>380</v>
      </c>
      <c r="N30" s="8">
        <v>382</v>
      </c>
      <c r="O30" s="8">
        <f t="shared" si="0"/>
        <v>762</v>
      </c>
      <c r="P30" s="9">
        <f t="shared" si="1"/>
        <v>0.49868766404199477</v>
      </c>
      <c r="Q30" s="9" t="s">
        <v>9</v>
      </c>
      <c r="R30" s="6">
        <v>1</v>
      </c>
      <c r="S30" s="9" t="s">
        <v>176</v>
      </c>
      <c r="T30" s="6" t="s">
        <v>148</v>
      </c>
      <c r="U30" s="9" t="s">
        <v>12</v>
      </c>
      <c r="V30" s="9" t="s">
        <v>12</v>
      </c>
      <c r="W30" s="7" t="s">
        <v>12</v>
      </c>
      <c r="X30" s="3" t="s">
        <v>240</v>
      </c>
      <c r="Y30" s="6" t="s">
        <v>9</v>
      </c>
    </row>
    <row r="31" spans="1:25" s="2" customFormat="1" ht="21" customHeight="1">
      <c r="A31" s="3">
        <v>66044</v>
      </c>
      <c r="B31" s="3" t="s">
        <v>177</v>
      </c>
      <c r="C31" s="3" t="s">
        <v>4</v>
      </c>
      <c r="D31" s="3" t="s">
        <v>10</v>
      </c>
      <c r="E31" s="4" t="s">
        <v>11</v>
      </c>
      <c r="F31" s="10" t="s">
        <v>130</v>
      </c>
      <c r="G31" s="6" t="s">
        <v>131</v>
      </c>
      <c r="H31" s="6" t="s">
        <v>132</v>
      </c>
      <c r="I31" s="7">
        <v>14</v>
      </c>
      <c r="J31" s="7" t="s">
        <v>133</v>
      </c>
      <c r="K31" s="7" t="s">
        <v>134</v>
      </c>
      <c r="L31" s="6" t="s">
        <v>15</v>
      </c>
      <c r="M31" s="8">
        <v>95</v>
      </c>
      <c r="N31" s="8">
        <v>215</v>
      </c>
      <c r="O31" s="8">
        <f t="shared" si="0"/>
        <v>310</v>
      </c>
      <c r="P31" s="9">
        <f t="shared" si="1"/>
        <v>0.30645161290322581</v>
      </c>
      <c r="Q31" s="9" t="s">
        <v>9</v>
      </c>
      <c r="R31" s="6">
        <v>1</v>
      </c>
      <c r="S31" s="9" t="s">
        <v>176</v>
      </c>
      <c r="T31" s="6" t="s">
        <v>12</v>
      </c>
      <c r="U31" s="9" t="s">
        <v>12</v>
      </c>
      <c r="V31" s="9" t="s">
        <v>12</v>
      </c>
      <c r="W31" s="7" t="s">
        <v>12</v>
      </c>
      <c r="X31" s="3" t="s">
        <v>239</v>
      </c>
      <c r="Y31" s="6" t="s">
        <v>10</v>
      </c>
    </row>
    <row r="32" spans="1:25" s="2" customFormat="1" ht="21" customHeight="1">
      <c r="A32" s="3">
        <v>15023</v>
      </c>
      <c r="B32" s="3" t="s">
        <v>177</v>
      </c>
      <c r="C32" s="3" t="s">
        <v>4</v>
      </c>
      <c r="D32" s="3" t="s">
        <v>12</v>
      </c>
      <c r="E32" s="4" t="s">
        <v>11</v>
      </c>
      <c r="F32" s="10" t="s">
        <v>99</v>
      </c>
      <c r="G32" s="6" t="s">
        <v>101</v>
      </c>
      <c r="H32" s="6" t="s">
        <v>12</v>
      </c>
      <c r="I32" s="7">
        <v>15</v>
      </c>
      <c r="J32" s="7" t="s">
        <v>102</v>
      </c>
      <c r="K32" s="7" t="s">
        <v>100</v>
      </c>
      <c r="L32" s="6" t="s">
        <v>15</v>
      </c>
      <c r="M32" s="8">
        <v>3294</v>
      </c>
      <c r="N32" s="8">
        <v>651</v>
      </c>
      <c r="O32" s="8">
        <f t="shared" si="0"/>
        <v>3945</v>
      </c>
      <c r="P32" s="9">
        <f t="shared" si="1"/>
        <v>0.83498098859315595</v>
      </c>
      <c r="Q32" s="9" t="s">
        <v>18</v>
      </c>
      <c r="R32" s="6">
        <v>1</v>
      </c>
      <c r="S32" s="9" t="s">
        <v>176</v>
      </c>
      <c r="T32" s="6" t="s">
        <v>98</v>
      </c>
      <c r="U32" s="9" t="s">
        <v>12</v>
      </c>
      <c r="V32" s="9" t="s">
        <v>12</v>
      </c>
      <c r="W32" s="7" t="s">
        <v>174</v>
      </c>
      <c r="X32" s="3" t="s">
        <v>19</v>
      </c>
      <c r="Y32" s="6" t="s">
        <v>10</v>
      </c>
    </row>
    <row r="33" spans="1:25" s="23" customFormat="1" ht="21" customHeight="1">
      <c r="A33" s="7">
        <v>15216</v>
      </c>
      <c r="B33" s="3" t="s">
        <v>177</v>
      </c>
      <c r="C33" s="3" t="s">
        <v>4</v>
      </c>
      <c r="D33" s="7" t="s">
        <v>12</v>
      </c>
      <c r="E33" s="20" t="s">
        <v>11</v>
      </c>
      <c r="F33" s="7" t="s">
        <v>208</v>
      </c>
      <c r="G33" s="3" t="s">
        <v>12</v>
      </c>
      <c r="H33" s="3" t="s">
        <v>6</v>
      </c>
      <c r="I33" s="5">
        <v>19</v>
      </c>
      <c r="J33" s="21" t="s">
        <v>209</v>
      </c>
      <c r="K33" s="5" t="s">
        <v>210</v>
      </c>
      <c r="L33" s="7" t="s">
        <v>15</v>
      </c>
      <c r="M33" s="7">
        <v>32</v>
      </c>
      <c r="N33" s="7">
        <v>9</v>
      </c>
      <c r="O33" s="7">
        <f t="shared" si="0"/>
        <v>41</v>
      </c>
      <c r="P33" s="22">
        <f t="shared" si="1"/>
        <v>0.78048780487804881</v>
      </c>
      <c r="Q33" s="7" t="s">
        <v>18</v>
      </c>
      <c r="R33" s="3">
        <v>1</v>
      </c>
      <c r="S33" s="7" t="s">
        <v>184</v>
      </c>
      <c r="T33" s="7" t="s">
        <v>12</v>
      </c>
      <c r="U33" s="7" t="s">
        <v>12</v>
      </c>
      <c r="V33" s="7" t="s">
        <v>12</v>
      </c>
      <c r="W33" s="3" t="s">
        <v>211</v>
      </c>
      <c r="X33" s="3" t="s">
        <v>19</v>
      </c>
      <c r="Y33" s="3" t="s">
        <v>10</v>
      </c>
    </row>
    <row r="34" spans="1:25" s="23" customFormat="1" ht="21" customHeight="1">
      <c r="A34" s="7">
        <v>2378</v>
      </c>
      <c r="B34" s="3" t="s">
        <v>177</v>
      </c>
      <c r="C34" s="3" t="s">
        <v>4</v>
      </c>
      <c r="D34" s="7" t="s">
        <v>12</v>
      </c>
      <c r="E34" s="20" t="s">
        <v>11</v>
      </c>
      <c r="F34" s="7" t="s">
        <v>212</v>
      </c>
      <c r="G34" s="3" t="s">
        <v>25</v>
      </c>
      <c r="H34" s="3" t="s">
        <v>7</v>
      </c>
      <c r="I34" s="5">
        <v>21</v>
      </c>
      <c r="J34" s="21" t="s">
        <v>213</v>
      </c>
      <c r="K34" s="5" t="s">
        <v>214</v>
      </c>
      <c r="L34" s="7" t="s">
        <v>8</v>
      </c>
      <c r="M34" s="7">
        <v>49</v>
      </c>
      <c r="N34" s="7">
        <v>13</v>
      </c>
      <c r="O34" s="7">
        <f t="shared" ref="O34" si="2">SUM(M34:N34)</f>
        <v>62</v>
      </c>
      <c r="P34" s="22">
        <f t="shared" ref="P34" si="3">M34/O34</f>
        <v>0.79032258064516125</v>
      </c>
      <c r="Q34" s="7" t="s">
        <v>18</v>
      </c>
      <c r="R34" s="3">
        <v>1</v>
      </c>
      <c r="S34" s="7" t="s">
        <v>184</v>
      </c>
      <c r="T34" s="7" t="s">
        <v>12</v>
      </c>
      <c r="U34" s="7" t="s">
        <v>12</v>
      </c>
      <c r="V34" s="7" t="s">
        <v>12</v>
      </c>
      <c r="W34" s="3" t="s">
        <v>207</v>
      </c>
      <c r="X34" s="3" t="s">
        <v>240</v>
      </c>
      <c r="Y34" s="3" t="s">
        <v>10</v>
      </c>
    </row>
    <row r="35" spans="1:25" s="2" customFormat="1" ht="21" customHeight="1">
      <c r="A35" s="3">
        <v>12048</v>
      </c>
      <c r="B35" s="3" t="s">
        <v>177</v>
      </c>
      <c r="C35" s="3" t="s">
        <v>4</v>
      </c>
      <c r="D35" s="3" t="s">
        <v>12</v>
      </c>
      <c r="E35" s="4" t="s">
        <v>23</v>
      </c>
      <c r="F35" s="5" t="s">
        <v>67</v>
      </c>
      <c r="G35" s="6" t="s">
        <v>31</v>
      </c>
      <c r="H35" s="6" t="s">
        <v>12</v>
      </c>
      <c r="I35" s="7">
        <v>9</v>
      </c>
      <c r="J35" s="7" t="s">
        <v>68</v>
      </c>
      <c r="K35" s="7" t="s">
        <v>32</v>
      </c>
      <c r="L35" s="6" t="s">
        <v>15</v>
      </c>
      <c r="M35" s="8">
        <v>272</v>
      </c>
      <c r="N35" s="8">
        <v>221</v>
      </c>
      <c r="O35" s="8">
        <f t="shared" si="0"/>
        <v>493</v>
      </c>
      <c r="P35" s="9">
        <f t="shared" si="1"/>
        <v>0.55172413793103448</v>
      </c>
      <c r="Q35" s="9" t="s">
        <v>9</v>
      </c>
      <c r="R35" s="6">
        <v>1</v>
      </c>
      <c r="S35" s="9" t="s">
        <v>176</v>
      </c>
      <c r="T35" s="6" t="s">
        <v>33</v>
      </c>
      <c r="U35" s="9" t="s">
        <v>12</v>
      </c>
      <c r="V35" s="9" t="s">
        <v>12</v>
      </c>
      <c r="W35" s="3" t="s">
        <v>185</v>
      </c>
      <c r="X35" s="3" t="s">
        <v>19</v>
      </c>
      <c r="Y35" s="6" t="s">
        <v>10</v>
      </c>
    </row>
    <row r="36" spans="1:25" s="2" customFormat="1" ht="21" customHeight="1">
      <c r="A36" s="3">
        <v>6486</v>
      </c>
      <c r="B36" s="3" t="s">
        <v>177</v>
      </c>
      <c r="C36" s="3" t="s">
        <v>4</v>
      </c>
      <c r="D36" s="3" t="s">
        <v>12</v>
      </c>
      <c r="E36" s="4" t="s">
        <v>23</v>
      </c>
      <c r="F36" s="5" t="s">
        <v>34</v>
      </c>
      <c r="G36" s="6" t="s">
        <v>13</v>
      </c>
      <c r="H36" s="6" t="s">
        <v>6</v>
      </c>
      <c r="I36" s="7">
        <v>11</v>
      </c>
      <c r="J36" s="7" t="s">
        <v>36</v>
      </c>
      <c r="K36" s="7" t="s">
        <v>35</v>
      </c>
      <c r="L36" s="6" t="s">
        <v>8</v>
      </c>
      <c r="M36" s="8">
        <v>1494</v>
      </c>
      <c r="N36" s="8">
        <v>888</v>
      </c>
      <c r="O36" s="8">
        <f t="shared" si="0"/>
        <v>2382</v>
      </c>
      <c r="P36" s="9">
        <f t="shared" si="1"/>
        <v>0.62720403022670024</v>
      </c>
      <c r="Q36" s="9" t="s">
        <v>9</v>
      </c>
      <c r="R36" s="6">
        <v>1</v>
      </c>
      <c r="S36" s="9" t="s">
        <v>176</v>
      </c>
      <c r="T36" s="6" t="s">
        <v>37</v>
      </c>
      <c r="U36" s="9" t="s">
        <v>12</v>
      </c>
      <c r="V36" s="9" t="s">
        <v>12</v>
      </c>
      <c r="W36" s="3" t="s">
        <v>185</v>
      </c>
      <c r="X36" s="3" t="s">
        <v>19</v>
      </c>
      <c r="Y36" s="6" t="s">
        <v>10</v>
      </c>
    </row>
    <row r="37" spans="1:25" s="23" customFormat="1" ht="21" customHeight="1">
      <c r="A37" s="7">
        <v>10719</v>
      </c>
      <c r="B37" s="3" t="s">
        <v>177</v>
      </c>
      <c r="C37" s="3" t="s">
        <v>4</v>
      </c>
      <c r="D37" s="7" t="s">
        <v>12</v>
      </c>
      <c r="E37" s="20" t="s">
        <v>23</v>
      </c>
      <c r="F37" s="7" t="s">
        <v>204</v>
      </c>
      <c r="G37" s="3" t="s">
        <v>25</v>
      </c>
      <c r="H37" s="3" t="s">
        <v>13</v>
      </c>
      <c r="I37" s="5">
        <v>11</v>
      </c>
      <c r="J37" s="21" t="s">
        <v>205</v>
      </c>
      <c r="K37" s="5" t="s">
        <v>206</v>
      </c>
      <c r="L37" s="7" t="s">
        <v>8</v>
      </c>
      <c r="M37" s="7">
        <v>55</v>
      </c>
      <c r="N37" s="7">
        <v>2</v>
      </c>
      <c r="O37" s="7">
        <f t="shared" si="0"/>
        <v>57</v>
      </c>
      <c r="P37" s="22">
        <f t="shared" si="1"/>
        <v>0.96491228070175439</v>
      </c>
      <c r="Q37" s="7" t="s">
        <v>18</v>
      </c>
      <c r="R37" s="3">
        <v>1</v>
      </c>
      <c r="S37" s="7" t="s">
        <v>184</v>
      </c>
      <c r="T37" s="7" t="s">
        <v>12</v>
      </c>
      <c r="U37" s="7" t="s">
        <v>12</v>
      </c>
      <c r="V37" s="7" t="s">
        <v>12</v>
      </c>
      <c r="W37" s="3" t="s">
        <v>185</v>
      </c>
      <c r="X37" s="3" t="s">
        <v>240</v>
      </c>
      <c r="Y37" s="3" t="s">
        <v>10</v>
      </c>
    </row>
    <row r="38" spans="1:25" s="2" customFormat="1" ht="21" customHeight="1">
      <c r="A38" s="3">
        <v>3374</v>
      </c>
      <c r="B38" s="3" t="s">
        <v>177</v>
      </c>
      <c r="C38" s="3" t="s">
        <v>4</v>
      </c>
      <c r="D38" s="3" t="s">
        <v>12</v>
      </c>
      <c r="E38" s="4" t="s">
        <v>23</v>
      </c>
      <c r="F38" s="5" t="s">
        <v>93</v>
      </c>
      <c r="G38" s="6" t="s">
        <v>83</v>
      </c>
      <c r="H38" s="6" t="s">
        <v>12</v>
      </c>
      <c r="I38" s="7">
        <v>11</v>
      </c>
      <c r="J38" s="7" t="s">
        <v>94</v>
      </c>
      <c r="K38" s="7" t="s">
        <v>84</v>
      </c>
      <c r="L38" s="6" t="s">
        <v>15</v>
      </c>
      <c r="M38" s="8">
        <v>732</v>
      </c>
      <c r="N38" s="8">
        <v>1814</v>
      </c>
      <c r="O38" s="8">
        <f t="shared" si="0"/>
        <v>2546</v>
      </c>
      <c r="P38" s="9">
        <f t="shared" si="1"/>
        <v>0.28750981932443048</v>
      </c>
      <c r="Q38" s="9" t="s">
        <v>9</v>
      </c>
      <c r="R38" s="6">
        <v>1</v>
      </c>
      <c r="S38" s="9" t="s">
        <v>176</v>
      </c>
      <c r="T38" s="6" t="s">
        <v>12</v>
      </c>
      <c r="U38" s="9" t="s">
        <v>12</v>
      </c>
      <c r="V38" s="9" t="s">
        <v>12</v>
      </c>
      <c r="W38" s="7" t="s">
        <v>12</v>
      </c>
      <c r="X38" s="3" t="s">
        <v>240</v>
      </c>
      <c r="Y38" s="6" t="s">
        <v>10</v>
      </c>
    </row>
    <row r="39" spans="1:25" s="2" customFormat="1" ht="21" customHeight="1">
      <c r="A39" s="3">
        <v>3903</v>
      </c>
      <c r="B39" s="3" t="s">
        <v>177</v>
      </c>
      <c r="C39" s="3" t="s">
        <v>4</v>
      </c>
      <c r="D39" s="3" t="s">
        <v>10</v>
      </c>
      <c r="E39" s="4" t="s">
        <v>23</v>
      </c>
      <c r="F39" s="5" t="s">
        <v>140</v>
      </c>
      <c r="G39" s="6" t="s">
        <v>13</v>
      </c>
      <c r="H39" s="6" t="s">
        <v>12</v>
      </c>
      <c r="I39" s="7">
        <v>11</v>
      </c>
      <c r="J39" s="7" t="s">
        <v>138</v>
      </c>
      <c r="K39" s="7" t="s">
        <v>139</v>
      </c>
      <c r="L39" s="6" t="s">
        <v>15</v>
      </c>
      <c r="M39" s="8">
        <v>417</v>
      </c>
      <c r="N39" s="8">
        <v>13</v>
      </c>
      <c r="O39" s="8">
        <f t="shared" si="0"/>
        <v>430</v>
      </c>
      <c r="P39" s="9">
        <f t="shared" si="1"/>
        <v>0.96976744186046515</v>
      </c>
      <c r="Q39" s="9" t="s">
        <v>18</v>
      </c>
      <c r="R39" s="6">
        <v>1</v>
      </c>
      <c r="S39" s="9" t="s">
        <v>176</v>
      </c>
      <c r="T39" s="6" t="s">
        <v>141</v>
      </c>
      <c r="U39" s="9" t="s">
        <v>12</v>
      </c>
      <c r="V39" s="9">
        <v>1.6E-2</v>
      </c>
      <c r="W39" s="3" t="s">
        <v>185</v>
      </c>
      <c r="X39" s="3" t="s">
        <v>19</v>
      </c>
      <c r="Y39" s="6" t="s">
        <v>10</v>
      </c>
    </row>
    <row r="40" spans="1:25" s="2" customFormat="1" ht="21" customHeight="1">
      <c r="A40" s="3">
        <v>10418</v>
      </c>
      <c r="B40" s="3" t="s">
        <v>177</v>
      </c>
      <c r="C40" s="3" t="s">
        <v>4</v>
      </c>
      <c r="D40" s="3" t="s">
        <v>12</v>
      </c>
      <c r="E40" s="4" t="s">
        <v>23</v>
      </c>
      <c r="F40" s="5" t="s">
        <v>24</v>
      </c>
      <c r="G40" s="6" t="s">
        <v>25</v>
      </c>
      <c r="H40" s="6" t="s">
        <v>6</v>
      </c>
      <c r="I40" s="7">
        <v>11</v>
      </c>
      <c r="J40" s="7" t="s">
        <v>26</v>
      </c>
      <c r="K40" s="7" t="s">
        <v>22</v>
      </c>
      <c r="L40" s="6" t="s">
        <v>8</v>
      </c>
      <c r="M40" s="8">
        <v>2772</v>
      </c>
      <c r="N40" s="8">
        <v>310</v>
      </c>
      <c r="O40" s="8">
        <f t="shared" si="0"/>
        <v>3082</v>
      </c>
      <c r="P40" s="9">
        <f t="shared" si="1"/>
        <v>0.89941596365996102</v>
      </c>
      <c r="Q40" s="9" t="s">
        <v>18</v>
      </c>
      <c r="R40" s="6">
        <v>1</v>
      </c>
      <c r="S40" s="9" t="s">
        <v>176</v>
      </c>
      <c r="T40" s="6" t="s">
        <v>21</v>
      </c>
      <c r="U40" s="9" t="s">
        <v>12</v>
      </c>
      <c r="V40" s="9" t="s">
        <v>12</v>
      </c>
      <c r="W40" s="7" t="s">
        <v>12</v>
      </c>
      <c r="X40" s="3" t="s">
        <v>239</v>
      </c>
      <c r="Y40" s="6" t="s">
        <v>10</v>
      </c>
    </row>
    <row r="41" spans="1:25" s="23" customFormat="1" ht="21" customHeight="1">
      <c r="A41" s="7">
        <v>6463</v>
      </c>
      <c r="B41" s="3" t="s">
        <v>177</v>
      </c>
      <c r="C41" s="3" t="s">
        <v>4</v>
      </c>
      <c r="D41" s="7" t="s">
        <v>12</v>
      </c>
      <c r="E41" s="20" t="s">
        <v>23</v>
      </c>
      <c r="F41" s="7" t="s">
        <v>218</v>
      </c>
      <c r="G41" s="3" t="s">
        <v>219</v>
      </c>
      <c r="H41" s="3" t="s">
        <v>12</v>
      </c>
      <c r="I41" s="5">
        <v>11</v>
      </c>
      <c r="J41" s="21" t="s">
        <v>220</v>
      </c>
      <c r="K41" s="5" t="s">
        <v>221</v>
      </c>
      <c r="L41" s="7" t="s">
        <v>15</v>
      </c>
      <c r="M41" s="7">
        <v>20</v>
      </c>
      <c r="N41" s="7">
        <v>25</v>
      </c>
      <c r="O41" s="7">
        <f t="shared" si="0"/>
        <v>45</v>
      </c>
      <c r="P41" s="22">
        <f t="shared" si="1"/>
        <v>0.44444444444444442</v>
      </c>
      <c r="Q41" s="7" t="s">
        <v>9</v>
      </c>
      <c r="R41" s="3">
        <v>1</v>
      </c>
      <c r="S41" s="7" t="s">
        <v>184</v>
      </c>
      <c r="T41" s="7" t="s">
        <v>12</v>
      </c>
      <c r="U41" s="7" t="s">
        <v>12</v>
      </c>
      <c r="V41" s="7" t="s">
        <v>12</v>
      </c>
      <c r="W41" s="3" t="s">
        <v>12</v>
      </c>
      <c r="X41" s="3" t="s">
        <v>240</v>
      </c>
      <c r="Y41" s="3" t="s">
        <v>10</v>
      </c>
    </row>
    <row r="42" spans="1:25" s="2" customFormat="1" ht="21" customHeight="1">
      <c r="A42" s="3">
        <v>8836</v>
      </c>
      <c r="B42" s="3" t="s">
        <v>177</v>
      </c>
      <c r="C42" s="3" t="s">
        <v>4</v>
      </c>
      <c r="D42" s="3" t="s">
        <v>12</v>
      </c>
      <c r="E42" s="4" t="s">
        <v>23</v>
      </c>
      <c r="F42" s="5" t="s">
        <v>73</v>
      </c>
      <c r="G42" s="6" t="s">
        <v>74</v>
      </c>
      <c r="H42" s="6" t="s">
        <v>12</v>
      </c>
      <c r="I42" s="7" t="s">
        <v>76</v>
      </c>
      <c r="J42" s="7" t="s">
        <v>75</v>
      </c>
      <c r="K42" s="7" t="s">
        <v>38</v>
      </c>
      <c r="L42" s="6" t="s">
        <v>77</v>
      </c>
      <c r="M42" s="8">
        <v>1568</v>
      </c>
      <c r="N42" s="8">
        <v>260</v>
      </c>
      <c r="O42" s="8">
        <f t="shared" si="0"/>
        <v>1828</v>
      </c>
      <c r="P42" s="9">
        <f t="shared" si="1"/>
        <v>0.85776805251641142</v>
      </c>
      <c r="Q42" s="9" t="s">
        <v>156</v>
      </c>
      <c r="R42" s="6">
        <v>1</v>
      </c>
      <c r="S42" s="9" t="s">
        <v>176</v>
      </c>
      <c r="T42" s="6" t="s">
        <v>12</v>
      </c>
      <c r="U42" s="9" t="s">
        <v>12</v>
      </c>
      <c r="V42" s="9" t="s">
        <v>12</v>
      </c>
      <c r="W42" s="3" t="s">
        <v>185</v>
      </c>
      <c r="X42" s="3" t="s">
        <v>19</v>
      </c>
      <c r="Y42" s="6" t="s">
        <v>10</v>
      </c>
    </row>
    <row r="43" spans="1:25" s="23" customFormat="1" ht="21" customHeight="1">
      <c r="A43" s="7">
        <v>15018</v>
      </c>
      <c r="B43" s="3" t="s">
        <v>177</v>
      </c>
      <c r="C43" s="3" t="s">
        <v>4</v>
      </c>
      <c r="D43" s="7" t="s">
        <v>12</v>
      </c>
      <c r="E43" s="20" t="s">
        <v>187</v>
      </c>
      <c r="F43" s="7" t="s">
        <v>188</v>
      </c>
      <c r="G43" s="3" t="s">
        <v>12</v>
      </c>
      <c r="H43" s="3" t="s">
        <v>13</v>
      </c>
      <c r="I43" s="5">
        <v>13</v>
      </c>
      <c r="J43" s="21" t="s">
        <v>189</v>
      </c>
      <c r="K43" s="5" t="s">
        <v>190</v>
      </c>
      <c r="L43" s="7" t="s">
        <v>15</v>
      </c>
      <c r="M43" s="7">
        <v>58</v>
      </c>
      <c r="N43" s="7">
        <v>6</v>
      </c>
      <c r="O43" s="7">
        <f t="shared" si="0"/>
        <v>64</v>
      </c>
      <c r="P43" s="22">
        <f t="shared" si="1"/>
        <v>0.90625</v>
      </c>
      <c r="Q43" s="7" t="s">
        <v>18</v>
      </c>
      <c r="R43" s="3">
        <v>1</v>
      </c>
      <c r="S43" s="7" t="s">
        <v>184</v>
      </c>
      <c r="T43" s="7" t="s">
        <v>12</v>
      </c>
      <c r="U43" s="7" t="s">
        <v>12</v>
      </c>
      <c r="V43" s="7" t="s">
        <v>12</v>
      </c>
      <c r="W43" s="3" t="s">
        <v>191</v>
      </c>
      <c r="X43" s="3" t="s">
        <v>19</v>
      </c>
      <c r="Y43" s="3" t="s">
        <v>10</v>
      </c>
    </row>
    <row r="44" spans="1:25" s="23" customFormat="1" ht="21" customHeight="1">
      <c r="A44" s="7">
        <v>15069</v>
      </c>
      <c r="B44" s="3" t="s">
        <v>177</v>
      </c>
      <c r="C44" s="3" t="s">
        <v>4</v>
      </c>
      <c r="D44" s="7" t="s">
        <v>12</v>
      </c>
      <c r="E44" s="20" t="s">
        <v>187</v>
      </c>
      <c r="F44" s="7" t="s">
        <v>192</v>
      </c>
      <c r="G44" s="3" t="s">
        <v>6</v>
      </c>
      <c r="H44" s="3" t="s">
        <v>25</v>
      </c>
      <c r="I44" s="5">
        <v>17</v>
      </c>
      <c r="J44" s="21" t="s">
        <v>193</v>
      </c>
      <c r="K44" s="5" t="s">
        <v>194</v>
      </c>
      <c r="L44" s="7" t="s">
        <v>8</v>
      </c>
      <c r="M44" s="7">
        <v>38</v>
      </c>
      <c r="N44" s="7">
        <v>12</v>
      </c>
      <c r="O44" s="7">
        <f t="shared" si="0"/>
        <v>50</v>
      </c>
      <c r="P44" s="22">
        <f t="shared" si="1"/>
        <v>0.76</v>
      </c>
      <c r="Q44" s="7" t="s">
        <v>18</v>
      </c>
      <c r="R44" s="3">
        <v>1</v>
      </c>
      <c r="S44" s="7" t="s">
        <v>184</v>
      </c>
      <c r="T44" s="7" t="s">
        <v>12</v>
      </c>
      <c r="U44" s="7" t="s">
        <v>12</v>
      </c>
      <c r="V44" s="7" t="s">
        <v>12</v>
      </c>
      <c r="W44" s="3" t="s">
        <v>191</v>
      </c>
      <c r="X44" s="3" t="s">
        <v>19</v>
      </c>
      <c r="Y44" s="3" t="s">
        <v>10</v>
      </c>
    </row>
    <row r="45" spans="1:25" s="2" customFormat="1" ht="21" customHeight="1">
      <c r="A45" s="3">
        <v>11275</v>
      </c>
      <c r="B45" s="3" t="s">
        <v>177</v>
      </c>
      <c r="C45" s="3" t="s">
        <v>4</v>
      </c>
      <c r="D45" s="3" t="s">
        <v>12</v>
      </c>
      <c r="E45" s="4" t="s">
        <v>27</v>
      </c>
      <c r="F45" s="5" t="s">
        <v>28</v>
      </c>
      <c r="G45" s="6" t="s">
        <v>7</v>
      </c>
      <c r="H45" s="6" t="s">
        <v>13</v>
      </c>
      <c r="I45" s="7">
        <v>1</v>
      </c>
      <c r="J45" s="7" t="s">
        <v>29</v>
      </c>
      <c r="K45" s="7" t="s">
        <v>30</v>
      </c>
      <c r="L45" s="6" t="s">
        <v>8</v>
      </c>
      <c r="M45" s="8">
        <v>104209</v>
      </c>
      <c r="N45" s="8">
        <v>1305</v>
      </c>
      <c r="O45" s="8">
        <f t="shared" si="0"/>
        <v>105514</v>
      </c>
      <c r="P45" s="9">
        <f t="shared" si="1"/>
        <v>0.98763197300832117</v>
      </c>
      <c r="Q45" s="9" t="s">
        <v>18</v>
      </c>
      <c r="R45" s="6">
        <v>1</v>
      </c>
      <c r="S45" s="9" t="s">
        <v>176</v>
      </c>
      <c r="T45" s="6" t="s">
        <v>12</v>
      </c>
      <c r="U45" s="9" t="s">
        <v>12</v>
      </c>
      <c r="V45" s="9" t="s">
        <v>12</v>
      </c>
      <c r="W45" s="7" t="s">
        <v>12</v>
      </c>
      <c r="X45" s="3" t="s">
        <v>239</v>
      </c>
      <c r="Y45" s="6" t="s">
        <v>10</v>
      </c>
    </row>
    <row r="46" spans="1:25" s="2" customFormat="1" ht="21" customHeight="1">
      <c r="A46" s="3">
        <v>4841</v>
      </c>
      <c r="B46" s="3" t="s">
        <v>177</v>
      </c>
      <c r="C46" s="3" t="s">
        <v>4</v>
      </c>
      <c r="D46" s="3" t="s">
        <v>10</v>
      </c>
      <c r="E46" s="4" t="s">
        <v>27</v>
      </c>
      <c r="F46" s="5" t="s">
        <v>142</v>
      </c>
      <c r="G46" s="6" t="s">
        <v>25</v>
      </c>
      <c r="H46" s="6" t="s">
        <v>13</v>
      </c>
      <c r="I46" s="7">
        <v>12</v>
      </c>
      <c r="J46" s="7" t="s">
        <v>143</v>
      </c>
      <c r="K46" s="7" t="s">
        <v>144</v>
      </c>
      <c r="L46" s="6" t="s">
        <v>8</v>
      </c>
      <c r="M46" s="8">
        <v>331</v>
      </c>
      <c r="N46" s="8">
        <v>30</v>
      </c>
      <c r="O46" s="8">
        <f t="shared" si="0"/>
        <v>361</v>
      </c>
      <c r="P46" s="9">
        <f t="shared" si="1"/>
        <v>0.91689750692520777</v>
      </c>
      <c r="Q46" s="9" t="s">
        <v>18</v>
      </c>
      <c r="R46" s="6">
        <v>1</v>
      </c>
      <c r="S46" s="9" t="s">
        <v>176</v>
      </c>
      <c r="T46" s="6" t="s">
        <v>12</v>
      </c>
      <c r="U46" s="9" t="s">
        <v>12</v>
      </c>
      <c r="V46" s="9" t="s">
        <v>12</v>
      </c>
      <c r="W46" s="7" t="s">
        <v>12</v>
      </c>
      <c r="X46" s="3" t="s">
        <v>239</v>
      </c>
      <c r="Y46" s="6" t="s">
        <v>10</v>
      </c>
    </row>
    <row r="47" spans="1:25" s="2" customFormat="1" ht="21" customHeight="1">
      <c r="A47" s="3">
        <v>4451</v>
      </c>
      <c r="B47" s="3" t="s">
        <v>177</v>
      </c>
      <c r="C47" s="3" t="s">
        <v>4</v>
      </c>
      <c r="D47" s="3" t="s">
        <v>12</v>
      </c>
      <c r="E47" s="4" t="s">
        <v>79</v>
      </c>
      <c r="F47" s="5" t="s">
        <v>78</v>
      </c>
      <c r="G47" s="6" t="s">
        <v>25</v>
      </c>
      <c r="H47" s="6" t="s">
        <v>13</v>
      </c>
      <c r="I47" s="7">
        <v>10</v>
      </c>
      <c r="J47" s="7" t="s">
        <v>81</v>
      </c>
      <c r="K47" s="7" t="s">
        <v>82</v>
      </c>
      <c r="L47" s="6" t="s">
        <v>8</v>
      </c>
      <c r="M47" s="8">
        <v>1549</v>
      </c>
      <c r="N47" s="8">
        <v>3695</v>
      </c>
      <c r="O47" s="8">
        <f t="shared" si="0"/>
        <v>5244</v>
      </c>
      <c r="P47" s="9">
        <f t="shared" si="1"/>
        <v>0.29538520213577424</v>
      </c>
      <c r="Q47" s="9" t="s">
        <v>9</v>
      </c>
      <c r="R47" s="6">
        <v>1</v>
      </c>
      <c r="S47" s="9" t="s">
        <v>176</v>
      </c>
      <c r="T47" s="6" t="s">
        <v>80</v>
      </c>
      <c r="U47" s="9" t="s">
        <v>12</v>
      </c>
      <c r="V47" s="9">
        <v>7.7000000000000001E-5</v>
      </c>
      <c r="W47" s="7" t="s">
        <v>12</v>
      </c>
      <c r="X47" s="3" t="s">
        <v>239</v>
      </c>
      <c r="Y47" s="6" t="s">
        <v>10</v>
      </c>
    </row>
    <row r="48" spans="1:25" s="2" customFormat="1" ht="21" customHeight="1">
      <c r="A48" s="3">
        <v>11293</v>
      </c>
      <c r="B48" s="3" t="s">
        <v>177</v>
      </c>
      <c r="C48" s="3" t="s">
        <v>4</v>
      </c>
      <c r="D48" s="3" t="s">
        <v>10</v>
      </c>
      <c r="E48" s="4" t="s">
        <v>152</v>
      </c>
      <c r="F48" s="5" t="s">
        <v>153</v>
      </c>
      <c r="G48" s="6" t="s">
        <v>6</v>
      </c>
      <c r="H48" s="6" t="s">
        <v>12</v>
      </c>
      <c r="I48" s="7">
        <v>11</v>
      </c>
      <c r="J48" s="7" t="s">
        <v>154</v>
      </c>
      <c r="K48" s="7" t="s">
        <v>155</v>
      </c>
      <c r="L48" s="6" t="s">
        <v>15</v>
      </c>
      <c r="M48" s="8">
        <v>1731</v>
      </c>
      <c r="N48" s="8">
        <v>951</v>
      </c>
      <c r="O48" s="8">
        <f t="shared" si="0"/>
        <v>2682</v>
      </c>
      <c r="P48" s="9">
        <f t="shared" si="1"/>
        <v>0.64541387024608499</v>
      </c>
      <c r="Q48" s="9" t="s">
        <v>9</v>
      </c>
      <c r="R48" s="6">
        <v>1</v>
      </c>
      <c r="S48" s="9" t="s">
        <v>176</v>
      </c>
      <c r="T48" s="6" t="s">
        <v>12</v>
      </c>
      <c r="U48" s="9" t="s">
        <v>12</v>
      </c>
      <c r="V48" s="9" t="s">
        <v>12</v>
      </c>
      <c r="W48" s="7" t="s">
        <v>12</v>
      </c>
      <c r="X48" s="3" t="s">
        <v>239</v>
      </c>
      <c r="Y48" s="6" t="s">
        <v>10</v>
      </c>
    </row>
    <row r="49" spans="1:25" s="23" customFormat="1" ht="21" customHeight="1">
      <c r="A49" s="7">
        <v>15030</v>
      </c>
      <c r="B49" s="3" t="s">
        <v>177</v>
      </c>
      <c r="C49" s="3" t="s">
        <v>4</v>
      </c>
      <c r="D49" s="7" t="s">
        <v>12</v>
      </c>
      <c r="E49" s="20" t="s">
        <v>178</v>
      </c>
      <c r="F49" s="7" t="s">
        <v>179</v>
      </c>
      <c r="G49" s="3" t="s">
        <v>180</v>
      </c>
      <c r="H49" s="3" t="s">
        <v>12</v>
      </c>
      <c r="I49" s="5" t="s">
        <v>181</v>
      </c>
      <c r="J49" s="21" t="s">
        <v>182</v>
      </c>
      <c r="K49" s="5" t="s">
        <v>38</v>
      </c>
      <c r="L49" s="7" t="s">
        <v>183</v>
      </c>
      <c r="M49" s="7">
        <v>80</v>
      </c>
      <c r="N49" s="7">
        <v>35</v>
      </c>
      <c r="O49" s="7">
        <f t="shared" si="0"/>
        <v>115</v>
      </c>
      <c r="P49" s="22">
        <f t="shared" si="1"/>
        <v>0.69565217391304346</v>
      </c>
      <c r="Q49" s="7" t="s">
        <v>18</v>
      </c>
      <c r="R49" s="3">
        <v>1</v>
      </c>
      <c r="S49" s="7" t="s">
        <v>184</v>
      </c>
      <c r="T49" s="7" t="s">
        <v>12</v>
      </c>
      <c r="U49" s="7" t="s">
        <v>12</v>
      </c>
      <c r="V49" s="7" t="s">
        <v>12</v>
      </c>
      <c r="W49" s="3" t="s">
        <v>186</v>
      </c>
      <c r="X49" s="3" t="s">
        <v>240</v>
      </c>
      <c r="Y49" s="3" t="s">
        <v>9</v>
      </c>
    </row>
    <row r="50" spans="1:25" s="23" customFormat="1" ht="21" customHeight="1">
      <c r="A50" s="7">
        <v>2476</v>
      </c>
      <c r="B50" s="3" t="s">
        <v>177</v>
      </c>
      <c r="C50" s="3" t="s">
        <v>4</v>
      </c>
      <c r="D50" s="7" t="s">
        <v>12</v>
      </c>
      <c r="E50" s="20" t="s">
        <v>178</v>
      </c>
      <c r="F50" s="7" t="s">
        <v>201</v>
      </c>
      <c r="G50" s="3" t="s">
        <v>200</v>
      </c>
      <c r="H50" s="3" t="s">
        <v>12</v>
      </c>
      <c r="I50" s="5">
        <v>1</v>
      </c>
      <c r="J50" s="21" t="s">
        <v>202</v>
      </c>
      <c r="K50" s="5" t="s">
        <v>38</v>
      </c>
      <c r="L50" s="7" t="s">
        <v>203</v>
      </c>
      <c r="M50" s="7">
        <v>33</v>
      </c>
      <c r="N50" s="7">
        <v>9</v>
      </c>
      <c r="O50" s="7">
        <f t="shared" ref="O50" si="4">SUM(M50:N50)</f>
        <v>42</v>
      </c>
      <c r="P50" s="22">
        <f t="shared" ref="P50" si="5">M50/O50</f>
        <v>0.7857142857142857</v>
      </c>
      <c r="Q50" s="7" t="s">
        <v>18</v>
      </c>
      <c r="R50" s="3">
        <v>1</v>
      </c>
      <c r="S50" s="7" t="s">
        <v>184</v>
      </c>
      <c r="T50" s="7" t="s">
        <v>12</v>
      </c>
      <c r="U50" s="7" t="s">
        <v>12</v>
      </c>
      <c r="V50" s="7" t="s">
        <v>12</v>
      </c>
      <c r="W50" s="3" t="s">
        <v>186</v>
      </c>
      <c r="X50" s="3" t="s">
        <v>240</v>
      </c>
      <c r="Y50" s="3" t="s">
        <v>9</v>
      </c>
    </row>
    <row r="51" spans="1:25" s="23" customFormat="1" ht="21" customHeight="1">
      <c r="A51" s="7">
        <v>6321</v>
      </c>
      <c r="B51" s="3" t="s">
        <v>177</v>
      </c>
      <c r="C51" s="3" t="s">
        <v>4</v>
      </c>
      <c r="D51" s="7" t="s">
        <v>12</v>
      </c>
      <c r="E51" s="20" t="s">
        <v>227</v>
      </c>
      <c r="F51" s="7" t="s">
        <v>228</v>
      </c>
      <c r="G51" s="3" t="s">
        <v>229</v>
      </c>
      <c r="H51" s="3" t="s">
        <v>12</v>
      </c>
      <c r="I51" s="5">
        <v>5</v>
      </c>
      <c r="J51" s="21" t="s">
        <v>230</v>
      </c>
      <c r="K51" s="5" t="s">
        <v>231</v>
      </c>
      <c r="L51" s="7" t="s">
        <v>232</v>
      </c>
      <c r="M51" s="7">
        <v>57</v>
      </c>
      <c r="N51" s="7">
        <v>8</v>
      </c>
      <c r="O51" s="7">
        <f t="shared" ref="O51" si="6">SUM(M51:N51)</f>
        <v>65</v>
      </c>
      <c r="P51" s="22">
        <f t="shared" ref="P51" si="7">M51/O51</f>
        <v>0.87692307692307692</v>
      </c>
      <c r="Q51" s="7" t="s">
        <v>156</v>
      </c>
      <c r="R51" s="3">
        <v>1</v>
      </c>
      <c r="S51" s="7" t="s">
        <v>184</v>
      </c>
      <c r="T51" s="7" t="s">
        <v>12</v>
      </c>
      <c r="U51" s="7" t="s">
        <v>12</v>
      </c>
      <c r="V51" s="7" t="s">
        <v>12</v>
      </c>
      <c r="W51" s="3" t="s">
        <v>191</v>
      </c>
      <c r="X51" s="3" t="s">
        <v>19</v>
      </c>
      <c r="Y51" s="3" t="s">
        <v>9</v>
      </c>
    </row>
    <row r="52" spans="1:25" s="2" customFormat="1" ht="21" customHeight="1">
      <c r="A52" s="3">
        <v>4985</v>
      </c>
      <c r="B52" s="3" t="s">
        <v>177</v>
      </c>
      <c r="C52" s="3" t="s">
        <v>4</v>
      </c>
      <c r="D52" s="3" t="s">
        <v>12</v>
      </c>
      <c r="E52" s="4" t="s">
        <v>39</v>
      </c>
      <c r="F52" s="5" t="s">
        <v>44</v>
      </c>
      <c r="G52" s="6" t="s">
        <v>12</v>
      </c>
      <c r="H52" s="6" t="s">
        <v>13</v>
      </c>
      <c r="I52" s="7">
        <v>2</v>
      </c>
      <c r="J52" s="7" t="s">
        <v>40</v>
      </c>
      <c r="K52" s="7" t="s">
        <v>41</v>
      </c>
      <c r="L52" s="6" t="s">
        <v>15</v>
      </c>
      <c r="M52" s="8">
        <v>755</v>
      </c>
      <c r="N52" s="8">
        <v>985</v>
      </c>
      <c r="O52" s="8">
        <f t="shared" si="0"/>
        <v>1740</v>
      </c>
      <c r="P52" s="9">
        <f t="shared" si="1"/>
        <v>0.43390804597701149</v>
      </c>
      <c r="Q52" s="9" t="s">
        <v>9</v>
      </c>
      <c r="R52" s="6">
        <v>1</v>
      </c>
      <c r="S52" s="9" t="s">
        <v>176</v>
      </c>
      <c r="T52" s="6" t="s">
        <v>12</v>
      </c>
      <c r="U52" s="9" t="s">
        <v>12</v>
      </c>
      <c r="V52" s="9" t="s">
        <v>12</v>
      </c>
      <c r="W52" s="7" t="s">
        <v>12</v>
      </c>
      <c r="X52" s="3" t="s">
        <v>239</v>
      </c>
      <c r="Y52" s="6" t="s">
        <v>10</v>
      </c>
    </row>
    <row r="53" spans="1:25" s="11" customFormat="1" ht="21" customHeight="1">
      <c r="A53" s="16" t="s">
        <v>243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25"/>
      <c r="Y53" s="17"/>
    </row>
    <row r="54" spans="1:25" s="11" customFormat="1" ht="21" customHeight="1">
      <c r="A54" s="12" t="s">
        <v>237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26"/>
      <c r="Y54" s="15"/>
    </row>
    <row r="55" spans="1:25" s="11" customFormat="1" ht="21" customHeight="1">
      <c r="A55" s="12" t="s">
        <v>172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26"/>
      <c r="Y55" s="15"/>
    </row>
    <row r="56" spans="1:25" s="11" customFormat="1" ht="21" customHeight="1">
      <c r="A56" s="12" t="s">
        <v>173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26"/>
      <c r="Y56" s="15"/>
    </row>
    <row r="57" spans="1:25" s="11" customFormat="1" ht="21" customHeight="1">
      <c r="A57" s="13" t="s">
        <v>241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6"/>
      <c r="Y57" s="24"/>
    </row>
    <row r="58" spans="1:25" ht="21" customHeight="1">
      <c r="A58" s="18" t="s">
        <v>170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</sheetData>
  <mergeCells count="1">
    <mergeCell ref="A1:Y1"/>
  </mergeCells>
  <phoneticPr fontId="8" type="noConversion"/>
  <conditionalFormatting sqref="B8:C9 B47:C47 B11:C16 B6:C6 D7 D10 D48 Q47:R47 Q6:R6 E47:N47 E8:N9 E6:N6 E11:N16 T10:W10 B20:C21 Q20:R21 E20:N21 B32:C32 Q32:R32 E32:N32 B40:C40 E40:N40 D19:D21 O5:P16 A45:A48 O45:P48 S45:W48 D45:D46 E45:N45 Q45:R45 B45:C45 A5:A16 S5:W6 A38:A40 O38:P40 D38:D40 E38:N38 Q38:W38 B38:C38 A24:W24 A18:A21 O18:P21 S18:W19 Q18:R18 E18:N18 B18:C18 B27:C29 Q27:R29 E27:N29 D27:D32 S28:W28 O27:P32 A27:A32 Q8:W9 S7:V7 S21:W21 S20:V20 A25:V25 S27:V27 S30:W32 S29:V29 Y35:Y36 Q40:W40 S39:V39 Y42 Y27:Y32 Y18:Y21 Y24:Y25 Y38:Y40 Y45:Y48 Y52 Y3 Y5:Y16 X3:X52 A52:W52 A35:V36 A3:W3 Q11:V16 A42:V42">
    <cfRule type="containsBlanks" dxfId="28" priority="83">
      <formula>LEN(TRIM(A3))=0</formula>
    </cfRule>
  </conditionalFormatting>
  <conditionalFormatting sqref="D6 D8:D9 D11:D16 D47 Q5:R5 B5:N5 D18">
    <cfRule type="containsBlanks" dxfId="27" priority="71">
      <formula>LEN(TRIM(B5))=0</formula>
    </cfRule>
  </conditionalFormatting>
  <conditionalFormatting sqref="B10:C10 Q10:R10 E10:N10">
    <cfRule type="containsBlanks" dxfId="26" priority="63">
      <formula>LEN(TRIM(B10))=0</formula>
    </cfRule>
  </conditionalFormatting>
  <conditionalFormatting sqref="S10">
    <cfRule type="containsBlanks" dxfId="25" priority="62">
      <formula>LEN(TRIM(S10))=0</formula>
    </cfRule>
  </conditionalFormatting>
  <conditionalFormatting sqref="B39:C39 Q39:R39 E39:N39">
    <cfRule type="containsBlanks" dxfId="24" priority="60">
      <formula>LEN(TRIM(B39))=0</formula>
    </cfRule>
  </conditionalFormatting>
  <conditionalFormatting sqref="B46:C46 Q46:R46 E46:N46">
    <cfRule type="containsBlanks" dxfId="23" priority="59">
      <formula>LEN(TRIM(B46))=0</formula>
    </cfRule>
  </conditionalFormatting>
  <conditionalFormatting sqref="B31:C31 Q31:R31 E31:N31">
    <cfRule type="containsBlanks" dxfId="22" priority="58">
      <formula>LEN(TRIM(B31))=0</formula>
    </cfRule>
  </conditionalFormatting>
  <conditionalFormatting sqref="B30:C30 Q30:R30 E30:N30">
    <cfRule type="containsBlanks" dxfId="21" priority="57">
      <formula>LEN(TRIM(B30))=0</formula>
    </cfRule>
  </conditionalFormatting>
  <conditionalFormatting sqref="B19:C19 Q19:R19 E19:N19">
    <cfRule type="containsBlanks" dxfId="20" priority="56">
      <formula>LEN(TRIM(B19))=0</formula>
    </cfRule>
  </conditionalFormatting>
  <conditionalFormatting sqref="B7:C7 Q7:R7 E7:N7">
    <cfRule type="containsBlanks" dxfId="19" priority="55">
      <formula>LEN(TRIM(B7))=0</formula>
    </cfRule>
  </conditionalFormatting>
  <conditionalFormatting sqref="B48:C48 Q48:R48 E48:N48">
    <cfRule type="containsBlanks" dxfId="18" priority="54">
      <formula>LEN(TRIM(B48))=0</formula>
    </cfRule>
  </conditionalFormatting>
  <conditionalFormatting sqref="M43:R44 M4:R4 W4 M37:R37 M33:R34 M41:R41 M17:R17 M26:R26 W49:W51 M49:R51 M2:R2 M22:R23 W2 W22:W23 W7 W11:W17 W20 W25:W27 W29 W33:W37 W39 W41:W44 Y22:Y23 Y2 Y49:Y51 Y26 Y17 Y41 Y33:Y34 Y37 Y4 Y43:Y44">
    <cfRule type="containsBlanks" dxfId="17" priority="38">
      <formula>LEN(TRIM(M2))=0</formula>
    </cfRule>
  </conditionalFormatting>
  <conditionalFormatting sqref="B49:C49">
    <cfRule type="containsBlanks" dxfId="16" priority="17">
      <formula>LEN(TRIM(B49))=0</formula>
    </cfRule>
  </conditionalFormatting>
  <conditionalFormatting sqref="B43:C43">
    <cfRule type="containsBlanks" dxfId="15" priority="16">
      <formula>LEN(TRIM(B43))=0</formula>
    </cfRule>
  </conditionalFormatting>
  <conditionalFormatting sqref="B44:C44">
    <cfRule type="containsBlanks" dxfId="14" priority="15">
      <formula>LEN(TRIM(B44))=0</formula>
    </cfRule>
  </conditionalFormatting>
  <conditionalFormatting sqref="B4:C4">
    <cfRule type="containsBlanks" dxfId="13" priority="14">
      <formula>LEN(TRIM(B4))=0</formula>
    </cfRule>
  </conditionalFormatting>
  <conditionalFormatting sqref="B50:C50">
    <cfRule type="containsBlanks" dxfId="12" priority="13">
      <formula>LEN(TRIM(B50))=0</formula>
    </cfRule>
  </conditionalFormatting>
  <conditionalFormatting sqref="B37:C37">
    <cfRule type="containsBlanks" dxfId="11" priority="12">
      <formula>LEN(TRIM(B37))=0</formula>
    </cfRule>
  </conditionalFormatting>
  <conditionalFormatting sqref="B33:C33">
    <cfRule type="containsBlanks" dxfId="10" priority="11">
      <formula>LEN(TRIM(B33))=0</formula>
    </cfRule>
  </conditionalFormatting>
  <conditionalFormatting sqref="B34:C34">
    <cfRule type="containsBlanks" dxfId="9" priority="10">
      <formula>LEN(TRIM(B34))=0</formula>
    </cfRule>
  </conditionalFormatting>
  <conditionalFormatting sqref="B23:C23">
    <cfRule type="containsBlanks" dxfId="8" priority="9">
      <formula>LEN(TRIM(B23))=0</formula>
    </cfRule>
  </conditionalFormatting>
  <conditionalFormatting sqref="B41:C41">
    <cfRule type="containsBlanks" dxfId="7" priority="8">
      <formula>LEN(TRIM(B41))=0</formula>
    </cfRule>
  </conditionalFormatting>
  <conditionalFormatting sqref="B17:C17">
    <cfRule type="containsBlanks" dxfId="6" priority="7">
      <formula>LEN(TRIM(B17))=0</formula>
    </cfRule>
  </conditionalFormatting>
  <conditionalFormatting sqref="B26:C26">
    <cfRule type="containsBlanks" dxfId="5" priority="6">
      <formula>LEN(TRIM(B26))=0</formula>
    </cfRule>
  </conditionalFormatting>
  <conditionalFormatting sqref="J26">
    <cfRule type="containsBlanks" dxfId="4" priority="5">
      <formula>LEN(TRIM(J26))=0</formula>
    </cfRule>
  </conditionalFormatting>
  <conditionalFormatting sqref="V26">
    <cfRule type="containsBlanks" dxfId="3" priority="4">
      <formula>LEN(TRIM(V26))=0</formula>
    </cfRule>
  </conditionalFormatting>
  <conditionalFormatting sqref="B51:C51">
    <cfRule type="containsBlanks" dxfId="2" priority="3">
      <formula>LEN(TRIM(B51))=0</formula>
    </cfRule>
  </conditionalFormatting>
  <conditionalFormatting sqref="B22:C22">
    <cfRule type="containsBlanks" dxfId="1" priority="2">
      <formula>LEN(TRIM(B22))=0</formula>
    </cfRule>
  </conditionalFormatting>
  <conditionalFormatting sqref="S4">
    <cfRule type="containsBlanks" dxfId="0" priority="1">
      <formula>LEN(TRIM(S4))=0</formula>
    </cfRule>
  </conditionalFormatting>
  <pageMargins left="0.75000000000000011" right="0.75000000000000011" top="1" bottom="1" header="0.5" footer="0.5"/>
  <pageSetup paperSize="9" scale="36" fitToWidth="2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VLSCI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Anderson</dc:creator>
  <cp:lastModifiedBy>Garsed Dale</cp:lastModifiedBy>
  <cp:lastPrinted>2016-06-08T07:20:05Z</cp:lastPrinted>
  <dcterms:created xsi:type="dcterms:W3CDTF">2013-09-03T03:02:33Z</dcterms:created>
  <dcterms:modified xsi:type="dcterms:W3CDTF">2017-06-06T07:21:02Z</dcterms:modified>
</cp:coreProperties>
</file>