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7520" yWindow="0" windowWidth="28100" windowHeight="27420" tabRatio="794"/>
  </bookViews>
  <sheets>
    <sheet name="Table List" sheetId="12" r:id="rId1"/>
    <sheet name="Table S1" sheetId="1" r:id="rId2"/>
    <sheet name="Table S2" sheetId="2" r:id="rId3"/>
    <sheet name="Table S3" sheetId="3" r:id="rId4"/>
    <sheet name="Table S4" sheetId="4" r:id="rId5"/>
    <sheet name="Table S5" sheetId="5" r:id="rId6"/>
    <sheet name="Table S6" sheetId="6" r:id="rId7"/>
    <sheet name="Table S7" sheetId="7" r:id="rId8"/>
    <sheet name="Table S8" sheetId="8" r:id="rId9"/>
    <sheet name="Table S9" sheetId="9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C34" i="1"/>
  <c r="C37" i="1"/>
  <c r="C38" i="1"/>
  <c r="C39" i="1"/>
  <c r="C40" i="1"/>
  <c r="C32" i="1"/>
  <c r="C27" i="1"/>
  <c r="C20" i="1"/>
  <c r="C21" i="1"/>
  <c r="C24" i="1"/>
  <c r="C25" i="1"/>
  <c r="C26" i="1"/>
  <c r="C19" i="1"/>
  <c r="C11" i="1"/>
  <c r="C12" i="1"/>
  <c r="C13" i="1"/>
  <c r="C14" i="1"/>
  <c r="C8" i="1"/>
  <c r="C7" i="1"/>
  <c r="C6" i="1"/>
  <c r="C30" i="1"/>
  <c r="C17" i="1"/>
  <c r="C4" i="1"/>
</calcChain>
</file>

<file path=xl/sharedStrings.xml><?xml version="1.0" encoding="utf-8"?>
<sst xmlns="http://schemas.openxmlformats.org/spreadsheetml/2006/main" count="596" uniqueCount="109">
  <si>
    <t>N</t>
  </si>
  <si>
    <t>%</t>
  </si>
  <si>
    <t>β</t>
  </si>
  <si>
    <t>SE</t>
  </si>
  <si>
    <t>p</t>
  </si>
  <si>
    <t xml:space="preserve">    Alcohol use</t>
  </si>
  <si>
    <t>None</t>
  </si>
  <si>
    <t>Referent</t>
  </si>
  <si>
    <t>1-4 DPW</t>
  </si>
  <si>
    <t>5+ DPW</t>
  </si>
  <si>
    <t>p for trend</t>
  </si>
  <si>
    <t xml:space="preserve">    Tobacco use</t>
  </si>
  <si>
    <t>Never</t>
  </si>
  <si>
    <t>1+ PPD</t>
  </si>
  <si>
    <t>&lt;0.0001</t>
  </si>
  <si>
    <t>Interaction tests</t>
  </si>
  <si>
    <r>
      <t>&lt;</t>
    </r>
    <r>
      <rPr>
        <sz val="11"/>
        <color theme="1"/>
        <rFont val="Calibri"/>
        <family val="2"/>
        <scheme val="minor"/>
      </rPr>
      <t>½</t>
    </r>
    <r>
      <rPr>
        <sz val="11"/>
        <color rgb="FF000000"/>
        <rFont val="Calibri"/>
        <family val="2"/>
        <scheme val="minor"/>
      </rPr>
      <t xml:space="preserve"> PPD</t>
    </r>
  </si>
  <si>
    <r>
      <t>½</t>
    </r>
    <r>
      <rPr>
        <sz val="11"/>
        <color rgb="FF000000"/>
        <rFont val="Calibri"/>
        <family val="2"/>
        <scheme val="minor"/>
      </rPr>
      <t xml:space="preserve"> - 1 PPD</t>
    </r>
  </si>
  <si>
    <t>Supplementary Table 1.  Association of alcohol and tobacco use with mammographic density phenotypes, by BMI category.</t>
  </si>
  <si>
    <r>
      <rPr>
        <b/>
        <sz val="11"/>
        <color rgb="FF000000"/>
        <rFont val="Calibri"/>
        <family val="2"/>
      </rPr>
      <t>√</t>
    </r>
    <r>
      <rPr>
        <b/>
        <sz val="11"/>
        <color rgb="FF000000"/>
        <rFont val="Calibri"/>
        <family val="2"/>
        <scheme val="minor"/>
      </rPr>
      <t>Percent Density</t>
    </r>
  </si>
  <si>
    <r>
      <rPr>
        <b/>
        <sz val="11"/>
        <color rgb="FF000000"/>
        <rFont val="Calibri"/>
        <family val="2"/>
      </rPr>
      <t>√</t>
    </r>
    <r>
      <rPr>
        <b/>
        <sz val="11"/>
        <color rgb="FF000000"/>
        <rFont val="Calibri"/>
        <family val="2"/>
        <scheme val="minor"/>
      </rPr>
      <t>Nondense Area</t>
    </r>
  </si>
  <si>
    <r>
      <rPr>
        <b/>
        <sz val="11"/>
        <color rgb="FF000000"/>
        <rFont val="Calibri"/>
        <family val="2"/>
      </rPr>
      <t>√</t>
    </r>
    <r>
      <rPr>
        <b/>
        <sz val="11"/>
        <color rgb="FF000000"/>
        <rFont val="Calibri"/>
        <family val="2"/>
        <scheme val="minor"/>
      </rPr>
      <t>Dense Area</t>
    </r>
  </si>
  <si>
    <t>se</t>
  </si>
  <si>
    <t xml:space="preserve">   Tobacco use</t>
  </si>
  <si>
    <r>
      <t>Normal (18.5-24.9 kg/m</t>
    </r>
    <r>
      <rPr>
        <b/>
        <u/>
        <vertAlign val="superscript"/>
        <sz val="11"/>
        <color theme="1"/>
        <rFont val="Calibri"/>
        <family val="2"/>
        <scheme val="minor"/>
      </rPr>
      <t>2</t>
    </r>
    <r>
      <rPr>
        <b/>
        <u/>
        <sz val="11"/>
        <color theme="1"/>
        <rFont val="Calibri"/>
        <family val="2"/>
        <scheme val="minor"/>
      </rPr>
      <t>)</t>
    </r>
  </si>
  <si>
    <r>
      <t>Overweight (25-29.9 kg/m</t>
    </r>
    <r>
      <rPr>
        <b/>
        <u/>
        <vertAlign val="superscript"/>
        <sz val="11"/>
        <color theme="1"/>
        <rFont val="Calibri"/>
        <family val="2"/>
        <scheme val="minor"/>
      </rPr>
      <t>2</t>
    </r>
    <r>
      <rPr>
        <b/>
        <u/>
        <sz val="11"/>
        <color theme="1"/>
        <rFont val="Calibri"/>
        <family val="2"/>
        <scheme val="minor"/>
      </rPr>
      <t>)</t>
    </r>
  </si>
  <si>
    <r>
      <t>Obese (≥30 kg/m</t>
    </r>
    <r>
      <rPr>
        <b/>
        <u/>
        <vertAlign val="superscript"/>
        <sz val="11"/>
        <color theme="1"/>
        <rFont val="Calibri"/>
        <family val="2"/>
        <scheme val="minor"/>
      </rPr>
      <t>2</t>
    </r>
    <r>
      <rPr>
        <b/>
        <u/>
        <sz val="11"/>
        <color theme="1"/>
        <rFont val="Calibri"/>
        <family val="2"/>
        <scheme val="minor"/>
      </rPr>
      <t>)</t>
    </r>
  </si>
  <si>
    <t>Premenopausal</t>
  </si>
  <si>
    <t>Postmenopausal</t>
  </si>
  <si>
    <t>Supplementary Table 2.  Association of alcohol and tobacco use with mammographic density phenotypes, by menopausal status.</t>
  </si>
  <si>
    <r>
      <t xml:space="preserve">    </t>
    </r>
    <r>
      <rPr>
        <sz val="11"/>
        <color theme="1"/>
        <rFont val="Calibri"/>
        <family val="2"/>
        <scheme val="minor"/>
      </rPr>
      <t xml:space="preserve">Alcohol </t>
    </r>
    <r>
      <rPr>
        <sz val="11"/>
        <color rgb="FF000000"/>
        <rFont val="Calibri"/>
        <family val="2"/>
        <scheme val="minor"/>
      </rPr>
      <t xml:space="preserve">× </t>
    </r>
    <r>
      <rPr>
        <sz val="11"/>
        <color theme="1"/>
        <rFont val="Calibri"/>
        <family val="2"/>
        <scheme val="minor"/>
      </rPr>
      <t>menopausal status</t>
    </r>
  </si>
  <si>
    <r>
      <t xml:space="preserve">    </t>
    </r>
    <r>
      <rPr>
        <sz val="11"/>
        <color theme="1"/>
        <rFont val="Calibri"/>
        <family val="2"/>
        <scheme val="minor"/>
      </rPr>
      <t xml:space="preserve">Tobacco </t>
    </r>
    <r>
      <rPr>
        <sz val="11"/>
        <color rgb="FF000000"/>
        <rFont val="Calibri"/>
        <family val="2"/>
        <scheme val="minor"/>
      </rPr>
      <t xml:space="preserve">× </t>
    </r>
    <r>
      <rPr>
        <sz val="11"/>
        <color theme="1"/>
        <rFont val="Calibri"/>
        <family val="2"/>
        <scheme val="minor"/>
      </rPr>
      <t>menopausal status</t>
    </r>
  </si>
  <si>
    <t>Percent Density (%)</t>
  </si>
  <si>
    <r>
      <t>Dense Area (cm</t>
    </r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</si>
  <si>
    <r>
      <t>Nondense Area (cm</t>
    </r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) </t>
    </r>
  </si>
  <si>
    <t>Supplementary Table 3.  Association of alcohol and tobacco use with mammographic density phenotypes in post-menopausal women, by menopausal hormone therapy (MHT) use.</t>
  </si>
  <si>
    <t>No MHT use</t>
  </si>
  <si>
    <t>MHT use</t>
  </si>
  <si>
    <t xml:space="preserve">    Alcohol × MHT use</t>
  </si>
  <si>
    <t xml:space="preserve">    Tobacco × MHT use</t>
  </si>
  <si>
    <t>Supplementary Table 4.  Association of smoking status, intensity, and duration with mammographic density phenotypes.</t>
  </si>
  <si>
    <t xml:space="preserve">Smoking status </t>
  </si>
  <si>
    <t>Former</t>
  </si>
  <si>
    <t>Current</t>
  </si>
  <si>
    <t>Status and intensity </t>
  </si>
  <si>
    <t>Former, &lt;½ PPD</t>
  </si>
  <si>
    <t>Former, ½ - 1 PPD</t>
  </si>
  <si>
    <t>Former, 1+ PPD</t>
  </si>
  <si>
    <t>Current, &lt;½ PPD</t>
  </si>
  <si>
    <t>Current, ½ - 1 PPD</t>
  </si>
  <si>
    <t>Current, 1+ PPD</t>
  </si>
  <si>
    <t>Total duration</t>
  </si>
  <si>
    <t>&lt;1 year</t>
  </si>
  <si>
    <t>1 to 5 years</t>
  </si>
  <si>
    <t>6 to 10 years</t>
  </si>
  <si>
    <t>11 to 15 years</t>
  </si>
  <si>
    <t>16+ years</t>
  </si>
  <si>
    <t>Supplementary Table 5.  Association of alcohol and tobacco use with mammographic density phenotypes among premenopausal women, by BMI.</t>
  </si>
  <si>
    <t xml:space="preserve">     Alcohol use</t>
  </si>
  <si>
    <t xml:space="preserve">     Tobacco use</t>
  </si>
  <si>
    <t>&lt; 1/2 PPD</t>
  </si>
  <si>
    <t>1/2 - 1 PPD</t>
  </si>
  <si>
    <t xml:space="preserve">     Alcohol × BMI categories</t>
  </si>
  <si>
    <t xml:space="preserve">     Tobacco × BMI categories</t>
  </si>
  <si>
    <r>
      <t>Normal (18.5-24.9 kg/m</t>
    </r>
    <r>
      <rPr>
        <b/>
        <u/>
        <vertAlign val="superscript"/>
        <sz val="11"/>
        <color rgb="FF000000"/>
        <rFont val="Calibri"/>
        <family val="2"/>
        <scheme val="minor"/>
      </rPr>
      <t>2</t>
    </r>
    <r>
      <rPr>
        <b/>
        <u/>
        <sz val="11"/>
        <color rgb="FF000000"/>
        <rFont val="Calibri"/>
        <family val="2"/>
        <scheme val="minor"/>
      </rPr>
      <t>)</t>
    </r>
  </si>
  <si>
    <r>
      <t>Overweight (25-29.9 kg/m</t>
    </r>
    <r>
      <rPr>
        <b/>
        <u/>
        <vertAlign val="superscript"/>
        <sz val="11"/>
        <color rgb="FF000000"/>
        <rFont val="Calibri"/>
        <family val="2"/>
        <scheme val="minor"/>
      </rPr>
      <t>2</t>
    </r>
    <r>
      <rPr>
        <b/>
        <u/>
        <sz val="11"/>
        <color rgb="FF000000"/>
        <rFont val="Calibri"/>
        <family val="2"/>
        <scheme val="minor"/>
      </rPr>
      <t>)</t>
    </r>
  </si>
  <si>
    <r>
      <t>Obese (≥30 kg/m</t>
    </r>
    <r>
      <rPr>
        <b/>
        <u/>
        <vertAlign val="superscript"/>
        <sz val="11"/>
        <color rgb="FF000000"/>
        <rFont val="Calibri"/>
        <family val="2"/>
        <scheme val="minor"/>
      </rPr>
      <t>2</t>
    </r>
    <r>
      <rPr>
        <b/>
        <u/>
        <sz val="11"/>
        <color rgb="FF000000"/>
        <rFont val="Calibri"/>
        <family val="2"/>
        <scheme val="minor"/>
      </rPr>
      <t>)</t>
    </r>
  </si>
  <si>
    <t>Supplementary Table 6.  Association of alcohol and tobacco use with mammographic density phenotypes among postmenopausal women, by BMI.</t>
  </si>
  <si>
    <t>Supplementary Table 7.  Sensitivity analyses of the association of alcohol and tobacco use with mammographic density phenotypes.</t>
  </si>
  <si>
    <t>Alcohol use</t>
  </si>
  <si>
    <t>Tobacco use</t>
  </si>
  <si>
    <t>Supplementary Table 8.  Individual and mutually adjusted models of the association of alcohol and tobacco with mammographic density phenotypes.</t>
  </si>
  <si>
    <t>Alcohol only</t>
  </si>
  <si>
    <t>Tobacco only</t>
  </si>
  <si>
    <r>
      <t>Supplementary Table 9. Combined effects of alcohol and tobacco use on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mammographic density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phenotypes.</t>
    </r>
  </si>
  <si>
    <t>No tobacco, no alcohol</t>
  </si>
  <si>
    <t>No tobacco, 1-4 DPW</t>
  </si>
  <si>
    <t>No tobacco, ≥5 DPW</t>
  </si>
  <si>
    <t>≥1 PPD, no alcohol</t>
  </si>
  <si>
    <t>≥1 PPD, 1-4 DPW</t>
  </si>
  <si>
    <t>≥1 PPD, ≥5 DPW</t>
  </si>
  <si>
    <t>Interaction test</t>
  </si>
  <si>
    <t>Alcohol × tobacco use</t>
  </si>
  <si>
    <r>
      <t>&lt;</t>
    </r>
    <r>
      <rPr>
        <sz val="11"/>
        <color theme="1"/>
        <rFont val="Calibri"/>
        <family val="2"/>
        <scheme val="minor"/>
      </rPr>
      <t>½</t>
    </r>
    <r>
      <rPr>
        <sz val="11"/>
        <color rgb="FF000000"/>
        <rFont val="Calibri"/>
        <family val="2"/>
        <scheme val="minor"/>
      </rPr>
      <t xml:space="preserve"> PPD, no alcohol</t>
    </r>
  </si>
  <si>
    <r>
      <t>&lt;</t>
    </r>
    <r>
      <rPr>
        <sz val="11"/>
        <color theme="1"/>
        <rFont val="Calibri"/>
        <family val="2"/>
        <scheme val="minor"/>
      </rPr>
      <t>½</t>
    </r>
    <r>
      <rPr>
        <sz val="11"/>
        <color rgb="FF000000"/>
        <rFont val="Calibri"/>
        <family val="2"/>
        <scheme val="minor"/>
      </rPr>
      <t xml:space="preserve"> PPD, 1-4 DPW </t>
    </r>
  </si>
  <si>
    <r>
      <t>&lt;</t>
    </r>
    <r>
      <rPr>
        <sz val="11"/>
        <color theme="1"/>
        <rFont val="Calibri"/>
        <family val="2"/>
        <scheme val="minor"/>
      </rPr>
      <t>½</t>
    </r>
    <r>
      <rPr>
        <sz val="11"/>
        <color rgb="FF000000"/>
        <rFont val="Calibri"/>
        <family val="2"/>
        <scheme val="minor"/>
      </rPr>
      <t xml:space="preserve"> PPD, ≥5 DPW</t>
    </r>
  </si>
  <si>
    <r>
      <t>½</t>
    </r>
    <r>
      <rPr>
        <sz val="11"/>
        <color rgb="FF000000"/>
        <rFont val="Calibri"/>
        <family val="2"/>
        <scheme val="minor"/>
      </rPr>
      <t>-1 PPD, no alcohol</t>
    </r>
  </si>
  <si>
    <r>
      <t>½</t>
    </r>
    <r>
      <rPr>
        <sz val="11"/>
        <color rgb="FF000000"/>
        <rFont val="Calibri"/>
        <family val="2"/>
        <scheme val="minor"/>
      </rPr>
      <t>-1 PPD, 1-4 DPW</t>
    </r>
  </si>
  <si>
    <r>
      <t>½</t>
    </r>
    <r>
      <rPr>
        <sz val="11"/>
        <color rgb="FF000000"/>
        <rFont val="Calibri"/>
        <family val="2"/>
        <scheme val="minor"/>
      </rPr>
      <t>-1 PPD, ≥5 DPW</t>
    </r>
  </si>
  <si>
    <r>
      <t>Linear regression models of the square-root transformed mammographic density phenotypes were adjusted for: age, age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BMI, BMI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late adolescent BMI, age at menarche, age at first birth, parity, menopausal status, menopausal hormone therapy use, first-degree relative with breast cancer, physical activity, and image batch.  Effects were estimated separately in the Hologic and GE cohorts, and combined using restricted maximum likelihood (REML) random effects meta-analysis.  Effect estimates were transformed back to the original scale using the delta method.
DPW = drinks per week; PPD = packs per day; BMI = body mass index.</t>
    </r>
  </si>
  <si>
    <r>
      <t>Linear regression models of the square-root transformed mammographic density phenotypes were adjusted for: age, age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BMI, BMI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late adolescent BMI, age at menarche, age at first birth, parity, menopausal status, menopausal hormone therapy use, first-degree relative with breast cancer, physical activity, and image batch.  Effects were estimated separately in the Hologic and GE cohorts, and combined using restricted maximum likelihood (REML) random effects meta-analysis.  Effect estimates were transformed back to the original scale using the delta method.  DPW = drinks per week; PPD = packs per day; BMI = body mass index.</t>
    </r>
  </si>
  <si>
    <r>
      <t>Linear regression models of the square-root transformed mammographic density phenotypes were adjusted for: alcohol use, age, age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BMI, BMI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late adolescent BMI, age at menarche, age at first birth, parity, menopausal status, menopausal hormone therapy use, first-degree relative with breast cancer, physical activity, and image batch.  Effects were estimated separately in the Hologic and GE cohorts, and combined using restricted maximum likelihood (REML) random effects meta-analysis.  Effect estimates were transformed back to the original scale using the delta method.  Women with missing information on duration of tobacco use (n=51) were excluded from this subanalysis.  DPW = drinks per week; PPD = packs per day; BMI = body mass index.</t>
    </r>
  </si>
  <si>
    <r>
      <t xml:space="preserve">Sensitivity analyses excluding a total of 1449 women who were diagnosed with breast cancer before the mammogram (n=1326) and/or completed the survey following the mammogram (n=133).  Linear regression models of the square-root transformed mammographic density phenotypes were adjusted for: </t>
    </r>
    <r>
      <rPr>
        <sz val="11"/>
        <color theme="1"/>
        <rFont val="Calibri"/>
        <family val="2"/>
        <scheme val="minor"/>
      </rPr>
      <t>age, age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BMI, BMI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BMI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late adolescent BMI, age at menarche, age at first birth, parity, menopausal status, menopausal hormone therapy use, first-degree relative with breast cancer, physical activity, and image batch.  Effects were estimated separately in the Hologic and GE cohorts, and combined using restricted maximum likelihood (REML) random effects meta-analysis.  Effect estimates were transformed back to the original scale using the delta method.  DPW = drinks per week; PPD = packs per day; BMI = body mass index.</t>
    </r>
  </si>
  <si>
    <t>Alcohol &amp; Tobacco</t>
  </si>
  <si>
    <t>√Percent Density</t>
  </si>
  <si>
    <r>
      <t>Dense Area (cm</t>
    </r>
    <r>
      <rPr>
        <b/>
        <vertAlign val="super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)</t>
    </r>
  </si>
  <si>
    <t>√Dense Area</t>
  </si>
  <si>
    <r>
      <t>Nondense Area (cm</t>
    </r>
    <r>
      <rPr>
        <b/>
        <vertAlign val="super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 xml:space="preserve">) </t>
    </r>
  </si>
  <si>
    <t>√Nondense Area</t>
  </si>
  <si>
    <r>
      <t>Normal (18.5-24.9 kg/m</t>
    </r>
    <r>
      <rPr>
        <b/>
        <u/>
        <vertAlign val="superscript"/>
        <sz val="11"/>
        <color theme="1"/>
        <rFont val="Arial"/>
        <family val="2"/>
      </rPr>
      <t>2</t>
    </r>
    <r>
      <rPr>
        <b/>
        <u/>
        <sz val="11"/>
        <color theme="1"/>
        <rFont val="Arial"/>
        <family val="2"/>
      </rPr>
      <t>)</t>
    </r>
  </si>
  <si>
    <r>
      <t>&lt;</t>
    </r>
    <r>
      <rPr>
        <sz val="11"/>
        <color theme="1"/>
        <rFont val="Arial"/>
        <family val="2"/>
      </rPr>
      <t>½</t>
    </r>
    <r>
      <rPr>
        <sz val="11"/>
        <color rgb="FF000000"/>
        <rFont val="Arial"/>
        <family val="2"/>
      </rPr>
      <t xml:space="preserve"> PPD</t>
    </r>
  </si>
  <si>
    <r>
      <t>½</t>
    </r>
    <r>
      <rPr>
        <sz val="11"/>
        <color rgb="FF000000"/>
        <rFont val="Arial"/>
        <family val="2"/>
      </rPr>
      <t xml:space="preserve"> - 1 PPD</t>
    </r>
  </si>
  <si>
    <r>
      <t>Overweight (25-29.9 kg/m</t>
    </r>
    <r>
      <rPr>
        <b/>
        <u/>
        <vertAlign val="superscript"/>
        <sz val="11"/>
        <color theme="1"/>
        <rFont val="Arial"/>
        <family val="2"/>
      </rPr>
      <t>2</t>
    </r>
    <r>
      <rPr>
        <b/>
        <u/>
        <sz val="11"/>
        <color theme="1"/>
        <rFont val="Arial"/>
        <family val="2"/>
      </rPr>
      <t>)</t>
    </r>
  </si>
  <si>
    <r>
      <t>Obese (≥30 kg/m</t>
    </r>
    <r>
      <rPr>
        <b/>
        <u/>
        <vertAlign val="superscript"/>
        <sz val="11"/>
        <color theme="1"/>
        <rFont val="Arial"/>
        <family val="2"/>
      </rPr>
      <t>2</t>
    </r>
    <r>
      <rPr>
        <b/>
        <u/>
        <sz val="11"/>
        <color theme="1"/>
        <rFont val="Arial"/>
        <family val="2"/>
      </rPr>
      <t>)</t>
    </r>
  </si>
  <si>
    <r>
      <t xml:space="preserve">    </t>
    </r>
    <r>
      <rPr>
        <sz val="11"/>
        <color rgb="FF000000"/>
        <rFont val="Arial"/>
        <family val="2"/>
      </rPr>
      <t>Alcohol × BMI categories</t>
    </r>
  </si>
  <si>
    <r>
      <t xml:space="preserve">    </t>
    </r>
    <r>
      <rPr>
        <sz val="11"/>
        <color rgb="FF000000"/>
        <rFont val="Arial"/>
        <family val="2"/>
      </rPr>
      <t>Tobacco × BMI categories</t>
    </r>
  </si>
  <si>
    <r>
      <t>Linear regression models of the square-root transformed mammographic density phenotypes were adjusted for: age, age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BMI, BMI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BMI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, late adolescent BMI, age at menarche, age at first birth, parity, menopausal status, menopausal hormone therapy use, first-degree relative with breast cancer, physical activity, and image batch.  Effects were estimated separately in the Hologic and GE cohorts, and combined using restricted maximum likelihood (REML) random effects meta-analysis.  Effect estimates were transformed back to the original scale using the delta method.  Underweight women (n=291) with BMI &lt;18.5 were excluded.  DPW = drinks per week; PPD = packs per day; BMI = body mass index.</t>
    </r>
  </si>
  <si>
    <t>Supplementary Tables</t>
  </si>
  <si>
    <t>Supplementary Table 9.  Combined effects of alcohol and tobacco use on mammographic density phenotypes.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</si>
</sst>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%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u/>
      <vertAlign val="superscript"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vertAlign val="superscript"/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vertAlign val="superscript"/>
      <sz val="11"/>
      <color theme="1"/>
      <name val="Arial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4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6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/>
    <xf numFmtId="166" fontId="6" fillId="0" borderId="1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6" fillId="0" borderId="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" fillId="0" borderId="7" xfId="0" applyNumberFormat="1" applyFont="1" applyBorder="1"/>
    <xf numFmtId="164" fontId="0" fillId="0" borderId="7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/>
    <xf numFmtId="1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Fill="1" applyBorder="1"/>
    <xf numFmtId="1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5" xfId="0" applyNumberFormat="1" applyBorder="1"/>
    <xf numFmtId="1" fontId="0" fillId="0" borderId="5" xfId="0" applyNumberFormat="1" applyBorder="1"/>
    <xf numFmtId="166" fontId="0" fillId="0" borderId="2" xfId="0" applyNumberFormat="1" applyBorder="1"/>
    <xf numFmtId="164" fontId="4" fillId="0" borderId="7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166" fontId="0" fillId="0" borderId="0" xfId="0" applyNumberFormat="1" applyFont="1"/>
    <xf numFmtId="166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0" fillId="0" borderId="0" xfId="0" applyNumberFormat="1" applyFont="1" applyBorder="1"/>
    <xf numFmtId="1" fontId="0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/>
    <xf numFmtId="164" fontId="6" fillId="0" borderId="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/>
    <xf numFmtId="164" fontId="14" fillId="0" borderId="1" xfId="0" applyNumberFormat="1" applyFont="1" applyBorder="1"/>
    <xf numFmtId="164" fontId="14" fillId="0" borderId="2" xfId="0" applyNumberFormat="1" applyFont="1" applyBorder="1"/>
    <xf numFmtId="164" fontId="0" fillId="0" borderId="3" xfId="0" applyNumberFormat="1" applyFont="1" applyBorder="1"/>
    <xf numFmtId="164" fontId="14" fillId="0" borderId="3" xfId="0" applyNumberFormat="1" applyFont="1" applyBorder="1"/>
    <xf numFmtId="0" fontId="14" fillId="0" borderId="1" xfId="0" applyFont="1" applyBorder="1"/>
    <xf numFmtId="0" fontId="14" fillId="0" borderId="2" xfId="0" applyFont="1" applyBorder="1"/>
    <xf numFmtId="0" fontId="6" fillId="0" borderId="10" xfId="0" applyFont="1" applyBorder="1" applyAlignment="1">
      <alignment horizontal="center" vertical="center" wrapText="1"/>
    </xf>
    <xf numFmtId="164" fontId="14" fillId="0" borderId="5" xfId="0" applyNumberFormat="1" applyFont="1" applyBorder="1"/>
    <xf numFmtId="164" fontId="14" fillId="0" borderId="6" xfId="0" applyNumberFormat="1" applyFont="1" applyBorder="1"/>
    <xf numFmtId="164" fontId="7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1" fillId="0" borderId="14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65" fontId="23" fillId="0" borderId="0" xfId="0" applyNumberFormat="1" applyFont="1" applyBorder="1" applyAlignment="1">
      <alignment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4" fontId="23" fillId="0" borderId="7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wrapText="1"/>
    </xf>
    <xf numFmtId="164" fontId="23" fillId="0" borderId="8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left" vertical="center"/>
    </xf>
    <xf numFmtId="164" fontId="20" fillId="0" borderId="10" xfId="0" applyNumberFormat="1" applyFont="1" applyBorder="1" applyAlignment="1">
      <alignment horizontal="center" vertical="center"/>
    </xf>
    <xf numFmtId="0" fontId="26" fillId="0" borderId="13" xfId="0" applyNumberFormat="1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164" fontId="20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Good 2" xfId="8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8" builtinId="8" hidden="1"/>
    <cellStyle name="Hyperlink" xfId="90" builtinId="8" hidden="1"/>
    <cellStyle name="Hyperlink" xfId="9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150" zoomScaleNormal="150" zoomScalePageLayoutView="150" workbookViewId="0"/>
  </sheetViews>
  <sheetFormatPr baseColWidth="10" defaultRowHeight="14" x14ac:dyDescent="0"/>
  <cols>
    <col min="1" max="1" width="10.83203125" style="2"/>
  </cols>
  <sheetData>
    <row r="1" spans="1:18">
      <c r="A1" s="7" t="s">
        <v>107</v>
      </c>
    </row>
    <row r="3" spans="1:18">
      <c r="A3" s="310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" t="s">
        <v>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3" t="s">
        <v>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11" t="s">
        <v>67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</row>
    <row r="9" spans="1:18">
      <c r="A9" s="3" t="s">
        <v>68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3" t="s">
        <v>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3" t="s">
        <v>108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</sheetData>
  <mergeCells count="1">
    <mergeCell ref="A8:R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125" zoomScaleNormal="125" zoomScalePageLayoutView="125" workbookViewId="0"/>
  </sheetViews>
  <sheetFormatPr baseColWidth="10" defaultColWidth="8.83203125" defaultRowHeight="15" x14ac:dyDescent="0"/>
  <cols>
    <col min="1" max="1" width="22.1640625" style="52" customWidth="1"/>
    <col min="2" max="3" width="7.1640625" style="52" customWidth="1"/>
    <col min="4" max="18" width="8.33203125" style="52" customWidth="1"/>
    <col min="19" max="16384" width="8.83203125" style="52"/>
  </cols>
  <sheetData>
    <row r="1" spans="1:18">
      <c r="A1" s="76" t="s">
        <v>74</v>
      </c>
    </row>
    <row r="2" spans="1:18" ht="16">
      <c r="A2" s="50"/>
      <c r="B2" s="29"/>
      <c r="C2" s="147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18">
      <c r="A3" s="56"/>
      <c r="B3" s="18" t="s">
        <v>0</v>
      </c>
      <c r="C3" s="194" t="s">
        <v>1</v>
      </c>
      <c r="D3" s="186" t="s">
        <v>2</v>
      </c>
      <c r="E3" s="187" t="s">
        <v>22</v>
      </c>
      <c r="F3" s="188" t="s">
        <v>2</v>
      </c>
      <c r="G3" s="188" t="s">
        <v>3</v>
      </c>
      <c r="H3" s="188" t="s">
        <v>4</v>
      </c>
      <c r="I3" s="186" t="s">
        <v>2</v>
      </c>
      <c r="J3" s="187" t="s">
        <v>22</v>
      </c>
      <c r="K3" s="188" t="s">
        <v>2</v>
      </c>
      <c r="L3" s="188" t="s">
        <v>3</v>
      </c>
      <c r="M3" s="204" t="s">
        <v>4</v>
      </c>
      <c r="N3" s="187" t="s">
        <v>2</v>
      </c>
      <c r="O3" s="187" t="s">
        <v>22</v>
      </c>
      <c r="P3" s="188" t="s">
        <v>2</v>
      </c>
      <c r="Q3" s="188" t="s">
        <v>3</v>
      </c>
      <c r="R3" s="204" t="s">
        <v>4</v>
      </c>
    </row>
    <row r="4" spans="1:18">
      <c r="A4" s="232" t="s">
        <v>75</v>
      </c>
      <c r="B4" s="20">
        <v>6092</v>
      </c>
      <c r="C4" s="66">
        <v>26</v>
      </c>
      <c r="D4" s="128" t="s">
        <v>7</v>
      </c>
      <c r="E4" s="128"/>
      <c r="F4" s="6" t="s">
        <v>7</v>
      </c>
      <c r="G4" s="6"/>
      <c r="H4" s="6"/>
      <c r="I4" s="129" t="s">
        <v>7</v>
      </c>
      <c r="J4" s="128"/>
      <c r="K4" s="6"/>
      <c r="L4" s="6"/>
      <c r="M4" s="66"/>
      <c r="N4" s="128" t="s">
        <v>7</v>
      </c>
      <c r="O4" s="128"/>
      <c r="P4" s="6"/>
      <c r="Q4" s="225"/>
      <c r="R4" s="226"/>
    </row>
    <row r="5" spans="1:18">
      <c r="A5" s="233" t="s">
        <v>76</v>
      </c>
      <c r="B5" s="28">
        <v>4675</v>
      </c>
      <c r="C5" s="23">
        <v>19.899999999999999</v>
      </c>
      <c r="D5" s="122">
        <v>9.4700000000000006E-2</v>
      </c>
      <c r="E5" s="122">
        <v>0.22639999999999999</v>
      </c>
      <c r="F5" s="88">
        <v>1.03E-2</v>
      </c>
      <c r="G5" s="88">
        <v>2.46E-2</v>
      </c>
      <c r="H5" s="88">
        <v>0.67700000000000005</v>
      </c>
      <c r="I5" s="121">
        <v>-0.28000000000000003</v>
      </c>
      <c r="J5" s="122">
        <v>0.31519999999999998</v>
      </c>
      <c r="K5" s="88">
        <v>-2.6499999999999999E-2</v>
      </c>
      <c r="L5" s="88">
        <v>2.9899999999999999E-2</v>
      </c>
      <c r="M5" s="89">
        <v>0.37659999999999999</v>
      </c>
      <c r="N5" s="122">
        <v>-1.7124999999999999</v>
      </c>
      <c r="O5" s="122">
        <v>0.92630000000000001</v>
      </c>
      <c r="P5" s="88">
        <v>-7.3899999999999993E-2</v>
      </c>
      <c r="Q5" s="88">
        <v>4.0099999999999997E-2</v>
      </c>
      <c r="R5" s="89">
        <v>6.5600000000000006E-2</v>
      </c>
    </row>
    <row r="6" spans="1:18">
      <c r="A6" s="233" t="s">
        <v>77</v>
      </c>
      <c r="B6" s="28">
        <v>3466</v>
      </c>
      <c r="C6" s="23">
        <v>14.8</v>
      </c>
      <c r="D6" s="122">
        <v>0.59640000000000004</v>
      </c>
      <c r="E6" s="122">
        <v>0.25330000000000003</v>
      </c>
      <c r="F6" s="88">
        <v>6.4500000000000002E-2</v>
      </c>
      <c r="G6" s="88">
        <v>2.7199999999999998E-2</v>
      </c>
      <c r="H6" s="88">
        <v>1.77E-2</v>
      </c>
      <c r="I6" s="121">
        <v>0.53110000000000002</v>
      </c>
      <c r="J6" s="122">
        <v>0.35399999999999998</v>
      </c>
      <c r="K6" s="88">
        <v>4.99E-2</v>
      </c>
      <c r="L6" s="88">
        <v>3.3099999999999997E-2</v>
      </c>
      <c r="M6" s="89">
        <v>0.13159999999999999</v>
      </c>
      <c r="N6" s="122">
        <v>-3.3153999999999999</v>
      </c>
      <c r="O6" s="122">
        <v>1.2972999999999999</v>
      </c>
      <c r="P6" s="88">
        <v>-0.14349999999999999</v>
      </c>
      <c r="Q6" s="88">
        <v>5.6500000000000002E-2</v>
      </c>
      <c r="R6" s="89">
        <v>1.11E-2</v>
      </c>
    </row>
    <row r="7" spans="1:18">
      <c r="A7" s="233" t="s">
        <v>83</v>
      </c>
      <c r="B7" s="28">
        <v>871</v>
      </c>
      <c r="C7" s="23">
        <v>3.7</v>
      </c>
      <c r="D7" s="122">
        <v>-6.4000000000000003E-3</v>
      </c>
      <c r="E7" s="122">
        <v>0.4168</v>
      </c>
      <c r="F7" s="88">
        <v>-6.9999999999999999E-4</v>
      </c>
      <c r="G7" s="88">
        <v>4.5400000000000003E-2</v>
      </c>
      <c r="H7" s="88">
        <v>0.98719999999999997</v>
      </c>
      <c r="I7" s="121">
        <v>0.68859999999999999</v>
      </c>
      <c r="J7" s="122">
        <v>0.59189999999999998</v>
      </c>
      <c r="K7" s="88">
        <v>6.4600000000000005E-2</v>
      </c>
      <c r="L7" s="88">
        <v>5.5199999999999999E-2</v>
      </c>
      <c r="M7" s="89">
        <v>0.24199999999999999</v>
      </c>
      <c r="N7" s="122">
        <v>1.0015000000000001</v>
      </c>
      <c r="O7" s="122">
        <v>1.736</v>
      </c>
      <c r="P7" s="88">
        <v>4.2999999999999997E-2</v>
      </c>
      <c r="Q7" s="88">
        <v>7.4399999999999994E-2</v>
      </c>
      <c r="R7" s="89">
        <v>0.56330000000000002</v>
      </c>
    </row>
    <row r="8" spans="1:18">
      <c r="A8" s="233" t="s">
        <v>84</v>
      </c>
      <c r="B8" s="28">
        <v>966</v>
      </c>
      <c r="C8" s="23">
        <v>4.0999999999999996</v>
      </c>
      <c r="D8" s="122">
        <v>0.1113</v>
      </c>
      <c r="E8" s="122">
        <v>0.40050000000000002</v>
      </c>
      <c r="F8" s="88">
        <v>1.21E-2</v>
      </c>
      <c r="G8" s="88">
        <v>4.3499999999999997E-2</v>
      </c>
      <c r="H8" s="88">
        <v>0.78090000000000004</v>
      </c>
      <c r="I8" s="121">
        <v>0.52690000000000003</v>
      </c>
      <c r="J8" s="122">
        <v>0.56569999999999998</v>
      </c>
      <c r="K8" s="88">
        <v>4.9500000000000002E-2</v>
      </c>
      <c r="L8" s="88">
        <v>5.2900000000000003E-2</v>
      </c>
      <c r="M8" s="89">
        <v>0.34989999999999999</v>
      </c>
      <c r="N8" s="122">
        <v>-0.1069</v>
      </c>
      <c r="O8" s="122">
        <v>1.6498999999999999</v>
      </c>
      <c r="P8" s="88">
        <v>-4.5999999999999999E-3</v>
      </c>
      <c r="Q8" s="88">
        <v>7.0999999999999994E-2</v>
      </c>
      <c r="R8" s="89">
        <v>0.94830000000000003</v>
      </c>
    </row>
    <row r="9" spans="1:18">
      <c r="A9" s="233" t="s">
        <v>85</v>
      </c>
      <c r="B9" s="28">
        <v>1106</v>
      </c>
      <c r="C9" s="23">
        <v>4.7</v>
      </c>
      <c r="D9" s="122">
        <v>0.49320000000000003</v>
      </c>
      <c r="E9" s="122">
        <v>0.38550000000000001</v>
      </c>
      <c r="F9" s="88">
        <v>5.3400000000000003E-2</v>
      </c>
      <c r="G9" s="88">
        <v>4.1500000000000002E-2</v>
      </c>
      <c r="H9" s="88">
        <v>0.19789999999999999</v>
      </c>
      <c r="I9" s="121">
        <v>1.0488999999999999</v>
      </c>
      <c r="J9" s="122">
        <v>0.54379999999999995</v>
      </c>
      <c r="K9" s="88">
        <v>9.8100000000000007E-2</v>
      </c>
      <c r="L9" s="88">
        <v>5.04E-2</v>
      </c>
      <c r="M9" s="89">
        <v>5.1700000000000003E-2</v>
      </c>
      <c r="N9" s="122">
        <v>-0.61070000000000002</v>
      </c>
      <c r="O9" s="122">
        <v>1.5632999999999999</v>
      </c>
      <c r="P9" s="88">
        <v>-2.63E-2</v>
      </c>
      <c r="Q9" s="88">
        <v>6.7400000000000002E-2</v>
      </c>
      <c r="R9" s="89">
        <v>0.69620000000000004</v>
      </c>
    </row>
    <row r="10" spans="1:18">
      <c r="A10" s="234" t="s">
        <v>86</v>
      </c>
      <c r="B10" s="28">
        <v>1261</v>
      </c>
      <c r="C10" s="23">
        <v>5.4</v>
      </c>
      <c r="D10" s="122">
        <v>-0.51470000000000005</v>
      </c>
      <c r="E10" s="122">
        <v>0.35370000000000001</v>
      </c>
      <c r="F10" s="88">
        <v>-5.6399999999999999E-2</v>
      </c>
      <c r="G10" s="88">
        <v>3.9E-2</v>
      </c>
      <c r="H10" s="88">
        <v>0.1479</v>
      </c>
      <c r="I10" s="121">
        <v>9.8599999999999993E-2</v>
      </c>
      <c r="J10" s="122">
        <v>0.50309999999999999</v>
      </c>
      <c r="K10" s="88">
        <v>9.2999999999999992E-3</v>
      </c>
      <c r="L10" s="88">
        <v>4.7399999999999998E-2</v>
      </c>
      <c r="M10" s="89">
        <v>0.84440000000000004</v>
      </c>
      <c r="N10" s="122">
        <v>5.2930999999999999</v>
      </c>
      <c r="O10" s="122">
        <v>3.6400999999999999</v>
      </c>
      <c r="P10" s="88">
        <v>0.22550000000000001</v>
      </c>
      <c r="Q10" s="88">
        <v>0.15359999999999999</v>
      </c>
      <c r="R10" s="89">
        <v>0.1421</v>
      </c>
    </row>
    <row r="11" spans="1:18">
      <c r="A11" s="234" t="s">
        <v>87</v>
      </c>
      <c r="B11" s="28">
        <v>980</v>
      </c>
      <c r="C11" s="23">
        <v>4.2</v>
      </c>
      <c r="D11" s="122">
        <v>-0.23810000000000001</v>
      </c>
      <c r="E11" s="122">
        <v>0.39539999999999997</v>
      </c>
      <c r="F11" s="88">
        <v>-2.5999999999999999E-2</v>
      </c>
      <c r="G11" s="88">
        <v>4.3299999999999998E-2</v>
      </c>
      <c r="H11" s="88">
        <v>0.54869999999999997</v>
      </c>
      <c r="I11" s="121">
        <v>-0.183</v>
      </c>
      <c r="J11" s="122">
        <v>0.55649999999999999</v>
      </c>
      <c r="K11" s="88">
        <v>-1.7299999999999999E-2</v>
      </c>
      <c r="L11" s="88">
        <v>5.2699999999999997E-2</v>
      </c>
      <c r="M11" s="89">
        <v>0.74209999999999998</v>
      </c>
      <c r="N11" s="122">
        <v>0.39079999999999998</v>
      </c>
      <c r="O11" s="122">
        <v>2.2349999999999999</v>
      </c>
      <c r="P11" s="88">
        <v>1.6799999999999999E-2</v>
      </c>
      <c r="Q11" s="88">
        <v>9.6000000000000002E-2</v>
      </c>
      <c r="R11" s="89">
        <v>0.86129999999999995</v>
      </c>
    </row>
    <row r="12" spans="1:18">
      <c r="A12" s="234" t="s">
        <v>88</v>
      </c>
      <c r="B12" s="28">
        <v>1346</v>
      </c>
      <c r="C12" s="23">
        <v>5.7</v>
      </c>
      <c r="D12" s="122">
        <v>0</v>
      </c>
      <c r="E12" s="122">
        <v>0.3508</v>
      </c>
      <c r="F12" s="88">
        <v>0</v>
      </c>
      <c r="G12" s="88">
        <v>3.8199999999999998E-2</v>
      </c>
      <c r="H12" s="88">
        <v>0.99990000000000001</v>
      </c>
      <c r="I12" s="121">
        <v>0.47239999999999999</v>
      </c>
      <c r="J12" s="122">
        <v>0.49680000000000002</v>
      </c>
      <c r="K12" s="88">
        <v>4.4400000000000002E-2</v>
      </c>
      <c r="L12" s="88">
        <v>4.65E-2</v>
      </c>
      <c r="M12" s="89">
        <v>0.33950000000000002</v>
      </c>
      <c r="N12" s="122">
        <v>-1.4352</v>
      </c>
      <c r="O12" s="122">
        <v>2.6267999999999998</v>
      </c>
      <c r="P12" s="88">
        <v>-6.1899999999999997E-2</v>
      </c>
      <c r="Q12" s="88">
        <v>0.11360000000000001</v>
      </c>
      <c r="R12" s="89">
        <v>0.58550000000000002</v>
      </c>
    </row>
    <row r="13" spans="1:18">
      <c r="A13" s="233" t="s">
        <v>78</v>
      </c>
      <c r="B13" s="28">
        <v>1189</v>
      </c>
      <c r="C13" s="23">
        <v>5.0999999999999996</v>
      </c>
      <c r="D13" s="122">
        <v>-0.70930000000000004</v>
      </c>
      <c r="E13" s="122">
        <v>0.36380000000000001</v>
      </c>
      <c r="F13" s="88">
        <v>-7.7899999999999997E-2</v>
      </c>
      <c r="G13" s="88">
        <v>4.0300000000000002E-2</v>
      </c>
      <c r="H13" s="88">
        <v>5.3100000000000001E-2</v>
      </c>
      <c r="I13" s="121">
        <v>-0.3211</v>
      </c>
      <c r="J13" s="122">
        <v>0.5161</v>
      </c>
      <c r="K13" s="88">
        <v>-3.04E-2</v>
      </c>
      <c r="L13" s="88">
        <v>4.9000000000000002E-2</v>
      </c>
      <c r="M13" s="89">
        <v>0.53539999999999999</v>
      </c>
      <c r="N13" s="122">
        <v>4.2145999999999999</v>
      </c>
      <c r="O13" s="122">
        <v>1.5415000000000001</v>
      </c>
      <c r="P13" s="88">
        <v>0.1799</v>
      </c>
      <c r="Q13" s="88">
        <v>6.5299999999999997E-2</v>
      </c>
      <c r="R13" s="89">
        <v>5.8999999999999999E-3</v>
      </c>
    </row>
    <row r="14" spans="1:18">
      <c r="A14" s="233" t="s">
        <v>79</v>
      </c>
      <c r="B14" s="28">
        <v>617</v>
      </c>
      <c r="C14" s="23">
        <v>2.6</v>
      </c>
      <c r="D14" s="122">
        <v>0.34300000000000003</v>
      </c>
      <c r="E14" s="122">
        <v>0.49059999999999998</v>
      </c>
      <c r="F14" s="88">
        <v>3.7199999999999997E-2</v>
      </c>
      <c r="G14" s="88">
        <v>5.2999999999999999E-2</v>
      </c>
      <c r="H14" s="88">
        <v>0.48259999999999997</v>
      </c>
      <c r="I14" s="121">
        <v>0.55149999999999999</v>
      </c>
      <c r="J14" s="122">
        <v>1.6304000000000001</v>
      </c>
      <c r="K14" s="88">
        <v>5.1799999999999999E-2</v>
      </c>
      <c r="L14" s="88">
        <v>0.15240000000000001</v>
      </c>
      <c r="M14" s="89">
        <v>0.73409999999999997</v>
      </c>
      <c r="N14" s="122">
        <v>2.2410000000000001</v>
      </c>
      <c r="O14" s="122">
        <v>2.0322</v>
      </c>
      <c r="P14" s="88">
        <v>9.6000000000000002E-2</v>
      </c>
      <c r="Q14" s="88">
        <v>8.6699999999999999E-2</v>
      </c>
      <c r="R14" s="89">
        <v>0.26800000000000002</v>
      </c>
    </row>
    <row r="15" spans="1:18">
      <c r="A15" s="235" t="s">
        <v>80</v>
      </c>
      <c r="B15" s="32">
        <v>887</v>
      </c>
      <c r="C15" s="27">
        <v>3.8</v>
      </c>
      <c r="D15" s="125">
        <v>-0.98540000000000005</v>
      </c>
      <c r="E15" s="125">
        <v>0.40789999999999998</v>
      </c>
      <c r="F15" s="108">
        <v>-0.1086</v>
      </c>
      <c r="G15" s="108">
        <v>4.5499999999999999E-2</v>
      </c>
      <c r="H15" s="108">
        <v>1.6899999999999998E-2</v>
      </c>
      <c r="I15" s="124">
        <v>-0.85260000000000002</v>
      </c>
      <c r="J15" s="125">
        <v>0.57589999999999997</v>
      </c>
      <c r="K15" s="108">
        <v>-8.1100000000000005E-2</v>
      </c>
      <c r="L15" s="108">
        <v>5.5199999999999999E-2</v>
      </c>
      <c r="M15" s="127">
        <v>0.14219999999999999</v>
      </c>
      <c r="N15" s="125">
        <v>1.7281</v>
      </c>
      <c r="O15" s="125">
        <v>1.7265999999999999</v>
      </c>
      <c r="P15" s="108">
        <v>7.4099999999999999E-2</v>
      </c>
      <c r="Q15" s="108">
        <v>7.3800000000000004E-2</v>
      </c>
      <c r="R15" s="127">
        <v>0.315</v>
      </c>
    </row>
    <row r="16" spans="1:18">
      <c r="A16" s="33"/>
      <c r="B16" s="5"/>
      <c r="C16" s="5"/>
      <c r="D16" s="122"/>
      <c r="E16" s="122"/>
      <c r="F16" s="88"/>
      <c r="G16" s="88"/>
      <c r="H16" s="88"/>
      <c r="I16" s="122"/>
      <c r="J16" s="122"/>
      <c r="K16" s="88"/>
      <c r="L16" s="88"/>
      <c r="M16" s="88"/>
      <c r="N16" s="122"/>
      <c r="O16" s="122"/>
      <c r="P16" s="88"/>
      <c r="Q16" s="88"/>
      <c r="R16" s="89"/>
    </row>
    <row r="17" spans="1:18">
      <c r="A17" s="73" t="s">
        <v>81</v>
      </c>
      <c r="B17" s="35"/>
      <c r="C17" s="35"/>
      <c r="D17" s="85"/>
      <c r="E17" s="202"/>
      <c r="F17" s="202"/>
      <c r="G17" s="86"/>
      <c r="H17" s="230"/>
      <c r="I17" s="202"/>
      <c r="J17" s="86"/>
      <c r="K17" s="202"/>
      <c r="L17" s="202"/>
      <c r="M17" s="221"/>
      <c r="N17" s="228"/>
      <c r="O17" s="221"/>
      <c r="P17" s="221"/>
      <c r="Q17" s="221"/>
      <c r="R17" s="222"/>
    </row>
    <row r="18" spans="1:18">
      <c r="A18" s="25" t="s">
        <v>82</v>
      </c>
      <c r="B18" s="26"/>
      <c r="C18" s="26"/>
      <c r="D18" s="218"/>
      <c r="E18" s="108"/>
      <c r="F18" s="231"/>
      <c r="G18" s="223"/>
      <c r="H18" s="127">
        <v>0.3115</v>
      </c>
      <c r="J18" s="223"/>
      <c r="K18" s="223"/>
      <c r="M18" s="108">
        <v>0.15190000000000001</v>
      </c>
      <c r="N18" s="229"/>
      <c r="O18" s="224"/>
      <c r="P18" s="224"/>
      <c r="Q18" s="224"/>
      <c r="R18" s="127">
        <v>0.97750000000000004</v>
      </c>
    </row>
    <row r="19" spans="1:18" ht="63" customHeight="1">
      <c r="A19" s="370" t="s">
        <v>90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2"/>
    </row>
  </sheetData>
  <mergeCells count="7">
    <mergeCell ref="N2:O2"/>
    <mergeCell ref="P2:R2"/>
    <mergeCell ref="A19:R19"/>
    <mergeCell ref="D2:E2"/>
    <mergeCell ref="F2:H2"/>
    <mergeCell ref="I2:J2"/>
    <mergeCell ref="K2:M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125" zoomScaleNormal="125" zoomScalePageLayoutView="125" workbookViewId="0"/>
  </sheetViews>
  <sheetFormatPr baseColWidth="10" defaultColWidth="8.83203125" defaultRowHeight="13" x14ac:dyDescent="0"/>
  <cols>
    <col min="1" max="1" width="24.83203125" style="240" customWidth="1"/>
    <col min="2" max="2" width="7.33203125" style="240" customWidth="1"/>
    <col min="3" max="3" width="7.33203125" style="241" customWidth="1"/>
    <col min="4" max="4" width="10.83203125" style="242" customWidth="1"/>
    <col min="5" max="5" width="9.5" style="242" customWidth="1"/>
    <col min="6" max="8" width="8.33203125" style="242" customWidth="1"/>
    <col min="9" max="9" width="9" style="242" customWidth="1"/>
    <col min="10" max="10" width="8.6640625" style="242" customWidth="1"/>
    <col min="11" max="13" width="8.33203125" style="242" customWidth="1"/>
    <col min="14" max="14" width="10.5" style="242" customWidth="1"/>
    <col min="15" max="15" width="11.1640625" style="242" customWidth="1"/>
    <col min="16" max="18" width="8.33203125" style="242" customWidth="1"/>
    <col min="19" max="16384" width="8.83203125" style="240"/>
  </cols>
  <sheetData>
    <row r="1" spans="1:18" ht="15">
      <c r="A1" s="239" t="s">
        <v>18</v>
      </c>
    </row>
    <row r="2" spans="1:18" s="246" customFormat="1" ht="14">
      <c r="A2" s="243"/>
      <c r="B2" s="244"/>
      <c r="C2" s="245"/>
      <c r="D2" s="325" t="s">
        <v>32</v>
      </c>
      <c r="E2" s="315"/>
      <c r="F2" s="315" t="s">
        <v>94</v>
      </c>
      <c r="G2" s="315"/>
      <c r="H2" s="315"/>
      <c r="I2" s="325" t="s">
        <v>95</v>
      </c>
      <c r="J2" s="315"/>
      <c r="K2" s="315" t="s">
        <v>96</v>
      </c>
      <c r="L2" s="315"/>
      <c r="M2" s="316"/>
      <c r="N2" s="315" t="s">
        <v>97</v>
      </c>
      <c r="O2" s="315"/>
      <c r="P2" s="315" t="s">
        <v>98</v>
      </c>
      <c r="Q2" s="315"/>
      <c r="R2" s="316"/>
    </row>
    <row r="3" spans="1:18" s="254" customFormat="1">
      <c r="A3" s="247"/>
      <c r="B3" s="248" t="s">
        <v>0</v>
      </c>
      <c r="C3" s="249" t="s">
        <v>1</v>
      </c>
      <c r="D3" s="250" t="s">
        <v>2</v>
      </c>
      <c r="E3" s="251" t="s">
        <v>22</v>
      </c>
      <c r="F3" s="252" t="s">
        <v>2</v>
      </c>
      <c r="G3" s="252" t="s">
        <v>3</v>
      </c>
      <c r="H3" s="252" t="s">
        <v>4</v>
      </c>
      <c r="I3" s="250" t="s">
        <v>2</v>
      </c>
      <c r="J3" s="251" t="s">
        <v>22</v>
      </c>
      <c r="K3" s="252" t="s">
        <v>2</v>
      </c>
      <c r="L3" s="252" t="s">
        <v>3</v>
      </c>
      <c r="M3" s="253" t="s">
        <v>4</v>
      </c>
      <c r="N3" s="251" t="s">
        <v>2</v>
      </c>
      <c r="O3" s="251" t="s">
        <v>22</v>
      </c>
      <c r="P3" s="252" t="s">
        <v>2</v>
      </c>
      <c r="Q3" s="252" t="s">
        <v>3</v>
      </c>
      <c r="R3" s="253" t="s">
        <v>4</v>
      </c>
    </row>
    <row r="4" spans="1:18" ht="14">
      <c r="A4" s="255" t="s">
        <v>99</v>
      </c>
      <c r="B4" s="256">
        <v>9136</v>
      </c>
      <c r="C4" s="257">
        <f>B4/23165</f>
        <v>0.39438808547377507</v>
      </c>
      <c r="D4" s="258"/>
      <c r="E4" s="259"/>
      <c r="F4" s="260"/>
      <c r="G4" s="260"/>
      <c r="H4" s="261"/>
      <c r="I4" s="262"/>
      <c r="J4" s="260"/>
      <c r="K4" s="260"/>
      <c r="L4" s="260"/>
      <c r="M4" s="261"/>
      <c r="N4" s="263"/>
      <c r="O4" s="264"/>
      <c r="P4" s="264"/>
      <c r="Q4" s="264"/>
      <c r="R4" s="265"/>
    </row>
    <row r="5" spans="1:18">
      <c r="A5" s="266" t="s">
        <v>5</v>
      </c>
      <c r="B5" s="267"/>
      <c r="C5" s="268"/>
      <c r="D5" s="269"/>
      <c r="E5" s="270"/>
      <c r="F5" s="259"/>
      <c r="G5" s="259"/>
      <c r="H5" s="271"/>
      <c r="I5" s="258"/>
      <c r="J5" s="259"/>
      <c r="K5" s="259"/>
      <c r="L5" s="259"/>
      <c r="M5" s="271"/>
      <c r="N5" s="258"/>
      <c r="O5" s="259"/>
      <c r="P5" s="259"/>
      <c r="Q5" s="259"/>
      <c r="R5" s="271"/>
    </row>
    <row r="6" spans="1:18">
      <c r="A6" s="272" t="s">
        <v>6</v>
      </c>
      <c r="B6" s="273">
        <v>2873</v>
      </c>
      <c r="C6" s="274">
        <f>B6/9136</f>
        <v>0.31447022767075306</v>
      </c>
      <c r="D6" s="275" t="s">
        <v>7</v>
      </c>
      <c r="E6" s="276"/>
      <c r="F6" s="259"/>
      <c r="G6" s="259"/>
      <c r="H6" s="271"/>
      <c r="I6" s="275" t="s">
        <v>7</v>
      </c>
      <c r="J6" s="276"/>
      <c r="K6" s="259"/>
      <c r="L6" s="259"/>
      <c r="M6" s="271"/>
      <c r="N6" s="275" t="s">
        <v>7</v>
      </c>
      <c r="O6" s="276"/>
      <c r="P6" s="259"/>
      <c r="Q6" s="259"/>
      <c r="R6" s="271"/>
    </row>
    <row r="7" spans="1:18" s="277" customFormat="1">
      <c r="A7" s="272" t="s">
        <v>8</v>
      </c>
      <c r="B7" s="273">
        <v>2913</v>
      </c>
      <c r="C7" s="274">
        <f>B7/9136</f>
        <v>0.31884851138353765</v>
      </c>
      <c r="D7" s="275">
        <v>7.0800000000000002E-2</v>
      </c>
      <c r="E7" s="276">
        <v>0.81589999999999996</v>
      </c>
      <c r="F7" s="259">
        <v>7.7000000000000002E-3</v>
      </c>
      <c r="G7" s="259">
        <v>8.8700000000000001E-2</v>
      </c>
      <c r="H7" s="271">
        <v>0.93089999999999995</v>
      </c>
      <c r="I7" s="275">
        <v>-0.36749999999999999</v>
      </c>
      <c r="J7" s="276">
        <v>1.0492999999999999</v>
      </c>
      <c r="K7" s="259">
        <v>-3.4799999999999998E-2</v>
      </c>
      <c r="L7" s="259">
        <v>9.9699999999999997E-2</v>
      </c>
      <c r="M7" s="271">
        <v>0.7268</v>
      </c>
      <c r="N7" s="275">
        <v>-2.1695000000000002</v>
      </c>
      <c r="O7" s="276">
        <v>1.1484000000000001</v>
      </c>
      <c r="P7" s="259">
        <v>-9.3700000000000006E-2</v>
      </c>
      <c r="Q7" s="259">
        <v>4.9799999999999997E-2</v>
      </c>
      <c r="R7" s="271">
        <v>5.9700000000000003E-2</v>
      </c>
    </row>
    <row r="8" spans="1:18" s="277" customFormat="1">
      <c r="A8" s="272" t="s">
        <v>9</v>
      </c>
      <c r="B8" s="273">
        <v>3350</v>
      </c>
      <c r="C8" s="274">
        <f>B8/9136</f>
        <v>0.3666812609457093</v>
      </c>
      <c r="D8" s="275">
        <v>0.51090000000000002</v>
      </c>
      <c r="E8" s="276">
        <v>0.49530000000000002</v>
      </c>
      <c r="F8" s="259">
        <v>5.5300000000000002E-2</v>
      </c>
      <c r="G8" s="259">
        <v>5.33E-2</v>
      </c>
      <c r="H8" s="271">
        <v>0.29949999999999999</v>
      </c>
      <c r="I8" s="275">
        <v>-0.17660000000000001</v>
      </c>
      <c r="J8" s="276">
        <v>1.1269</v>
      </c>
      <c r="K8" s="259">
        <v>-1.67E-2</v>
      </c>
      <c r="L8" s="259">
        <v>0.1067</v>
      </c>
      <c r="M8" s="271">
        <v>0.876</v>
      </c>
      <c r="N8" s="275">
        <v>-2.4161000000000001</v>
      </c>
      <c r="O8" s="276">
        <v>1.1173999999999999</v>
      </c>
      <c r="P8" s="259">
        <v>-0.10440000000000001</v>
      </c>
      <c r="Q8" s="259">
        <v>4.8500000000000001E-2</v>
      </c>
      <c r="R8" s="271">
        <v>3.1199999999999999E-2</v>
      </c>
    </row>
    <row r="9" spans="1:18">
      <c r="A9" s="278" t="s">
        <v>10</v>
      </c>
      <c r="B9" s="267"/>
      <c r="C9" s="274"/>
      <c r="D9" s="275"/>
      <c r="E9" s="276"/>
      <c r="F9" s="259"/>
      <c r="G9" s="276"/>
      <c r="H9" s="271">
        <v>0.14000000000000001</v>
      </c>
      <c r="I9" s="275"/>
      <c r="J9" s="276"/>
      <c r="K9" s="259"/>
      <c r="L9" s="276"/>
      <c r="M9" s="271">
        <v>0.96450000000000002</v>
      </c>
      <c r="N9" s="275"/>
      <c r="O9" s="276"/>
      <c r="P9" s="276"/>
      <c r="Q9" s="276"/>
      <c r="R9" s="271">
        <v>4.2700000000000002E-2</v>
      </c>
    </row>
    <row r="10" spans="1:18">
      <c r="A10" s="266" t="s">
        <v>23</v>
      </c>
      <c r="B10" s="273"/>
      <c r="C10" s="274"/>
      <c r="D10" s="275"/>
      <c r="E10" s="276"/>
      <c r="F10" s="259"/>
      <c r="G10" s="259"/>
      <c r="H10" s="271"/>
      <c r="I10" s="275"/>
      <c r="J10" s="276"/>
      <c r="K10" s="259"/>
      <c r="L10" s="259"/>
      <c r="M10" s="271"/>
      <c r="N10" s="275"/>
      <c r="O10" s="276"/>
      <c r="P10" s="259"/>
      <c r="Q10" s="259"/>
      <c r="R10" s="271"/>
    </row>
    <row r="11" spans="1:18">
      <c r="A11" s="272" t="s">
        <v>12</v>
      </c>
      <c r="B11" s="273">
        <v>5803</v>
      </c>
      <c r="C11" s="274">
        <f t="shared" ref="C11:C14" si="0">B11/9136</f>
        <v>0.63517950963222414</v>
      </c>
      <c r="D11" s="275" t="s">
        <v>7</v>
      </c>
      <c r="E11" s="276"/>
      <c r="F11" s="259"/>
      <c r="G11" s="276"/>
      <c r="H11" s="271"/>
      <c r="I11" s="275" t="s">
        <v>7</v>
      </c>
      <c r="J11" s="276"/>
      <c r="K11" s="259"/>
      <c r="L11" s="259"/>
      <c r="M11" s="271"/>
      <c r="N11" s="275" t="s">
        <v>7</v>
      </c>
      <c r="O11" s="276"/>
      <c r="P11" s="259"/>
      <c r="Q11" s="259"/>
      <c r="R11" s="279"/>
    </row>
    <row r="12" spans="1:18">
      <c r="A12" s="272" t="s">
        <v>100</v>
      </c>
      <c r="B12" s="273">
        <v>1269</v>
      </c>
      <c r="C12" s="274">
        <f t="shared" si="0"/>
        <v>0.13890105078809106</v>
      </c>
      <c r="D12" s="275">
        <v>0.1232</v>
      </c>
      <c r="E12" s="276">
        <v>0.72940000000000005</v>
      </c>
      <c r="F12" s="259">
        <v>1.34E-2</v>
      </c>
      <c r="G12" s="259">
        <v>7.9200000000000007E-2</v>
      </c>
      <c r="H12" s="271">
        <v>0.86619999999999997</v>
      </c>
      <c r="I12" s="275">
        <v>1.3855</v>
      </c>
      <c r="J12" s="276">
        <v>0.92359999999999998</v>
      </c>
      <c r="K12" s="259">
        <v>0.12920000000000001</v>
      </c>
      <c r="L12" s="259">
        <v>8.5099999999999995E-2</v>
      </c>
      <c r="M12" s="271">
        <v>0.12889999999999999</v>
      </c>
      <c r="N12" s="275">
        <v>3.7616999999999998</v>
      </c>
      <c r="O12" s="276">
        <v>1.3929</v>
      </c>
      <c r="P12" s="259">
        <v>0.16070000000000001</v>
      </c>
      <c r="Q12" s="259">
        <v>5.91E-2</v>
      </c>
      <c r="R12" s="271">
        <v>6.6E-3</v>
      </c>
    </row>
    <row r="13" spans="1:18">
      <c r="A13" s="280" t="s">
        <v>101</v>
      </c>
      <c r="B13" s="273">
        <v>1312</v>
      </c>
      <c r="C13" s="274">
        <f t="shared" si="0"/>
        <v>0.14360770577933449</v>
      </c>
      <c r="D13" s="275">
        <v>-0.30649999999999999</v>
      </c>
      <c r="E13" s="276">
        <v>0.36009999999999998</v>
      </c>
      <c r="F13" s="259">
        <v>-3.3500000000000002E-2</v>
      </c>
      <c r="G13" s="259">
        <v>3.95E-2</v>
      </c>
      <c r="H13" s="271">
        <v>0.39639999999999997</v>
      </c>
      <c r="I13" s="275">
        <v>0.77759999999999996</v>
      </c>
      <c r="J13" s="276">
        <v>0.67230000000000001</v>
      </c>
      <c r="K13" s="259">
        <v>7.2900000000000006E-2</v>
      </c>
      <c r="L13" s="259">
        <v>6.2600000000000003E-2</v>
      </c>
      <c r="M13" s="271">
        <v>0.2442</v>
      </c>
      <c r="N13" s="275">
        <v>3.1707000000000001</v>
      </c>
      <c r="O13" s="276">
        <v>1.3734999999999999</v>
      </c>
      <c r="P13" s="259">
        <v>0.1356</v>
      </c>
      <c r="Q13" s="259">
        <v>5.8400000000000001E-2</v>
      </c>
      <c r="R13" s="271">
        <v>2.0199999999999999E-2</v>
      </c>
    </row>
    <row r="14" spans="1:18">
      <c r="A14" s="272" t="s">
        <v>13</v>
      </c>
      <c r="B14" s="273">
        <v>752</v>
      </c>
      <c r="C14" s="274">
        <f t="shared" si="0"/>
        <v>8.2311733800350256E-2</v>
      </c>
      <c r="D14" s="275">
        <v>-0.7823</v>
      </c>
      <c r="E14" s="276">
        <v>0.45229999999999998</v>
      </c>
      <c r="F14" s="259">
        <v>-8.5999999999999993E-2</v>
      </c>
      <c r="G14" s="259">
        <v>5.0200000000000002E-2</v>
      </c>
      <c r="H14" s="271">
        <v>8.6400000000000005E-2</v>
      </c>
      <c r="I14" s="275">
        <v>0.41260000000000002</v>
      </c>
      <c r="J14" s="276">
        <v>0.57520000000000004</v>
      </c>
      <c r="K14" s="259">
        <v>3.8800000000000001E-2</v>
      </c>
      <c r="L14" s="259">
        <v>5.3900000000000003E-2</v>
      </c>
      <c r="M14" s="271">
        <v>0.47210000000000002</v>
      </c>
      <c r="N14" s="275">
        <v>5.3404999999999996</v>
      </c>
      <c r="O14" s="276">
        <v>1.7586999999999999</v>
      </c>
      <c r="P14" s="259">
        <v>0.22750000000000001</v>
      </c>
      <c r="Q14" s="259">
        <v>7.4200000000000002E-2</v>
      </c>
      <c r="R14" s="271">
        <v>2.2000000000000001E-3</v>
      </c>
    </row>
    <row r="15" spans="1:18">
      <c r="A15" s="278" t="s">
        <v>10</v>
      </c>
      <c r="B15" s="267"/>
      <c r="C15" s="268"/>
      <c r="D15" s="275"/>
      <c r="E15" s="276"/>
      <c r="F15" s="259"/>
      <c r="G15" s="276"/>
      <c r="H15" s="271">
        <v>0.12740000000000001</v>
      </c>
      <c r="I15" s="275"/>
      <c r="J15" s="276"/>
      <c r="K15" s="259"/>
      <c r="L15" s="276"/>
      <c r="M15" s="271">
        <v>0.13139999999999999</v>
      </c>
      <c r="N15" s="275"/>
      <c r="O15" s="276"/>
      <c r="P15" s="259"/>
      <c r="Q15" s="276"/>
      <c r="R15" s="271">
        <v>1.5E-3</v>
      </c>
    </row>
    <row r="16" spans="1:18">
      <c r="A16" s="281"/>
      <c r="B16" s="282"/>
      <c r="C16" s="283"/>
      <c r="D16" s="284"/>
      <c r="E16" s="284"/>
      <c r="F16" s="285"/>
      <c r="G16" s="284"/>
      <c r="H16" s="285"/>
      <c r="I16" s="284"/>
      <c r="J16" s="284"/>
      <c r="K16" s="285"/>
      <c r="L16" s="284"/>
      <c r="M16" s="285"/>
      <c r="N16" s="284"/>
      <c r="O16" s="284"/>
      <c r="P16" s="285"/>
      <c r="Q16" s="284"/>
      <c r="R16" s="286"/>
    </row>
    <row r="17" spans="1:18" ht="14">
      <c r="A17" s="287" t="s">
        <v>102</v>
      </c>
      <c r="B17" s="256">
        <v>7513</v>
      </c>
      <c r="C17" s="257">
        <f>B17/23165</f>
        <v>0.32432549104252106</v>
      </c>
      <c r="D17" s="275"/>
      <c r="E17" s="276"/>
      <c r="F17" s="260"/>
      <c r="G17" s="259"/>
      <c r="H17" s="271"/>
      <c r="I17" s="275"/>
      <c r="J17" s="276"/>
      <c r="K17" s="260"/>
      <c r="L17" s="260"/>
      <c r="M17" s="261"/>
      <c r="N17" s="275"/>
      <c r="O17" s="276"/>
      <c r="P17" s="260"/>
      <c r="Q17" s="260"/>
      <c r="R17" s="261"/>
    </row>
    <row r="18" spans="1:18">
      <c r="A18" s="266" t="s">
        <v>5</v>
      </c>
      <c r="B18" s="267"/>
      <c r="C18" s="268"/>
      <c r="D18" s="275"/>
      <c r="E18" s="276"/>
      <c r="F18" s="259"/>
      <c r="G18" s="259"/>
      <c r="H18" s="271"/>
      <c r="I18" s="275"/>
      <c r="J18" s="276"/>
      <c r="K18" s="259"/>
      <c r="L18" s="259"/>
      <c r="M18" s="271"/>
      <c r="N18" s="275"/>
      <c r="O18" s="276"/>
      <c r="P18" s="259"/>
      <c r="Q18" s="259"/>
      <c r="R18" s="271"/>
    </row>
    <row r="19" spans="1:18">
      <c r="A19" s="272" t="s">
        <v>6</v>
      </c>
      <c r="B19" s="273">
        <v>2893</v>
      </c>
      <c r="C19" s="274">
        <f>B19/7513</f>
        <v>0.3850658857979502</v>
      </c>
      <c r="D19" s="275" t="s">
        <v>7</v>
      </c>
      <c r="E19" s="276"/>
      <c r="F19" s="259"/>
      <c r="G19" s="276"/>
      <c r="H19" s="271"/>
      <c r="I19" s="275" t="s">
        <v>7</v>
      </c>
      <c r="J19" s="276"/>
      <c r="K19" s="259"/>
      <c r="L19" s="259"/>
      <c r="M19" s="271"/>
      <c r="N19" s="275" t="s">
        <v>7</v>
      </c>
      <c r="O19" s="276"/>
      <c r="P19" s="259"/>
      <c r="Q19" s="259"/>
      <c r="R19" s="279"/>
    </row>
    <row r="20" spans="1:18">
      <c r="A20" s="272" t="s">
        <v>8</v>
      </c>
      <c r="B20" s="273">
        <v>2356</v>
      </c>
      <c r="C20" s="274">
        <f t="shared" ref="C20:C27" si="1">B20/7513</f>
        <v>0.31358977771862107</v>
      </c>
      <c r="D20" s="275">
        <v>0.44400000000000001</v>
      </c>
      <c r="E20" s="276">
        <v>0.33310000000000001</v>
      </c>
      <c r="F20" s="259">
        <v>4.8099999999999997E-2</v>
      </c>
      <c r="G20" s="259">
        <v>3.5900000000000001E-2</v>
      </c>
      <c r="H20" s="271">
        <v>0.18010000000000001</v>
      </c>
      <c r="I20" s="275">
        <v>0.32829999999999998</v>
      </c>
      <c r="J20" s="276">
        <v>0.46889999999999998</v>
      </c>
      <c r="K20" s="259">
        <v>3.09E-2</v>
      </c>
      <c r="L20" s="259">
        <v>4.3999999999999997E-2</v>
      </c>
      <c r="M20" s="271">
        <v>0.48199999999999998</v>
      </c>
      <c r="N20" s="275">
        <v>-3.7719</v>
      </c>
      <c r="O20" s="276">
        <v>2.2050000000000001</v>
      </c>
      <c r="P20" s="259">
        <v>-0.16339999999999999</v>
      </c>
      <c r="Q20" s="259">
        <v>9.6199999999999994E-2</v>
      </c>
      <c r="R20" s="271">
        <v>8.9399999999999993E-2</v>
      </c>
    </row>
    <row r="21" spans="1:18">
      <c r="A21" s="272" t="s">
        <v>9</v>
      </c>
      <c r="B21" s="273">
        <v>2264</v>
      </c>
      <c r="C21" s="274">
        <f t="shared" si="1"/>
        <v>0.30134433648342873</v>
      </c>
      <c r="D21" s="275">
        <v>0.71209999999999996</v>
      </c>
      <c r="E21" s="276">
        <v>0.34449999999999997</v>
      </c>
      <c r="F21" s="259">
        <v>7.6899999999999996E-2</v>
      </c>
      <c r="G21" s="259">
        <v>3.6900000000000002E-2</v>
      </c>
      <c r="H21" s="271">
        <v>3.6799999999999999E-2</v>
      </c>
      <c r="I21" s="275">
        <v>0.32729999999999998</v>
      </c>
      <c r="J21" s="276">
        <v>0.48159999999999997</v>
      </c>
      <c r="K21" s="259">
        <v>3.0800000000000001E-2</v>
      </c>
      <c r="L21" s="259">
        <v>4.5199999999999997E-2</v>
      </c>
      <c r="M21" s="271">
        <v>0.49559999999999998</v>
      </c>
      <c r="N21" s="275">
        <v>-6.3832000000000004</v>
      </c>
      <c r="O21" s="276">
        <v>1.9855</v>
      </c>
      <c r="P21" s="259">
        <v>-0.27789999999999998</v>
      </c>
      <c r="Q21" s="259">
        <v>8.7499999999999994E-2</v>
      </c>
      <c r="R21" s="271">
        <v>1.5E-3</v>
      </c>
    </row>
    <row r="22" spans="1:18">
      <c r="A22" s="278" t="s">
        <v>10</v>
      </c>
      <c r="B22" s="267"/>
      <c r="C22" s="274"/>
      <c r="D22" s="275"/>
      <c r="E22" s="276"/>
      <c r="F22" s="259"/>
      <c r="G22" s="276"/>
      <c r="H22" s="271">
        <v>4.0899999999999999E-2</v>
      </c>
      <c r="I22" s="275"/>
      <c r="J22" s="276"/>
      <c r="K22" s="276"/>
      <c r="L22" s="276"/>
      <c r="M22" s="271">
        <v>0.51880000000000004</v>
      </c>
      <c r="N22" s="275"/>
      <c r="O22" s="276"/>
      <c r="P22" s="276"/>
      <c r="Q22" s="276"/>
      <c r="R22" s="271" t="s">
        <v>14</v>
      </c>
    </row>
    <row r="23" spans="1:18">
      <c r="A23" s="266" t="s">
        <v>23</v>
      </c>
      <c r="B23" s="267"/>
      <c r="C23" s="274"/>
      <c r="D23" s="275"/>
      <c r="E23" s="276"/>
      <c r="F23" s="259"/>
      <c r="G23" s="276"/>
      <c r="H23" s="271"/>
      <c r="I23" s="275"/>
      <c r="J23" s="276"/>
      <c r="K23" s="259"/>
      <c r="L23" s="259"/>
      <c r="M23" s="271"/>
      <c r="N23" s="275"/>
      <c r="O23" s="276"/>
      <c r="P23" s="259"/>
      <c r="Q23" s="259"/>
      <c r="R23" s="271"/>
    </row>
    <row r="24" spans="1:18">
      <c r="A24" s="272" t="s">
        <v>12</v>
      </c>
      <c r="B24" s="273">
        <v>4468</v>
      </c>
      <c r="C24" s="274">
        <f t="shared" si="1"/>
        <v>0.59470251563955812</v>
      </c>
      <c r="D24" s="275" t="s">
        <v>7</v>
      </c>
      <c r="E24" s="276"/>
      <c r="F24" s="259"/>
      <c r="G24" s="276"/>
      <c r="H24" s="271"/>
      <c r="I24" s="275" t="s">
        <v>7</v>
      </c>
      <c r="J24" s="276"/>
      <c r="K24" s="259"/>
      <c r="L24" s="259"/>
      <c r="M24" s="271"/>
      <c r="N24" s="275" t="s">
        <v>7</v>
      </c>
      <c r="O24" s="276"/>
      <c r="P24" s="259"/>
      <c r="Q24" s="259"/>
      <c r="R24" s="271"/>
    </row>
    <row r="25" spans="1:18">
      <c r="A25" s="272" t="s">
        <v>100</v>
      </c>
      <c r="B25" s="273">
        <v>958</v>
      </c>
      <c r="C25" s="274">
        <f t="shared" si="1"/>
        <v>0.12751231199254626</v>
      </c>
      <c r="D25" s="275">
        <v>-0.60529999999999995</v>
      </c>
      <c r="E25" s="276">
        <v>0.68779999999999997</v>
      </c>
      <c r="F25" s="259">
        <v>-6.6400000000000001E-2</v>
      </c>
      <c r="G25" s="259">
        <v>7.5999999999999998E-2</v>
      </c>
      <c r="H25" s="271">
        <v>0.3821</v>
      </c>
      <c r="I25" s="275">
        <v>-0.30530000000000002</v>
      </c>
      <c r="J25" s="276">
        <v>0.59740000000000004</v>
      </c>
      <c r="K25" s="259">
        <v>-2.8899999999999999E-2</v>
      </c>
      <c r="L25" s="259">
        <v>5.67E-2</v>
      </c>
      <c r="M25" s="271">
        <v>0.61019999999999996</v>
      </c>
      <c r="N25" s="275">
        <v>2.9098000000000002</v>
      </c>
      <c r="O25" s="276">
        <v>1.7363999999999999</v>
      </c>
      <c r="P25" s="259">
        <v>0.1245</v>
      </c>
      <c r="Q25" s="259">
        <v>7.3899999999999993E-2</v>
      </c>
      <c r="R25" s="271">
        <v>9.1800000000000007E-2</v>
      </c>
    </row>
    <row r="26" spans="1:18">
      <c r="A26" s="280" t="s">
        <v>101</v>
      </c>
      <c r="B26" s="273">
        <v>1198</v>
      </c>
      <c r="C26" s="274">
        <f t="shared" si="1"/>
        <v>0.15945694130174365</v>
      </c>
      <c r="D26" s="275">
        <v>-1.5038</v>
      </c>
      <c r="E26" s="276">
        <v>0.64419999999999999</v>
      </c>
      <c r="F26" s="259">
        <v>-0.1668</v>
      </c>
      <c r="G26" s="259">
        <v>7.2800000000000004E-2</v>
      </c>
      <c r="H26" s="271">
        <v>2.1899999999999999E-2</v>
      </c>
      <c r="I26" s="275">
        <v>-1.0815999999999999</v>
      </c>
      <c r="J26" s="276">
        <v>0.54020000000000001</v>
      </c>
      <c r="K26" s="259">
        <v>-0.1031</v>
      </c>
      <c r="L26" s="259">
        <v>5.1999999999999998E-2</v>
      </c>
      <c r="M26" s="271">
        <v>4.7500000000000001E-2</v>
      </c>
      <c r="N26" s="275">
        <v>6.7401</v>
      </c>
      <c r="O26" s="276">
        <v>3.4514999999999998</v>
      </c>
      <c r="P26" s="259">
        <v>0.28639999999999999</v>
      </c>
      <c r="Q26" s="259">
        <v>0.1449</v>
      </c>
      <c r="R26" s="271">
        <v>4.8000000000000001E-2</v>
      </c>
    </row>
    <row r="27" spans="1:18">
      <c r="A27" s="272" t="s">
        <v>13</v>
      </c>
      <c r="B27" s="273">
        <v>889</v>
      </c>
      <c r="C27" s="274">
        <f t="shared" si="1"/>
        <v>0.11832823106615201</v>
      </c>
      <c r="D27" s="275">
        <v>-1.1035999999999999</v>
      </c>
      <c r="E27" s="276">
        <v>0.43</v>
      </c>
      <c r="F27" s="259">
        <v>-0.12180000000000001</v>
      </c>
      <c r="G27" s="259">
        <v>4.8099999999999997E-2</v>
      </c>
      <c r="H27" s="271">
        <v>1.12E-2</v>
      </c>
      <c r="I27" s="275">
        <v>-0.61319999999999997</v>
      </c>
      <c r="J27" s="276">
        <v>0.61719999999999997</v>
      </c>
      <c r="K27" s="259">
        <v>-5.8200000000000002E-2</v>
      </c>
      <c r="L27" s="259">
        <v>5.8900000000000001E-2</v>
      </c>
      <c r="M27" s="271">
        <v>0.3226</v>
      </c>
      <c r="N27" s="275">
        <v>4.1485000000000003</v>
      </c>
      <c r="O27" s="276">
        <v>4.4819000000000004</v>
      </c>
      <c r="P27" s="259">
        <v>0.17710000000000001</v>
      </c>
      <c r="Q27" s="259">
        <v>0.18990000000000001</v>
      </c>
      <c r="R27" s="271">
        <v>0.3508</v>
      </c>
    </row>
    <row r="28" spans="1:18">
      <c r="A28" s="278" t="s">
        <v>10</v>
      </c>
      <c r="B28" s="267"/>
      <c r="C28" s="268"/>
      <c r="D28" s="275"/>
      <c r="E28" s="276"/>
      <c r="F28" s="259"/>
      <c r="G28" s="276"/>
      <c r="H28" s="271">
        <v>2.9999999999999997E-4</v>
      </c>
      <c r="I28" s="275"/>
      <c r="J28" s="276"/>
      <c r="K28" s="259"/>
      <c r="L28" s="276"/>
      <c r="M28" s="271">
        <v>7.6700000000000004E-2</v>
      </c>
      <c r="N28" s="275"/>
      <c r="O28" s="276"/>
      <c r="P28" s="259"/>
      <c r="Q28" s="276"/>
      <c r="R28" s="271" t="s">
        <v>14</v>
      </c>
    </row>
    <row r="29" spans="1:18">
      <c r="A29" s="281"/>
      <c r="B29" s="282"/>
      <c r="C29" s="283"/>
      <c r="D29" s="284"/>
      <c r="E29" s="284"/>
      <c r="F29" s="285"/>
      <c r="G29" s="284"/>
      <c r="H29" s="288"/>
      <c r="I29" s="284"/>
      <c r="J29" s="284"/>
      <c r="K29" s="285"/>
      <c r="L29" s="284"/>
      <c r="M29" s="285"/>
      <c r="N29" s="284"/>
      <c r="O29" s="284"/>
      <c r="P29" s="285"/>
      <c r="Q29" s="284"/>
      <c r="R29" s="286"/>
    </row>
    <row r="30" spans="1:18" ht="14">
      <c r="A30" s="289" t="s">
        <v>103</v>
      </c>
      <c r="B30" s="256">
        <v>6516</v>
      </c>
      <c r="C30" s="257">
        <f>B30/23165</f>
        <v>0.28128642348370386</v>
      </c>
      <c r="D30" s="275"/>
      <c r="E30" s="276"/>
      <c r="F30" s="260"/>
      <c r="G30" s="259"/>
      <c r="H30" s="271"/>
      <c r="I30" s="275"/>
      <c r="J30" s="276"/>
      <c r="K30" s="260"/>
      <c r="L30" s="260"/>
      <c r="M30" s="261"/>
      <c r="N30" s="275"/>
      <c r="O30" s="276"/>
      <c r="P30" s="260"/>
      <c r="Q30" s="260"/>
      <c r="R30" s="261"/>
    </row>
    <row r="31" spans="1:18">
      <c r="A31" s="266" t="s">
        <v>5</v>
      </c>
      <c r="B31" s="267"/>
      <c r="C31" s="268"/>
      <c r="D31" s="275"/>
      <c r="E31" s="276"/>
      <c r="F31" s="259"/>
      <c r="G31" s="259"/>
      <c r="H31" s="271"/>
      <c r="I31" s="275"/>
      <c r="J31" s="276"/>
      <c r="K31" s="259"/>
      <c r="L31" s="259"/>
      <c r="M31" s="271"/>
      <c r="N31" s="275"/>
      <c r="O31" s="276"/>
      <c r="P31" s="259"/>
      <c r="Q31" s="259"/>
      <c r="R31" s="271"/>
    </row>
    <row r="32" spans="1:18">
      <c r="A32" s="272" t="s">
        <v>6</v>
      </c>
      <c r="B32" s="273">
        <v>3538</v>
      </c>
      <c r="C32" s="274">
        <f>B32/6516</f>
        <v>0.54297114794352364</v>
      </c>
      <c r="D32" s="275" t="s">
        <v>7</v>
      </c>
      <c r="E32" s="276"/>
      <c r="F32" s="259"/>
      <c r="G32" s="276"/>
      <c r="H32" s="279"/>
      <c r="I32" s="275" t="s">
        <v>7</v>
      </c>
      <c r="J32" s="276"/>
      <c r="K32" s="259"/>
      <c r="L32" s="259"/>
      <c r="M32" s="271"/>
      <c r="N32" s="275" t="s">
        <v>7</v>
      </c>
      <c r="O32" s="276"/>
      <c r="P32" s="259"/>
      <c r="Q32" s="259"/>
      <c r="R32" s="271"/>
    </row>
    <row r="33" spans="1:18">
      <c r="A33" s="272" t="s">
        <v>8</v>
      </c>
      <c r="B33" s="273">
        <v>1886</v>
      </c>
      <c r="C33" s="274">
        <f t="shared" ref="C33:C40" si="2">B33/6516</f>
        <v>0.28944137507673418</v>
      </c>
      <c r="D33" s="275">
        <v>-0.35570000000000002</v>
      </c>
      <c r="E33" s="276">
        <v>0.44159999999999999</v>
      </c>
      <c r="F33" s="259">
        <v>-3.8899999999999997E-2</v>
      </c>
      <c r="G33" s="259">
        <v>4.8500000000000001E-2</v>
      </c>
      <c r="H33" s="271">
        <v>0.4224</v>
      </c>
      <c r="I33" s="275">
        <v>-0.63419999999999999</v>
      </c>
      <c r="J33" s="276">
        <v>0.5111</v>
      </c>
      <c r="K33" s="259">
        <v>-6.0199999999999997E-2</v>
      </c>
      <c r="L33" s="290">
        <v>4.8800000000000003E-2</v>
      </c>
      <c r="M33" s="291">
        <v>0.2167</v>
      </c>
      <c r="N33" s="275">
        <v>1.2909999999999999</v>
      </c>
      <c r="O33" s="276">
        <v>3.5878000000000001</v>
      </c>
      <c r="P33" s="259">
        <v>5.5399999999999998E-2</v>
      </c>
      <c r="Q33" s="259">
        <v>0.15359999999999999</v>
      </c>
      <c r="R33" s="271">
        <v>0.71840000000000004</v>
      </c>
    </row>
    <row r="34" spans="1:18">
      <c r="A34" s="272" t="s">
        <v>9</v>
      </c>
      <c r="B34" s="273">
        <v>1092</v>
      </c>
      <c r="C34" s="274">
        <f t="shared" si="2"/>
        <v>0.16758747697974216</v>
      </c>
      <c r="D34" s="275">
        <v>0.4264</v>
      </c>
      <c r="E34" s="276">
        <v>0.89690000000000003</v>
      </c>
      <c r="F34" s="259">
        <v>4.6199999999999998E-2</v>
      </c>
      <c r="G34" s="259">
        <v>9.6699999999999994E-2</v>
      </c>
      <c r="H34" s="271">
        <v>0.63300000000000001</v>
      </c>
      <c r="I34" s="275">
        <v>0.20169999999999999</v>
      </c>
      <c r="J34" s="276">
        <v>1.0025999999999999</v>
      </c>
      <c r="K34" s="259">
        <v>1.9E-2</v>
      </c>
      <c r="L34" s="290">
        <v>9.4299999999999995E-2</v>
      </c>
      <c r="M34" s="291">
        <v>0.8407</v>
      </c>
      <c r="N34" s="275">
        <v>-2.6326000000000001</v>
      </c>
      <c r="O34" s="276">
        <v>3.6440000000000001</v>
      </c>
      <c r="P34" s="259">
        <v>-0.1138</v>
      </c>
      <c r="Q34" s="259">
        <v>0.1583</v>
      </c>
      <c r="R34" s="271">
        <v>0.4723</v>
      </c>
    </row>
    <row r="35" spans="1:18">
      <c r="A35" s="278" t="s">
        <v>10</v>
      </c>
      <c r="B35" s="267"/>
      <c r="C35" s="274"/>
      <c r="D35" s="275"/>
      <c r="E35" s="276"/>
      <c r="F35" s="276"/>
      <c r="G35" s="276"/>
      <c r="H35" s="271">
        <v>0.96870000000000001</v>
      </c>
      <c r="I35" s="275"/>
      <c r="J35" s="276"/>
      <c r="K35" s="259"/>
      <c r="L35" s="276"/>
      <c r="M35" s="271">
        <v>0.74429999999999996</v>
      </c>
      <c r="N35" s="275"/>
      <c r="O35" s="276"/>
      <c r="P35" s="259"/>
      <c r="Q35" s="276"/>
      <c r="R35" s="271">
        <v>0.41980000000000001</v>
      </c>
    </row>
    <row r="36" spans="1:18">
      <c r="A36" s="266" t="s">
        <v>23</v>
      </c>
      <c r="B36" s="267"/>
      <c r="C36" s="274"/>
      <c r="D36" s="275"/>
      <c r="E36" s="276"/>
      <c r="F36" s="259"/>
      <c r="G36" s="276"/>
      <c r="H36" s="271"/>
      <c r="I36" s="275"/>
      <c r="J36" s="276"/>
      <c r="K36" s="259"/>
      <c r="L36" s="259"/>
      <c r="M36" s="271"/>
      <c r="N36" s="275"/>
      <c r="O36" s="276"/>
      <c r="P36" s="259"/>
      <c r="Q36" s="259"/>
      <c r="R36" s="271"/>
    </row>
    <row r="37" spans="1:18">
      <c r="A37" s="272" t="s">
        <v>12</v>
      </c>
      <c r="B37" s="273">
        <v>3794</v>
      </c>
      <c r="C37" s="274">
        <f t="shared" si="2"/>
        <v>0.58225905463474525</v>
      </c>
      <c r="D37" s="275" t="s">
        <v>7</v>
      </c>
      <c r="E37" s="276"/>
      <c r="F37" s="259"/>
      <c r="G37" s="276"/>
      <c r="H37" s="271"/>
      <c r="I37" s="275" t="s">
        <v>7</v>
      </c>
      <c r="J37" s="276"/>
      <c r="K37" s="259"/>
      <c r="L37" s="259"/>
      <c r="M37" s="271"/>
      <c r="N37" s="275" t="s">
        <v>7</v>
      </c>
      <c r="O37" s="276"/>
      <c r="P37" s="259"/>
      <c r="Q37" s="259"/>
      <c r="R37" s="271"/>
    </row>
    <row r="38" spans="1:18">
      <c r="A38" s="272" t="s">
        <v>100</v>
      </c>
      <c r="B38" s="273">
        <v>668</v>
      </c>
      <c r="C38" s="274">
        <f t="shared" si="2"/>
        <v>0.10251688152240639</v>
      </c>
      <c r="D38" s="275">
        <v>1.0390999999999999</v>
      </c>
      <c r="E38" s="276">
        <v>0.4647</v>
      </c>
      <c r="F38" s="259">
        <v>0.1118</v>
      </c>
      <c r="G38" s="259">
        <v>4.9399999999999999E-2</v>
      </c>
      <c r="H38" s="271">
        <v>2.3599999999999999E-2</v>
      </c>
      <c r="I38" s="275">
        <v>1.2511000000000001</v>
      </c>
      <c r="J38" s="276">
        <v>0.76880000000000004</v>
      </c>
      <c r="K38" s="290">
        <v>0.1168</v>
      </c>
      <c r="L38" s="290">
        <v>7.0999999999999994E-2</v>
      </c>
      <c r="M38" s="291">
        <v>0.10009999999999999</v>
      </c>
      <c r="N38" s="275">
        <v>-4.2115999999999998</v>
      </c>
      <c r="O38" s="276">
        <v>2.1646999999999998</v>
      </c>
      <c r="P38" s="259">
        <v>-0.18260000000000001</v>
      </c>
      <c r="Q38" s="259">
        <v>9.4600000000000004E-2</v>
      </c>
      <c r="R38" s="271">
        <v>5.3499999999999999E-2</v>
      </c>
    </row>
    <row r="39" spans="1:18">
      <c r="A39" s="280" t="s">
        <v>101</v>
      </c>
      <c r="B39" s="273">
        <v>1029</v>
      </c>
      <c r="C39" s="274">
        <f t="shared" si="2"/>
        <v>0.15791896869244937</v>
      </c>
      <c r="D39" s="275">
        <v>0.61409999999999998</v>
      </c>
      <c r="E39" s="276">
        <v>0.3866</v>
      </c>
      <c r="F39" s="259">
        <v>6.6400000000000001E-2</v>
      </c>
      <c r="G39" s="259">
        <v>4.1500000000000002E-2</v>
      </c>
      <c r="H39" s="271">
        <v>0.1096</v>
      </c>
      <c r="I39" s="275">
        <v>0.68959999999999999</v>
      </c>
      <c r="J39" s="276">
        <v>0.55659999999999998</v>
      </c>
      <c r="K39" s="290">
        <v>6.4699999999999994E-2</v>
      </c>
      <c r="L39" s="290">
        <v>5.1900000000000002E-2</v>
      </c>
      <c r="M39" s="291">
        <v>0.2127</v>
      </c>
      <c r="N39" s="275">
        <v>-2.2825000000000002</v>
      </c>
      <c r="O39" s="276">
        <v>1.8325</v>
      </c>
      <c r="P39" s="259">
        <v>-9.8599999999999993E-2</v>
      </c>
      <c r="Q39" s="259">
        <v>7.9500000000000001E-2</v>
      </c>
      <c r="R39" s="271">
        <v>0.21490000000000001</v>
      </c>
    </row>
    <row r="40" spans="1:18">
      <c r="A40" s="272" t="s">
        <v>13</v>
      </c>
      <c r="B40" s="273">
        <v>1025</v>
      </c>
      <c r="C40" s="274">
        <f t="shared" si="2"/>
        <v>0.157305095150399</v>
      </c>
      <c r="D40" s="275">
        <v>-0.70020000000000004</v>
      </c>
      <c r="E40" s="276">
        <v>0.80179999999999996</v>
      </c>
      <c r="F40" s="259">
        <v>-7.6899999999999996E-2</v>
      </c>
      <c r="G40" s="259">
        <v>8.8800000000000004E-2</v>
      </c>
      <c r="H40" s="271">
        <v>0.38600000000000001</v>
      </c>
      <c r="I40" s="275">
        <v>-0.58909999999999996</v>
      </c>
      <c r="J40" s="276">
        <v>0.91620000000000001</v>
      </c>
      <c r="K40" s="259">
        <v>-5.5899999999999998E-2</v>
      </c>
      <c r="L40" s="290">
        <v>8.7400000000000005E-2</v>
      </c>
      <c r="M40" s="291">
        <v>0.52280000000000004</v>
      </c>
      <c r="N40" s="275">
        <v>2.8323</v>
      </c>
      <c r="O40" s="276">
        <v>3.7090000000000001</v>
      </c>
      <c r="P40" s="259">
        <v>0.1212</v>
      </c>
      <c r="Q40" s="259">
        <v>0.15790000000000001</v>
      </c>
      <c r="R40" s="271">
        <v>0.44290000000000002</v>
      </c>
    </row>
    <row r="41" spans="1:18">
      <c r="A41" s="278" t="s">
        <v>10</v>
      </c>
      <c r="B41" s="273"/>
      <c r="C41" s="274"/>
      <c r="D41" s="292"/>
      <c r="E41" s="290"/>
      <c r="F41" s="259"/>
      <c r="G41" s="259"/>
      <c r="H41" s="271">
        <v>0.84550000000000003</v>
      </c>
      <c r="I41" s="258"/>
      <c r="J41" s="259"/>
      <c r="K41" s="259"/>
      <c r="L41" s="259"/>
      <c r="M41" s="271">
        <v>0.98109999999999997</v>
      </c>
      <c r="N41" s="258"/>
      <c r="O41" s="259"/>
      <c r="P41" s="259"/>
      <c r="Q41" s="259"/>
      <c r="R41" s="271">
        <v>0.68930000000000002</v>
      </c>
    </row>
    <row r="42" spans="1:18">
      <c r="A42" s="317"/>
      <c r="B42" s="318"/>
      <c r="C42" s="318"/>
      <c r="D42" s="293"/>
      <c r="E42" s="293"/>
      <c r="F42" s="294"/>
      <c r="G42" s="294"/>
      <c r="H42" s="294"/>
      <c r="I42" s="294"/>
      <c r="J42" s="294"/>
      <c r="K42" s="285"/>
      <c r="L42" s="294"/>
      <c r="M42" s="294"/>
      <c r="N42" s="294"/>
      <c r="O42" s="294"/>
      <c r="P42" s="285"/>
      <c r="Q42" s="294"/>
      <c r="R42" s="295"/>
    </row>
    <row r="43" spans="1:18">
      <c r="A43" s="326" t="s">
        <v>15</v>
      </c>
      <c r="B43" s="327"/>
      <c r="C43" s="328"/>
      <c r="D43" s="296"/>
      <c r="E43" s="297"/>
      <c r="F43" s="298"/>
      <c r="G43" s="298"/>
      <c r="H43" s="291"/>
      <c r="I43" s="290"/>
      <c r="J43" s="290"/>
      <c r="K43" s="299"/>
      <c r="L43" s="300"/>
      <c r="M43" s="290"/>
      <c r="N43" s="292"/>
      <c r="O43" s="290"/>
      <c r="P43" s="299"/>
      <c r="Q43" s="300"/>
      <c r="R43" s="291"/>
    </row>
    <row r="44" spans="1:18">
      <c r="A44" s="319" t="s">
        <v>104</v>
      </c>
      <c r="B44" s="320"/>
      <c r="C44" s="321"/>
      <c r="D44" s="296"/>
      <c r="E44" s="297"/>
      <c r="F44" s="298"/>
      <c r="G44" s="298"/>
      <c r="H44" s="291">
        <v>3.9100000000000003E-2</v>
      </c>
      <c r="I44" s="290"/>
      <c r="J44" s="290"/>
      <c r="K44" s="299"/>
      <c r="L44" s="300"/>
      <c r="M44" s="290">
        <v>0.19589999999999999</v>
      </c>
      <c r="N44" s="292"/>
      <c r="O44" s="290"/>
      <c r="P44" s="299"/>
      <c r="Q44" s="300"/>
      <c r="R44" s="291">
        <v>2.06E-2</v>
      </c>
    </row>
    <row r="45" spans="1:18" ht="17.25" customHeight="1">
      <c r="A45" s="322" t="s">
        <v>105</v>
      </c>
      <c r="B45" s="323"/>
      <c r="C45" s="324"/>
      <c r="D45" s="301"/>
      <c r="E45" s="302"/>
      <c r="F45" s="303"/>
      <c r="G45" s="303"/>
      <c r="H45" s="304">
        <v>1.6999999999999999E-3</v>
      </c>
      <c r="I45" s="305"/>
      <c r="J45" s="305"/>
      <c r="K45" s="306"/>
      <c r="L45" s="307"/>
      <c r="M45" s="305">
        <v>1.7600000000000001E-2</v>
      </c>
      <c r="N45" s="308"/>
      <c r="O45" s="305"/>
      <c r="P45" s="309"/>
      <c r="Q45" s="305"/>
      <c r="R45" s="304" t="s">
        <v>14</v>
      </c>
    </row>
    <row r="46" spans="1:18" ht="63.75" customHeight="1">
      <c r="A46" s="312" t="s">
        <v>106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4"/>
    </row>
  </sheetData>
  <mergeCells count="11">
    <mergeCell ref="A46:R46"/>
    <mergeCell ref="F2:H2"/>
    <mergeCell ref="K2:M2"/>
    <mergeCell ref="P2:R2"/>
    <mergeCell ref="A42:C42"/>
    <mergeCell ref="A44:C44"/>
    <mergeCell ref="A45:C45"/>
    <mergeCell ref="D2:E2"/>
    <mergeCell ref="I2:J2"/>
    <mergeCell ref="N2:O2"/>
    <mergeCell ref="A43:C4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25" zoomScaleNormal="125" zoomScalePageLayoutView="125" workbookViewId="0"/>
  </sheetViews>
  <sheetFormatPr baseColWidth="10" defaultColWidth="8.83203125" defaultRowHeight="14" x14ac:dyDescent="0"/>
  <cols>
    <col min="1" max="1" width="19" customWidth="1"/>
    <col min="2" max="3" width="6.6640625" customWidth="1"/>
    <col min="4" max="18" width="8.33203125" customWidth="1"/>
  </cols>
  <sheetData>
    <row r="1" spans="1:18" s="1" customFormat="1" ht="18.75" customHeight="1">
      <c r="A1" s="76" t="s">
        <v>29</v>
      </c>
    </row>
    <row r="2" spans="1:18" ht="16">
      <c r="A2" s="50"/>
      <c r="B2" s="29"/>
      <c r="C2" s="44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18" s="2" customFormat="1">
      <c r="A3" s="56"/>
      <c r="B3" s="18" t="s">
        <v>0</v>
      </c>
      <c r="C3" s="57" t="s">
        <v>1</v>
      </c>
      <c r="D3" s="77" t="s">
        <v>2</v>
      </c>
      <c r="E3" s="78" t="s">
        <v>22</v>
      </c>
      <c r="F3" s="79" t="s">
        <v>2</v>
      </c>
      <c r="G3" s="79" t="s">
        <v>3</v>
      </c>
      <c r="H3" s="79" t="s">
        <v>4</v>
      </c>
      <c r="I3" s="77" t="s">
        <v>2</v>
      </c>
      <c r="J3" s="78" t="s">
        <v>22</v>
      </c>
      <c r="K3" s="79" t="s">
        <v>2</v>
      </c>
      <c r="L3" s="79" t="s">
        <v>3</v>
      </c>
      <c r="M3" s="80" t="s">
        <v>4</v>
      </c>
      <c r="N3" s="78" t="s">
        <v>2</v>
      </c>
      <c r="O3" s="78" t="s">
        <v>22</v>
      </c>
      <c r="P3" s="79" t="s">
        <v>2</v>
      </c>
      <c r="Q3" s="79" t="s">
        <v>3</v>
      </c>
      <c r="R3" s="80" t="s">
        <v>4</v>
      </c>
    </row>
    <row r="4" spans="1:18" s="2" customFormat="1">
      <c r="A4" s="65" t="s">
        <v>27</v>
      </c>
      <c r="B4" s="20">
        <v>5707</v>
      </c>
      <c r="C4" s="66">
        <v>24.3</v>
      </c>
      <c r="D4" s="118"/>
      <c r="E4" s="100"/>
      <c r="F4" s="86"/>
      <c r="G4" s="86"/>
      <c r="H4" s="87"/>
      <c r="I4" s="86"/>
      <c r="J4" s="86"/>
      <c r="K4" s="86"/>
      <c r="L4" s="86"/>
      <c r="M4" s="86"/>
      <c r="N4" s="85"/>
      <c r="O4" s="86"/>
      <c r="P4" s="86"/>
      <c r="Q4" s="86"/>
      <c r="R4" s="87"/>
    </row>
    <row r="5" spans="1:18" s="2" customFormat="1">
      <c r="A5" s="59" t="s">
        <v>5</v>
      </c>
      <c r="B5" s="70"/>
      <c r="C5" s="62"/>
      <c r="D5" s="119"/>
      <c r="E5" s="120"/>
      <c r="F5" s="88"/>
      <c r="G5" s="88"/>
      <c r="H5" s="89"/>
      <c r="I5" s="88"/>
      <c r="J5" s="88"/>
      <c r="K5" s="88"/>
      <c r="L5" s="88"/>
      <c r="M5" s="88"/>
      <c r="N5" s="90"/>
      <c r="O5" s="88"/>
      <c r="P5" s="88"/>
      <c r="Q5" s="88"/>
      <c r="R5" s="89"/>
    </row>
    <row r="6" spans="1:18" s="2" customFormat="1">
      <c r="A6" s="33" t="s">
        <v>6</v>
      </c>
      <c r="B6" s="33">
        <v>2263</v>
      </c>
      <c r="C6" s="31">
        <v>39.700000000000003</v>
      </c>
      <c r="D6" s="121" t="s">
        <v>7</v>
      </c>
      <c r="E6" s="122"/>
      <c r="F6" s="88"/>
      <c r="G6" s="88"/>
      <c r="H6" s="89"/>
      <c r="I6" s="122" t="s">
        <v>7</v>
      </c>
      <c r="J6" s="122"/>
      <c r="K6" s="88"/>
      <c r="L6" s="88"/>
      <c r="M6" s="88"/>
      <c r="N6" s="121" t="s">
        <v>7</v>
      </c>
      <c r="O6" s="122"/>
      <c r="P6" s="88"/>
      <c r="Q6" s="88"/>
      <c r="R6" s="89"/>
    </row>
    <row r="7" spans="1:18" s="2" customFormat="1">
      <c r="A7" s="33" t="s">
        <v>8</v>
      </c>
      <c r="B7" s="33">
        <v>2005</v>
      </c>
      <c r="C7" s="31">
        <v>35.1</v>
      </c>
      <c r="D7" s="121">
        <v>0.77649999999999997</v>
      </c>
      <c r="E7" s="122">
        <v>0.35899999999999999</v>
      </c>
      <c r="F7" s="88">
        <v>8.3799999999999999E-2</v>
      </c>
      <c r="G7" s="88">
        <v>3.8399999999999997E-2</v>
      </c>
      <c r="H7" s="89">
        <v>2.9000000000000001E-2</v>
      </c>
      <c r="I7" s="122">
        <v>0.58360000000000001</v>
      </c>
      <c r="J7" s="122">
        <v>0.51910000000000001</v>
      </c>
      <c r="K7" s="88">
        <v>5.4800000000000001E-2</v>
      </c>
      <c r="L7" s="88">
        <v>4.8500000000000001E-2</v>
      </c>
      <c r="M7" s="88">
        <v>0.2586</v>
      </c>
      <c r="N7" s="121">
        <v>-2.1949000000000001</v>
      </c>
      <c r="O7" s="122">
        <v>1.4341999999999999</v>
      </c>
      <c r="P7" s="88">
        <v>-9.4799999999999995E-2</v>
      </c>
      <c r="Q7" s="88">
        <v>6.2199999999999998E-2</v>
      </c>
      <c r="R7" s="89">
        <v>0.12790000000000001</v>
      </c>
    </row>
    <row r="8" spans="1:18" s="2" customFormat="1">
      <c r="A8" s="33" t="s">
        <v>9</v>
      </c>
      <c r="B8" s="33">
        <v>1439</v>
      </c>
      <c r="C8" s="31">
        <v>25.2</v>
      </c>
      <c r="D8" s="121">
        <v>0.67010000000000003</v>
      </c>
      <c r="E8" s="122">
        <v>0.40010000000000001</v>
      </c>
      <c r="F8" s="88">
        <v>7.2400000000000006E-2</v>
      </c>
      <c r="G8" s="88">
        <v>4.2900000000000001E-2</v>
      </c>
      <c r="H8" s="89">
        <v>9.11E-2</v>
      </c>
      <c r="I8" s="122">
        <v>0.35499999999999998</v>
      </c>
      <c r="J8" s="122">
        <v>0.57779999999999998</v>
      </c>
      <c r="K8" s="88">
        <v>3.3399999999999999E-2</v>
      </c>
      <c r="L8" s="88">
        <v>5.4199999999999998E-2</v>
      </c>
      <c r="M8" s="88">
        <v>0.53810000000000002</v>
      </c>
      <c r="N8" s="121">
        <v>-3.2258</v>
      </c>
      <c r="O8" s="122">
        <v>1.5916999999999999</v>
      </c>
      <c r="P8" s="88">
        <v>-0.1396</v>
      </c>
      <c r="Q8" s="88">
        <v>6.93E-2</v>
      </c>
      <c r="R8" s="89">
        <v>4.3900000000000002E-2</v>
      </c>
    </row>
    <row r="9" spans="1:18" s="2" customFormat="1">
      <c r="A9" s="60" t="s">
        <v>10</v>
      </c>
      <c r="B9" s="33"/>
      <c r="C9" s="31"/>
      <c r="D9" s="121"/>
      <c r="E9" s="122"/>
      <c r="F9" s="88"/>
      <c r="G9" s="123"/>
      <c r="H9" s="89">
        <v>6.08E-2</v>
      </c>
      <c r="I9" s="122"/>
      <c r="J9" s="122"/>
      <c r="K9" s="123"/>
      <c r="L9" s="123"/>
      <c r="M9" s="88">
        <v>0.46260000000000001</v>
      </c>
      <c r="N9" s="121"/>
      <c r="O9" s="122"/>
      <c r="P9" s="123"/>
      <c r="Q9" s="123"/>
      <c r="R9" s="89">
        <v>1.1999999999999999E-3</v>
      </c>
    </row>
    <row r="10" spans="1:18" s="2" customFormat="1">
      <c r="A10" s="59" t="s">
        <v>11</v>
      </c>
      <c r="B10" s="70"/>
      <c r="C10" s="62"/>
      <c r="D10" s="121"/>
      <c r="E10" s="122"/>
      <c r="F10" s="88"/>
      <c r="G10" s="88"/>
      <c r="H10" s="89"/>
      <c r="I10" s="122"/>
      <c r="J10" s="122"/>
      <c r="K10" s="88"/>
      <c r="L10" s="88"/>
      <c r="M10" s="88"/>
      <c r="N10" s="121"/>
      <c r="O10" s="122"/>
      <c r="P10" s="88"/>
      <c r="Q10" s="88"/>
      <c r="R10" s="89"/>
    </row>
    <row r="11" spans="1:18" s="2" customFormat="1">
      <c r="A11" s="33" t="s">
        <v>12</v>
      </c>
      <c r="B11" s="33">
        <v>4114</v>
      </c>
      <c r="C11" s="31">
        <v>72.099999999999994</v>
      </c>
      <c r="D11" s="121" t="s">
        <v>7</v>
      </c>
      <c r="E11" s="122"/>
      <c r="F11" s="88"/>
      <c r="G11" s="88"/>
      <c r="H11" s="89"/>
      <c r="I11" s="122" t="s">
        <v>7</v>
      </c>
      <c r="J11" s="122"/>
      <c r="K11" s="88"/>
      <c r="L11" s="88"/>
      <c r="M11" s="88"/>
      <c r="N11" s="121" t="s">
        <v>7</v>
      </c>
      <c r="O11" s="122"/>
      <c r="P11" s="88"/>
      <c r="Q11" s="88"/>
      <c r="R11" s="89"/>
    </row>
    <row r="12" spans="1:18" s="2" customFormat="1">
      <c r="A12" s="33" t="s">
        <v>16</v>
      </c>
      <c r="B12" s="33">
        <v>559</v>
      </c>
      <c r="C12" s="31">
        <v>9.8000000000000007</v>
      </c>
      <c r="D12" s="121">
        <v>-0.30559999999999998</v>
      </c>
      <c r="E12" s="122">
        <v>0.51229999999999998</v>
      </c>
      <c r="F12" s="88">
        <v>-3.3399999999999999E-2</v>
      </c>
      <c r="G12" s="88">
        <v>5.62E-2</v>
      </c>
      <c r="H12" s="89">
        <v>0.55259999999999998</v>
      </c>
      <c r="I12" s="122">
        <v>0.2964</v>
      </c>
      <c r="J12" s="122">
        <v>0.75619999999999998</v>
      </c>
      <c r="K12" s="88">
        <v>2.7900000000000001E-2</v>
      </c>
      <c r="L12" s="88">
        <v>7.0999999999999994E-2</v>
      </c>
      <c r="M12" s="88">
        <v>0.69489999999999996</v>
      </c>
      <c r="N12" s="121">
        <v>2.1543000000000001</v>
      </c>
      <c r="O12" s="122">
        <v>2.1229</v>
      </c>
      <c r="P12" s="88">
        <v>9.2299999999999993E-2</v>
      </c>
      <c r="Q12" s="88">
        <v>9.06E-2</v>
      </c>
      <c r="R12" s="89">
        <v>0.30840000000000001</v>
      </c>
    </row>
    <row r="13" spans="1:18" s="2" customFormat="1">
      <c r="A13" s="61" t="s">
        <v>17</v>
      </c>
      <c r="B13" s="33">
        <v>669</v>
      </c>
      <c r="C13" s="31">
        <v>11.7</v>
      </c>
      <c r="D13" s="121">
        <v>-0.67310000000000003</v>
      </c>
      <c r="E13" s="122">
        <v>0.47070000000000001</v>
      </c>
      <c r="F13" s="88">
        <v>-7.3899999999999993E-2</v>
      </c>
      <c r="G13" s="88">
        <v>5.21E-2</v>
      </c>
      <c r="H13" s="89">
        <v>0.15640000000000001</v>
      </c>
      <c r="I13" s="122">
        <v>0.55249999999999999</v>
      </c>
      <c r="J13" s="122">
        <v>0.70499999999999996</v>
      </c>
      <c r="K13" s="88">
        <v>5.1900000000000002E-2</v>
      </c>
      <c r="L13" s="88">
        <v>6.59E-2</v>
      </c>
      <c r="M13" s="88">
        <v>0.43099999999999999</v>
      </c>
      <c r="N13" s="121">
        <v>5.7698999999999998</v>
      </c>
      <c r="O13" s="122">
        <v>1.9964</v>
      </c>
      <c r="P13" s="88">
        <v>0.24560000000000001</v>
      </c>
      <c r="Q13" s="88">
        <v>8.4099999999999994E-2</v>
      </c>
      <c r="R13" s="89">
        <v>3.5000000000000001E-3</v>
      </c>
    </row>
    <row r="14" spans="1:18" s="2" customFormat="1">
      <c r="A14" s="33" t="s">
        <v>13</v>
      </c>
      <c r="B14" s="33">
        <v>365</v>
      </c>
      <c r="C14" s="31">
        <v>6.4</v>
      </c>
      <c r="D14" s="121">
        <v>-0.6361</v>
      </c>
      <c r="E14" s="122">
        <v>0.85</v>
      </c>
      <c r="F14" s="88">
        <v>-6.9800000000000001E-2</v>
      </c>
      <c r="G14" s="88">
        <v>9.4E-2</v>
      </c>
      <c r="H14" s="89">
        <v>0.45789999999999997</v>
      </c>
      <c r="I14" s="122">
        <v>0.47660000000000002</v>
      </c>
      <c r="J14" s="122">
        <v>1.4124000000000001</v>
      </c>
      <c r="K14" s="88">
        <v>4.48E-2</v>
      </c>
      <c r="L14" s="88">
        <v>0.13220000000000001</v>
      </c>
      <c r="M14" s="88">
        <v>0.73440000000000005</v>
      </c>
      <c r="N14" s="121">
        <v>4.9615999999999998</v>
      </c>
      <c r="O14" s="122">
        <v>2.6227</v>
      </c>
      <c r="P14" s="88">
        <v>0.21149999999999999</v>
      </c>
      <c r="Q14" s="88">
        <v>0.1108</v>
      </c>
      <c r="R14" s="89">
        <v>5.6399999999999999E-2</v>
      </c>
    </row>
    <row r="15" spans="1:18" s="2" customFormat="1">
      <c r="A15" s="67" t="s">
        <v>10</v>
      </c>
      <c r="B15" s="71"/>
      <c r="C15" s="72"/>
      <c r="D15" s="124"/>
      <c r="E15" s="125"/>
      <c r="F15" s="108"/>
      <c r="G15" s="126"/>
      <c r="H15" s="127">
        <v>0.22220000000000001</v>
      </c>
      <c r="I15" s="125"/>
      <c r="J15" s="125"/>
      <c r="K15" s="108"/>
      <c r="L15" s="126"/>
      <c r="M15" s="108">
        <v>0.80679999999999996</v>
      </c>
      <c r="N15" s="124"/>
      <c r="O15" s="125"/>
      <c r="P15" s="108"/>
      <c r="Q15" s="126"/>
      <c r="R15" s="127" t="s">
        <v>14</v>
      </c>
    </row>
    <row r="16" spans="1:18" s="2" customFormat="1">
      <c r="A16" s="60"/>
      <c r="B16" s="54"/>
      <c r="C16" s="54"/>
      <c r="D16" s="122"/>
      <c r="E16" s="122"/>
      <c r="F16" s="88"/>
      <c r="G16" s="123"/>
      <c r="H16" s="88"/>
      <c r="I16" s="122"/>
      <c r="J16" s="122"/>
      <c r="K16" s="88"/>
      <c r="L16" s="123"/>
      <c r="M16" s="88"/>
      <c r="N16" s="122"/>
      <c r="O16" s="122"/>
      <c r="P16" s="88"/>
      <c r="Q16" s="123"/>
      <c r="R16" s="89"/>
    </row>
    <row r="17" spans="1:18" s="2" customFormat="1">
      <c r="A17" s="65" t="s">
        <v>28</v>
      </c>
      <c r="B17" s="20">
        <v>17749</v>
      </c>
      <c r="C17" s="66">
        <v>75.7</v>
      </c>
      <c r="D17" s="128"/>
      <c r="E17" s="128"/>
      <c r="F17" s="86"/>
      <c r="G17" s="100"/>
      <c r="H17" s="100"/>
      <c r="I17" s="129"/>
      <c r="J17" s="128"/>
      <c r="K17" s="86"/>
      <c r="L17" s="86"/>
      <c r="M17" s="87"/>
      <c r="N17" s="128"/>
      <c r="O17" s="128"/>
      <c r="P17" s="86"/>
      <c r="Q17" s="86"/>
      <c r="R17" s="142"/>
    </row>
    <row r="18" spans="1:18" s="2" customFormat="1">
      <c r="A18" s="59" t="s">
        <v>5</v>
      </c>
      <c r="B18" s="70"/>
      <c r="C18" s="62"/>
      <c r="D18" s="122"/>
      <c r="E18" s="122"/>
      <c r="F18" s="88"/>
      <c r="G18" s="88"/>
      <c r="H18" s="88"/>
      <c r="I18" s="121"/>
      <c r="J18" s="122"/>
      <c r="K18" s="88"/>
      <c r="L18" s="88"/>
      <c r="M18" s="89"/>
      <c r="N18" s="122"/>
      <c r="O18" s="122"/>
      <c r="P18" s="88"/>
      <c r="Q18" s="88"/>
      <c r="R18" s="89"/>
    </row>
    <row r="19" spans="1:18" s="2" customFormat="1">
      <c r="A19" s="33" t="s">
        <v>6</v>
      </c>
      <c r="B19" s="33">
        <v>7150</v>
      </c>
      <c r="C19" s="31">
        <v>40.299999999999997</v>
      </c>
      <c r="D19" s="122" t="s">
        <v>7</v>
      </c>
      <c r="E19" s="122"/>
      <c r="F19" s="88"/>
      <c r="G19" s="88"/>
      <c r="H19" s="89"/>
      <c r="I19" s="122" t="s">
        <v>7</v>
      </c>
      <c r="J19" s="122"/>
      <c r="K19" s="88"/>
      <c r="L19" s="88"/>
      <c r="M19" s="89"/>
      <c r="N19" s="122" t="s">
        <v>7</v>
      </c>
      <c r="O19" s="122"/>
      <c r="P19" s="88"/>
      <c r="Q19" s="88"/>
      <c r="R19" s="89"/>
    </row>
    <row r="20" spans="1:18" s="2" customFormat="1">
      <c r="A20" s="33" t="s">
        <v>8</v>
      </c>
      <c r="B20" s="33">
        <v>5233</v>
      </c>
      <c r="C20" s="31">
        <v>29.5</v>
      </c>
      <c r="D20" s="122">
        <v>-0.36840000000000001</v>
      </c>
      <c r="E20" s="122">
        <v>0.13020000000000001</v>
      </c>
      <c r="F20" s="88">
        <v>-4.0300000000000002E-2</v>
      </c>
      <c r="G20" s="88">
        <v>1.43E-2</v>
      </c>
      <c r="H20" s="88">
        <v>0.56579999999999997</v>
      </c>
      <c r="I20" s="121">
        <v>-0.90269999999999995</v>
      </c>
      <c r="J20" s="122">
        <v>0.93069999999999997</v>
      </c>
      <c r="K20" s="88">
        <v>-8.5900000000000004E-2</v>
      </c>
      <c r="L20" s="88">
        <v>8.9300000000000004E-2</v>
      </c>
      <c r="M20" s="89">
        <v>0.33610000000000001</v>
      </c>
      <c r="N20" s="122">
        <v>-1.8164</v>
      </c>
      <c r="O20" s="122">
        <v>0.87739999999999996</v>
      </c>
      <c r="P20" s="88">
        <v>-7.8399999999999997E-2</v>
      </c>
      <c r="Q20" s="88">
        <v>3.7999999999999999E-2</v>
      </c>
      <c r="R20" s="89">
        <v>3.9300000000000002E-2</v>
      </c>
    </row>
    <row r="21" spans="1:18" s="2" customFormat="1">
      <c r="A21" s="33" t="s">
        <v>9</v>
      </c>
      <c r="B21" s="33">
        <v>5366</v>
      </c>
      <c r="C21" s="31">
        <v>30.2</v>
      </c>
      <c r="D21" s="122">
        <v>0.40229999999999999</v>
      </c>
      <c r="E21" s="122">
        <v>0.2215</v>
      </c>
      <c r="F21" s="88">
        <v>4.36E-2</v>
      </c>
      <c r="G21" s="88">
        <v>2.3900000000000001E-2</v>
      </c>
      <c r="H21" s="88">
        <v>6.7599999999999993E-2</v>
      </c>
      <c r="I21" s="121">
        <v>0.14319999999999999</v>
      </c>
      <c r="J21" s="122">
        <v>0.43440000000000001</v>
      </c>
      <c r="K21" s="88">
        <v>1.35E-2</v>
      </c>
      <c r="L21" s="88">
        <v>4.0899999999999999E-2</v>
      </c>
      <c r="M21" s="89">
        <v>0.74170000000000003</v>
      </c>
      <c r="N21" s="122">
        <v>-3.6711</v>
      </c>
      <c r="O21" s="122">
        <v>1.6944999999999999</v>
      </c>
      <c r="P21" s="88">
        <v>-0.159</v>
      </c>
      <c r="Q21" s="88">
        <v>7.3899999999999993E-2</v>
      </c>
      <c r="R21" s="89">
        <v>3.15E-2</v>
      </c>
    </row>
    <row r="22" spans="1:18" s="2" customFormat="1">
      <c r="A22" s="60" t="s">
        <v>10</v>
      </c>
      <c r="B22" s="33"/>
      <c r="C22" s="31"/>
      <c r="D22" s="122"/>
      <c r="E22" s="122"/>
      <c r="F22" s="88"/>
      <c r="G22" s="123"/>
      <c r="H22" s="88">
        <v>5.7599999999999998E-2</v>
      </c>
      <c r="I22" s="121"/>
      <c r="J22" s="122"/>
      <c r="K22" s="123"/>
      <c r="L22" s="123"/>
      <c r="M22" s="89">
        <v>0.64590000000000003</v>
      </c>
      <c r="N22" s="122"/>
      <c r="O22" s="122"/>
      <c r="P22" s="123"/>
      <c r="Q22" s="123"/>
      <c r="R22" s="89">
        <v>1.6199999999999999E-2</v>
      </c>
    </row>
    <row r="23" spans="1:18" s="2" customFormat="1">
      <c r="A23" s="59" t="s">
        <v>11</v>
      </c>
      <c r="B23" s="70"/>
      <c r="C23" s="62"/>
      <c r="D23" s="122"/>
      <c r="E23" s="122"/>
      <c r="F23" s="88"/>
      <c r="G23" s="88"/>
      <c r="H23" s="88"/>
      <c r="I23" s="121"/>
      <c r="J23" s="122"/>
      <c r="K23" s="88"/>
      <c r="L23" s="88"/>
      <c r="M23" s="89"/>
      <c r="N23" s="122"/>
      <c r="O23" s="122"/>
      <c r="P23" s="88"/>
      <c r="Q23" s="88"/>
      <c r="R23" s="89"/>
    </row>
    <row r="24" spans="1:18" s="2" customFormat="1">
      <c r="A24" s="33" t="s">
        <v>12</v>
      </c>
      <c r="B24" s="33">
        <v>10119</v>
      </c>
      <c r="C24" s="31">
        <v>57.1</v>
      </c>
      <c r="D24" s="122" t="s">
        <v>7</v>
      </c>
      <c r="E24" s="122"/>
      <c r="F24" s="88"/>
      <c r="G24" s="88"/>
      <c r="H24" s="89"/>
      <c r="I24" s="122" t="s">
        <v>7</v>
      </c>
      <c r="J24" s="122"/>
      <c r="K24" s="88"/>
      <c r="L24" s="88"/>
      <c r="M24" s="89"/>
      <c r="N24" s="122" t="s">
        <v>7</v>
      </c>
      <c r="O24" s="122"/>
      <c r="P24" s="88"/>
      <c r="Q24" s="88"/>
      <c r="R24" s="89"/>
    </row>
    <row r="25" spans="1:18" s="2" customFormat="1">
      <c r="A25" s="33" t="s">
        <v>16</v>
      </c>
      <c r="B25" s="33">
        <v>2384</v>
      </c>
      <c r="C25" s="31">
        <v>13.4</v>
      </c>
      <c r="D25" s="122">
        <v>8.3599999999999994E-2</v>
      </c>
      <c r="E25" s="122">
        <v>0.26590000000000003</v>
      </c>
      <c r="F25" s="88">
        <v>9.1000000000000004E-3</v>
      </c>
      <c r="G25" s="88">
        <v>2.8899999999999999E-2</v>
      </c>
      <c r="H25" s="88">
        <v>0.753</v>
      </c>
      <c r="I25" s="121">
        <v>0.72719999999999996</v>
      </c>
      <c r="J25" s="122">
        <v>0.37240000000000001</v>
      </c>
      <c r="K25" s="88">
        <v>6.8199999999999997E-2</v>
      </c>
      <c r="L25" s="88">
        <v>3.4700000000000002E-2</v>
      </c>
      <c r="M25" s="89">
        <v>4.9700000000000001E-2</v>
      </c>
      <c r="N25" s="122">
        <v>1.5549999999999999</v>
      </c>
      <c r="O25" s="122">
        <v>1.1059000000000001</v>
      </c>
      <c r="P25" s="88">
        <v>6.6699999999999995E-2</v>
      </c>
      <c r="Q25" s="88">
        <v>4.7300000000000002E-2</v>
      </c>
      <c r="R25" s="89">
        <v>0.15909999999999999</v>
      </c>
    </row>
    <row r="26" spans="1:18" s="2" customFormat="1">
      <c r="A26" s="61" t="s">
        <v>17</v>
      </c>
      <c r="B26" s="33">
        <v>2918</v>
      </c>
      <c r="C26" s="31">
        <v>16.399999999999999</v>
      </c>
      <c r="D26" s="122">
        <v>-0.4103</v>
      </c>
      <c r="E26" s="122">
        <v>0.2437</v>
      </c>
      <c r="F26" s="88">
        <v>-4.4900000000000002E-2</v>
      </c>
      <c r="G26" s="88">
        <v>2.6800000000000001E-2</v>
      </c>
      <c r="H26" s="88">
        <v>9.4100000000000003E-2</v>
      </c>
      <c r="I26" s="121">
        <v>-7.3099999999999998E-2</v>
      </c>
      <c r="J26" s="122">
        <v>0.3735</v>
      </c>
      <c r="K26" s="88">
        <v>-6.8999999999999999E-3</v>
      </c>
      <c r="L26" s="88">
        <v>3.5299999999999998E-2</v>
      </c>
      <c r="M26" s="89">
        <v>0.84619999999999995</v>
      </c>
      <c r="N26" s="122">
        <v>1.8943000000000001</v>
      </c>
      <c r="O26" s="122">
        <v>1.0229999999999999</v>
      </c>
      <c r="P26" s="88">
        <v>8.1199999999999994E-2</v>
      </c>
      <c r="Q26" s="88">
        <v>4.3700000000000003E-2</v>
      </c>
      <c r="R26" s="89">
        <v>6.3100000000000003E-2</v>
      </c>
    </row>
    <row r="27" spans="1:18" s="2" customFormat="1">
      <c r="A27" s="33" t="s">
        <v>13</v>
      </c>
      <c r="B27" s="33">
        <v>2328</v>
      </c>
      <c r="C27" s="31">
        <v>13.1</v>
      </c>
      <c r="D27" s="122">
        <v>-0.83899999999999997</v>
      </c>
      <c r="E27" s="122">
        <v>0.26540000000000002</v>
      </c>
      <c r="F27" s="88">
        <v>-9.2299999999999993E-2</v>
      </c>
      <c r="G27" s="88">
        <v>2.9499999999999998E-2</v>
      </c>
      <c r="H27" s="88">
        <v>1.8E-3</v>
      </c>
      <c r="I27" s="121">
        <v>-0.38750000000000001</v>
      </c>
      <c r="J27" s="122">
        <v>0.37240000000000001</v>
      </c>
      <c r="K27" s="88">
        <v>-3.6700000000000003E-2</v>
      </c>
      <c r="L27" s="88">
        <v>3.5400000000000001E-2</v>
      </c>
      <c r="M27" s="89">
        <v>0.30070000000000002</v>
      </c>
      <c r="N27" s="122">
        <v>4.3278999999999996</v>
      </c>
      <c r="O27" s="122">
        <v>1.1359999999999999</v>
      </c>
      <c r="P27" s="88">
        <v>0.1847</v>
      </c>
      <c r="Q27" s="88">
        <v>4.8099999999999997E-2</v>
      </c>
      <c r="R27" s="89">
        <v>1E-4</v>
      </c>
    </row>
    <row r="28" spans="1:18" s="2" customFormat="1">
      <c r="A28" s="67" t="s">
        <v>10</v>
      </c>
      <c r="B28" s="25"/>
      <c r="C28" s="39"/>
      <c r="D28" s="106"/>
      <c r="E28" s="106"/>
      <c r="F28" s="108"/>
      <c r="G28" s="108"/>
      <c r="H28" s="108">
        <v>1.8E-3</v>
      </c>
      <c r="I28" s="131"/>
      <c r="J28" s="130"/>
      <c r="K28" s="108"/>
      <c r="L28" s="108"/>
      <c r="M28" s="127">
        <v>0.4607</v>
      </c>
      <c r="N28" s="108"/>
      <c r="O28" s="108"/>
      <c r="P28" s="108"/>
      <c r="Q28" s="108"/>
      <c r="R28" s="127" t="s">
        <v>14</v>
      </c>
    </row>
    <row r="29" spans="1:18" s="2" customFormat="1">
      <c r="A29" s="60"/>
      <c r="B29" s="9"/>
      <c r="C29" s="9"/>
      <c r="D29" s="9"/>
      <c r="E29" s="9"/>
      <c r="F29" s="5"/>
      <c r="G29" s="5"/>
      <c r="H29" s="12"/>
      <c r="I29" s="12"/>
      <c r="J29" s="12"/>
      <c r="K29" s="5"/>
      <c r="L29" s="5"/>
      <c r="M29" s="5"/>
      <c r="N29" s="5"/>
      <c r="O29" s="5"/>
      <c r="P29" s="5"/>
      <c r="Q29" s="5"/>
      <c r="R29" s="24"/>
    </row>
    <row r="30" spans="1:18" s="2" customFormat="1">
      <c r="A30" s="334" t="s">
        <v>15</v>
      </c>
      <c r="B30" s="335"/>
      <c r="C30" s="335"/>
      <c r="D30" s="73"/>
      <c r="E30" s="34"/>
      <c r="F30" s="21"/>
      <c r="G30" s="68"/>
      <c r="H30" s="69"/>
      <c r="I30" s="68"/>
      <c r="J30" s="68"/>
      <c r="K30" s="6"/>
      <c r="L30" s="35"/>
      <c r="M30" s="35"/>
      <c r="N30" s="40"/>
      <c r="O30" s="35"/>
      <c r="P30" s="21"/>
      <c r="Q30" s="68"/>
      <c r="R30" s="69"/>
    </row>
    <row r="31" spans="1:18" s="2" customFormat="1">
      <c r="A31" s="336" t="s">
        <v>30</v>
      </c>
      <c r="B31" s="337"/>
      <c r="C31" s="337"/>
      <c r="D31" s="74"/>
      <c r="E31" s="55"/>
      <c r="F31" s="58"/>
      <c r="G31" s="15"/>
      <c r="H31" s="31">
        <v>1.6199999999999999E-2</v>
      </c>
      <c r="I31" s="9"/>
      <c r="J31" s="9"/>
      <c r="K31" s="16"/>
      <c r="L31" s="17"/>
      <c r="M31" s="9">
        <v>0.3589</v>
      </c>
      <c r="N31" s="33"/>
      <c r="O31" s="9"/>
      <c r="P31" s="58"/>
      <c r="Q31" s="15"/>
      <c r="R31" s="31">
        <v>0.3231</v>
      </c>
    </row>
    <row r="32" spans="1:18" s="2" customFormat="1">
      <c r="A32" s="338" t="s">
        <v>31</v>
      </c>
      <c r="B32" s="339"/>
      <c r="C32" s="339"/>
      <c r="D32" s="75"/>
      <c r="E32" s="63"/>
      <c r="F32" s="64"/>
      <c r="G32" s="36"/>
      <c r="H32" s="39">
        <v>0.50170000000000003</v>
      </c>
      <c r="I32" s="26"/>
      <c r="J32" s="26"/>
      <c r="K32" s="37"/>
      <c r="L32" s="38"/>
      <c r="M32" s="26">
        <v>0.61570000000000003</v>
      </c>
      <c r="N32" s="25"/>
      <c r="O32" s="26"/>
      <c r="P32" s="64"/>
      <c r="Q32" s="36"/>
      <c r="R32" s="39">
        <v>0.24229999999999999</v>
      </c>
    </row>
    <row r="33" spans="1:18" ht="60" customHeight="1">
      <c r="A33" s="329" t="s">
        <v>89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1"/>
    </row>
  </sheetData>
  <mergeCells count="10">
    <mergeCell ref="A33:R33"/>
    <mergeCell ref="F2:H2"/>
    <mergeCell ref="K2:M2"/>
    <mergeCell ref="P2:R2"/>
    <mergeCell ref="A30:C30"/>
    <mergeCell ref="A31:C31"/>
    <mergeCell ref="A32:C32"/>
    <mergeCell ref="D2:E2"/>
    <mergeCell ref="I2:J2"/>
    <mergeCell ref="N2:O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25" zoomScaleNormal="125" zoomScalePageLayoutView="125" workbookViewId="0"/>
  </sheetViews>
  <sheetFormatPr baseColWidth="10" defaultColWidth="8.83203125" defaultRowHeight="14" x14ac:dyDescent="0"/>
  <cols>
    <col min="1" max="1" width="18.83203125" style="7" customWidth="1"/>
    <col min="2" max="3" width="6.83203125" customWidth="1"/>
    <col min="4" max="18" width="8.33203125" customWidth="1"/>
  </cols>
  <sheetData>
    <row r="1" spans="1:18" ht="15">
      <c r="A1" s="8" t="s">
        <v>35</v>
      </c>
    </row>
    <row r="2" spans="1:18" s="1" customFormat="1" ht="19.5" customHeight="1">
      <c r="A2" s="341"/>
      <c r="B2" s="29"/>
      <c r="C2" s="138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18">
      <c r="A3" s="342"/>
      <c r="B3" s="19" t="s">
        <v>0</v>
      </c>
      <c r="C3" s="139" t="s">
        <v>1</v>
      </c>
      <c r="D3" s="77" t="s">
        <v>2</v>
      </c>
      <c r="E3" s="78" t="s">
        <v>22</v>
      </c>
      <c r="F3" s="79" t="s">
        <v>2</v>
      </c>
      <c r="G3" s="79" t="s">
        <v>3</v>
      </c>
      <c r="H3" s="79" t="s">
        <v>4</v>
      </c>
      <c r="I3" s="77" t="s">
        <v>2</v>
      </c>
      <c r="J3" s="78" t="s">
        <v>22</v>
      </c>
      <c r="K3" s="79" t="s">
        <v>2</v>
      </c>
      <c r="L3" s="79" t="s">
        <v>3</v>
      </c>
      <c r="M3" s="80" t="s">
        <v>4</v>
      </c>
      <c r="N3" s="78" t="s">
        <v>2</v>
      </c>
      <c r="O3" s="78" t="s">
        <v>22</v>
      </c>
      <c r="P3" s="79" t="s">
        <v>2</v>
      </c>
      <c r="Q3" s="79" t="s">
        <v>3</v>
      </c>
      <c r="R3" s="80" t="s">
        <v>4</v>
      </c>
    </row>
    <row r="4" spans="1:18">
      <c r="A4" s="65" t="s">
        <v>36</v>
      </c>
      <c r="B4" s="20">
        <v>11947</v>
      </c>
      <c r="C4" s="66">
        <v>69.2</v>
      </c>
      <c r="D4" s="118"/>
      <c r="E4" s="100"/>
      <c r="F4" s="86"/>
      <c r="G4" s="86"/>
      <c r="H4" s="87"/>
      <c r="I4" s="86"/>
      <c r="J4" s="86"/>
      <c r="K4" s="86"/>
      <c r="L4" s="86"/>
      <c r="M4" s="86"/>
      <c r="N4" s="85"/>
      <c r="O4" s="86"/>
      <c r="P4" s="86"/>
      <c r="Q4" s="86"/>
      <c r="R4" s="87"/>
    </row>
    <row r="5" spans="1:18">
      <c r="A5" s="59" t="s">
        <v>5</v>
      </c>
      <c r="B5" s="70"/>
      <c r="C5" s="62"/>
      <c r="D5" s="119"/>
      <c r="E5" s="120"/>
      <c r="F5" s="88"/>
      <c r="G5" s="88"/>
      <c r="H5" s="89"/>
      <c r="I5" s="88"/>
      <c r="J5" s="88"/>
      <c r="K5" s="88"/>
      <c r="L5" s="88"/>
      <c r="M5" s="88"/>
      <c r="N5" s="90"/>
      <c r="O5" s="88"/>
      <c r="P5" s="88"/>
      <c r="Q5" s="88"/>
      <c r="R5" s="89"/>
    </row>
    <row r="6" spans="1:18">
      <c r="A6" s="33" t="s">
        <v>6</v>
      </c>
      <c r="B6" s="33">
        <v>4867</v>
      </c>
      <c r="C6" s="31">
        <v>40.700000000000003</v>
      </c>
      <c r="D6" s="121" t="s">
        <v>7</v>
      </c>
      <c r="E6" s="122"/>
      <c r="F6" s="88"/>
      <c r="G6" s="88"/>
      <c r="H6" s="89"/>
      <c r="I6" s="122" t="s">
        <v>7</v>
      </c>
      <c r="J6" s="122"/>
      <c r="K6" s="88"/>
      <c r="L6" s="88"/>
      <c r="M6" s="88"/>
      <c r="N6" s="121" t="s">
        <v>7</v>
      </c>
      <c r="O6" s="122"/>
      <c r="P6" s="88"/>
      <c r="Q6" s="88"/>
      <c r="R6" s="89"/>
    </row>
    <row r="7" spans="1:18">
      <c r="A7" s="33" t="s">
        <v>8</v>
      </c>
      <c r="B7" s="33">
        <v>3444</v>
      </c>
      <c r="C7" s="31">
        <v>28.8</v>
      </c>
      <c r="D7" s="121">
        <v>5.9700000000000003E-2</v>
      </c>
      <c r="E7" s="122">
        <v>0.27310000000000001</v>
      </c>
      <c r="F7" s="88">
        <v>6.4999999999999997E-3</v>
      </c>
      <c r="G7" s="88">
        <v>2.9700000000000001E-2</v>
      </c>
      <c r="H7" s="89">
        <v>0.82679999999999998</v>
      </c>
      <c r="I7" s="122">
        <v>-0.24840000000000001</v>
      </c>
      <c r="J7" s="122">
        <v>0.4103</v>
      </c>
      <c r="K7" s="88">
        <v>-2.35E-2</v>
      </c>
      <c r="L7" s="88">
        <v>3.8899999999999997E-2</v>
      </c>
      <c r="M7" s="88">
        <v>0.54479999999999995</v>
      </c>
      <c r="N7" s="121">
        <v>-1.7356</v>
      </c>
      <c r="O7" s="122">
        <v>1.0879000000000001</v>
      </c>
      <c r="P7" s="88">
        <v>-7.4899999999999994E-2</v>
      </c>
      <c r="Q7" s="88">
        <v>4.7100000000000003E-2</v>
      </c>
      <c r="R7" s="89">
        <v>0.11219999999999999</v>
      </c>
    </row>
    <row r="8" spans="1:18">
      <c r="A8" s="33" t="s">
        <v>9</v>
      </c>
      <c r="B8" s="33">
        <v>3636</v>
      </c>
      <c r="C8" s="31">
        <v>30.4</v>
      </c>
      <c r="D8" s="121">
        <v>0.41060000000000002</v>
      </c>
      <c r="E8" s="122">
        <v>0.26700000000000002</v>
      </c>
      <c r="F8" s="88">
        <v>4.4499999999999998E-2</v>
      </c>
      <c r="G8" s="88">
        <v>2.8799999999999999E-2</v>
      </c>
      <c r="H8" s="89">
        <v>0.12180000000000001</v>
      </c>
      <c r="I8" s="122">
        <v>0.33579999999999999</v>
      </c>
      <c r="J8" s="122">
        <v>0.36449999999999999</v>
      </c>
      <c r="K8" s="88">
        <v>3.1600000000000003E-2</v>
      </c>
      <c r="L8" s="88">
        <v>3.4200000000000001E-2</v>
      </c>
      <c r="M8" s="88">
        <v>0.35549999999999998</v>
      </c>
      <c r="N8" s="121">
        <v>-3.9415</v>
      </c>
      <c r="O8" s="122">
        <v>2.444</v>
      </c>
      <c r="P8" s="88">
        <v>-0.17080000000000001</v>
      </c>
      <c r="Q8" s="88">
        <v>0.1067</v>
      </c>
      <c r="R8" s="89">
        <v>0.10929999999999999</v>
      </c>
    </row>
    <row r="9" spans="1:18">
      <c r="A9" s="60" t="s">
        <v>10</v>
      </c>
      <c r="B9" s="33"/>
      <c r="C9" s="31"/>
      <c r="D9" s="121"/>
      <c r="E9" s="122"/>
      <c r="F9" s="88"/>
      <c r="G9" s="123"/>
      <c r="H9" s="89">
        <v>8.5400000000000004E-2</v>
      </c>
      <c r="I9" s="122"/>
      <c r="J9" s="122"/>
      <c r="K9" s="123"/>
      <c r="L9" s="123"/>
      <c r="M9" s="88">
        <v>0.2833</v>
      </c>
      <c r="N9" s="121"/>
      <c r="O9" s="122"/>
      <c r="P9" s="123"/>
      <c r="Q9" s="123"/>
      <c r="R9" s="89">
        <v>8.4400000000000003E-2</v>
      </c>
    </row>
    <row r="10" spans="1:18">
      <c r="A10" s="59" t="s">
        <v>11</v>
      </c>
      <c r="B10" s="70"/>
      <c r="C10" s="62"/>
      <c r="D10" s="121"/>
      <c r="E10" s="122"/>
      <c r="F10" s="88"/>
      <c r="G10" s="88"/>
      <c r="H10" s="89"/>
      <c r="I10" s="122"/>
      <c r="J10" s="122"/>
      <c r="K10" s="88"/>
      <c r="L10" s="88"/>
      <c r="M10" s="88"/>
      <c r="N10" s="121"/>
      <c r="O10" s="122"/>
      <c r="P10" s="88"/>
      <c r="Q10" s="88"/>
      <c r="R10" s="89"/>
    </row>
    <row r="11" spans="1:18">
      <c r="A11" s="33" t="s">
        <v>12</v>
      </c>
      <c r="B11" s="33">
        <v>6783</v>
      </c>
      <c r="C11" s="31">
        <v>56.8</v>
      </c>
      <c r="D11" s="121" t="s">
        <v>7</v>
      </c>
      <c r="E11" s="122"/>
      <c r="F11" s="88"/>
      <c r="G11" s="88"/>
      <c r="H11" s="89"/>
      <c r="I11" s="122" t="s">
        <v>7</v>
      </c>
      <c r="J11" s="122"/>
      <c r="K11" s="88"/>
      <c r="L11" s="88"/>
      <c r="M11" s="88"/>
      <c r="N11" s="121" t="s">
        <v>7</v>
      </c>
      <c r="O11" s="122"/>
      <c r="P11" s="88"/>
      <c r="Q11" s="88"/>
      <c r="R11" s="89"/>
    </row>
    <row r="12" spans="1:18">
      <c r="A12" s="33" t="s">
        <v>16</v>
      </c>
      <c r="B12" s="33">
        <v>1596</v>
      </c>
      <c r="C12" s="31">
        <v>13.4</v>
      </c>
      <c r="D12" s="121">
        <v>0.21909999999999999</v>
      </c>
      <c r="E12" s="122">
        <v>0.3231</v>
      </c>
      <c r="F12" s="88">
        <v>2.3800000000000002E-2</v>
      </c>
      <c r="G12" s="88">
        <v>3.5000000000000003E-2</v>
      </c>
      <c r="H12" s="89">
        <v>0.49680000000000002</v>
      </c>
      <c r="I12" s="122">
        <v>0.86580000000000001</v>
      </c>
      <c r="J12" s="122">
        <v>0.44750000000000001</v>
      </c>
      <c r="K12" s="88">
        <v>8.1100000000000005E-2</v>
      </c>
      <c r="L12" s="88">
        <v>4.1599999999999998E-2</v>
      </c>
      <c r="M12" s="88">
        <v>5.1499999999999997E-2</v>
      </c>
      <c r="N12" s="121">
        <v>1.0505</v>
      </c>
      <c r="O12" s="122">
        <v>1.3675999999999999</v>
      </c>
      <c r="P12" s="88">
        <v>4.5100000000000001E-2</v>
      </c>
      <c r="Q12" s="88">
        <v>5.8599999999999999E-2</v>
      </c>
      <c r="R12" s="89">
        <v>0.44140000000000001</v>
      </c>
    </row>
    <row r="13" spans="1:18">
      <c r="A13" s="61" t="s">
        <v>17</v>
      </c>
      <c r="B13" s="33">
        <v>1965</v>
      </c>
      <c r="C13" s="31">
        <v>16.399999999999999</v>
      </c>
      <c r="D13" s="121">
        <v>-6.5100000000000005E-2</v>
      </c>
      <c r="E13" s="122">
        <v>0.48870000000000002</v>
      </c>
      <c r="F13" s="88">
        <v>-7.1000000000000004E-3</v>
      </c>
      <c r="G13" s="88">
        <v>5.33E-2</v>
      </c>
      <c r="H13" s="89">
        <v>0.89459999999999995</v>
      </c>
      <c r="I13" s="122">
        <v>8.48E-2</v>
      </c>
      <c r="J13" s="122">
        <v>0.40960000000000002</v>
      </c>
      <c r="K13" s="88">
        <v>8.0000000000000002E-3</v>
      </c>
      <c r="L13" s="88">
        <v>3.8600000000000002E-2</v>
      </c>
      <c r="M13" s="88">
        <v>0.83579999999999999</v>
      </c>
      <c r="N13" s="121">
        <v>1.2956000000000001</v>
      </c>
      <c r="O13" s="122">
        <v>1.2637</v>
      </c>
      <c r="P13" s="88">
        <v>5.5599999999999997E-2</v>
      </c>
      <c r="Q13" s="88">
        <v>5.4100000000000002E-2</v>
      </c>
      <c r="R13" s="89">
        <v>0.30409999999999998</v>
      </c>
    </row>
    <row r="14" spans="1:18">
      <c r="A14" s="33" t="s">
        <v>13</v>
      </c>
      <c r="B14" s="33">
        <v>1603</v>
      </c>
      <c r="C14" s="31">
        <v>13.4</v>
      </c>
      <c r="D14" s="121">
        <v>-1.0016</v>
      </c>
      <c r="E14" s="122">
        <v>0.31640000000000001</v>
      </c>
      <c r="F14" s="88">
        <v>-0.1104</v>
      </c>
      <c r="G14" s="88">
        <v>3.5299999999999998E-2</v>
      </c>
      <c r="H14" s="89">
        <v>1.8E-3</v>
      </c>
      <c r="I14" s="122">
        <v>-0.58699999999999997</v>
      </c>
      <c r="J14" s="122">
        <v>0.44030000000000002</v>
      </c>
      <c r="K14" s="88">
        <v>-5.57E-2</v>
      </c>
      <c r="L14" s="88">
        <v>4.2000000000000003E-2</v>
      </c>
      <c r="M14" s="88">
        <v>0.185</v>
      </c>
      <c r="N14" s="121">
        <v>3.3965999999999998</v>
      </c>
      <c r="O14" s="122">
        <v>2.7374000000000001</v>
      </c>
      <c r="P14" s="88">
        <v>0.1452</v>
      </c>
      <c r="Q14" s="88">
        <v>0.1163</v>
      </c>
      <c r="R14" s="89">
        <v>0.21190000000000001</v>
      </c>
    </row>
    <row r="15" spans="1:18">
      <c r="A15" s="67" t="s">
        <v>10</v>
      </c>
      <c r="B15" s="71"/>
      <c r="C15" s="72"/>
      <c r="D15" s="124"/>
      <c r="E15" s="125"/>
      <c r="F15" s="108"/>
      <c r="G15" s="126"/>
      <c r="H15" s="127">
        <v>0.12330000000000001</v>
      </c>
      <c r="I15" s="125"/>
      <c r="J15" s="125"/>
      <c r="K15" s="108"/>
      <c r="L15" s="126"/>
      <c r="M15" s="108">
        <v>0.43709999999999999</v>
      </c>
      <c r="N15" s="124"/>
      <c r="O15" s="125"/>
      <c r="P15" s="108"/>
      <c r="Q15" s="126"/>
      <c r="R15" s="127">
        <v>0.18010000000000001</v>
      </c>
    </row>
    <row r="16" spans="1:18">
      <c r="A16" s="60"/>
      <c r="B16" s="54"/>
      <c r="C16" s="54"/>
      <c r="D16" s="122"/>
      <c r="E16" s="122"/>
      <c r="F16" s="88"/>
      <c r="G16" s="123"/>
      <c r="H16" s="88"/>
      <c r="I16" s="122"/>
      <c r="J16" s="122"/>
      <c r="K16" s="88"/>
      <c r="L16" s="123"/>
      <c r="M16" s="88"/>
      <c r="N16" s="122"/>
      <c r="O16" s="122"/>
      <c r="P16" s="88"/>
      <c r="Q16" s="123"/>
      <c r="R16" s="89"/>
    </row>
    <row r="17" spans="1:18">
      <c r="A17" s="65" t="s">
        <v>37</v>
      </c>
      <c r="B17" s="20">
        <v>5802</v>
      </c>
      <c r="C17" s="66">
        <v>30.8</v>
      </c>
      <c r="D17" s="128"/>
      <c r="E17" s="128"/>
      <c r="F17" s="86"/>
      <c r="G17" s="100"/>
      <c r="H17" s="100"/>
      <c r="I17" s="129"/>
      <c r="J17" s="128"/>
      <c r="K17" s="86"/>
      <c r="L17" s="86"/>
      <c r="M17" s="87"/>
      <c r="N17" s="128"/>
      <c r="O17" s="128"/>
      <c r="P17" s="86"/>
      <c r="Q17" s="86"/>
      <c r="R17" s="142"/>
    </row>
    <row r="18" spans="1:18">
      <c r="A18" s="59" t="s">
        <v>5</v>
      </c>
      <c r="B18" s="70"/>
      <c r="C18" s="62"/>
      <c r="D18" s="122"/>
      <c r="E18" s="122"/>
      <c r="F18" s="88"/>
      <c r="G18" s="88"/>
      <c r="H18" s="88"/>
      <c r="I18" s="121"/>
      <c r="J18" s="122"/>
      <c r="K18" s="88"/>
      <c r="L18" s="88"/>
      <c r="M18" s="89"/>
      <c r="N18" s="122"/>
      <c r="O18" s="122"/>
      <c r="P18" s="88"/>
      <c r="Q18" s="88"/>
      <c r="R18" s="89"/>
    </row>
    <row r="19" spans="1:18">
      <c r="A19" s="33" t="s">
        <v>6</v>
      </c>
      <c r="B19" s="33">
        <v>2283</v>
      </c>
      <c r="C19" s="31">
        <v>39.4</v>
      </c>
      <c r="D19" s="122" t="s">
        <v>7</v>
      </c>
      <c r="E19" s="122"/>
      <c r="F19" s="88"/>
      <c r="G19" s="88"/>
      <c r="H19" s="89"/>
      <c r="I19" s="122" t="s">
        <v>7</v>
      </c>
      <c r="J19" s="122"/>
      <c r="K19" s="88"/>
      <c r="L19" s="88"/>
      <c r="M19" s="89"/>
      <c r="N19" s="122" t="s">
        <v>7</v>
      </c>
      <c r="O19" s="122"/>
      <c r="P19" s="88"/>
      <c r="Q19" s="88"/>
      <c r="R19" s="89"/>
    </row>
    <row r="20" spans="1:18">
      <c r="A20" s="33" t="s">
        <v>8</v>
      </c>
      <c r="B20" s="33">
        <v>1789</v>
      </c>
      <c r="C20" s="31">
        <v>30.8</v>
      </c>
      <c r="D20" s="122">
        <v>-0.5736</v>
      </c>
      <c r="E20" s="122">
        <v>0.88029999999999997</v>
      </c>
      <c r="F20" s="88">
        <v>-6.2899999999999998E-2</v>
      </c>
      <c r="G20" s="88">
        <v>9.7199999999999995E-2</v>
      </c>
      <c r="H20" s="88">
        <v>0.51739999999999997</v>
      </c>
      <c r="I20" s="121">
        <v>-1.2527999999999999</v>
      </c>
      <c r="J20" s="122">
        <v>1.3233999999999999</v>
      </c>
      <c r="K20" s="88">
        <v>-0.1196</v>
      </c>
      <c r="L20" s="88">
        <v>0.1278</v>
      </c>
      <c r="M20" s="89">
        <v>0.34949999999999998</v>
      </c>
      <c r="N20" s="122">
        <v>-1.4097</v>
      </c>
      <c r="O20" s="122">
        <v>2.1598999999999999</v>
      </c>
      <c r="P20" s="88">
        <v>-6.08E-2</v>
      </c>
      <c r="Q20" s="88">
        <v>9.3399999999999997E-2</v>
      </c>
      <c r="R20" s="89">
        <v>0.51549999999999996</v>
      </c>
    </row>
    <row r="21" spans="1:18">
      <c r="A21" s="33" t="s">
        <v>9</v>
      </c>
      <c r="B21" s="33">
        <v>1730</v>
      </c>
      <c r="C21" s="31">
        <v>29.8</v>
      </c>
      <c r="D21" s="122">
        <v>0.38740000000000002</v>
      </c>
      <c r="E21" s="122">
        <v>0.39939999999999998</v>
      </c>
      <c r="F21" s="88">
        <v>4.2000000000000003E-2</v>
      </c>
      <c r="G21" s="88">
        <v>4.3099999999999999E-2</v>
      </c>
      <c r="H21" s="88">
        <v>0.33090000000000003</v>
      </c>
      <c r="I21" s="121">
        <v>-0.318</v>
      </c>
      <c r="J21" s="122">
        <v>1.0027999999999999</v>
      </c>
      <c r="K21" s="88">
        <v>-3.0099999999999998E-2</v>
      </c>
      <c r="L21" s="88">
        <v>9.5200000000000007E-2</v>
      </c>
      <c r="M21" s="89">
        <v>0.75160000000000005</v>
      </c>
      <c r="N21" s="122">
        <v>-3.4645999999999999</v>
      </c>
      <c r="O21" s="122">
        <v>1.5421</v>
      </c>
      <c r="P21" s="88">
        <v>-0.15</v>
      </c>
      <c r="Q21" s="88">
        <v>6.7199999999999996E-2</v>
      </c>
      <c r="R21" s="89">
        <v>2.5700000000000001E-2</v>
      </c>
    </row>
    <row r="22" spans="1:18">
      <c r="A22" s="60" t="s">
        <v>10</v>
      </c>
      <c r="B22" s="33"/>
      <c r="C22" s="31"/>
      <c r="D22" s="122"/>
      <c r="E22" s="122"/>
      <c r="F22" s="88"/>
      <c r="G22" s="123"/>
      <c r="H22" s="88">
        <v>0.37680000000000002</v>
      </c>
      <c r="I22" s="121"/>
      <c r="J22" s="122"/>
      <c r="K22" s="123"/>
      <c r="L22" s="123"/>
      <c r="M22" s="89">
        <v>0.73099999999999998</v>
      </c>
      <c r="N22" s="122"/>
      <c r="O22" s="122"/>
      <c r="P22" s="123"/>
      <c r="Q22" s="123"/>
      <c r="R22" s="89">
        <v>2.8199999999999999E-2</v>
      </c>
    </row>
    <row r="23" spans="1:18">
      <c r="A23" s="59" t="s">
        <v>11</v>
      </c>
      <c r="B23" s="70"/>
      <c r="C23" s="62"/>
      <c r="D23" s="122"/>
      <c r="E23" s="122"/>
      <c r="F23" s="88"/>
      <c r="G23" s="88"/>
      <c r="H23" s="88"/>
      <c r="I23" s="121"/>
      <c r="J23" s="122"/>
      <c r="K23" s="88"/>
      <c r="L23" s="88"/>
      <c r="M23" s="89"/>
      <c r="N23" s="122"/>
      <c r="O23" s="122"/>
      <c r="P23" s="88"/>
      <c r="Q23" s="88"/>
      <c r="R23" s="89"/>
    </row>
    <row r="24" spans="1:18">
      <c r="A24" s="33" t="s">
        <v>12</v>
      </c>
      <c r="B24" s="33">
        <v>3336</v>
      </c>
      <c r="C24" s="31">
        <v>57.5</v>
      </c>
      <c r="D24" s="122" t="s">
        <v>7</v>
      </c>
      <c r="E24" s="122"/>
      <c r="F24" s="88"/>
      <c r="G24" s="88"/>
      <c r="H24" s="89"/>
      <c r="I24" s="122" t="s">
        <v>7</v>
      </c>
      <c r="J24" s="122"/>
      <c r="K24" s="88"/>
      <c r="L24" s="88"/>
      <c r="M24" s="89"/>
      <c r="N24" s="122" t="s">
        <v>7</v>
      </c>
      <c r="O24" s="122"/>
      <c r="P24" s="88"/>
      <c r="Q24" s="88"/>
      <c r="R24" s="89"/>
    </row>
    <row r="25" spans="1:18">
      <c r="A25" s="33" t="s">
        <v>16</v>
      </c>
      <c r="B25" s="33">
        <v>788</v>
      </c>
      <c r="C25" s="31">
        <v>13.6</v>
      </c>
      <c r="D25" s="122">
        <v>-0.186</v>
      </c>
      <c r="E25" s="122">
        <v>0.4708</v>
      </c>
      <c r="F25" s="88">
        <v>-2.0299999999999999E-2</v>
      </c>
      <c r="G25" s="88">
        <v>5.1499999999999997E-2</v>
      </c>
      <c r="H25" s="88">
        <v>0.69340000000000002</v>
      </c>
      <c r="I25" s="121">
        <v>0.41470000000000001</v>
      </c>
      <c r="J25" s="122">
        <v>0.67559999999999998</v>
      </c>
      <c r="K25" s="88">
        <v>3.9E-2</v>
      </c>
      <c r="L25" s="88">
        <v>6.3299999999999995E-2</v>
      </c>
      <c r="M25" s="89">
        <v>0.53769999999999996</v>
      </c>
      <c r="N25" s="122">
        <v>2.4613999999999998</v>
      </c>
      <c r="O25" s="122">
        <v>1.8931</v>
      </c>
      <c r="P25" s="88">
        <v>0.10539999999999999</v>
      </c>
      <c r="Q25" s="88">
        <v>8.0699999999999994E-2</v>
      </c>
      <c r="R25" s="89">
        <v>0.1918</v>
      </c>
    </row>
    <row r="26" spans="1:18">
      <c r="A26" s="61" t="s">
        <v>17</v>
      </c>
      <c r="B26" s="33">
        <v>953</v>
      </c>
      <c r="C26" s="31">
        <v>16.399999999999999</v>
      </c>
      <c r="D26" s="122">
        <v>-0.87770000000000004</v>
      </c>
      <c r="E26" s="122">
        <v>0.43149999999999999</v>
      </c>
      <c r="F26" s="88">
        <v>-9.6600000000000005E-2</v>
      </c>
      <c r="G26" s="88">
        <v>4.8000000000000001E-2</v>
      </c>
      <c r="H26" s="88">
        <v>4.41E-2</v>
      </c>
      <c r="I26" s="121">
        <v>-0.51780000000000004</v>
      </c>
      <c r="J26" s="122">
        <v>0.61819999999999997</v>
      </c>
      <c r="K26" s="88">
        <v>-4.9099999999999998E-2</v>
      </c>
      <c r="L26" s="88">
        <v>5.8900000000000001E-2</v>
      </c>
      <c r="M26" s="89">
        <v>0.40479999999999999</v>
      </c>
      <c r="N26" s="122">
        <v>3.6556000000000002</v>
      </c>
      <c r="O26" s="122">
        <v>2.3513000000000002</v>
      </c>
      <c r="P26" s="88">
        <v>0.15620000000000001</v>
      </c>
      <c r="Q26" s="88">
        <v>9.98E-2</v>
      </c>
      <c r="R26" s="89">
        <v>0.1176</v>
      </c>
    </row>
    <row r="27" spans="1:18">
      <c r="A27" s="33" t="s">
        <v>13</v>
      </c>
      <c r="B27" s="33">
        <v>725</v>
      </c>
      <c r="C27" s="31">
        <v>12.5</v>
      </c>
      <c r="D27" s="122">
        <v>-0.40479999999999999</v>
      </c>
      <c r="E27" s="122">
        <v>0.49199999999999999</v>
      </c>
      <c r="F27" s="88">
        <v>-4.4299999999999999E-2</v>
      </c>
      <c r="G27" s="88">
        <v>5.4100000000000002E-2</v>
      </c>
      <c r="H27" s="88">
        <v>0.41289999999999999</v>
      </c>
      <c r="I27" s="121">
        <v>0.13900000000000001</v>
      </c>
      <c r="J27" s="122">
        <v>0.70520000000000005</v>
      </c>
      <c r="K27" s="88">
        <v>1.3100000000000001E-2</v>
      </c>
      <c r="L27" s="88">
        <v>6.6400000000000001E-2</v>
      </c>
      <c r="M27" s="89">
        <v>0.84399999999999997</v>
      </c>
      <c r="N27" s="122">
        <v>3.6320999999999999</v>
      </c>
      <c r="O27" s="122">
        <v>1.9836</v>
      </c>
      <c r="P27" s="88">
        <v>0.1552</v>
      </c>
      <c r="Q27" s="88">
        <v>8.4199999999999997E-2</v>
      </c>
      <c r="R27" s="89">
        <v>6.54E-2</v>
      </c>
    </row>
    <row r="28" spans="1:18">
      <c r="A28" s="67" t="s">
        <v>10</v>
      </c>
      <c r="B28" s="25"/>
      <c r="C28" s="39"/>
      <c r="D28" s="106"/>
      <c r="E28" s="106"/>
      <c r="F28" s="108"/>
      <c r="G28" s="108"/>
      <c r="H28" s="108">
        <v>0.11509999999999999</v>
      </c>
      <c r="I28" s="131"/>
      <c r="J28" s="130"/>
      <c r="K28" s="108"/>
      <c r="L28" s="108"/>
      <c r="M28" s="127">
        <v>0.86970000000000003</v>
      </c>
      <c r="N28" s="108"/>
      <c r="O28" s="108"/>
      <c r="P28" s="108"/>
      <c r="Q28" s="108"/>
      <c r="R28" s="127">
        <v>4.7699999999999999E-2</v>
      </c>
    </row>
    <row r="29" spans="1:18">
      <c r="A29" s="60"/>
      <c r="B29" s="9"/>
      <c r="C29" s="9"/>
      <c r="D29" s="9"/>
      <c r="E29" s="9"/>
      <c r="F29" s="5"/>
      <c r="G29" s="5"/>
      <c r="H29" s="12"/>
      <c r="I29" s="12"/>
      <c r="J29" s="12"/>
      <c r="K29" s="5"/>
      <c r="L29" s="5"/>
      <c r="M29" s="5"/>
      <c r="N29" s="5"/>
      <c r="O29" s="5"/>
      <c r="P29" s="5"/>
      <c r="Q29" s="5"/>
      <c r="R29" s="24"/>
    </row>
    <row r="30" spans="1:18">
      <c r="A30" s="334" t="s">
        <v>15</v>
      </c>
      <c r="B30" s="335"/>
      <c r="C30" s="343"/>
      <c r="D30" s="73"/>
      <c r="E30" s="34"/>
      <c r="F30" s="21"/>
      <c r="G30" s="68"/>
      <c r="H30" s="69"/>
      <c r="I30" s="68"/>
      <c r="J30" s="68"/>
      <c r="K30" s="6"/>
      <c r="L30" s="35"/>
      <c r="M30" s="35"/>
      <c r="N30" s="40"/>
      <c r="O30" s="35"/>
      <c r="P30" s="21"/>
      <c r="Q30" s="68"/>
      <c r="R30" s="69"/>
    </row>
    <row r="31" spans="1:18">
      <c r="A31" s="336" t="s">
        <v>38</v>
      </c>
      <c r="B31" s="337"/>
      <c r="C31" s="344"/>
      <c r="D31" s="74"/>
      <c r="E31" s="55"/>
      <c r="F31" s="58"/>
      <c r="G31" s="15"/>
      <c r="H31" s="31">
        <v>0.70179999999999998</v>
      </c>
      <c r="I31" s="9"/>
      <c r="J31" s="9"/>
      <c r="K31" s="16"/>
      <c r="L31" s="17"/>
      <c r="M31" s="9">
        <v>0.86129999999999995</v>
      </c>
      <c r="N31" s="33"/>
      <c r="O31" s="9"/>
      <c r="P31" s="58"/>
      <c r="Q31" s="15"/>
      <c r="R31" s="31">
        <v>0.77080000000000004</v>
      </c>
    </row>
    <row r="32" spans="1:18">
      <c r="A32" s="338" t="s">
        <v>39</v>
      </c>
      <c r="B32" s="339"/>
      <c r="C32" s="345"/>
      <c r="D32" s="75"/>
      <c r="E32" s="63"/>
      <c r="F32" s="64"/>
      <c r="G32" s="36"/>
      <c r="H32" s="39">
        <v>0.4153</v>
      </c>
      <c r="I32" s="26"/>
      <c r="J32" s="26"/>
      <c r="K32" s="37"/>
      <c r="L32" s="38"/>
      <c r="M32" s="26">
        <v>0.25969999999999999</v>
      </c>
      <c r="N32" s="25"/>
      <c r="O32" s="26"/>
      <c r="P32" s="64"/>
      <c r="Q32" s="36"/>
      <c r="R32" s="39">
        <v>0.95669999999999999</v>
      </c>
    </row>
    <row r="33" spans="1:18" ht="59" customHeight="1">
      <c r="A33" s="346" t="s">
        <v>90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8"/>
    </row>
  </sheetData>
  <mergeCells count="11">
    <mergeCell ref="A2:A3"/>
    <mergeCell ref="A30:C30"/>
    <mergeCell ref="A31:C31"/>
    <mergeCell ref="A32:C32"/>
    <mergeCell ref="A33:R33"/>
    <mergeCell ref="D2:E2"/>
    <mergeCell ref="F2:H2"/>
    <mergeCell ref="I2:J2"/>
    <mergeCell ref="K2:M2"/>
    <mergeCell ref="N2:O2"/>
    <mergeCell ref="P2:R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25" zoomScaleNormal="125" zoomScalePageLayoutView="125" workbookViewId="0"/>
  </sheetViews>
  <sheetFormatPr baseColWidth="10" defaultColWidth="8.83203125" defaultRowHeight="14" x14ac:dyDescent="0"/>
  <cols>
    <col min="1" max="1" width="18.5" customWidth="1"/>
    <col min="2" max="2" width="7.1640625" style="151" customWidth="1"/>
    <col min="3" max="3" width="7.1640625" style="146" customWidth="1"/>
    <col min="4" max="18" width="8.33203125" customWidth="1"/>
  </cols>
  <sheetData>
    <row r="1" spans="1:18" ht="15">
      <c r="A1" s="76" t="s">
        <v>40</v>
      </c>
    </row>
    <row r="2" spans="1:18" ht="16">
      <c r="A2" s="341"/>
      <c r="B2" s="152"/>
      <c r="C2" s="148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18">
      <c r="A3" s="342"/>
      <c r="B3" s="153" t="s">
        <v>0</v>
      </c>
      <c r="C3" s="150" t="s">
        <v>1</v>
      </c>
      <c r="D3" s="77" t="s">
        <v>2</v>
      </c>
      <c r="E3" s="78" t="s">
        <v>22</v>
      </c>
      <c r="F3" s="79" t="s">
        <v>2</v>
      </c>
      <c r="G3" s="79" t="s">
        <v>3</v>
      </c>
      <c r="H3" s="79" t="s">
        <v>4</v>
      </c>
      <c r="I3" s="77" t="s">
        <v>2</v>
      </c>
      <c r="J3" s="78" t="s">
        <v>22</v>
      </c>
      <c r="K3" s="79" t="s">
        <v>2</v>
      </c>
      <c r="L3" s="79" t="s">
        <v>3</v>
      </c>
      <c r="M3" s="80" t="s">
        <v>4</v>
      </c>
      <c r="N3" s="78" t="s">
        <v>2</v>
      </c>
      <c r="O3" s="78" t="s">
        <v>22</v>
      </c>
      <c r="P3" s="79" t="s">
        <v>2</v>
      </c>
      <c r="Q3" s="79" t="s">
        <v>3</v>
      </c>
      <c r="R3" s="80" t="s">
        <v>4</v>
      </c>
    </row>
    <row r="4" spans="1:18">
      <c r="A4" s="154" t="s">
        <v>41</v>
      </c>
      <c r="B4" s="184"/>
      <c r="C4" s="185"/>
      <c r="D4" s="155"/>
      <c r="E4" s="155"/>
      <c r="F4" s="155"/>
      <c r="G4" s="155"/>
      <c r="H4" s="155"/>
      <c r="I4" s="183"/>
      <c r="J4" s="155"/>
      <c r="K4" s="155"/>
      <c r="L4" s="155"/>
      <c r="M4" s="156"/>
      <c r="N4" s="155"/>
      <c r="O4" s="155"/>
      <c r="P4" s="155"/>
      <c r="Q4" s="155"/>
      <c r="R4" s="156"/>
    </row>
    <row r="5" spans="1:18">
      <c r="A5" s="157" t="s">
        <v>12</v>
      </c>
      <c r="B5" s="171">
        <v>14233</v>
      </c>
      <c r="C5" s="172">
        <v>60.7</v>
      </c>
      <c r="D5" s="122" t="s">
        <v>7</v>
      </c>
      <c r="E5" s="122"/>
      <c r="F5" s="158" t="s">
        <v>7</v>
      </c>
      <c r="G5" s="158"/>
      <c r="H5" s="158"/>
      <c r="I5" s="121" t="s">
        <v>7</v>
      </c>
      <c r="J5" s="122"/>
      <c r="K5" s="158"/>
      <c r="L5" s="158"/>
      <c r="M5" s="159"/>
      <c r="N5" s="122" t="s">
        <v>7</v>
      </c>
      <c r="O5" s="122"/>
      <c r="P5" s="158"/>
      <c r="Q5" s="158"/>
      <c r="R5" s="159"/>
    </row>
    <row r="6" spans="1:18">
      <c r="A6" s="157" t="s">
        <v>42</v>
      </c>
      <c r="B6" s="171">
        <v>8304</v>
      </c>
      <c r="C6" s="172">
        <v>35.4</v>
      </c>
      <c r="D6" s="122">
        <v>-0.23899999999999999</v>
      </c>
      <c r="E6" s="122">
        <v>0.16339999999999999</v>
      </c>
      <c r="F6" s="158">
        <v>-2.6100000000000002E-2</v>
      </c>
      <c r="G6" s="158">
        <v>1.7899999999999999E-2</v>
      </c>
      <c r="H6" s="158">
        <v>0.14510000000000001</v>
      </c>
      <c r="I6" s="121">
        <v>0.31769999999999998</v>
      </c>
      <c r="J6" s="122">
        <v>0.23330000000000001</v>
      </c>
      <c r="K6" s="158">
        <v>2.9899999999999999E-2</v>
      </c>
      <c r="L6" s="158">
        <v>2.1899999999999999E-2</v>
      </c>
      <c r="M6" s="159">
        <v>0.17280000000000001</v>
      </c>
      <c r="N6" s="122">
        <v>2.3980999999999999</v>
      </c>
      <c r="O6" s="122">
        <v>0.68479999999999996</v>
      </c>
      <c r="P6" s="158">
        <v>0.1027</v>
      </c>
      <c r="Q6" s="158">
        <v>2.92E-2</v>
      </c>
      <c r="R6" s="159">
        <v>4.0000000000000002E-4</v>
      </c>
    </row>
    <row r="7" spans="1:18">
      <c r="A7" s="157" t="s">
        <v>43</v>
      </c>
      <c r="B7" s="173">
        <v>919</v>
      </c>
      <c r="C7" s="174">
        <v>3.8</v>
      </c>
      <c r="D7" s="122">
        <v>-1.3140000000000001</v>
      </c>
      <c r="E7" s="122">
        <v>0.38679999999999998</v>
      </c>
      <c r="F7" s="158">
        <v>-0.1454</v>
      </c>
      <c r="G7" s="158">
        <v>4.3499999999999997E-2</v>
      </c>
      <c r="H7" s="158">
        <v>8.0000000000000004E-4</v>
      </c>
      <c r="I7" s="124">
        <v>-0.60060000000000002</v>
      </c>
      <c r="J7" s="125">
        <v>0.55759999999999998</v>
      </c>
      <c r="K7" s="162">
        <v>-5.7000000000000002E-2</v>
      </c>
      <c r="L7" s="162">
        <v>5.3199999999999997E-2</v>
      </c>
      <c r="M7" s="163">
        <v>0.28339999999999999</v>
      </c>
      <c r="N7" s="122">
        <v>5.3524000000000003</v>
      </c>
      <c r="O7" s="122">
        <v>1.6806000000000001</v>
      </c>
      <c r="P7" s="158">
        <v>0.22800000000000001</v>
      </c>
      <c r="Q7" s="158">
        <v>7.0900000000000005E-2</v>
      </c>
      <c r="R7" s="159">
        <v>1.2999999999999999E-3</v>
      </c>
    </row>
    <row r="8" spans="1:18">
      <c r="A8" s="177"/>
      <c r="B8" s="178"/>
      <c r="C8" s="179"/>
      <c r="D8" s="180"/>
      <c r="E8" s="180"/>
      <c r="F8" s="181"/>
      <c r="G8" s="181"/>
      <c r="H8" s="181"/>
      <c r="I8" s="180"/>
      <c r="J8" s="180"/>
      <c r="K8" s="181"/>
      <c r="L8" s="181"/>
      <c r="M8" s="181"/>
      <c r="N8" s="180"/>
      <c r="O8" s="180"/>
      <c r="P8" s="181"/>
      <c r="Q8" s="181"/>
      <c r="R8" s="182"/>
    </row>
    <row r="9" spans="1:18">
      <c r="A9" s="160" t="s">
        <v>44</v>
      </c>
      <c r="B9" s="169"/>
      <c r="C9" s="170"/>
      <c r="D9" s="122"/>
      <c r="E9" s="122"/>
      <c r="F9" s="158"/>
      <c r="G9" s="158"/>
      <c r="H9" s="158"/>
      <c r="I9" s="129"/>
      <c r="J9" s="128"/>
      <c r="K9" s="175"/>
      <c r="L9" s="175"/>
      <c r="M9" s="176"/>
      <c r="N9" s="122"/>
      <c r="O9" s="122"/>
      <c r="P9" s="158"/>
      <c r="Q9" s="158"/>
      <c r="R9" s="159"/>
    </row>
    <row r="10" spans="1:18">
      <c r="A10" s="161" t="s">
        <v>12</v>
      </c>
      <c r="B10" s="171">
        <v>14233</v>
      </c>
      <c r="C10" s="172">
        <v>60.7</v>
      </c>
      <c r="D10" s="122" t="s">
        <v>7</v>
      </c>
      <c r="E10" s="122"/>
      <c r="F10" s="158" t="s">
        <v>7</v>
      </c>
      <c r="G10" s="158"/>
      <c r="H10" s="158"/>
      <c r="I10" s="121" t="s">
        <v>7</v>
      </c>
      <c r="J10" s="122"/>
      <c r="K10" s="158"/>
      <c r="L10" s="158"/>
      <c r="M10" s="159"/>
      <c r="N10" s="122" t="s">
        <v>7</v>
      </c>
      <c r="O10" s="122"/>
      <c r="P10" s="158"/>
      <c r="Q10" s="158"/>
      <c r="R10" s="159"/>
    </row>
    <row r="11" spans="1:18">
      <c r="A11" s="157" t="s">
        <v>45</v>
      </c>
      <c r="B11" s="171">
        <v>2575</v>
      </c>
      <c r="C11" s="172">
        <v>11</v>
      </c>
      <c r="D11" s="122">
        <v>0.24959999999999999</v>
      </c>
      <c r="E11" s="122">
        <v>0.28079999999999999</v>
      </c>
      <c r="F11" s="158">
        <v>2.7099999999999999E-2</v>
      </c>
      <c r="G11" s="158">
        <v>3.04E-2</v>
      </c>
      <c r="H11" s="158">
        <v>0.37340000000000001</v>
      </c>
      <c r="I11" s="121">
        <v>0.9627</v>
      </c>
      <c r="J11" s="122">
        <v>0.35880000000000001</v>
      </c>
      <c r="K11" s="158">
        <v>9.01E-2</v>
      </c>
      <c r="L11" s="158">
        <v>3.3300000000000003E-2</v>
      </c>
      <c r="M11" s="159">
        <v>6.8999999999999999E-3</v>
      </c>
      <c r="N11" s="122">
        <v>1.2232000000000001</v>
      </c>
      <c r="O11" s="122">
        <v>1.0391999999999999</v>
      </c>
      <c r="P11" s="158">
        <v>5.2499999999999998E-2</v>
      </c>
      <c r="Q11" s="158">
        <v>4.4499999999999998E-2</v>
      </c>
      <c r="R11" s="159">
        <v>0.23849999999999999</v>
      </c>
    </row>
    <row r="12" spans="1:18">
      <c r="A12" s="157" t="s">
        <v>46</v>
      </c>
      <c r="B12" s="171">
        <v>3216</v>
      </c>
      <c r="C12" s="172">
        <v>13.7</v>
      </c>
      <c r="D12" s="122">
        <v>-0.39479999999999998</v>
      </c>
      <c r="E12" s="122">
        <v>0.22739999999999999</v>
      </c>
      <c r="F12" s="158">
        <v>-4.3200000000000002E-2</v>
      </c>
      <c r="G12" s="158">
        <v>2.5000000000000001E-2</v>
      </c>
      <c r="H12" s="158">
        <v>8.3400000000000002E-2</v>
      </c>
      <c r="I12" s="121">
        <v>5.1900000000000002E-2</v>
      </c>
      <c r="J12" s="122">
        <v>0.32340000000000002</v>
      </c>
      <c r="K12" s="158">
        <v>4.8999999999999998E-3</v>
      </c>
      <c r="L12" s="158">
        <v>3.0499999999999999E-2</v>
      </c>
      <c r="M12" s="159">
        <v>0.87180000000000002</v>
      </c>
      <c r="N12" s="122">
        <v>2.4403000000000001</v>
      </c>
      <c r="O12" s="122">
        <v>0.95469999999999999</v>
      </c>
      <c r="P12" s="158">
        <v>0.1045</v>
      </c>
      <c r="Q12" s="158">
        <v>4.07E-2</v>
      </c>
      <c r="R12" s="159">
        <v>9.4000000000000004E-3</v>
      </c>
    </row>
    <row r="13" spans="1:18">
      <c r="A13" s="157" t="s">
        <v>47</v>
      </c>
      <c r="B13" s="171">
        <v>2513</v>
      </c>
      <c r="C13" s="172">
        <v>10.7</v>
      </c>
      <c r="D13" s="122">
        <v>-0.53649999999999998</v>
      </c>
      <c r="E13" s="122">
        <v>0.25290000000000001</v>
      </c>
      <c r="F13" s="158">
        <v>-5.8799999999999998E-2</v>
      </c>
      <c r="G13" s="158">
        <v>2.7900000000000001E-2</v>
      </c>
      <c r="H13" s="158">
        <v>3.5000000000000003E-2</v>
      </c>
      <c r="I13" s="121">
        <v>-0.26529999999999998</v>
      </c>
      <c r="J13" s="122">
        <v>0.66320000000000001</v>
      </c>
      <c r="K13" s="158">
        <v>-2.5100000000000001E-2</v>
      </c>
      <c r="L13" s="158">
        <v>6.2899999999999998E-2</v>
      </c>
      <c r="M13" s="159">
        <v>0.69069999999999998</v>
      </c>
      <c r="N13" s="122">
        <v>3.6015000000000001</v>
      </c>
      <c r="O13" s="122">
        <v>1.0669999999999999</v>
      </c>
      <c r="P13" s="158">
        <v>0.15390000000000001</v>
      </c>
      <c r="Q13" s="158">
        <v>4.53E-2</v>
      </c>
      <c r="R13" s="159">
        <v>6.9999999999999999E-4</v>
      </c>
    </row>
    <row r="14" spans="1:18">
      <c r="A14" s="157" t="s">
        <v>48</v>
      </c>
      <c r="B14" s="171">
        <v>368</v>
      </c>
      <c r="C14" s="172">
        <v>1.6</v>
      </c>
      <c r="D14" s="122">
        <v>-1.5922000000000001</v>
      </c>
      <c r="E14" s="122">
        <v>0.98270000000000002</v>
      </c>
      <c r="F14" s="158">
        <v>-0.17680000000000001</v>
      </c>
      <c r="G14" s="158">
        <v>0.1113</v>
      </c>
      <c r="H14" s="158">
        <v>0.11219999999999999</v>
      </c>
      <c r="I14" s="121">
        <v>-0.69069999999999998</v>
      </c>
      <c r="J14" s="122">
        <v>0.85899999999999999</v>
      </c>
      <c r="K14" s="158">
        <v>-6.5600000000000006E-2</v>
      </c>
      <c r="L14" s="158">
        <v>8.2100000000000006E-2</v>
      </c>
      <c r="M14" s="159">
        <v>0.4244</v>
      </c>
      <c r="N14" s="122">
        <v>6.4020000000000001</v>
      </c>
      <c r="O14" s="122">
        <v>4.6060999999999996</v>
      </c>
      <c r="P14" s="158">
        <v>0.2722</v>
      </c>
      <c r="Q14" s="158">
        <v>0.19359999999999999</v>
      </c>
      <c r="R14" s="159">
        <v>0.1522</v>
      </c>
    </row>
    <row r="15" spans="1:18">
      <c r="A15" s="157" t="s">
        <v>49</v>
      </c>
      <c r="B15" s="171">
        <v>371</v>
      </c>
      <c r="C15" s="172">
        <v>1.6</v>
      </c>
      <c r="D15" s="122">
        <v>-0.73719999999999997</v>
      </c>
      <c r="E15" s="122">
        <v>0.89749999999999996</v>
      </c>
      <c r="F15" s="158">
        <v>-8.1000000000000003E-2</v>
      </c>
      <c r="G15" s="158">
        <v>9.9500000000000005E-2</v>
      </c>
      <c r="H15" s="158">
        <v>0.41549999999999998</v>
      </c>
      <c r="I15" s="121">
        <v>0.498</v>
      </c>
      <c r="J15" s="122">
        <v>0.87639999999999996</v>
      </c>
      <c r="K15" s="158">
        <v>4.6800000000000001E-2</v>
      </c>
      <c r="L15" s="158">
        <v>8.2000000000000003E-2</v>
      </c>
      <c r="M15" s="159">
        <v>0.56769999999999998</v>
      </c>
      <c r="N15" s="122">
        <v>5.9123000000000001</v>
      </c>
      <c r="O15" s="122">
        <v>6.1822999999999997</v>
      </c>
      <c r="P15" s="158">
        <v>0.25159999999999999</v>
      </c>
      <c r="Q15" s="158">
        <v>0.26029999999999998</v>
      </c>
      <c r="R15" s="159">
        <v>0.33579999999999999</v>
      </c>
    </row>
    <row r="16" spans="1:18">
      <c r="A16" s="157" t="s">
        <v>50</v>
      </c>
      <c r="B16" s="173">
        <v>180</v>
      </c>
      <c r="C16" s="174">
        <v>0.8</v>
      </c>
      <c r="D16" s="122">
        <v>-1.9132</v>
      </c>
      <c r="E16" s="122">
        <v>2.1023000000000001</v>
      </c>
      <c r="F16" s="158">
        <v>-0.21329999999999999</v>
      </c>
      <c r="G16" s="158">
        <v>0.24010000000000001</v>
      </c>
      <c r="H16" s="158">
        <v>0.37409999999999999</v>
      </c>
      <c r="I16" s="124">
        <v>-2.6537000000000002</v>
      </c>
      <c r="J16" s="125">
        <v>1.1714</v>
      </c>
      <c r="K16" s="162">
        <v>-0.25669999999999998</v>
      </c>
      <c r="L16" s="162">
        <v>0.1162</v>
      </c>
      <c r="M16" s="163">
        <v>2.7199999999999998E-2</v>
      </c>
      <c r="N16" s="122">
        <v>3.0954999999999999</v>
      </c>
      <c r="O16" s="122">
        <v>13.5336</v>
      </c>
      <c r="P16" s="158">
        <v>0.13239999999999999</v>
      </c>
      <c r="Q16" s="158">
        <v>0.5756</v>
      </c>
      <c r="R16" s="159">
        <v>0.81810000000000005</v>
      </c>
    </row>
    <row r="17" spans="1:18">
      <c r="A17" s="164"/>
      <c r="B17" s="165"/>
      <c r="C17" s="166"/>
      <c r="D17" s="144"/>
      <c r="E17" s="144"/>
      <c r="F17" s="167"/>
      <c r="G17" s="167"/>
      <c r="H17" s="167"/>
      <c r="I17" s="144"/>
      <c r="J17" s="144"/>
      <c r="K17" s="167"/>
      <c r="L17" s="167"/>
      <c r="M17" s="167"/>
      <c r="N17" s="144"/>
      <c r="O17" s="144"/>
      <c r="P17" s="167"/>
      <c r="Q17" s="167"/>
      <c r="R17" s="168"/>
    </row>
    <row r="18" spans="1:18">
      <c r="A18" s="160" t="s">
        <v>51</v>
      </c>
      <c r="B18" s="169"/>
      <c r="C18" s="170"/>
      <c r="D18" s="122"/>
      <c r="E18" s="122"/>
      <c r="F18" s="158"/>
      <c r="G18" s="158"/>
      <c r="H18" s="158"/>
      <c r="I18" s="129"/>
      <c r="J18" s="128"/>
      <c r="K18" s="175"/>
      <c r="L18" s="175"/>
      <c r="M18" s="176"/>
      <c r="N18" s="122"/>
      <c r="O18" s="122"/>
      <c r="P18" s="158"/>
      <c r="Q18" s="158"/>
      <c r="R18" s="159"/>
    </row>
    <row r="19" spans="1:18">
      <c r="A19" s="157" t="s">
        <v>12</v>
      </c>
      <c r="B19" s="171">
        <v>14233</v>
      </c>
      <c r="C19" s="172">
        <v>60.7</v>
      </c>
      <c r="D19" s="122" t="s">
        <v>7</v>
      </c>
      <c r="E19" s="122"/>
      <c r="F19" s="158" t="s">
        <v>7</v>
      </c>
      <c r="G19" s="158"/>
      <c r="H19" s="158"/>
      <c r="I19" s="121" t="s">
        <v>7</v>
      </c>
      <c r="J19" s="122"/>
      <c r="K19" s="158"/>
      <c r="L19" s="158"/>
      <c r="M19" s="159"/>
      <c r="N19" s="122" t="s">
        <v>7</v>
      </c>
      <c r="O19" s="122"/>
      <c r="P19" s="158"/>
      <c r="Q19" s="158"/>
      <c r="R19" s="159"/>
    </row>
    <row r="20" spans="1:18">
      <c r="A20" s="157" t="s">
        <v>52</v>
      </c>
      <c r="B20" s="171">
        <v>356</v>
      </c>
      <c r="C20" s="172">
        <v>1.5</v>
      </c>
      <c r="D20" s="122">
        <v>0.25140000000000001</v>
      </c>
      <c r="E20" s="122">
        <v>0.62260000000000004</v>
      </c>
      <c r="F20" s="158">
        <v>2.7300000000000001E-2</v>
      </c>
      <c r="G20" s="158">
        <v>6.7400000000000002E-2</v>
      </c>
      <c r="H20" s="158">
        <v>0.68589999999999995</v>
      </c>
      <c r="I20" s="121">
        <v>0.41789999999999999</v>
      </c>
      <c r="J20" s="122">
        <v>0.87949999999999995</v>
      </c>
      <c r="K20" s="158">
        <v>3.9300000000000002E-2</v>
      </c>
      <c r="L20" s="158">
        <v>8.2400000000000001E-2</v>
      </c>
      <c r="M20" s="159">
        <v>0.63370000000000004</v>
      </c>
      <c r="N20" s="122">
        <v>-1.1436999999999999</v>
      </c>
      <c r="O20" s="122">
        <v>2.5510000000000002</v>
      </c>
      <c r="P20" s="158">
        <v>-4.9299999999999997E-2</v>
      </c>
      <c r="Q20" s="158">
        <v>0.11020000000000001</v>
      </c>
      <c r="R20" s="159">
        <v>0.65429999999999999</v>
      </c>
    </row>
    <row r="21" spans="1:18">
      <c r="A21" s="157" t="s">
        <v>53</v>
      </c>
      <c r="B21" s="171">
        <v>1975</v>
      </c>
      <c r="C21" s="172">
        <v>8.4</v>
      </c>
      <c r="D21" s="122">
        <v>0.29580000000000001</v>
      </c>
      <c r="E21" s="122">
        <v>0.28110000000000002</v>
      </c>
      <c r="F21" s="158">
        <v>3.2099999999999997E-2</v>
      </c>
      <c r="G21" s="158">
        <v>3.04E-2</v>
      </c>
      <c r="H21" s="158">
        <v>0.29049999999999998</v>
      </c>
      <c r="I21" s="121">
        <v>1.4766999999999999</v>
      </c>
      <c r="J21" s="122">
        <v>0.86629999999999996</v>
      </c>
      <c r="K21" s="158">
        <v>0.1376</v>
      </c>
      <c r="L21" s="158">
        <v>7.9699999999999993E-2</v>
      </c>
      <c r="M21" s="159">
        <v>8.4400000000000003E-2</v>
      </c>
      <c r="N21" s="122">
        <v>1.1976</v>
      </c>
      <c r="O21" s="122">
        <v>1.1581999999999999</v>
      </c>
      <c r="P21" s="158">
        <v>5.1400000000000001E-2</v>
      </c>
      <c r="Q21" s="158">
        <v>4.9599999999999998E-2</v>
      </c>
      <c r="R21" s="159">
        <v>0.29959999999999998</v>
      </c>
    </row>
    <row r="22" spans="1:18">
      <c r="A22" s="157" t="s">
        <v>54</v>
      </c>
      <c r="B22" s="171">
        <v>1650</v>
      </c>
      <c r="C22" s="172">
        <v>7</v>
      </c>
      <c r="D22" s="122">
        <v>-0.44030000000000002</v>
      </c>
      <c r="E22" s="122">
        <v>0.2989</v>
      </c>
      <c r="F22" s="158">
        <v>-4.82E-2</v>
      </c>
      <c r="G22" s="158">
        <v>3.2899999999999999E-2</v>
      </c>
      <c r="H22" s="158">
        <v>0.14299999999999999</v>
      </c>
      <c r="I22" s="121">
        <v>0.1358</v>
      </c>
      <c r="J22" s="122">
        <v>0.4269</v>
      </c>
      <c r="K22" s="158">
        <v>1.2800000000000001E-2</v>
      </c>
      <c r="L22" s="158">
        <v>4.02E-2</v>
      </c>
      <c r="M22" s="159">
        <v>0.75060000000000004</v>
      </c>
      <c r="N22" s="122">
        <v>3.1213000000000002</v>
      </c>
      <c r="O22" s="122">
        <v>1.2604</v>
      </c>
      <c r="P22" s="158">
        <v>0.13350000000000001</v>
      </c>
      <c r="Q22" s="158">
        <v>5.3600000000000002E-2</v>
      </c>
      <c r="R22" s="159">
        <v>1.2800000000000001E-2</v>
      </c>
    </row>
    <row r="23" spans="1:18">
      <c r="A23" s="157" t="s">
        <v>55</v>
      </c>
      <c r="B23" s="171">
        <v>1375</v>
      </c>
      <c r="C23" s="172">
        <v>5.9</v>
      </c>
      <c r="D23" s="122">
        <v>-0.4103</v>
      </c>
      <c r="E23" s="122">
        <v>0.32550000000000001</v>
      </c>
      <c r="F23" s="158">
        <v>-4.4900000000000002E-2</v>
      </c>
      <c r="G23" s="158">
        <v>3.5799999999999998E-2</v>
      </c>
      <c r="H23" s="158">
        <v>0.2107</v>
      </c>
      <c r="I23" s="121">
        <v>0.54290000000000005</v>
      </c>
      <c r="J23" s="122">
        <v>0.46850000000000003</v>
      </c>
      <c r="K23" s="158">
        <v>5.0999999999999997E-2</v>
      </c>
      <c r="L23" s="158">
        <v>4.3799999999999999E-2</v>
      </c>
      <c r="M23" s="159">
        <v>0.24410000000000001</v>
      </c>
      <c r="N23" s="122">
        <v>5.1651999999999996</v>
      </c>
      <c r="O23" s="122">
        <v>2.0015999999999998</v>
      </c>
      <c r="P23" s="158">
        <v>0.22009999999999999</v>
      </c>
      <c r="Q23" s="158">
        <v>8.4500000000000006E-2</v>
      </c>
      <c r="R23" s="159">
        <v>9.1999999999999998E-3</v>
      </c>
    </row>
    <row r="24" spans="1:18">
      <c r="A24" s="157" t="s">
        <v>56</v>
      </c>
      <c r="B24" s="173">
        <v>3816</v>
      </c>
      <c r="C24" s="174">
        <v>16.3</v>
      </c>
      <c r="D24" s="122">
        <v>-0.75349999999999995</v>
      </c>
      <c r="E24" s="122">
        <v>0.21460000000000001</v>
      </c>
      <c r="F24" s="158">
        <v>-8.2799999999999999E-2</v>
      </c>
      <c r="G24" s="158">
        <v>2.3800000000000002E-2</v>
      </c>
      <c r="H24" s="158">
        <v>5.0000000000000001E-4</v>
      </c>
      <c r="I24" s="124">
        <v>-0.69489999999999996</v>
      </c>
      <c r="J24" s="125">
        <v>0.65910000000000002</v>
      </c>
      <c r="K24" s="162">
        <v>-6.6000000000000003E-2</v>
      </c>
      <c r="L24" s="162">
        <v>6.3E-2</v>
      </c>
      <c r="M24" s="163">
        <v>0.29499999999999998</v>
      </c>
      <c r="N24" s="122">
        <v>3.1871999999999998</v>
      </c>
      <c r="O24" s="122">
        <v>0.91259999999999997</v>
      </c>
      <c r="P24" s="158">
        <v>0.1363</v>
      </c>
      <c r="Q24" s="158">
        <v>3.8800000000000001E-2</v>
      </c>
      <c r="R24" s="159">
        <v>4.0000000000000002E-4</v>
      </c>
    </row>
    <row r="25" spans="1:18" ht="60.75" customHeight="1">
      <c r="A25" s="349" t="s">
        <v>91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1"/>
    </row>
  </sheetData>
  <mergeCells count="8">
    <mergeCell ref="P2:R2"/>
    <mergeCell ref="A25:R25"/>
    <mergeCell ref="A2:A3"/>
    <mergeCell ref="D2:E2"/>
    <mergeCell ref="F2:H2"/>
    <mergeCell ref="I2:J2"/>
    <mergeCell ref="K2:M2"/>
    <mergeCell ref="N2:O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zoomScale="125" zoomScaleNormal="125" zoomScalePageLayoutView="125" workbookViewId="0"/>
  </sheetViews>
  <sheetFormatPr baseColWidth="10" defaultColWidth="8.83203125" defaultRowHeight="14" x14ac:dyDescent="0"/>
  <cols>
    <col min="1" max="1" width="23.33203125" customWidth="1"/>
    <col min="2" max="2" width="6.6640625" customWidth="1"/>
    <col min="3" max="3" width="6.6640625" style="146" customWidth="1"/>
    <col min="4" max="18" width="8.33203125" customWidth="1"/>
  </cols>
  <sheetData>
    <row r="1" spans="1:24" ht="15">
      <c r="A1" s="76" t="s">
        <v>57</v>
      </c>
    </row>
    <row r="2" spans="1:24" ht="17.25" customHeight="1">
      <c r="A2" s="50"/>
      <c r="B2" s="29"/>
      <c r="C2" s="147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24">
      <c r="A3" s="236"/>
      <c r="B3" s="19" t="s">
        <v>0</v>
      </c>
      <c r="C3" s="149" t="s">
        <v>1</v>
      </c>
      <c r="D3" s="77" t="s">
        <v>2</v>
      </c>
      <c r="E3" s="78" t="s">
        <v>22</v>
      </c>
      <c r="F3" s="79" t="s">
        <v>2</v>
      </c>
      <c r="G3" s="79" t="s">
        <v>3</v>
      </c>
      <c r="H3" s="79" t="s">
        <v>4</v>
      </c>
      <c r="I3" s="77" t="s">
        <v>2</v>
      </c>
      <c r="J3" s="78" t="s">
        <v>22</v>
      </c>
      <c r="K3" s="79" t="s">
        <v>2</v>
      </c>
      <c r="L3" s="79" t="s">
        <v>3</v>
      </c>
      <c r="M3" s="80" t="s">
        <v>4</v>
      </c>
      <c r="N3" s="78" t="s">
        <v>2</v>
      </c>
      <c r="O3" s="78" t="s">
        <v>22</v>
      </c>
      <c r="P3" s="79" t="s">
        <v>2</v>
      </c>
      <c r="Q3" s="79" t="s">
        <v>3</v>
      </c>
      <c r="R3" s="80" t="s">
        <v>4</v>
      </c>
    </row>
    <row r="4" spans="1:24" ht="16">
      <c r="A4" s="111" t="s">
        <v>64</v>
      </c>
      <c r="B4" s="5">
        <v>2489</v>
      </c>
      <c r="C4" s="189"/>
      <c r="D4" s="90"/>
      <c r="E4" s="88"/>
      <c r="F4" s="82"/>
      <c r="G4" s="82"/>
      <c r="H4" s="83"/>
      <c r="I4" s="84"/>
      <c r="J4" s="82"/>
      <c r="K4" s="82"/>
      <c r="L4" s="82"/>
      <c r="M4" s="83"/>
      <c r="N4" s="84"/>
      <c r="O4" s="82"/>
      <c r="P4" s="82"/>
      <c r="Q4" s="82"/>
      <c r="R4" s="83"/>
      <c r="S4" s="2"/>
      <c r="T4" s="2"/>
      <c r="U4" s="2"/>
      <c r="V4" s="2"/>
      <c r="W4" s="2"/>
      <c r="X4" s="2"/>
    </row>
    <row r="5" spans="1:24">
      <c r="A5" s="45" t="s">
        <v>58</v>
      </c>
      <c r="B5" s="4"/>
      <c r="C5" s="190"/>
      <c r="D5" s="133"/>
      <c r="E5" s="134"/>
      <c r="F5" s="88"/>
      <c r="G5" s="88"/>
      <c r="H5" s="89"/>
      <c r="I5" s="90"/>
      <c r="J5" s="88"/>
      <c r="K5" s="88"/>
      <c r="L5" s="88"/>
      <c r="M5" s="89"/>
      <c r="N5" s="90"/>
      <c r="O5" s="88"/>
      <c r="P5" s="88"/>
      <c r="Q5" s="88"/>
      <c r="R5" s="89"/>
      <c r="S5" s="2"/>
      <c r="T5" s="2"/>
      <c r="U5" s="2"/>
      <c r="V5" s="2"/>
      <c r="W5" s="2"/>
      <c r="X5" s="2"/>
    </row>
    <row r="6" spans="1:24">
      <c r="A6" s="46" t="s">
        <v>6</v>
      </c>
      <c r="B6" s="9">
        <v>819</v>
      </c>
      <c r="C6" s="191">
        <v>32.9</v>
      </c>
      <c r="D6" s="91" t="s">
        <v>7</v>
      </c>
      <c r="E6" s="92"/>
      <c r="F6" s="88"/>
      <c r="G6" s="88"/>
      <c r="H6" s="89"/>
      <c r="I6" s="91" t="s">
        <v>7</v>
      </c>
      <c r="J6" s="92"/>
      <c r="K6" s="88"/>
      <c r="L6" s="88"/>
      <c r="M6" s="89"/>
      <c r="N6" s="91" t="s">
        <v>7</v>
      </c>
      <c r="O6" s="92"/>
      <c r="P6" s="88"/>
      <c r="Q6" s="88"/>
      <c r="R6" s="89"/>
      <c r="S6" s="2"/>
      <c r="T6" s="2"/>
      <c r="U6" s="2"/>
      <c r="V6" s="2"/>
      <c r="W6" s="2"/>
      <c r="X6" s="2"/>
    </row>
    <row r="7" spans="1:24">
      <c r="A7" s="46" t="s">
        <v>8</v>
      </c>
      <c r="B7" s="9">
        <v>941</v>
      </c>
      <c r="C7" s="191">
        <v>70.7</v>
      </c>
      <c r="D7" s="91">
        <v>1.6013999999999999</v>
      </c>
      <c r="E7" s="92">
        <v>0.54479999999999995</v>
      </c>
      <c r="F7" s="88">
        <v>0.17119999999999999</v>
      </c>
      <c r="G7" s="88">
        <v>5.7200000000000001E-2</v>
      </c>
      <c r="H7" s="89">
        <v>2.8E-3</v>
      </c>
      <c r="I7" s="91">
        <v>1.3247</v>
      </c>
      <c r="J7" s="92">
        <v>0.69489999999999996</v>
      </c>
      <c r="K7" s="88">
        <v>0.1236</v>
      </c>
      <c r="L7" s="88">
        <v>6.4100000000000004E-2</v>
      </c>
      <c r="M7" s="89">
        <v>5.3800000000000001E-2</v>
      </c>
      <c r="N7" s="91">
        <v>-4.9748000000000001</v>
      </c>
      <c r="O7" s="92">
        <v>1.9712000000000001</v>
      </c>
      <c r="P7" s="88">
        <v>-0.216</v>
      </c>
      <c r="Q7" s="88">
        <v>8.6400000000000005E-2</v>
      </c>
      <c r="R7" s="89">
        <v>1.24E-2</v>
      </c>
      <c r="S7" s="2"/>
      <c r="T7" s="2"/>
      <c r="U7" s="2"/>
      <c r="V7" s="2"/>
      <c r="W7" s="2"/>
      <c r="X7" s="2"/>
    </row>
    <row r="8" spans="1:24">
      <c r="A8" s="46" t="s">
        <v>9</v>
      </c>
      <c r="B8" s="9">
        <v>729</v>
      </c>
      <c r="C8" s="191">
        <v>29.3</v>
      </c>
      <c r="D8" s="91">
        <v>1.0702</v>
      </c>
      <c r="E8" s="92">
        <v>0.58169999999999999</v>
      </c>
      <c r="F8" s="88">
        <v>0.11509999999999999</v>
      </c>
      <c r="G8" s="88">
        <v>6.1800000000000001E-2</v>
      </c>
      <c r="H8" s="89">
        <v>6.2399999999999997E-2</v>
      </c>
      <c r="I8" s="91">
        <v>0.41899999999999998</v>
      </c>
      <c r="J8" s="92">
        <v>0.96699999999999997</v>
      </c>
      <c r="K8" s="88">
        <v>3.9399999999999998E-2</v>
      </c>
      <c r="L8" s="88">
        <v>9.06E-2</v>
      </c>
      <c r="M8" s="89">
        <v>0.66379999999999995</v>
      </c>
      <c r="N8" s="91">
        <v>-4.2321999999999997</v>
      </c>
      <c r="O8" s="92">
        <v>2.1278999999999999</v>
      </c>
      <c r="P8" s="88">
        <v>-0.1835</v>
      </c>
      <c r="Q8" s="88">
        <v>9.2999999999999999E-2</v>
      </c>
      <c r="R8" s="89">
        <v>4.8599999999999997E-2</v>
      </c>
      <c r="S8" s="2"/>
      <c r="T8" s="2"/>
      <c r="U8" s="2"/>
      <c r="V8" s="2"/>
      <c r="W8" s="2"/>
      <c r="X8" s="2"/>
    </row>
    <row r="9" spans="1:24">
      <c r="A9" s="47" t="s">
        <v>10</v>
      </c>
      <c r="B9" s="4"/>
      <c r="C9" s="191"/>
      <c r="D9" s="91"/>
      <c r="E9" s="92"/>
      <c r="F9" s="88"/>
      <c r="G9" s="135"/>
      <c r="H9" s="89">
        <v>5.8900000000000001E-2</v>
      </c>
      <c r="I9" s="91"/>
      <c r="J9" s="92"/>
      <c r="K9" s="88"/>
      <c r="L9" s="135"/>
      <c r="M9" s="89">
        <v>0.61419999999999997</v>
      </c>
      <c r="N9" s="91"/>
      <c r="O9" s="92"/>
      <c r="P9" s="135"/>
      <c r="Q9" s="135"/>
      <c r="R9" s="89">
        <v>5.6500000000000002E-2</v>
      </c>
      <c r="S9" s="2"/>
      <c r="T9" s="2"/>
      <c r="U9" s="2"/>
      <c r="V9" s="2"/>
      <c r="W9" s="2"/>
      <c r="X9" s="2"/>
    </row>
    <row r="10" spans="1:24">
      <c r="A10" s="45" t="s">
        <v>59</v>
      </c>
      <c r="B10" s="9"/>
      <c r="C10" s="191"/>
      <c r="D10" s="91"/>
      <c r="E10" s="92"/>
      <c r="F10" s="88"/>
      <c r="G10" s="88"/>
      <c r="H10" s="89"/>
      <c r="I10" s="91"/>
      <c r="J10" s="92"/>
      <c r="K10" s="88"/>
      <c r="L10" s="88"/>
      <c r="M10" s="89"/>
      <c r="N10" s="91"/>
      <c r="O10" s="92"/>
      <c r="P10" s="88"/>
      <c r="Q10" s="88"/>
      <c r="R10" s="89"/>
      <c r="S10" s="2"/>
      <c r="T10" s="2"/>
      <c r="U10" s="2"/>
      <c r="V10" s="2"/>
      <c r="W10" s="2"/>
      <c r="X10" s="2"/>
    </row>
    <row r="11" spans="1:24">
      <c r="A11" s="46" t="s">
        <v>12</v>
      </c>
      <c r="B11" s="9">
        <v>1904</v>
      </c>
      <c r="C11" s="191">
        <v>76.5</v>
      </c>
      <c r="D11" s="91" t="s">
        <v>7</v>
      </c>
      <c r="E11" s="92"/>
      <c r="F11" s="88"/>
      <c r="G11" s="135"/>
      <c r="H11" s="89"/>
      <c r="I11" s="91" t="s">
        <v>7</v>
      </c>
      <c r="J11" s="92"/>
      <c r="K11" s="88"/>
      <c r="L11" s="88"/>
      <c r="M11" s="89"/>
      <c r="N11" s="91" t="s">
        <v>7</v>
      </c>
      <c r="O11" s="92"/>
      <c r="P11" s="88"/>
      <c r="Q11" s="88"/>
      <c r="R11" s="136"/>
      <c r="S11" s="2"/>
      <c r="T11" s="2"/>
      <c r="U11" s="2"/>
      <c r="V11" s="2"/>
      <c r="W11" s="2"/>
      <c r="X11" s="2"/>
    </row>
    <row r="12" spans="1:24">
      <c r="A12" s="46" t="s">
        <v>60</v>
      </c>
      <c r="B12" s="9">
        <v>243</v>
      </c>
      <c r="C12" s="191">
        <v>9.8000000000000007</v>
      </c>
      <c r="D12" s="91">
        <v>-0.91990000000000005</v>
      </c>
      <c r="E12" s="92">
        <v>0.74080000000000001</v>
      </c>
      <c r="F12" s="88">
        <v>-0.1013</v>
      </c>
      <c r="G12" s="88">
        <v>8.2500000000000004E-2</v>
      </c>
      <c r="H12" s="89">
        <v>0.21970000000000001</v>
      </c>
      <c r="I12" s="91">
        <v>0.49480000000000002</v>
      </c>
      <c r="J12" s="92">
        <v>0.98750000000000004</v>
      </c>
      <c r="K12" s="88">
        <v>4.65E-2</v>
      </c>
      <c r="L12" s="88">
        <v>9.2399999999999996E-2</v>
      </c>
      <c r="M12" s="89">
        <v>0.61519999999999997</v>
      </c>
      <c r="N12" s="91">
        <v>7.3719999999999999</v>
      </c>
      <c r="O12" s="92">
        <v>2.9554999999999998</v>
      </c>
      <c r="P12" s="88">
        <v>0.31290000000000001</v>
      </c>
      <c r="Q12" s="88">
        <v>0.12379999999999999</v>
      </c>
      <c r="R12" s="89">
        <v>1.15E-2</v>
      </c>
      <c r="S12" s="2"/>
      <c r="T12" s="2"/>
      <c r="U12" s="2"/>
      <c r="V12" s="2"/>
      <c r="W12" s="2"/>
      <c r="X12" s="2"/>
    </row>
    <row r="13" spans="1:24">
      <c r="A13" s="48" t="s">
        <v>61</v>
      </c>
      <c r="B13" s="9">
        <v>246</v>
      </c>
      <c r="C13" s="191">
        <v>9.9</v>
      </c>
      <c r="D13" s="91">
        <v>2.6599999999999999E-2</v>
      </c>
      <c r="E13" s="92">
        <v>1.1329</v>
      </c>
      <c r="F13" s="88">
        <v>2.8999999999999998E-3</v>
      </c>
      <c r="G13" s="88">
        <v>0.12330000000000001</v>
      </c>
      <c r="H13" s="89">
        <v>0.98150000000000004</v>
      </c>
      <c r="I13" s="91">
        <v>3.2157</v>
      </c>
      <c r="J13" s="92">
        <v>2.7850000000000001</v>
      </c>
      <c r="K13" s="88">
        <v>0.29530000000000001</v>
      </c>
      <c r="L13" s="88">
        <v>0.249</v>
      </c>
      <c r="M13" s="89">
        <v>0.2356</v>
      </c>
      <c r="N13" s="91">
        <v>6.6329000000000002</v>
      </c>
      <c r="O13" s="92">
        <v>2.9502000000000002</v>
      </c>
      <c r="P13" s="88">
        <v>0.28189999999999998</v>
      </c>
      <c r="Q13" s="88">
        <v>0.1239</v>
      </c>
      <c r="R13" s="89">
        <v>2.29E-2</v>
      </c>
      <c r="S13" s="2"/>
      <c r="T13" s="2"/>
      <c r="U13" s="2"/>
      <c r="V13" s="2"/>
      <c r="W13" s="2"/>
      <c r="X13" s="2"/>
    </row>
    <row r="14" spans="1:24">
      <c r="A14" s="46" t="s">
        <v>13</v>
      </c>
      <c r="B14" s="9">
        <v>96</v>
      </c>
      <c r="C14" s="191">
        <v>3.9</v>
      </c>
      <c r="D14" s="91">
        <v>-0.37119999999999997</v>
      </c>
      <c r="E14" s="92">
        <v>1.1513</v>
      </c>
      <c r="F14" s="88">
        <v>-4.0599999999999997E-2</v>
      </c>
      <c r="G14" s="88">
        <v>0.1265</v>
      </c>
      <c r="H14" s="89">
        <v>0.74850000000000005</v>
      </c>
      <c r="I14" s="91">
        <v>0.40510000000000002</v>
      </c>
      <c r="J14" s="92">
        <v>1.5108999999999999</v>
      </c>
      <c r="K14" s="88">
        <v>3.8100000000000002E-2</v>
      </c>
      <c r="L14" s="88">
        <v>0.1416</v>
      </c>
      <c r="M14" s="89">
        <v>0.78810000000000002</v>
      </c>
      <c r="N14" s="91">
        <v>3.3235999999999999</v>
      </c>
      <c r="O14" s="92">
        <v>4.4615999999999998</v>
      </c>
      <c r="P14" s="88">
        <v>0.1421</v>
      </c>
      <c r="Q14" s="88">
        <v>0.18959999999999999</v>
      </c>
      <c r="R14" s="89">
        <v>0.45340000000000003</v>
      </c>
      <c r="S14" s="2"/>
      <c r="T14" s="2"/>
      <c r="U14" s="2"/>
      <c r="V14" s="2"/>
      <c r="W14" s="2"/>
      <c r="X14" s="2"/>
    </row>
    <row r="15" spans="1:24">
      <c r="A15" s="47" t="s">
        <v>10</v>
      </c>
      <c r="B15" s="4"/>
      <c r="C15" s="190"/>
      <c r="D15" s="91"/>
      <c r="E15" s="92"/>
      <c r="F15" s="88"/>
      <c r="G15" s="135"/>
      <c r="H15" s="89">
        <v>0.38490000000000002</v>
      </c>
      <c r="I15" s="91"/>
      <c r="J15" s="92"/>
      <c r="K15" s="88"/>
      <c r="L15" s="135"/>
      <c r="M15" s="89">
        <v>0.18390000000000001</v>
      </c>
      <c r="N15" s="91"/>
      <c r="O15" s="92"/>
      <c r="P15" s="88"/>
      <c r="Q15" s="135"/>
      <c r="R15" s="89">
        <v>9.2999999999999992E-3</v>
      </c>
      <c r="S15" s="2"/>
      <c r="T15" s="2"/>
      <c r="U15" s="2"/>
      <c r="V15" s="2"/>
      <c r="W15" s="2"/>
      <c r="X15" s="2"/>
    </row>
    <row r="16" spans="1:24">
      <c r="A16" s="41"/>
      <c r="B16" s="42"/>
      <c r="C16" s="192"/>
      <c r="D16" s="109"/>
      <c r="E16" s="109"/>
      <c r="F16" s="93"/>
      <c r="G16" s="137"/>
      <c r="H16" s="93"/>
      <c r="I16" s="109"/>
      <c r="J16" s="109"/>
      <c r="K16" s="93"/>
      <c r="L16" s="137"/>
      <c r="M16" s="93"/>
      <c r="N16" s="109"/>
      <c r="O16" s="109"/>
      <c r="P16" s="93"/>
      <c r="Q16" s="137"/>
      <c r="R16" s="95"/>
      <c r="S16" s="2"/>
      <c r="T16" s="2"/>
      <c r="U16" s="2"/>
      <c r="V16" s="2"/>
      <c r="W16" s="2"/>
      <c r="X16" s="2"/>
    </row>
    <row r="17" spans="1:24" ht="16">
      <c r="A17" s="49" t="s">
        <v>65</v>
      </c>
      <c r="B17" s="5">
        <v>1661</v>
      </c>
      <c r="C17" s="189"/>
      <c r="D17" s="91"/>
      <c r="E17" s="92"/>
      <c r="F17" s="82"/>
      <c r="G17" s="88"/>
      <c r="H17" s="89"/>
      <c r="I17" s="91"/>
      <c r="J17" s="92"/>
      <c r="K17" s="82"/>
      <c r="L17" s="82"/>
      <c r="M17" s="83"/>
      <c r="N17" s="91"/>
      <c r="O17" s="92"/>
      <c r="P17" s="82"/>
      <c r="Q17" s="82"/>
      <c r="R17" s="83"/>
      <c r="S17" s="2"/>
      <c r="T17" s="2"/>
      <c r="U17" s="2"/>
      <c r="V17" s="2"/>
      <c r="W17" s="2"/>
      <c r="X17" s="2"/>
    </row>
    <row r="18" spans="1:24">
      <c r="A18" s="45" t="s">
        <v>58</v>
      </c>
      <c r="B18" s="4"/>
      <c r="C18" s="190"/>
      <c r="D18" s="91"/>
      <c r="E18" s="92"/>
      <c r="F18" s="88"/>
      <c r="G18" s="88"/>
      <c r="H18" s="89"/>
      <c r="I18" s="91"/>
      <c r="J18" s="92"/>
      <c r="K18" s="88"/>
      <c r="L18" s="88"/>
      <c r="M18" s="89"/>
      <c r="N18" s="91"/>
      <c r="O18" s="92"/>
      <c r="P18" s="88"/>
      <c r="Q18" s="88"/>
      <c r="R18" s="89"/>
      <c r="S18" s="2"/>
      <c r="T18" s="2"/>
      <c r="U18" s="2"/>
      <c r="V18" s="2"/>
      <c r="W18" s="2"/>
      <c r="X18" s="2"/>
    </row>
    <row r="19" spans="1:24">
      <c r="A19" s="46" t="s">
        <v>6</v>
      </c>
      <c r="B19" s="9">
        <v>647</v>
      </c>
      <c r="C19" s="191">
        <v>39</v>
      </c>
      <c r="D19" s="91" t="s">
        <v>7</v>
      </c>
      <c r="E19" s="92"/>
      <c r="F19" s="88"/>
      <c r="G19" s="135"/>
      <c r="H19" s="89"/>
      <c r="I19" s="91" t="s">
        <v>7</v>
      </c>
      <c r="J19" s="92"/>
      <c r="K19" s="88"/>
      <c r="L19" s="88"/>
      <c r="M19" s="89"/>
      <c r="N19" s="91" t="s">
        <v>7</v>
      </c>
      <c r="O19" s="92"/>
      <c r="P19" s="88"/>
      <c r="Q19" s="88"/>
      <c r="R19" s="136"/>
      <c r="S19" s="2"/>
      <c r="T19" s="2"/>
      <c r="U19" s="2"/>
      <c r="V19" s="2"/>
      <c r="W19" s="2"/>
      <c r="X19" s="2"/>
    </row>
    <row r="20" spans="1:24">
      <c r="A20" s="46" t="s">
        <v>8</v>
      </c>
      <c r="B20" s="9">
        <v>566</v>
      </c>
      <c r="C20" s="191">
        <v>34.1</v>
      </c>
      <c r="D20" s="91">
        <v>1.3496999999999999</v>
      </c>
      <c r="E20" s="92">
        <v>0.71419999999999995</v>
      </c>
      <c r="F20" s="88">
        <v>0.1447</v>
      </c>
      <c r="G20" s="88">
        <v>7.5399999999999995E-2</v>
      </c>
      <c r="H20" s="89">
        <v>5.5E-2</v>
      </c>
      <c r="I20" s="91">
        <v>1.2056</v>
      </c>
      <c r="J20" s="92">
        <v>0.99650000000000005</v>
      </c>
      <c r="K20" s="88">
        <v>0.11260000000000001</v>
      </c>
      <c r="L20" s="88">
        <v>9.2100000000000001E-2</v>
      </c>
      <c r="M20" s="89">
        <v>0.2215</v>
      </c>
      <c r="N20" s="91">
        <v>-6.4036</v>
      </c>
      <c r="O20" s="92">
        <v>2.7658999999999998</v>
      </c>
      <c r="P20" s="88">
        <v>-0.27879999999999999</v>
      </c>
      <c r="Q20" s="88">
        <v>0.12189999999999999</v>
      </c>
      <c r="R20" s="89">
        <v>2.2200000000000001E-2</v>
      </c>
      <c r="S20" s="2"/>
      <c r="T20" s="2"/>
      <c r="U20" s="2"/>
      <c r="V20" s="2"/>
      <c r="W20" s="2"/>
      <c r="X20" s="2"/>
    </row>
    <row r="21" spans="1:24">
      <c r="A21" s="46" t="s">
        <v>9</v>
      </c>
      <c r="B21" s="9">
        <v>448</v>
      </c>
      <c r="C21" s="191">
        <v>27</v>
      </c>
      <c r="D21" s="91">
        <v>0.98180000000000001</v>
      </c>
      <c r="E21" s="92">
        <v>0.76190000000000002</v>
      </c>
      <c r="F21" s="88">
        <v>0.1057</v>
      </c>
      <c r="G21" s="88">
        <v>8.1100000000000005E-2</v>
      </c>
      <c r="H21" s="89">
        <v>0.1923</v>
      </c>
      <c r="I21" s="91">
        <v>0.24740000000000001</v>
      </c>
      <c r="J21" s="92">
        <v>1.0545</v>
      </c>
      <c r="K21" s="88">
        <v>2.3300000000000001E-2</v>
      </c>
      <c r="L21" s="88">
        <v>9.9099999999999994E-2</v>
      </c>
      <c r="M21" s="89">
        <v>0.8145</v>
      </c>
      <c r="N21" s="91">
        <v>-7.0201000000000002</v>
      </c>
      <c r="O21" s="92">
        <v>2.9607000000000001</v>
      </c>
      <c r="P21" s="88">
        <v>-0.30599999999999999</v>
      </c>
      <c r="Q21" s="88">
        <v>0.1308</v>
      </c>
      <c r="R21" s="89">
        <v>1.9300000000000001E-2</v>
      </c>
      <c r="S21" s="2"/>
      <c r="T21" s="2"/>
      <c r="U21" s="2"/>
      <c r="V21" s="2"/>
      <c r="W21" s="2"/>
      <c r="X21" s="2"/>
    </row>
    <row r="22" spans="1:24">
      <c r="A22" s="47" t="s">
        <v>10</v>
      </c>
      <c r="B22" s="4"/>
      <c r="C22" s="191"/>
      <c r="D22" s="91"/>
      <c r="E22" s="92"/>
      <c r="F22" s="88"/>
      <c r="G22" s="135"/>
      <c r="H22" s="89">
        <v>0.18240000000000001</v>
      </c>
      <c r="I22" s="91"/>
      <c r="J22" s="92"/>
      <c r="K22" s="135"/>
      <c r="L22" s="135"/>
      <c r="M22" s="89">
        <v>0.80300000000000005</v>
      </c>
      <c r="N22" s="91"/>
      <c r="O22" s="92"/>
      <c r="P22" s="135"/>
      <c r="Q22" s="135"/>
      <c r="R22" s="89">
        <v>1.83E-2</v>
      </c>
      <c r="S22" s="2"/>
      <c r="T22" s="2"/>
      <c r="U22" s="2"/>
      <c r="V22" s="2"/>
      <c r="W22" s="2"/>
      <c r="X22" s="2"/>
    </row>
    <row r="23" spans="1:24">
      <c r="A23" s="45" t="s">
        <v>59</v>
      </c>
      <c r="B23" s="4"/>
      <c r="C23" s="191"/>
      <c r="D23" s="91"/>
      <c r="E23" s="92"/>
      <c r="F23" s="88"/>
      <c r="G23" s="135"/>
      <c r="H23" s="89"/>
      <c r="I23" s="91"/>
      <c r="J23" s="92"/>
      <c r="K23" s="88"/>
      <c r="L23" s="88"/>
      <c r="M23" s="89"/>
      <c r="N23" s="91"/>
      <c r="O23" s="92"/>
      <c r="P23" s="88"/>
      <c r="Q23" s="88"/>
      <c r="R23" s="89"/>
      <c r="S23" s="2"/>
      <c r="T23" s="2"/>
      <c r="U23" s="2"/>
      <c r="V23" s="2"/>
      <c r="W23" s="2"/>
      <c r="X23" s="2"/>
    </row>
    <row r="24" spans="1:24">
      <c r="A24" s="46" t="s">
        <v>12</v>
      </c>
      <c r="B24" s="9">
        <v>1155</v>
      </c>
      <c r="C24" s="191">
        <v>69.5</v>
      </c>
      <c r="D24" s="91" t="s">
        <v>7</v>
      </c>
      <c r="E24" s="92"/>
      <c r="F24" s="88"/>
      <c r="G24" s="135"/>
      <c r="H24" s="89"/>
      <c r="I24" s="91" t="s">
        <v>7</v>
      </c>
      <c r="J24" s="92"/>
      <c r="K24" s="88"/>
      <c r="L24" s="88"/>
      <c r="M24" s="89"/>
      <c r="N24" s="91" t="s">
        <v>7</v>
      </c>
      <c r="O24" s="92"/>
      <c r="P24" s="88"/>
      <c r="Q24" s="88"/>
      <c r="R24" s="89"/>
      <c r="S24" s="2"/>
      <c r="T24" s="2"/>
      <c r="U24" s="2"/>
      <c r="V24" s="2"/>
      <c r="W24" s="2"/>
      <c r="X24" s="2"/>
    </row>
    <row r="25" spans="1:24">
      <c r="A25" s="46" t="s">
        <v>60</v>
      </c>
      <c r="B25" s="9">
        <v>161</v>
      </c>
      <c r="C25" s="191">
        <v>9.6999999999999993</v>
      </c>
      <c r="D25" s="91">
        <v>-1.2713000000000001</v>
      </c>
      <c r="E25" s="92">
        <v>0.97560000000000002</v>
      </c>
      <c r="F25" s="88">
        <v>-0.1406</v>
      </c>
      <c r="G25" s="88">
        <v>0.1096</v>
      </c>
      <c r="H25" s="89">
        <v>0.19950000000000001</v>
      </c>
      <c r="I25" s="91">
        <v>-1.6181000000000001</v>
      </c>
      <c r="J25" s="92">
        <v>1.3771</v>
      </c>
      <c r="K25" s="88">
        <v>-0.155</v>
      </c>
      <c r="L25" s="88">
        <v>0.13389999999999999</v>
      </c>
      <c r="M25" s="89">
        <v>0.2472</v>
      </c>
      <c r="N25" s="91">
        <v>5.0799000000000003</v>
      </c>
      <c r="O25" s="92">
        <v>4.1795999999999998</v>
      </c>
      <c r="P25" s="88">
        <v>0.2165</v>
      </c>
      <c r="Q25" s="88">
        <v>0.17649999999999999</v>
      </c>
      <c r="R25" s="89">
        <v>0.22020000000000001</v>
      </c>
      <c r="S25" s="2"/>
      <c r="T25" s="2"/>
      <c r="U25" s="2"/>
      <c r="V25" s="2"/>
      <c r="W25" s="2"/>
      <c r="X25" s="2"/>
    </row>
    <row r="26" spans="1:24">
      <c r="A26" s="48" t="s">
        <v>61</v>
      </c>
      <c r="B26" s="9">
        <v>219</v>
      </c>
      <c r="C26" s="191">
        <v>13.2</v>
      </c>
      <c r="D26" s="91">
        <v>-3.4601999999999999</v>
      </c>
      <c r="E26" s="92">
        <v>2.9089</v>
      </c>
      <c r="F26" s="88">
        <v>-0.39369999999999999</v>
      </c>
      <c r="G26" s="88">
        <v>0.34649999999999997</v>
      </c>
      <c r="H26" s="89">
        <v>0.25600000000000001</v>
      </c>
      <c r="I26" s="91">
        <v>-3.5905</v>
      </c>
      <c r="J26" s="92">
        <v>4.1315</v>
      </c>
      <c r="K26" s="88">
        <v>-0.35049999999999998</v>
      </c>
      <c r="L26" s="88">
        <v>0.41760000000000003</v>
      </c>
      <c r="M26" s="89">
        <v>0.4012</v>
      </c>
      <c r="N26" s="91">
        <v>8.1943999999999999</v>
      </c>
      <c r="O26" s="92">
        <v>4.9104999999999999</v>
      </c>
      <c r="P26" s="88">
        <v>0.3473</v>
      </c>
      <c r="Q26" s="88">
        <v>0.2051</v>
      </c>
      <c r="R26" s="89">
        <v>9.0399999999999994E-2</v>
      </c>
      <c r="S26" s="2"/>
      <c r="T26" s="2"/>
      <c r="U26" s="2"/>
      <c r="V26" s="2"/>
      <c r="W26" s="2"/>
      <c r="X26" s="2"/>
    </row>
    <row r="27" spans="1:24">
      <c r="A27" s="46" t="s">
        <v>13</v>
      </c>
      <c r="B27" s="9">
        <v>126</v>
      </c>
      <c r="C27" s="191">
        <v>7.6</v>
      </c>
      <c r="D27" s="91">
        <v>-1.117</v>
      </c>
      <c r="E27" s="92">
        <v>1.1035999999999999</v>
      </c>
      <c r="F27" s="88">
        <v>-0.12330000000000001</v>
      </c>
      <c r="G27" s="88">
        <v>0.1235</v>
      </c>
      <c r="H27" s="89">
        <v>0.31790000000000002</v>
      </c>
      <c r="I27" s="91">
        <v>-1.2699999999999999E-2</v>
      </c>
      <c r="J27" s="92">
        <v>2.3397999999999999</v>
      </c>
      <c r="K27" s="88">
        <v>-1.1999999999999999E-3</v>
      </c>
      <c r="L27" s="88">
        <v>0.22090000000000001</v>
      </c>
      <c r="M27" s="89">
        <v>0.99580000000000002</v>
      </c>
      <c r="N27" s="91">
        <v>9.7355999999999998</v>
      </c>
      <c r="O27" s="92">
        <v>4.7732000000000001</v>
      </c>
      <c r="P27" s="88">
        <v>0.41149999999999998</v>
      </c>
      <c r="Q27" s="88">
        <v>0.1983</v>
      </c>
      <c r="R27" s="89">
        <v>3.7999999999999999E-2</v>
      </c>
      <c r="S27" s="2"/>
      <c r="T27" s="2"/>
      <c r="U27" s="2"/>
      <c r="V27" s="2"/>
      <c r="W27" s="2"/>
      <c r="X27" s="2"/>
    </row>
    <row r="28" spans="1:24">
      <c r="A28" s="47" t="s">
        <v>10</v>
      </c>
      <c r="B28" s="4"/>
      <c r="C28" s="190"/>
      <c r="D28" s="91"/>
      <c r="E28" s="92"/>
      <c r="F28" s="88"/>
      <c r="G28" s="135"/>
      <c r="H28" s="89">
        <v>0.22520000000000001</v>
      </c>
      <c r="I28" s="91"/>
      <c r="J28" s="92"/>
      <c r="K28" s="88"/>
      <c r="L28" s="135"/>
      <c r="M28" s="89">
        <v>0.45900000000000002</v>
      </c>
      <c r="N28" s="91"/>
      <c r="O28" s="92"/>
      <c r="P28" s="88"/>
      <c r="Q28" s="135"/>
      <c r="R28" s="89">
        <v>3.8E-3</v>
      </c>
      <c r="S28" s="2"/>
      <c r="T28" s="2"/>
      <c r="U28" s="2"/>
      <c r="V28" s="2"/>
      <c r="W28" s="2"/>
      <c r="X28" s="2"/>
    </row>
    <row r="29" spans="1:24">
      <c r="A29" s="41"/>
      <c r="B29" s="42"/>
      <c r="C29" s="192"/>
      <c r="D29" s="109"/>
      <c r="E29" s="109"/>
      <c r="F29" s="93"/>
      <c r="G29" s="137"/>
      <c r="H29" s="110"/>
      <c r="I29" s="109"/>
      <c r="J29" s="109"/>
      <c r="K29" s="93"/>
      <c r="L29" s="137"/>
      <c r="M29" s="93"/>
      <c r="N29" s="109"/>
      <c r="O29" s="109"/>
      <c r="P29" s="93"/>
      <c r="Q29" s="137"/>
      <c r="R29" s="95"/>
      <c r="S29" s="2"/>
      <c r="T29" s="2"/>
      <c r="U29" s="2"/>
      <c r="V29" s="2"/>
      <c r="W29" s="2"/>
      <c r="X29" s="2"/>
    </row>
    <row r="30" spans="1:24" ht="16">
      <c r="A30" s="111" t="s">
        <v>66</v>
      </c>
      <c r="B30" s="5">
        <v>1492</v>
      </c>
      <c r="C30" s="189"/>
      <c r="D30" s="91"/>
      <c r="E30" s="92"/>
      <c r="F30" s="82"/>
      <c r="G30" s="88"/>
      <c r="H30" s="89"/>
      <c r="I30" s="91"/>
      <c r="J30" s="92"/>
      <c r="K30" s="82"/>
      <c r="L30" s="82"/>
      <c r="M30" s="83"/>
      <c r="N30" s="91"/>
      <c r="O30" s="92"/>
      <c r="P30" s="82"/>
      <c r="Q30" s="82"/>
      <c r="R30" s="83"/>
      <c r="S30" s="2"/>
      <c r="T30" s="2"/>
      <c r="U30" s="2"/>
      <c r="V30" s="2"/>
      <c r="W30" s="2"/>
      <c r="X30" s="2"/>
    </row>
    <row r="31" spans="1:24">
      <c r="A31" s="45" t="s">
        <v>58</v>
      </c>
      <c r="B31" s="4"/>
      <c r="C31" s="190"/>
      <c r="D31" s="91"/>
      <c r="E31" s="92"/>
      <c r="F31" s="88"/>
      <c r="G31" s="88"/>
      <c r="H31" s="89"/>
      <c r="I31" s="91"/>
      <c r="J31" s="92"/>
      <c r="K31" s="88"/>
      <c r="L31" s="88"/>
      <c r="M31" s="89"/>
      <c r="N31" s="91"/>
      <c r="O31" s="92"/>
      <c r="P31" s="88"/>
      <c r="Q31" s="88"/>
      <c r="R31" s="89"/>
      <c r="S31" s="2"/>
      <c r="T31" s="2"/>
      <c r="U31" s="2"/>
      <c r="V31" s="2"/>
      <c r="W31" s="2"/>
      <c r="X31" s="2"/>
    </row>
    <row r="32" spans="1:24">
      <c r="A32" s="46" t="s">
        <v>6</v>
      </c>
      <c r="B32" s="9">
        <v>771</v>
      </c>
      <c r="C32" s="191">
        <v>51.7</v>
      </c>
      <c r="D32" s="91" t="s">
        <v>7</v>
      </c>
      <c r="E32" s="92"/>
      <c r="F32" s="88"/>
      <c r="G32" s="135"/>
      <c r="H32" s="136"/>
      <c r="I32" s="91" t="s">
        <v>7</v>
      </c>
      <c r="J32" s="92"/>
      <c r="K32" s="88"/>
      <c r="L32" s="88"/>
      <c r="M32" s="89"/>
      <c r="N32" s="91" t="s">
        <v>7</v>
      </c>
      <c r="O32" s="92"/>
      <c r="P32" s="88"/>
      <c r="Q32" s="88"/>
      <c r="R32" s="89"/>
      <c r="S32" s="2"/>
      <c r="T32" s="2"/>
      <c r="U32" s="2"/>
      <c r="V32" s="2"/>
      <c r="W32" s="2"/>
      <c r="X32" s="2"/>
    </row>
    <row r="33" spans="1:24">
      <c r="A33" s="46" t="s">
        <v>8</v>
      </c>
      <c r="B33" s="9">
        <v>479</v>
      </c>
      <c r="C33" s="191">
        <v>32.1</v>
      </c>
      <c r="D33" s="91">
        <v>-0.74080000000000001</v>
      </c>
      <c r="E33" s="92">
        <v>0.68100000000000005</v>
      </c>
      <c r="F33" s="88">
        <v>-8.14E-2</v>
      </c>
      <c r="G33" s="88">
        <v>7.5499999999999998E-2</v>
      </c>
      <c r="H33" s="89">
        <v>0.28129999999999999</v>
      </c>
      <c r="I33" s="91">
        <v>-0.5524</v>
      </c>
      <c r="J33" s="92">
        <v>1.1853</v>
      </c>
      <c r="K33" s="88">
        <v>-5.2400000000000002E-2</v>
      </c>
      <c r="L33" s="96">
        <v>0.113</v>
      </c>
      <c r="M33" s="97">
        <v>0.64280000000000004</v>
      </c>
      <c r="N33" s="91">
        <v>7.5010000000000003</v>
      </c>
      <c r="O33" s="92">
        <v>3.2578</v>
      </c>
      <c r="P33" s="88">
        <v>0.31830000000000003</v>
      </c>
      <c r="Q33" s="88">
        <v>0.13639999999999999</v>
      </c>
      <c r="R33" s="89">
        <v>1.9599999999999999E-2</v>
      </c>
      <c r="S33" s="2"/>
      <c r="T33" s="2"/>
      <c r="U33" s="2"/>
      <c r="V33" s="2"/>
      <c r="W33" s="2"/>
      <c r="X33" s="2"/>
    </row>
    <row r="34" spans="1:24">
      <c r="A34" s="46" t="s">
        <v>9</v>
      </c>
      <c r="B34" s="9">
        <v>242</v>
      </c>
      <c r="C34" s="191">
        <v>16.2</v>
      </c>
      <c r="D34" s="91">
        <v>-0.58630000000000004</v>
      </c>
      <c r="E34" s="92">
        <v>0.86560000000000004</v>
      </c>
      <c r="F34" s="88">
        <v>-6.4299999999999996E-2</v>
      </c>
      <c r="G34" s="88">
        <v>9.5600000000000004E-2</v>
      </c>
      <c r="H34" s="89">
        <v>0.501</v>
      </c>
      <c r="I34" s="91">
        <v>-0.20730000000000001</v>
      </c>
      <c r="J34" s="92">
        <v>1.5094000000000001</v>
      </c>
      <c r="K34" s="88">
        <v>-1.9599999999999999E-2</v>
      </c>
      <c r="L34" s="96">
        <v>0.14299999999999999</v>
      </c>
      <c r="M34" s="97">
        <v>0.89119999999999999</v>
      </c>
      <c r="N34" s="91">
        <v>8.5999999999999993E-2</v>
      </c>
      <c r="O34" s="92">
        <v>8.3065999999999995</v>
      </c>
      <c r="P34" s="88">
        <v>3.7000000000000002E-3</v>
      </c>
      <c r="Q34" s="88">
        <v>0.35720000000000002</v>
      </c>
      <c r="R34" s="89">
        <v>0.99170000000000003</v>
      </c>
      <c r="S34" s="2"/>
      <c r="T34" s="2"/>
      <c r="U34" s="2"/>
      <c r="V34" s="2"/>
      <c r="W34" s="2"/>
      <c r="X34" s="2"/>
    </row>
    <row r="35" spans="1:24">
      <c r="A35" s="47" t="s">
        <v>10</v>
      </c>
      <c r="B35" s="4"/>
      <c r="C35" s="191"/>
      <c r="D35" s="91"/>
      <c r="E35" s="92"/>
      <c r="F35" s="135"/>
      <c r="G35" s="135"/>
      <c r="H35" s="89">
        <v>0.9929</v>
      </c>
      <c r="I35" s="91"/>
      <c r="J35" s="92"/>
      <c r="K35" s="88"/>
      <c r="L35" s="135"/>
      <c r="M35" s="89">
        <v>0.8417</v>
      </c>
      <c r="N35" s="91"/>
      <c r="O35" s="92"/>
      <c r="P35" s="88"/>
      <c r="Q35" s="135"/>
      <c r="R35" s="89">
        <v>0.96360000000000001</v>
      </c>
      <c r="S35" s="2"/>
      <c r="T35" s="2"/>
      <c r="U35" s="2"/>
      <c r="V35" s="2"/>
      <c r="W35" s="2"/>
      <c r="X35" s="2"/>
    </row>
    <row r="36" spans="1:24">
      <c r="A36" s="45" t="s">
        <v>59</v>
      </c>
      <c r="B36" s="4"/>
      <c r="C36" s="191"/>
      <c r="D36" s="91"/>
      <c r="E36" s="92"/>
      <c r="F36" s="88"/>
      <c r="G36" s="135"/>
      <c r="H36" s="89"/>
      <c r="I36" s="91"/>
      <c r="J36" s="92"/>
      <c r="K36" s="88"/>
      <c r="L36" s="88"/>
      <c r="M36" s="89"/>
      <c r="N36" s="91"/>
      <c r="O36" s="92"/>
      <c r="P36" s="88"/>
      <c r="Q36" s="88"/>
      <c r="R36" s="89"/>
      <c r="S36" s="2"/>
      <c r="T36" s="2"/>
      <c r="U36" s="2"/>
      <c r="V36" s="2"/>
      <c r="W36" s="2"/>
      <c r="X36" s="2"/>
    </row>
    <row r="37" spans="1:24">
      <c r="A37" s="46" t="s">
        <v>12</v>
      </c>
      <c r="B37" s="9">
        <v>1004</v>
      </c>
      <c r="C37" s="191">
        <v>67.3</v>
      </c>
      <c r="D37" s="91" t="s">
        <v>7</v>
      </c>
      <c r="E37" s="92"/>
      <c r="F37" s="88"/>
      <c r="G37" s="135"/>
      <c r="H37" s="89"/>
      <c r="I37" s="91" t="s">
        <v>7</v>
      </c>
      <c r="J37" s="92"/>
      <c r="K37" s="88"/>
      <c r="L37" s="88"/>
      <c r="M37" s="89"/>
      <c r="N37" s="91" t="s">
        <v>7</v>
      </c>
      <c r="O37" s="92"/>
      <c r="P37" s="88"/>
      <c r="Q37" s="88"/>
      <c r="R37" s="89"/>
      <c r="S37" s="2"/>
      <c r="T37" s="2"/>
      <c r="U37" s="2"/>
      <c r="V37" s="2"/>
      <c r="W37" s="2"/>
      <c r="X37" s="2"/>
    </row>
    <row r="38" spans="1:24">
      <c r="A38" s="46" t="s">
        <v>60</v>
      </c>
      <c r="B38" s="9">
        <v>149</v>
      </c>
      <c r="C38" s="191">
        <v>10</v>
      </c>
      <c r="D38" s="91">
        <v>1.7578</v>
      </c>
      <c r="E38" s="92">
        <v>1.4308000000000001</v>
      </c>
      <c r="F38" s="88">
        <v>0.18759999999999999</v>
      </c>
      <c r="G38" s="88">
        <v>0.1497</v>
      </c>
      <c r="H38" s="89">
        <v>0.21010000000000001</v>
      </c>
      <c r="I38" s="91">
        <v>1.468</v>
      </c>
      <c r="J38" s="92">
        <v>1.8280000000000001</v>
      </c>
      <c r="K38" s="96">
        <v>0.1368</v>
      </c>
      <c r="L38" s="96">
        <v>0.16819999999999999</v>
      </c>
      <c r="M38" s="97">
        <v>0.41589999999999999</v>
      </c>
      <c r="N38" s="91">
        <v>-13.5421</v>
      </c>
      <c r="O38" s="92">
        <v>8.9221000000000004</v>
      </c>
      <c r="P38" s="88">
        <v>-0.59789999999999999</v>
      </c>
      <c r="Q38" s="88">
        <v>0.40460000000000002</v>
      </c>
      <c r="R38" s="89">
        <v>0.1394</v>
      </c>
      <c r="S38" s="2"/>
      <c r="T38" s="2"/>
      <c r="U38" s="2"/>
      <c r="V38" s="2"/>
      <c r="W38" s="2"/>
      <c r="X38" s="2"/>
    </row>
    <row r="39" spans="1:24">
      <c r="A39" s="48" t="s">
        <v>61</v>
      </c>
      <c r="B39" s="9">
        <v>198</v>
      </c>
      <c r="C39" s="191">
        <v>13.3</v>
      </c>
      <c r="D39" s="91">
        <v>0.61880000000000002</v>
      </c>
      <c r="E39" s="92">
        <v>0.93069999999999997</v>
      </c>
      <c r="F39" s="88">
        <v>6.6900000000000001E-2</v>
      </c>
      <c r="G39" s="88">
        <v>9.9900000000000003E-2</v>
      </c>
      <c r="H39" s="89">
        <v>0.503</v>
      </c>
      <c r="I39" s="91">
        <v>1.1688000000000001</v>
      </c>
      <c r="J39" s="92">
        <v>1.6153999999999999</v>
      </c>
      <c r="K39" s="96">
        <v>0.10920000000000001</v>
      </c>
      <c r="L39" s="96">
        <v>0.14940000000000001</v>
      </c>
      <c r="M39" s="97">
        <v>0.46510000000000001</v>
      </c>
      <c r="N39" s="91">
        <v>0.79390000000000005</v>
      </c>
      <c r="O39" s="92">
        <v>4.1920999999999999</v>
      </c>
      <c r="P39" s="88">
        <v>3.4099999999999998E-2</v>
      </c>
      <c r="Q39" s="88">
        <v>0.17979999999999999</v>
      </c>
      <c r="R39" s="89">
        <v>0.8498</v>
      </c>
      <c r="S39" s="2"/>
      <c r="T39" s="2"/>
      <c r="U39" s="2"/>
      <c r="V39" s="2"/>
      <c r="W39" s="2"/>
      <c r="X39" s="2"/>
    </row>
    <row r="40" spans="1:24">
      <c r="A40" s="46" t="s">
        <v>13</v>
      </c>
      <c r="B40" s="9">
        <v>141</v>
      </c>
      <c r="C40" s="191">
        <v>9.5</v>
      </c>
      <c r="D40" s="91">
        <v>0.31609999999999999</v>
      </c>
      <c r="E40" s="92">
        <v>1.0915999999999999</v>
      </c>
      <c r="F40" s="88">
        <v>3.4299999999999997E-2</v>
      </c>
      <c r="G40" s="88">
        <v>0.11799999999999999</v>
      </c>
      <c r="H40" s="89">
        <v>0.77110000000000001</v>
      </c>
      <c r="I40" s="91">
        <v>1.3496999999999999</v>
      </c>
      <c r="J40" s="92">
        <v>1.9133</v>
      </c>
      <c r="K40" s="88">
        <v>0.12590000000000001</v>
      </c>
      <c r="L40" s="96">
        <v>0.1764</v>
      </c>
      <c r="M40" s="97">
        <v>0.47549999999999998</v>
      </c>
      <c r="N40" s="91">
        <v>-0.1069</v>
      </c>
      <c r="O40" s="92">
        <v>4.9032999999999998</v>
      </c>
      <c r="P40" s="88">
        <v>-4.5999999999999999E-3</v>
      </c>
      <c r="Q40" s="88">
        <v>0.21099999999999999</v>
      </c>
      <c r="R40" s="89">
        <v>0.98250000000000004</v>
      </c>
      <c r="S40" s="2"/>
      <c r="T40" s="2"/>
      <c r="U40" s="2"/>
      <c r="V40" s="2"/>
      <c r="W40" s="2"/>
      <c r="X40" s="2"/>
    </row>
    <row r="41" spans="1:24">
      <c r="A41" s="47" t="s">
        <v>10</v>
      </c>
      <c r="B41" s="9"/>
      <c r="C41" s="191"/>
      <c r="D41" s="98"/>
      <c r="E41" s="96"/>
      <c r="F41" s="88"/>
      <c r="G41" s="88"/>
      <c r="H41" s="89">
        <v>0.43730000000000002</v>
      </c>
      <c r="I41" s="90"/>
      <c r="J41" s="88"/>
      <c r="K41" s="88"/>
      <c r="L41" s="88"/>
      <c r="M41" s="89">
        <v>0.29770000000000002</v>
      </c>
      <c r="N41" s="90"/>
      <c r="O41" s="88"/>
      <c r="P41" s="88"/>
      <c r="Q41" s="88"/>
      <c r="R41" s="89">
        <v>0.80020000000000002</v>
      </c>
      <c r="S41" s="2"/>
      <c r="T41" s="2"/>
      <c r="U41" s="2"/>
      <c r="V41" s="2"/>
      <c r="W41" s="2"/>
      <c r="X41" s="2"/>
    </row>
    <row r="42" spans="1:24">
      <c r="A42" s="356"/>
      <c r="B42" s="357"/>
      <c r="C42" s="357"/>
      <c r="D42" s="203"/>
      <c r="E42" s="203"/>
      <c r="F42" s="99"/>
      <c r="G42" s="99"/>
      <c r="H42" s="99"/>
      <c r="I42" s="115"/>
      <c r="J42" s="115"/>
      <c r="K42" s="93"/>
      <c r="L42" s="115"/>
      <c r="M42" s="115"/>
      <c r="N42" s="115"/>
      <c r="O42" s="115"/>
      <c r="P42" s="93"/>
      <c r="Q42" s="115"/>
      <c r="R42" s="116"/>
      <c r="S42" s="2"/>
      <c r="T42" s="2"/>
      <c r="U42" s="2"/>
      <c r="V42" s="2"/>
      <c r="W42" s="2"/>
      <c r="X42" s="2"/>
    </row>
    <row r="43" spans="1:24">
      <c r="A43" s="358" t="s">
        <v>15</v>
      </c>
      <c r="B43" s="359"/>
      <c r="C43" s="359"/>
      <c r="D43" s="201"/>
      <c r="E43" s="202"/>
      <c r="F43" s="103"/>
      <c r="G43" s="103"/>
      <c r="H43" s="102"/>
      <c r="I43" s="99"/>
      <c r="J43" s="99"/>
      <c r="K43" s="104"/>
      <c r="L43" s="105"/>
      <c r="M43" s="102"/>
      <c r="N43" s="101"/>
      <c r="O43" s="99"/>
      <c r="P43" s="104"/>
      <c r="Q43" s="105"/>
      <c r="R43" s="102"/>
      <c r="S43" s="2"/>
      <c r="T43" s="2"/>
      <c r="U43" s="2"/>
      <c r="V43" s="2"/>
      <c r="W43" s="2"/>
      <c r="X43" s="2"/>
    </row>
    <row r="44" spans="1:24">
      <c r="A44" s="360" t="s">
        <v>62</v>
      </c>
      <c r="B44" s="360"/>
      <c r="C44" s="360"/>
      <c r="D44" s="119"/>
      <c r="E44" s="120"/>
      <c r="F44" s="112"/>
      <c r="G44" s="112"/>
      <c r="H44" s="97">
        <v>9.8000000000000004E-2</v>
      </c>
      <c r="I44" s="96"/>
      <c r="J44" s="96"/>
      <c r="K44" s="113"/>
      <c r="L44" s="114"/>
      <c r="M44" s="97">
        <v>0.74299999999999999</v>
      </c>
      <c r="N44" s="98"/>
      <c r="O44" s="96"/>
      <c r="P44" s="88"/>
      <c r="Q44" s="96"/>
      <c r="R44" s="97">
        <v>1.6000000000000001E-3</v>
      </c>
      <c r="S44" s="2"/>
      <c r="T44" s="2"/>
      <c r="U44" s="2"/>
      <c r="V44" s="2"/>
      <c r="W44" s="2"/>
      <c r="X44" s="2"/>
    </row>
    <row r="45" spans="1:24" ht="15" customHeight="1">
      <c r="A45" s="361" t="s">
        <v>63</v>
      </c>
      <c r="B45" s="362"/>
      <c r="C45" s="362"/>
      <c r="D45" s="198"/>
      <c r="E45" s="199"/>
      <c r="F45" s="199"/>
      <c r="G45" s="199"/>
      <c r="H45" s="200">
        <v>0.21440000000000001</v>
      </c>
      <c r="I45" s="199"/>
      <c r="J45" s="199"/>
      <c r="K45" s="199"/>
      <c r="L45" s="199"/>
      <c r="M45" s="200">
        <v>0.32469999999999999</v>
      </c>
      <c r="N45" s="198"/>
      <c r="O45" s="199"/>
      <c r="P45" s="199"/>
      <c r="Q45" s="199"/>
      <c r="R45" s="200">
        <v>5.2400000000000002E-2</v>
      </c>
      <c r="S45" s="2"/>
      <c r="T45" s="2"/>
      <c r="U45" s="2"/>
      <c r="V45" s="2"/>
      <c r="W45" s="2"/>
      <c r="X45" s="2"/>
    </row>
    <row r="46" spans="1:24" ht="46.5" customHeight="1">
      <c r="A46" s="352" t="s">
        <v>90</v>
      </c>
      <c r="B46" s="353"/>
      <c r="C46" s="353"/>
      <c r="D46" s="354"/>
      <c r="E46" s="354"/>
      <c r="F46" s="354"/>
      <c r="G46" s="354"/>
      <c r="H46" s="354"/>
      <c r="I46" s="353"/>
      <c r="J46" s="353"/>
      <c r="K46" s="353"/>
      <c r="L46" s="353"/>
      <c r="M46" s="353"/>
      <c r="N46" s="353"/>
      <c r="O46" s="353"/>
      <c r="P46" s="353"/>
      <c r="Q46" s="353"/>
      <c r="R46" s="355"/>
      <c r="S46" s="2"/>
      <c r="T46" s="2"/>
      <c r="U46" s="2"/>
      <c r="V46" s="2"/>
      <c r="W46" s="2"/>
      <c r="X46" s="2"/>
    </row>
    <row r="47" spans="1:24">
      <c r="A47" s="2"/>
      <c r="B47" s="2"/>
      <c r="C47" s="19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2"/>
      <c r="C48" s="19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19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19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19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19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19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19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19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11">
    <mergeCell ref="P2:R2"/>
    <mergeCell ref="D2:E2"/>
    <mergeCell ref="F2:H2"/>
    <mergeCell ref="I2:J2"/>
    <mergeCell ref="K2:M2"/>
    <mergeCell ref="N2:O2"/>
    <mergeCell ref="A46:R46"/>
    <mergeCell ref="A42:C42"/>
    <mergeCell ref="A43:C43"/>
    <mergeCell ref="A44:C44"/>
    <mergeCell ref="A45:C4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125" zoomScaleNormal="125" zoomScalePageLayoutView="125" workbookViewId="0">
      <selection sqref="A1:R1"/>
    </sheetView>
  </sheetViews>
  <sheetFormatPr baseColWidth="10" defaultColWidth="8.83203125" defaultRowHeight="14" x14ac:dyDescent="0"/>
  <cols>
    <col min="1" max="1" width="23.6640625" style="53" customWidth="1"/>
    <col min="2" max="3" width="6.83203125" style="53" customWidth="1"/>
    <col min="4" max="17" width="8.33203125" style="53" customWidth="1"/>
    <col min="18" max="18" width="8.33203125" style="238" customWidth="1"/>
    <col min="19" max="16384" width="8.83203125" style="53"/>
  </cols>
  <sheetData>
    <row r="1" spans="1:24" ht="15">
      <c r="A1" s="366" t="s">
        <v>67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4" ht="16">
      <c r="A2" s="50"/>
      <c r="B2" s="29"/>
      <c r="C2" s="147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24">
      <c r="A3" s="51"/>
      <c r="B3" s="19" t="s">
        <v>0</v>
      </c>
      <c r="C3" s="149" t="s">
        <v>1</v>
      </c>
      <c r="D3" s="77" t="s">
        <v>2</v>
      </c>
      <c r="E3" s="78" t="s">
        <v>22</v>
      </c>
      <c r="F3" s="79" t="s">
        <v>2</v>
      </c>
      <c r="G3" s="79" t="s">
        <v>3</v>
      </c>
      <c r="H3" s="79" t="s">
        <v>4</v>
      </c>
      <c r="I3" s="77" t="s">
        <v>2</v>
      </c>
      <c r="J3" s="78" t="s">
        <v>22</v>
      </c>
      <c r="K3" s="79" t="s">
        <v>2</v>
      </c>
      <c r="L3" s="79" t="s">
        <v>3</v>
      </c>
      <c r="M3" s="80" t="s">
        <v>4</v>
      </c>
      <c r="N3" s="78" t="s">
        <v>2</v>
      </c>
      <c r="O3" s="78" t="s">
        <v>22</v>
      </c>
      <c r="P3" s="79" t="s">
        <v>2</v>
      </c>
      <c r="Q3" s="79" t="s">
        <v>3</v>
      </c>
      <c r="R3" s="80" t="s">
        <v>4</v>
      </c>
    </row>
    <row r="4" spans="1:24" ht="16">
      <c r="A4" s="111" t="s">
        <v>24</v>
      </c>
      <c r="B4" s="5">
        <v>6647</v>
      </c>
      <c r="C4" s="189"/>
      <c r="D4" s="90"/>
      <c r="E4" s="88"/>
      <c r="F4" s="82"/>
      <c r="G4" s="82"/>
      <c r="H4" s="83"/>
      <c r="I4" s="84"/>
      <c r="J4" s="82"/>
      <c r="K4" s="82"/>
      <c r="L4" s="82"/>
      <c r="M4" s="83"/>
      <c r="N4" s="84"/>
      <c r="O4" s="82"/>
      <c r="P4" s="82"/>
      <c r="Q4" s="82"/>
      <c r="R4" s="83"/>
    </row>
    <row r="5" spans="1:24">
      <c r="A5" s="45" t="s">
        <v>58</v>
      </c>
      <c r="B5" s="4"/>
      <c r="C5" s="190"/>
      <c r="D5" s="133"/>
      <c r="E5" s="134"/>
      <c r="F5" s="88"/>
      <c r="G5" s="88"/>
      <c r="H5" s="89"/>
      <c r="I5" s="90"/>
      <c r="J5" s="88"/>
      <c r="K5" s="88"/>
      <c r="L5" s="88"/>
      <c r="M5" s="89"/>
      <c r="N5" s="90"/>
      <c r="O5" s="88"/>
      <c r="P5" s="88"/>
      <c r="Q5" s="88"/>
      <c r="R5" s="89"/>
    </row>
    <row r="6" spans="1:24">
      <c r="A6" s="46" t="s">
        <v>6</v>
      </c>
      <c r="B6" s="9">
        <v>2054</v>
      </c>
      <c r="C6" s="191">
        <v>30.9</v>
      </c>
      <c r="D6" s="91" t="s">
        <v>7</v>
      </c>
      <c r="E6" s="92"/>
      <c r="F6" s="88"/>
      <c r="G6" s="88"/>
      <c r="H6" s="89"/>
      <c r="I6" s="91" t="s">
        <v>7</v>
      </c>
      <c r="J6" s="92"/>
      <c r="K6" s="88"/>
      <c r="L6" s="88"/>
      <c r="M6" s="89"/>
      <c r="N6" s="91" t="s">
        <v>7</v>
      </c>
      <c r="O6" s="92"/>
      <c r="P6" s="88"/>
      <c r="Q6" s="88"/>
      <c r="R6" s="89"/>
      <c r="S6" s="92"/>
      <c r="T6" s="88"/>
      <c r="U6" s="88"/>
      <c r="V6" s="88"/>
    </row>
    <row r="7" spans="1:24">
      <c r="A7" s="46" t="s">
        <v>8</v>
      </c>
      <c r="B7" s="9">
        <v>1972</v>
      </c>
      <c r="C7" s="191">
        <v>29.7</v>
      </c>
      <c r="D7" s="91">
        <v>-0.60440000000000005</v>
      </c>
      <c r="E7" s="92">
        <v>1.1719999999999999</v>
      </c>
      <c r="F7" s="88">
        <v>-6.6299999999999998E-2</v>
      </c>
      <c r="G7" s="88">
        <v>0.1295</v>
      </c>
      <c r="H7" s="89">
        <v>0.60870000000000002</v>
      </c>
      <c r="I7" s="91">
        <v>-1.2827999999999999</v>
      </c>
      <c r="J7" s="92">
        <v>1.6735</v>
      </c>
      <c r="K7" s="88">
        <v>-0.1225</v>
      </c>
      <c r="L7" s="88">
        <v>0.16170000000000001</v>
      </c>
      <c r="M7" s="89">
        <v>0.44869999999999999</v>
      </c>
      <c r="N7" s="91">
        <v>-1.1089</v>
      </c>
      <c r="O7" s="92">
        <v>1.4098999999999999</v>
      </c>
      <c r="P7" s="88">
        <v>-4.7800000000000002E-2</v>
      </c>
      <c r="Q7" s="88">
        <v>6.0900000000000003E-2</v>
      </c>
      <c r="R7" s="89">
        <v>0.43280000000000002</v>
      </c>
      <c r="S7" s="88"/>
      <c r="T7" s="92"/>
      <c r="U7" s="92"/>
      <c r="V7" s="88"/>
      <c r="W7" s="88"/>
      <c r="X7" s="88"/>
    </row>
    <row r="8" spans="1:24">
      <c r="A8" s="46" t="s">
        <v>9</v>
      </c>
      <c r="B8" s="9">
        <v>2621</v>
      </c>
      <c r="C8" s="191">
        <v>39.4</v>
      </c>
      <c r="D8" s="91">
        <v>0.54800000000000004</v>
      </c>
      <c r="E8" s="92">
        <v>0.36180000000000001</v>
      </c>
      <c r="F8" s="88">
        <v>5.9299999999999999E-2</v>
      </c>
      <c r="G8" s="88">
        <v>3.8899999999999997E-2</v>
      </c>
      <c r="H8" s="89">
        <v>0.12759999999999999</v>
      </c>
      <c r="I8" s="91">
        <v>-2.12E-2</v>
      </c>
      <c r="J8" s="92">
        <v>0.9849</v>
      </c>
      <c r="K8" s="88">
        <v>-2E-3</v>
      </c>
      <c r="L8" s="88">
        <v>9.2999999999999999E-2</v>
      </c>
      <c r="M8" s="89">
        <v>0.98240000000000005</v>
      </c>
      <c r="N8" s="91">
        <v>-2.1579999999999999</v>
      </c>
      <c r="O8" s="92">
        <v>1.6741999999999999</v>
      </c>
      <c r="P8" s="88">
        <v>-9.3200000000000005E-2</v>
      </c>
      <c r="Q8" s="88">
        <v>7.2599999999999998E-2</v>
      </c>
      <c r="R8" s="89">
        <v>0.19889999999999999</v>
      </c>
      <c r="S8" s="88"/>
      <c r="T8" s="92"/>
      <c r="U8" s="92"/>
      <c r="V8" s="88"/>
      <c r="W8" s="88"/>
      <c r="X8" s="88"/>
    </row>
    <row r="9" spans="1:24">
      <c r="A9" s="47" t="s">
        <v>10</v>
      </c>
      <c r="B9" s="4"/>
      <c r="C9" s="191"/>
      <c r="D9" s="91"/>
      <c r="E9" s="92"/>
      <c r="F9" s="88"/>
      <c r="G9" s="135"/>
      <c r="H9" s="89">
        <v>0.1026</v>
      </c>
      <c r="I9" s="91"/>
      <c r="J9" s="92"/>
      <c r="K9" s="88"/>
      <c r="L9" s="135"/>
      <c r="M9" s="89">
        <v>0.79200000000000004</v>
      </c>
      <c r="N9" s="91"/>
      <c r="O9" s="92"/>
      <c r="P9" s="135"/>
      <c r="Q9" s="135"/>
      <c r="R9" s="89">
        <v>0.23169999999999999</v>
      </c>
      <c r="S9" s="88"/>
      <c r="T9" s="92"/>
      <c r="U9" s="92"/>
      <c r="V9" s="135"/>
      <c r="W9" s="135"/>
      <c r="X9" s="88"/>
    </row>
    <row r="10" spans="1:24">
      <c r="A10" s="45" t="s">
        <v>59</v>
      </c>
      <c r="B10" s="9"/>
      <c r="C10" s="191"/>
      <c r="D10" s="91"/>
      <c r="E10" s="92"/>
      <c r="F10" s="88"/>
      <c r="G10" s="88"/>
      <c r="H10" s="89"/>
      <c r="I10" s="91"/>
      <c r="J10" s="92"/>
      <c r="K10" s="88"/>
      <c r="L10" s="88"/>
      <c r="M10" s="89"/>
      <c r="N10" s="91"/>
      <c r="O10" s="92"/>
      <c r="P10" s="88"/>
      <c r="Q10" s="88"/>
      <c r="R10" s="89"/>
      <c r="S10" s="88"/>
      <c r="T10" s="92"/>
      <c r="U10" s="92"/>
      <c r="V10" s="88"/>
      <c r="W10" s="88"/>
      <c r="X10" s="88"/>
    </row>
    <row r="11" spans="1:24">
      <c r="A11" s="46" t="s">
        <v>12</v>
      </c>
      <c r="B11" s="9">
        <v>3899</v>
      </c>
      <c r="C11" s="191">
        <v>58.7</v>
      </c>
      <c r="D11" s="91" t="s">
        <v>7</v>
      </c>
      <c r="E11" s="92"/>
      <c r="F11" s="88"/>
      <c r="G11" s="135"/>
      <c r="H11" s="89"/>
      <c r="I11" s="91" t="s">
        <v>7</v>
      </c>
      <c r="J11" s="92"/>
      <c r="K11" s="88"/>
      <c r="L11" s="88"/>
      <c r="M11" s="89"/>
      <c r="N11" s="91" t="s">
        <v>7</v>
      </c>
      <c r="O11" s="92"/>
      <c r="P11" s="88"/>
      <c r="Q11" s="88"/>
      <c r="R11" s="136"/>
      <c r="S11" s="88"/>
      <c r="T11" s="92"/>
      <c r="U11" s="92"/>
      <c r="V11" s="88"/>
      <c r="W11" s="88"/>
      <c r="X11" s="135"/>
    </row>
    <row r="12" spans="1:24">
      <c r="A12" s="46" t="s">
        <v>60</v>
      </c>
      <c r="B12" s="9">
        <v>1026</v>
      </c>
      <c r="C12" s="191">
        <v>15.4</v>
      </c>
      <c r="D12" s="91">
        <v>0.50439999999999996</v>
      </c>
      <c r="E12" s="92">
        <v>0.9859</v>
      </c>
      <c r="F12" s="88">
        <v>5.4600000000000003E-2</v>
      </c>
      <c r="G12" s="88">
        <v>0.1061</v>
      </c>
      <c r="H12" s="89">
        <v>0.60709999999999997</v>
      </c>
      <c r="I12" s="91">
        <v>1.8245</v>
      </c>
      <c r="J12" s="92">
        <v>1.3229</v>
      </c>
      <c r="K12" s="88">
        <v>0.16950000000000001</v>
      </c>
      <c r="L12" s="88">
        <v>0.121</v>
      </c>
      <c r="M12" s="89">
        <v>0.16120000000000001</v>
      </c>
      <c r="N12" s="91">
        <v>2.4542999999999999</v>
      </c>
      <c r="O12" s="92">
        <v>1.8907</v>
      </c>
      <c r="P12" s="88">
        <v>0.1051</v>
      </c>
      <c r="Q12" s="88">
        <v>8.0600000000000005E-2</v>
      </c>
      <c r="R12" s="89">
        <v>0.19220000000000001</v>
      </c>
      <c r="S12" s="88"/>
      <c r="T12" s="92"/>
      <c r="U12" s="92"/>
      <c r="V12" s="88"/>
      <c r="W12" s="88"/>
      <c r="X12" s="88"/>
    </row>
    <row r="13" spans="1:24">
      <c r="A13" s="48" t="s">
        <v>61</v>
      </c>
      <c r="B13" s="9">
        <v>1066</v>
      </c>
      <c r="C13" s="191">
        <v>16</v>
      </c>
      <c r="D13" s="91">
        <v>-0.29830000000000001</v>
      </c>
      <c r="E13" s="92">
        <v>0.4158</v>
      </c>
      <c r="F13" s="88">
        <v>-3.2599999999999997E-2</v>
      </c>
      <c r="G13" s="88">
        <v>4.5600000000000002E-2</v>
      </c>
      <c r="H13" s="89">
        <v>0.47570000000000001</v>
      </c>
      <c r="I13" s="91">
        <v>0.2878</v>
      </c>
      <c r="J13" s="92">
        <v>0.51649999999999996</v>
      </c>
      <c r="K13" s="88">
        <v>2.7099999999999999E-2</v>
      </c>
      <c r="L13" s="88">
        <v>4.8500000000000001E-2</v>
      </c>
      <c r="M13" s="89">
        <v>0.57609999999999995</v>
      </c>
      <c r="N13" s="91">
        <v>2.2315999999999998</v>
      </c>
      <c r="O13" s="92">
        <v>1.5680000000000001</v>
      </c>
      <c r="P13" s="88">
        <v>9.5600000000000004E-2</v>
      </c>
      <c r="Q13" s="88">
        <v>6.6900000000000001E-2</v>
      </c>
      <c r="R13" s="89">
        <v>0.15279999999999999</v>
      </c>
      <c r="S13" s="88"/>
      <c r="T13" s="92"/>
      <c r="U13" s="92"/>
      <c r="V13" s="88"/>
      <c r="W13" s="88"/>
      <c r="X13" s="88"/>
    </row>
    <row r="14" spans="1:24">
      <c r="A14" s="46" t="s">
        <v>13</v>
      </c>
      <c r="B14" s="9">
        <v>656</v>
      </c>
      <c r="C14" s="191">
        <v>9.9</v>
      </c>
      <c r="D14" s="91">
        <v>-0.78410000000000002</v>
      </c>
      <c r="E14" s="92">
        <v>0.50190000000000001</v>
      </c>
      <c r="F14" s="88">
        <v>-8.6199999999999999E-2</v>
      </c>
      <c r="G14" s="88">
        <v>5.57E-2</v>
      </c>
      <c r="H14" s="89">
        <v>0.1216</v>
      </c>
      <c r="I14" s="91">
        <v>0.48620000000000002</v>
      </c>
      <c r="J14" s="92">
        <v>0.63149999999999995</v>
      </c>
      <c r="K14" s="88">
        <v>4.5699999999999998E-2</v>
      </c>
      <c r="L14" s="88">
        <v>5.91E-2</v>
      </c>
      <c r="M14" s="89">
        <v>0.44</v>
      </c>
      <c r="N14" s="91">
        <v>5.2694000000000001</v>
      </c>
      <c r="O14" s="92">
        <v>1.9407000000000001</v>
      </c>
      <c r="P14" s="88">
        <v>0.22450000000000001</v>
      </c>
      <c r="Q14" s="88">
        <v>8.1900000000000001E-2</v>
      </c>
      <c r="R14" s="89">
        <v>6.1000000000000004E-3</v>
      </c>
      <c r="S14" s="88"/>
      <c r="T14" s="92"/>
      <c r="U14" s="92"/>
      <c r="V14" s="88"/>
      <c r="W14" s="88"/>
      <c r="X14" s="88"/>
    </row>
    <row r="15" spans="1:24">
      <c r="A15" s="47" t="s">
        <v>10</v>
      </c>
      <c r="B15" s="4"/>
      <c r="C15" s="190"/>
      <c r="D15" s="91"/>
      <c r="E15" s="92"/>
      <c r="F15" s="88"/>
      <c r="G15" s="135"/>
      <c r="H15" s="89">
        <v>0.14699999999999999</v>
      </c>
      <c r="I15" s="91"/>
      <c r="J15" s="92"/>
      <c r="K15" s="88"/>
      <c r="L15" s="135"/>
      <c r="M15" s="89">
        <v>0.25890000000000002</v>
      </c>
      <c r="N15" s="91"/>
      <c r="O15" s="92"/>
      <c r="P15" s="88"/>
      <c r="Q15" s="135"/>
      <c r="R15" s="89">
        <v>2.12E-2</v>
      </c>
      <c r="S15" s="88"/>
      <c r="T15" s="92"/>
      <c r="U15" s="92"/>
      <c r="V15" s="88"/>
      <c r="W15" s="135"/>
      <c r="X15" s="88"/>
    </row>
    <row r="16" spans="1:24">
      <c r="A16" s="41"/>
      <c r="B16" s="42"/>
      <c r="C16" s="192"/>
      <c r="D16" s="109"/>
      <c r="E16" s="109"/>
      <c r="F16" s="93"/>
      <c r="G16" s="137"/>
      <c r="H16" s="93"/>
      <c r="I16" s="109"/>
      <c r="J16" s="109"/>
      <c r="K16" s="93"/>
      <c r="L16" s="137"/>
      <c r="M16" s="93"/>
      <c r="N16" s="109"/>
      <c r="O16" s="109"/>
      <c r="P16" s="93"/>
      <c r="Q16" s="137"/>
      <c r="R16" s="95"/>
      <c r="S16" s="88"/>
      <c r="T16" s="92"/>
      <c r="U16" s="92"/>
      <c r="V16" s="88"/>
      <c r="W16" s="135"/>
      <c r="X16" s="88"/>
    </row>
    <row r="17" spans="1:24" ht="16">
      <c r="A17" s="49" t="s">
        <v>25</v>
      </c>
      <c r="B17" s="5">
        <v>5852</v>
      </c>
      <c r="C17" s="189"/>
      <c r="D17" s="91"/>
      <c r="E17" s="92"/>
      <c r="F17" s="82"/>
      <c r="G17" s="88"/>
      <c r="H17" s="89"/>
      <c r="I17" s="91"/>
      <c r="J17" s="92"/>
      <c r="K17" s="82"/>
      <c r="L17" s="82"/>
      <c r="M17" s="83"/>
      <c r="N17" s="91"/>
      <c r="O17" s="92"/>
      <c r="P17" s="82"/>
      <c r="Q17" s="82"/>
      <c r="R17" s="83"/>
      <c r="S17" s="88"/>
      <c r="T17" s="92"/>
      <c r="U17" s="92"/>
      <c r="V17" s="88"/>
      <c r="W17" s="135"/>
      <c r="X17" s="82"/>
    </row>
    <row r="18" spans="1:24">
      <c r="A18" s="45" t="s">
        <v>58</v>
      </c>
      <c r="B18" s="4"/>
      <c r="C18" s="190"/>
      <c r="D18" s="91"/>
      <c r="E18" s="92"/>
      <c r="F18" s="88"/>
      <c r="G18" s="88"/>
      <c r="H18" s="89"/>
      <c r="I18" s="91"/>
      <c r="J18" s="92"/>
      <c r="K18" s="88"/>
      <c r="L18" s="88"/>
      <c r="M18" s="89"/>
      <c r="N18" s="91"/>
      <c r="O18" s="92"/>
      <c r="P18" s="88"/>
      <c r="Q18" s="88"/>
      <c r="R18" s="89"/>
      <c r="S18" s="82"/>
      <c r="T18" s="92"/>
      <c r="U18" s="92"/>
      <c r="V18" s="82"/>
      <c r="W18" s="82"/>
      <c r="X18" s="82"/>
    </row>
    <row r="19" spans="1:24">
      <c r="A19" s="46" t="s">
        <v>6</v>
      </c>
      <c r="B19" s="9">
        <v>2246</v>
      </c>
      <c r="C19" s="191">
        <v>38.4</v>
      </c>
      <c r="D19" s="91" t="s">
        <v>7</v>
      </c>
      <c r="E19" s="92"/>
      <c r="F19" s="88"/>
      <c r="G19" s="135"/>
      <c r="H19" s="89"/>
      <c r="I19" s="91" t="s">
        <v>7</v>
      </c>
      <c r="J19" s="92"/>
      <c r="K19" s="88"/>
      <c r="L19" s="88"/>
      <c r="M19" s="89"/>
      <c r="N19" s="91" t="s">
        <v>7</v>
      </c>
      <c r="O19" s="92"/>
      <c r="P19" s="88"/>
      <c r="Q19" s="88"/>
      <c r="R19" s="136"/>
      <c r="S19" s="88"/>
      <c r="T19" s="92"/>
      <c r="U19" s="92"/>
      <c r="V19" s="88"/>
      <c r="W19" s="88"/>
      <c r="X19" s="88"/>
    </row>
    <row r="20" spans="1:24">
      <c r="A20" s="46" t="s">
        <v>8</v>
      </c>
      <c r="B20" s="9">
        <v>1790</v>
      </c>
      <c r="C20" s="191">
        <v>30.6</v>
      </c>
      <c r="D20" s="91">
        <v>0.18590000000000001</v>
      </c>
      <c r="E20" s="92">
        <v>0.37909999999999999</v>
      </c>
      <c r="F20" s="88">
        <v>2.0199999999999999E-2</v>
      </c>
      <c r="G20" s="88">
        <v>4.1099999999999998E-2</v>
      </c>
      <c r="H20" s="89">
        <v>0.62339999999999995</v>
      </c>
      <c r="I20" s="91">
        <v>9.8599999999999993E-2</v>
      </c>
      <c r="J20" s="92">
        <v>0.53380000000000005</v>
      </c>
      <c r="K20" s="88">
        <v>9.2999999999999992E-3</v>
      </c>
      <c r="L20" s="88">
        <v>5.0299999999999997E-2</v>
      </c>
      <c r="M20" s="89">
        <v>0.85350000000000004</v>
      </c>
      <c r="N20" s="91">
        <v>-2.4668000000000001</v>
      </c>
      <c r="O20" s="92">
        <v>2.1974999999999998</v>
      </c>
      <c r="P20" s="88">
        <v>-0.1066</v>
      </c>
      <c r="Q20" s="88">
        <v>9.5399999999999999E-2</v>
      </c>
      <c r="R20" s="89">
        <v>0.2636</v>
      </c>
      <c r="S20" s="88"/>
      <c r="T20" s="92"/>
      <c r="U20" s="92"/>
      <c r="V20" s="88"/>
      <c r="W20" s="88"/>
      <c r="X20" s="135"/>
    </row>
    <row r="21" spans="1:24">
      <c r="A21" s="46" t="s">
        <v>9</v>
      </c>
      <c r="B21" s="9">
        <v>1816</v>
      </c>
      <c r="C21" s="191">
        <v>31</v>
      </c>
      <c r="D21" s="91">
        <v>0.58709999999999996</v>
      </c>
      <c r="E21" s="92">
        <v>0.38729999999999998</v>
      </c>
      <c r="F21" s="88">
        <v>6.3500000000000001E-2</v>
      </c>
      <c r="G21" s="88">
        <v>4.1599999999999998E-2</v>
      </c>
      <c r="H21" s="89">
        <v>0.1273</v>
      </c>
      <c r="I21" s="91">
        <v>0.2697</v>
      </c>
      <c r="J21" s="92">
        <v>0.54290000000000005</v>
      </c>
      <c r="K21" s="88">
        <v>2.5399999999999999E-2</v>
      </c>
      <c r="L21" s="88">
        <v>5.0999999999999997E-2</v>
      </c>
      <c r="M21" s="89">
        <v>0.61839999999999995</v>
      </c>
      <c r="N21" s="91">
        <v>-6.0652999999999997</v>
      </c>
      <c r="O21" s="92">
        <v>2.3424</v>
      </c>
      <c r="P21" s="88">
        <v>-0.26390000000000002</v>
      </c>
      <c r="Q21" s="88">
        <v>0.1031</v>
      </c>
      <c r="R21" s="89">
        <v>1.0500000000000001E-2</v>
      </c>
      <c r="S21" s="88"/>
      <c r="T21" s="92"/>
      <c r="U21" s="92"/>
      <c r="V21" s="88"/>
      <c r="W21" s="88"/>
      <c r="X21" s="88"/>
    </row>
    <row r="22" spans="1:24">
      <c r="A22" s="47" t="s">
        <v>10</v>
      </c>
      <c r="B22" s="4"/>
      <c r="C22" s="191"/>
      <c r="D22" s="91"/>
      <c r="E22" s="92"/>
      <c r="F22" s="88"/>
      <c r="G22" s="135"/>
      <c r="H22" s="89">
        <v>0.13569999999999999</v>
      </c>
      <c r="I22" s="91"/>
      <c r="J22" s="92"/>
      <c r="K22" s="135"/>
      <c r="L22" s="135"/>
      <c r="M22" s="89">
        <v>0.63200000000000001</v>
      </c>
      <c r="N22" s="91"/>
      <c r="O22" s="92"/>
      <c r="P22" s="135"/>
      <c r="Q22" s="135"/>
      <c r="R22" s="89">
        <v>4.7000000000000002E-3</v>
      </c>
      <c r="S22" s="88"/>
      <c r="T22" s="92"/>
      <c r="U22" s="92"/>
      <c r="V22" s="88"/>
      <c r="W22" s="88"/>
      <c r="X22" s="88"/>
    </row>
    <row r="23" spans="1:24" s="197" customFormat="1">
      <c r="A23" s="45" t="s">
        <v>59</v>
      </c>
      <c r="B23" s="4"/>
      <c r="C23" s="191"/>
      <c r="D23" s="91"/>
      <c r="E23" s="92"/>
      <c r="F23" s="88"/>
      <c r="G23" s="135"/>
      <c r="H23" s="89"/>
      <c r="I23" s="91"/>
      <c r="J23" s="92"/>
      <c r="K23" s="88"/>
      <c r="L23" s="88"/>
      <c r="M23" s="89"/>
      <c r="N23" s="91"/>
      <c r="O23" s="92"/>
      <c r="P23" s="88"/>
      <c r="Q23" s="88"/>
      <c r="R23" s="89"/>
      <c r="S23" s="196"/>
      <c r="T23" s="195"/>
      <c r="U23" s="195"/>
      <c r="V23" s="195"/>
      <c r="W23" s="195"/>
      <c r="X23" s="196"/>
    </row>
    <row r="24" spans="1:24">
      <c r="A24" s="46" t="s">
        <v>12</v>
      </c>
      <c r="B24" s="9">
        <v>3313</v>
      </c>
      <c r="C24" s="191">
        <v>56.6</v>
      </c>
      <c r="D24" s="91" t="s">
        <v>7</v>
      </c>
      <c r="E24" s="92"/>
      <c r="F24" s="88"/>
      <c r="G24" s="135"/>
      <c r="H24" s="89"/>
      <c r="I24" s="91" t="s">
        <v>7</v>
      </c>
      <c r="J24" s="92"/>
      <c r="K24" s="88"/>
      <c r="L24" s="88"/>
      <c r="M24" s="89"/>
      <c r="N24" s="91" t="s">
        <v>7</v>
      </c>
      <c r="O24" s="92"/>
      <c r="P24" s="88"/>
      <c r="Q24" s="88"/>
      <c r="R24" s="89"/>
      <c r="S24" s="88"/>
      <c r="T24" s="92"/>
      <c r="U24" s="92"/>
      <c r="V24" s="88"/>
      <c r="W24" s="88"/>
      <c r="X24" s="88"/>
    </row>
    <row r="25" spans="1:24">
      <c r="A25" s="46" t="s">
        <v>60</v>
      </c>
      <c r="B25" s="9">
        <v>797</v>
      </c>
      <c r="C25" s="191">
        <v>13.6</v>
      </c>
      <c r="D25" s="91">
        <v>-0.23350000000000001</v>
      </c>
      <c r="E25" s="92">
        <v>0.46939999999999998</v>
      </c>
      <c r="F25" s="88">
        <v>-2.5499999999999998E-2</v>
      </c>
      <c r="G25" s="88">
        <v>5.1400000000000001E-2</v>
      </c>
      <c r="H25" s="89">
        <v>0.61899999999999999</v>
      </c>
      <c r="I25" s="91">
        <v>-3.8100000000000002E-2</v>
      </c>
      <c r="J25" s="92">
        <v>0.66590000000000005</v>
      </c>
      <c r="K25" s="88">
        <v>-3.5999999999999999E-3</v>
      </c>
      <c r="L25" s="88">
        <v>6.2899999999999998E-2</v>
      </c>
      <c r="M25" s="89">
        <v>0.95450000000000002</v>
      </c>
      <c r="N25" s="91">
        <v>2.4497</v>
      </c>
      <c r="O25" s="92">
        <v>1.9211</v>
      </c>
      <c r="P25" s="88">
        <v>0.10489999999999999</v>
      </c>
      <c r="Q25" s="88">
        <v>8.1900000000000001E-2</v>
      </c>
      <c r="R25" s="89">
        <v>0.19980000000000001</v>
      </c>
      <c r="S25" s="88"/>
      <c r="T25" s="92"/>
      <c r="U25" s="92"/>
      <c r="V25" s="88"/>
      <c r="W25" s="88"/>
      <c r="X25" s="88"/>
    </row>
    <row r="26" spans="1:24">
      <c r="A26" s="48" t="s">
        <v>61</v>
      </c>
      <c r="B26" s="9">
        <v>979</v>
      </c>
      <c r="C26" s="191">
        <v>16.7</v>
      </c>
      <c r="D26" s="91">
        <v>-1.2018</v>
      </c>
      <c r="E26" s="92">
        <v>0.4244</v>
      </c>
      <c r="F26" s="88">
        <v>-0.1328</v>
      </c>
      <c r="G26" s="88">
        <v>4.7600000000000003E-2</v>
      </c>
      <c r="H26" s="89">
        <v>5.3E-3</v>
      </c>
      <c r="I26" s="91">
        <v>-1.1117999999999999</v>
      </c>
      <c r="J26" s="92">
        <v>0.60529999999999995</v>
      </c>
      <c r="K26" s="88">
        <v>-0.106</v>
      </c>
      <c r="L26" s="88">
        <v>5.8299999999999998E-2</v>
      </c>
      <c r="M26" s="89">
        <v>6.9099999999999995E-2</v>
      </c>
      <c r="N26" s="91">
        <v>4.6657999999999999</v>
      </c>
      <c r="O26" s="92">
        <v>1.7828999999999999</v>
      </c>
      <c r="P26" s="88">
        <v>0.19900000000000001</v>
      </c>
      <c r="Q26" s="88">
        <v>7.5399999999999995E-2</v>
      </c>
      <c r="R26" s="89">
        <v>8.3000000000000001E-3</v>
      </c>
      <c r="S26" s="88"/>
      <c r="T26" s="92"/>
      <c r="U26" s="92"/>
      <c r="V26" s="88"/>
      <c r="W26" s="88"/>
      <c r="X26" s="88"/>
    </row>
    <row r="27" spans="1:24">
      <c r="A27" s="46" t="s">
        <v>13</v>
      </c>
      <c r="B27" s="9">
        <v>763</v>
      </c>
      <c r="C27" s="191">
        <v>13</v>
      </c>
      <c r="D27" s="91">
        <v>-0.5736</v>
      </c>
      <c r="E27" s="92">
        <v>1.1448</v>
      </c>
      <c r="F27" s="88">
        <v>-6.2899999999999998E-2</v>
      </c>
      <c r="G27" s="88">
        <v>0.12640000000000001</v>
      </c>
      <c r="H27" s="89">
        <v>0.61860000000000004</v>
      </c>
      <c r="I27" s="91">
        <v>-0.83179999999999998</v>
      </c>
      <c r="J27" s="92">
        <v>0.67100000000000004</v>
      </c>
      <c r="K27" s="88">
        <v>-7.9100000000000004E-2</v>
      </c>
      <c r="L27" s="88">
        <v>6.4299999999999996E-2</v>
      </c>
      <c r="M27" s="89">
        <v>0.2185</v>
      </c>
      <c r="N27" s="91">
        <v>2.3816000000000002</v>
      </c>
      <c r="O27" s="92">
        <v>6.1302000000000003</v>
      </c>
      <c r="P27" s="88">
        <v>0.10199999999999999</v>
      </c>
      <c r="Q27" s="88">
        <v>0.26140000000000002</v>
      </c>
      <c r="R27" s="89">
        <v>0.69650000000000001</v>
      </c>
      <c r="S27" s="88"/>
      <c r="T27" s="92"/>
      <c r="U27" s="92"/>
      <c r="V27" s="88"/>
      <c r="W27" s="88"/>
      <c r="X27" s="88"/>
    </row>
    <row r="28" spans="1:24">
      <c r="A28" s="47" t="s">
        <v>10</v>
      </c>
      <c r="B28" s="4"/>
      <c r="C28" s="190"/>
      <c r="D28" s="91"/>
      <c r="E28" s="92"/>
      <c r="F28" s="88"/>
      <c r="G28" s="135"/>
      <c r="H28" s="89">
        <v>0.2074</v>
      </c>
      <c r="I28" s="91"/>
      <c r="J28" s="92"/>
      <c r="K28" s="88"/>
      <c r="L28" s="135"/>
      <c r="M28" s="89">
        <v>7.1900000000000006E-2</v>
      </c>
      <c r="N28" s="91"/>
      <c r="O28" s="92"/>
      <c r="P28" s="88"/>
      <c r="Q28" s="135"/>
      <c r="R28" s="89">
        <v>8.3699999999999997E-2</v>
      </c>
      <c r="S28" s="88"/>
      <c r="T28" s="92"/>
      <c r="U28" s="92"/>
      <c r="V28" s="88"/>
      <c r="W28" s="88"/>
      <c r="X28" s="88"/>
    </row>
    <row r="29" spans="1:24">
      <c r="A29" s="41"/>
      <c r="B29" s="42"/>
      <c r="C29" s="192"/>
      <c r="D29" s="109"/>
      <c r="E29" s="109"/>
      <c r="F29" s="93"/>
      <c r="G29" s="137"/>
      <c r="H29" s="110"/>
      <c r="I29" s="109"/>
      <c r="J29" s="109"/>
      <c r="K29" s="93"/>
      <c r="L29" s="137"/>
      <c r="M29" s="93"/>
      <c r="N29" s="109"/>
      <c r="O29" s="109"/>
      <c r="P29" s="93"/>
      <c r="Q29" s="137"/>
      <c r="R29" s="95"/>
      <c r="S29" s="88"/>
      <c r="T29" s="92"/>
      <c r="U29" s="92"/>
      <c r="V29" s="88"/>
      <c r="W29" s="88"/>
      <c r="X29" s="88"/>
    </row>
    <row r="30" spans="1:24" ht="16">
      <c r="A30" s="111" t="s">
        <v>26</v>
      </c>
      <c r="B30" s="5">
        <v>5024</v>
      </c>
      <c r="C30" s="189"/>
      <c r="D30" s="91"/>
      <c r="E30" s="92"/>
      <c r="F30" s="82"/>
      <c r="G30" s="88"/>
      <c r="H30" s="89"/>
      <c r="I30" s="91"/>
      <c r="J30" s="92"/>
      <c r="K30" s="82"/>
      <c r="L30" s="82"/>
      <c r="M30" s="83"/>
      <c r="N30" s="91"/>
      <c r="O30" s="92"/>
      <c r="P30" s="82"/>
      <c r="Q30" s="82"/>
      <c r="R30" s="83"/>
      <c r="S30" s="88"/>
      <c r="T30" s="92"/>
      <c r="U30" s="92"/>
      <c r="V30" s="88"/>
      <c r="W30" s="135"/>
      <c r="X30" s="88"/>
    </row>
    <row r="31" spans="1:24">
      <c r="A31" s="45" t="s">
        <v>58</v>
      </c>
      <c r="B31" s="4"/>
      <c r="C31" s="190"/>
      <c r="D31" s="91"/>
      <c r="E31" s="92"/>
      <c r="F31" s="88"/>
      <c r="G31" s="88"/>
      <c r="H31" s="89"/>
      <c r="I31" s="91"/>
      <c r="J31" s="92"/>
      <c r="K31" s="88"/>
      <c r="L31" s="88"/>
      <c r="M31" s="89"/>
      <c r="N31" s="91"/>
      <c r="O31" s="92"/>
      <c r="P31" s="88"/>
      <c r="Q31" s="88"/>
      <c r="R31" s="89"/>
      <c r="S31" s="88"/>
      <c r="T31" s="92"/>
      <c r="U31" s="92"/>
      <c r="V31" s="88"/>
      <c r="W31" s="135"/>
      <c r="X31" s="82"/>
    </row>
    <row r="32" spans="1:24">
      <c r="A32" s="46" t="s">
        <v>6</v>
      </c>
      <c r="B32" s="9">
        <v>2767</v>
      </c>
      <c r="C32" s="191">
        <v>55.1</v>
      </c>
      <c r="D32" s="91" t="s">
        <v>7</v>
      </c>
      <c r="E32" s="92"/>
      <c r="F32" s="88"/>
      <c r="G32" s="135"/>
      <c r="H32" s="136"/>
      <c r="I32" s="91" t="s">
        <v>7</v>
      </c>
      <c r="J32" s="92"/>
      <c r="K32" s="88"/>
      <c r="L32" s="88"/>
      <c r="M32" s="89"/>
      <c r="N32" s="91" t="s">
        <v>7</v>
      </c>
      <c r="O32" s="92"/>
      <c r="P32" s="88"/>
      <c r="Q32" s="88"/>
      <c r="R32" s="89"/>
      <c r="S32" s="82"/>
      <c r="T32" s="92"/>
      <c r="U32" s="92"/>
      <c r="V32" s="82"/>
      <c r="W32" s="82"/>
      <c r="X32" s="82"/>
    </row>
    <row r="33" spans="1:24">
      <c r="A33" s="46" t="s">
        <v>8</v>
      </c>
      <c r="B33" s="9">
        <v>1407</v>
      </c>
      <c r="C33" s="191">
        <v>28</v>
      </c>
      <c r="D33" s="91">
        <v>-0.65049999999999997</v>
      </c>
      <c r="E33" s="92">
        <v>0.8488</v>
      </c>
      <c r="F33" s="88">
        <v>-7.1400000000000005E-2</v>
      </c>
      <c r="G33" s="88">
        <v>9.3899999999999997E-2</v>
      </c>
      <c r="H33" s="89">
        <v>0.44679999999999997</v>
      </c>
      <c r="I33" s="91">
        <v>-0.76070000000000004</v>
      </c>
      <c r="J33" s="92">
        <v>0.56320000000000003</v>
      </c>
      <c r="K33" s="88">
        <v>-7.2300000000000003E-2</v>
      </c>
      <c r="L33" s="96">
        <v>5.3900000000000003E-2</v>
      </c>
      <c r="M33" s="97">
        <v>0.17949999999999999</v>
      </c>
      <c r="N33" s="91">
        <v>0.65639999999999998</v>
      </c>
      <c r="O33" s="92">
        <v>5.1851000000000003</v>
      </c>
      <c r="P33" s="88">
        <v>2.8199999999999999E-2</v>
      </c>
      <c r="Q33" s="88">
        <v>0.2225</v>
      </c>
      <c r="R33" s="89">
        <v>0.8992</v>
      </c>
      <c r="S33" s="88"/>
      <c r="T33" s="92"/>
      <c r="U33" s="92"/>
      <c r="V33" s="88"/>
      <c r="W33" s="88"/>
      <c r="X33" s="88"/>
    </row>
    <row r="34" spans="1:24">
      <c r="A34" s="46" t="s">
        <v>9</v>
      </c>
      <c r="B34" s="9">
        <v>850</v>
      </c>
      <c r="C34" s="191">
        <v>16.899999999999999</v>
      </c>
      <c r="D34" s="91">
        <v>0.3115</v>
      </c>
      <c r="E34" s="92">
        <v>0.66049999999999998</v>
      </c>
      <c r="F34" s="88">
        <v>3.3799999999999997E-2</v>
      </c>
      <c r="G34" s="88">
        <v>7.1400000000000005E-2</v>
      </c>
      <c r="H34" s="89">
        <v>0.63560000000000005</v>
      </c>
      <c r="I34" s="91">
        <v>8.0600000000000005E-2</v>
      </c>
      <c r="J34" s="92">
        <v>0.94740000000000002</v>
      </c>
      <c r="K34" s="88">
        <v>7.6E-3</v>
      </c>
      <c r="L34" s="96">
        <v>8.9300000000000004E-2</v>
      </c>
      <c r="M34" s="97">
        <v>0.93200000000000005</v>
      </c>
      <c r="N34" s="91">
        <v>-2.2502</v>
      </c>
      <c r="O34" s="92">
        <v>2.0817000000000001</v>
      </c>
      <c r="P34" s="88">
        <v>-9.7199999999999995E-2</v>
      </c>
      <c r="Q34" s="88">
        <v>9.0300000000000005E-2</v>
      </c>
      <c r="R34" s="89">
        <v>0.28189999999999998</v>
      </c>
      <c r="S34" s="88"/>
      <c r="T34" s="92"/>
      <c r="U34" s="92"/>
      <c r="V34" s="88"/>
      <c r="W34" s="88"/>
      <c r="X34" s="88"/>
    </row>
    <row r="35" spans="1:24">
      <c r="A35" s="47" t="s">
        <v>10</v>
      </c>
      <c r="B35" s="4"/>
      <c r="C35" s="191"/>
      <c r="D35" s="91"/>
      <c r="E35" s="92"/>
      <c r="F35" s="135"/>
      <c r="G35" s="135"/>
      <c r="H35" s="89">
        <v>0.77710000000000001</v>
      </c>
      <c r="I35" s="91"/>
      <c r="J35" s="92"/>
      <c r="K35" s="88"/>
      <c r="L35" s="135"/>
      <c r="M35" s="89">
        <v>0.69499999999999995</v>
      </c>
      <c r="N35" s="91"/>
      <c r="O35" s="92"/>
      <c r="P35" s="88"/>
      <c r="Q35" s="135"/>
      <c r="R35" s="89">
        <v>0.14130000000000001</v>
      </c>
      <c r="S35" s="96"/>
      <c r="T35" s="92"/>
      <c r="U35" s="92"/>
      <c r="V35" s="88"/>
      <c r="W35" s="88"/>
      <c r="X35" s="88"/>
    </row>
    <row r="36" spans="1:24">
      <c r="A36" s="45" t="s">
        <v>59</v>
      </c>
      <c r="B36" s="4"/>
      <c r="C36" s="191"/>
      <c r="D36" s="91"/>
      <c r="E36" s="92"/>
      <c r="F36" s="88"/>
      <c r="G36" s="135"/>
      <c r="H36" s="89"/>
      <c r="I36" s="91"/>
      <c r="J36" s="92"/>
      <c r="K36" s="88"/>
      <c r="L36" s="88"/>
      <c r="M36" s="89"/>
      <c r="N36" s="91"/>
      <c r="O36" s="92"/>
      <c r="P36" s="88"/>
      <c r="Q36" s="88"/>
      <c r="R36" s="89"/>
      <c r="S36" s="96"/>
      <c r="T36" s="92"/>
      <c r="U36" s="92"/>
      <c r="V36" s="88"/>
      <c r="W36" s="88"/>
      <c r="X36" s="88"/>
    </row>
    <row r="37" spans="1:24">
      <c r="A37" s="46" t="s">
        <v>12</v>
      </c>
      <c r="B37" s="9">
        <v>2790</v>
      </c>
      <c r="C37" s="191">
        <v>55.5</v>
      </c>
      <c r="D37" s="91" t="s">
        <v>7</v>
      </c>
      <c r="E37" s="92"/>
      <c r="F37" s="88"/>
      <c r="G37" s="135"/>
      <c r="H37" s="89"/>
      <c r="I37" s="91" t="s">
        <v>7</v>
      </c>
      <c r="J37" s="92"/>
      <c r="K37" s="88"/>
      <c r="L37" s="88"/>
      <c r="M37" s="89"/>
      <c r="N37" s="91" t="s">
        <v>7</v>
      </c>
      <c r="O37" s="92"/>
      <c r="P37" s="88"/>
      <c r="Q37" s="88"/>
      <c r="R37" s="89"/>
      <c r="S37" s="88"/>
      <c r="T37" s="92"/>
      <c r="U37" s="92"/>
      <c r="V37" s="88"/>
      <c r="W37" s="135"/>
      <c r="X37" s="88"/>
    </row>
    <row r="38" spans="1:24">
      <c r="A38" s="46" t="s">
        <v>60</v>
      </c>
      <c r="B38" s="9">
        <v>519</v>
      </c>
      <c r="C38" s="191">
        <v>10.3</v>
      </c>
      <c r="D38" s="91">
        <v>0.84019999999999995</v>
      </c>
      <c r="E38" s="92">
        <v>0.51690000000000003</v>
      </c>
      <c r="F38" s="88">
        <v>9.06E-2</v>
      </c>
      <c r="G38" s="88">
        <v>5.5199999999999999E-2</v>
      </c>
      <c r="H38" s="89">
        <v>0.1007</v>
      </c>
      <c r="I38" s="91">
        <v>1.1991000000000001</v>
      </c>
      <c r="J38" s="92">
        <v>0.84489999999999998</v>
      </c>
      <c r="K38" s="96">
        <v>0.112</v>
      </c>
      <c r="L38" s="96">
        <v>7.8100000000000003E-2</v>
      </c>
      <c r="M38" s="97">
        <v>0.15179999999999999</v>
      </c>
      <c r="N38" s="91">
        <v>-1.3774</v>
      </c>
      <c r="O38" s="92">
        <v>3.3675000000000002</v>
      </c>
      <c r="P38" s="88">
        <v>-5.9400000000000001E-2</v>
      </c>
      <c r="Q38" s="88">
        <v>0.14560000000000001</v>
      </c>
      <c r="R38" s="89">
        <v>0.68330000000000002</v>
      </c>
      <c r="S38" s="88"/>
      <c r="T38" s="92"/>
      <c r="U38" s="92"/>
      <c r="V38" s="88"/>
      <c r="W38" s="88"/>
      <c r="X38" s="88"/>
    </row>
    <row r="39" spans="1:24">
      <c r="A39" s="48" t="s">
        <v>61</v>
      </c>
      <c r="B39" s="9">
        <v>831</v>
      </c>
      <c r="C39" s="191">
        <v>16.5</v>
      </c>
      <c r="D39" s="91">
        <v>0.60199999999999998</v>
      </c>
      <c r="E39" s="92">
        <v>0.42470000000000002</v>
      </c>
      <c r="F39" s="88">
        <v>6.5100000000000005E-2</v>
      </c>
      <c r="G39" s="88">
        <v>4.5600000000000002E-2</v>
      </c>
      <c r="H39" s="89">
        <v>0.1535</v>
      </c>
      <c r="I39" s="91">
        <v>0.49049999999999999</v>
      </c>
      <c r="J39" s="92">
        <v>0.69040000000000001</v>
      </c>
      <c r="K39" s="96">
        <v>4.6100000000000002E-2</v>
      </c>
      <c r="L39" s="96">
        <v>6.4600000000000005E-2</v>
      </c>
      <c r="M39" s="97">
        <v>0.47499999999999998</v>
      </c>
      <c r="N39" s="91">
        <v>-2.9386000000000001</v>
      </c>
      <c r="O39" s="92">
        <v>2.0510000000000002</v>
      </c>
      <c r="P39" s="88">
        <v>-0.12709999999999999</v>
      </c>
      <c r="Q39" s="88">
        <v>8.9200000000000002E-2</v>
      </c>
      <c r="R39" s="89">
        <v>0.1542</v>
      </c>
      <c r="S39" s="88"/>
      <c r="T39" s="92"/>
      <c r="U39" s="92"/>
      <c r="V39" s="88"/>
      <c r="W39" s="88"/>
      <c r="X39" s="88"/>
    </row>
    <row r="40" spans="1:24">
      <c r="A40" s="46" t="s">
        <v>13</v>
      </c>
      <c r="B40" s="9">
        <v>884</v>
      </c>
      <c r="C40" s="191">
        <v>17.600000000000001</v>
      </c>
      <c r="D40" s="91">
        <v>-0.95940000000000003</v>
      </c>
      <c r="E40" s="92">
        <v>0.92490000000000006</v>
      </c>
      <c r="F40" s="88">
        <v>-0.1057</v>
      </c>
      <c r="G40" s="88">
        <v>0.1031</v>
      </c>
      <c r="H40" s="89">
        <v>0.30549999999999999</v>
      </c>
      <c r="I40" s="91">
        <v>-1.0005999999999999</v>
      </c>
      <c r="J40" s="92">
        <v>1.0028999999999999</v>
      </c>
      <c r="K40" s="88">
        <v>-9.5299999999999996E-2</v>
      </c>
      <c r="L40" s="96">
        <v>9.64E-2</v>
      </c>
      <c r="M40" s="97">
        <v>0.3226</v>
      </c>
      <c r="N40" s="91">
        <v>3.4742999999999999</v>
      </c>
      <c r="O40" s="92">
        <v>4.2968000000000002</v>
      </c>
      <c r="P40" s="88">
        <v>0.14849999999999999</v>
      </c>
      <c r="Q40" s="88">
        <v>0.1825</v>
      </c>
      <c r="R40" s="89">
        <v>0.41589999999999999</v>
      </c>
      <c r="S40" s="96"/>
      <c r="T40" s="92"/>
      <c r="U40" s="92"/>
      <c r="V40" s="88"/>
      <c r="W40" s="88"/>
      <c r="X40" s="88"/>
    </row>
    <row r="41" spans="1:24">
      <c r="A41" s="47" t="s">
        <v>10</v>
      </c>
      <c r="B41" s="9"/>
      <c r="C41" s="191"/>
      <c r="D41" s="98"/>
      <c r="E41" s="96"/>
      <c r="F41" s="88"/>
      <c r="G41" s="88"/>
      <c r="H41" s="89">
        <v>0.5625</v>
      </c>
      <c r="I41" s="90"/>
      <c r="J41" s="88"/>
      <c r="K41" s="88"/>
      <c r="L41" s="88"/>
      <c r="M41" s="89">
        <v>0.55059999999999998</v>
      </c>
      <c r="N41" s="90"/>
      <c r="O41" s="88"/>
      <c r="P41" s="88"/>
      <c r="Q41" s="88"/>
      <c r="R41" s="89">
        <v>0.62190000000000001</v>
      </c>
      <c r="S41" s="96"/>
      <c r="T41" s="92"/>
      <c r="U41" s="92"/>
      <c r="V41" s="88"/>
      <c r="W41" s="88"/>
      <c r="X41" s="88"/>
    </row>
    <row r="42" spans="1:24">
      <c r="A42" s="356"/>
      <c r="B42" s="357"/>
      <c r="C42" s="357"/>
      <c r="D42" s="203"/>
      <c r="E42" s="203"/>
      <c r="F42" s="99"/>
      <c r="G42" s="99"/>
      <c r="H42" s="99"/>
      <c r="I42" s="115"/>
      <c r="J42" s="115"/>
      <c r="K42" s="93"/>
      <c r="L42" s="115"/>
      <c r="M42" s="115"/>
      <c r="N42" s="115"/>
      <c r="O42" s="115"/>
      <c r="P42" s="93"/>
      <c r="Q42" s="115"/>
      <c r="R42" s="116"/>
      <c r="S42" s="96"/>
      <c r="T42" s="92"/>
      <c r="U42" s="92"/>
      <c r="V42" s="88"/>
      <c r="W42" s="88"/>
      <c r="X42" s="88"/>
    </row>
    <row r="43" spans="1:24">
      <c r="A43" s="358" t="s">
        <v>15</v>
      </c>
      <c r="B43" s="359"/>
      <c r="C43" s="359"/>
      <c r="D43" s="201"/>
      <c r="E43" s="202"/>
      <c r="F43" s="103"/>
      <c r="G43" s="103"/>
      <c r="H43" s="102"/>
      <c r="I43" s="99"/>
      <c r="J43" s="99"/>
      <c r="K43" s="104"/>
      <c r="L43" s="105"/>
      <c r="M43" s="102"/>
      <c r="N43" s="101"/>
      <c r="O43" s="99"/>
      <c r="P43" s="104"/>
      <c r="Q43" s="105"/>
      <c r="R43" s="102"/>
      <c r="S43" s="96"/>
      <c r="T43" s="92"/>
      <c r="U43" s="92"/>
      <c r="V43" s="88"/>
      <c r="W43" s="88"/>
      <c r="X43" s="88"/>
    </row>
    <row r="44" spans="1:24">
      <c r="A44" s="360" t="s">
        <v>62</v>
      </c>
      <c r="B44" s="360"/>
      <c r="C44" s="360"/>
      <c r="D44" s="119"/>
      <c r="E44" s="120"/>
      <c r="F44" s="112"/>
      <c r="G44" s="112"/>
      <c r="H44" s="97">
        <v>0.61339999999999995</v>
      </c>
      <c r="I44" s="96"/>
      <c r="J44" s="96"/>
      <c r="K44" s="113"/>
      <c r="L44" s="114"/>
      <c r="M44" s="97">
        <v>0.59250000000000003</v>
      </c>
      <c r="N44" s="98"/>
      <c r="O44" s="96"/>
      <c r="P44" s="88"/>
      <c r="Q44" s="96"/>
      <c r="R44" s="97">
        <v>0.31159999999999999</v>
      </c>
      <c r="S44" s="88"/>
      <c r="T44" s="88"/>
      <c r="U44" s="88"/>
      <c r="V44" s="88"/>
      <c r="W44" s="88"/>
      <c r="X44" s="88"/>
    </row>
    <row r="45" spans="1:24">
      <c r="A45" s="361" t="s">
        <v>63</v>
      </c>
      <c r="B45" s="362"/>
      <c r="C45" s="362"/>
      <c r="D45" s="198"/>
      <c r="E45" s="199"/>
      <c r="F45" s="199"/>
      <c r="G45" s="199"/>
      <c r="H45" s="200">
        <v>0.12189999999999999</v>
      </c>
      <c r="I45" s="199"/>
      <c r="J45" s="199"/>
      <c r="K45" s="199"/>
      <c r="L45" s="199"/>
      <c r="M45" s="200">
        <v>0.17929999999999999</v>
      </c>
      <c r="N45" s="198"/>
      <c r="O45" s="199"/>
      <c r="P45" s="199"/>
      <c r="Q45" s="199"/>
      <c r="R45" s="237">
        <v>3.4000000000000002E-2</v>
      </c>
      <c r="S45" s="96"/>
      <c r="T45" s="96"/>
      <c r="U45" s="96"/>
      <c r="V45" s="88"/>
      <c r="W45" s="96"/>
      <c r="X45" s="96"/>
    </row>
    <row r="46" spans="1:24" ht="47.25" customHeight="1">
      <c r="A46" s="352" t="s">
        <v>90</v>
      </c>
      <c r="B46" s="353"/>
      <c r="C46" s="353"/>
      <c r="D46" s="354"/>
      <c r="E46" s="354"/>
      <c r="F46" s="354"/>
      <c r="G46" s="354"/>
      <c r="H46" s="354"/>
      <c r="I46" s="353"/>
      <c r="J46" s="353"/>
      <c r="K46" s="353"/>
      <c r="L46" s="353"/>
      <c r="M46" s="353"/>
      <c r="N46" s="353"/>
      <c r="O46" s="353"/>
      <c r="P46" s="353"/>
      <c r="Q46" s="353"/>
      <c r="R46" s="355"/>
    </row>
    <row r="47" spans="1:24">
      <c r="A47" s="363"/>
      <c r="B47" s="363"/>
      <c r="C47" s="363"/>
      <c r="D47" s="120"/>
      <c r="E47" s="120"/>
      <c r="F47" s="112"/>
      <c r="G47" s="112"/>
      <c r="H47" s="96"/>
      <c r="I47" s="96"/>
      <c r="J47" s="96"/>
      <c r="K47" s="113"/>
      <c r="L47" s="114"/>
      <c r="M47" s="96"/>
      <c r="N47" s="96"/>
      <c r="O47" s="96"/>
      <c r="P47" s="88"/>
      <c r="Q47" s="96"/>
      <c r="R47" s="96"/>
    </row>
    <row r="48" spans="1:24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</row>
    <row r="49" spans="1:18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</row>
  </sheetData>
  <mergeCells count="15">
    <mergeCell ref="A43:C43"/>
    <mergeCell ref="A47:C47"/>
    <mergeCell ref="A48:R48"/>
    <mergeCell ref="A49:R49"/>
    <mergeCell ref="A1:R1"/>
    <mergeCell ref="A44:C44"/>
    <mergeCell ref="A45:C45"/>
    <mergeCell ref="A46:R46"/>
    <mergeCell ref="A42:C42"/>
    <mergeCell ref="D2:E2"/>
    <mergeCell ref="F2:H2"/>
    <mergeCell ref="I2:J2"/>
    <mergeCell ref="K2:M2"/>
    <mergeCell ref="N2:O2"/>
    <mergeCell ref="P2:R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125" zoomScaleNormal="125" zoomScalePageLayoutView="125" workbookViewId="0"/>
  </sheetViews>
  <sheetFormatPr baseColWidth="10" defaultColWidth="8.83203125" defaultRowHeight="14" x14ac:dyDescent="0"/>
  <cols>
    <col min="1" max="1" width="16.1640625" customWidth="1"/>
    <col min="2" max="18" width="8.33203125" customWidth="1"/>
  </cols>
  <sheetData>
    <row r="1" spans="1:18" ht="15">
      <c r="A1" s="76" t="s">
        <v>68</v>
      </c>
    </row>
    <row r="2" spans="1:18" ht="16">
      <c r="A2" s="50"/>
      <c r="B2" s="29"/>
      <c r="C2" s="147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18">
      <c r="A3" s="56"/>
      <c r="B3" s="18" t="s">
        <v>0</v>
      </c>
      <c r="C3" s="194" t="s">
        <v>1</v>
      </c>
      <c r="D3" s="186" t="s">
        <v>2</v>
      </c>
      <c r="E3" s="187" t="s">
        <v>22</v>
      </c>
      <c r="F3" s="188" t="s">
        <v>2</v>
      </c>
      <c r="G3" s="188" t="s">
        <v>3</v>
      </c>
      <c r="H3" s="188" t="s">
        <v>4</v>
      </c>
      <c r="I3" s="186" t="s">
        <v>2</v>
      </c>
      <c r="J3" s="187" t="s">
        <v>22</v>
      </c>
      <c r="K3" s="188" t="s">
        <v>2</v>
      </c>
      <c r="L3" s="188" t="s">
        <v>3</v>
      </c>
      <c r="M3" s="204" t="s">
        <v>4</v>
      </c>
      <c r="N3" s="187" t="s">
        <v>2</v>
      </c>
      <c r="O3" s="187" t="s">
        <v>22</v>
      </c>
      <c r="P3" s="188" t="s">
        <v>2</v>
      </c>
      <c r="Q3" s="188" t="s">
        <v>3</v>
      </c>
      <c r="R3" s="204" t="s">
        <v>4</v>
      </c>
    </row>
    <row r="4" spans="1:18" s="2" customFormat="1">
      <c r="A4" s="43" t="s">
        <v>69</v>
      </c>
      <c r="B4" s="207"/>
      <c r="C4" s="213"/>
      <c r="D4" s="207"/>
      <c r="E4" s="68"/>
      <c r="F4" s="117"/>
      <c r="G4" s="117"/>
      <c r="H4" s="208"/>
      <c r="I4" s="117"/>
      <c r="J4" s="6"/>
      <c r="K4" s="117"/>
      <c r="L4" s="117"/>
      <c r="M4" s="66"/>
      <c r="N4" s="117"/>
      <c r="O4" s="205"/>
      <c r="P4" s="205"/>
      <c r="Q4" s="205"/>
      <c r="R4" s="206"/>
    </row>
    <row r="5" spans="1:18" s="2" customFormat="1">
      <c r="A5" s="33" t="s">
        <v>6</v>
      </c>
      <c r="B5" s="210">
        <v>8843</v>
      </c>
      <c r="C5" s="214">
        <v>40.200000000000003</v>
      </c>
      <c r="D5" s="143" t="s">
        <v>7</v>
      </c>
      <c r="E5" s="143"/>
      <c r="F5" s="81"/>
      <c r="G5" s="88"/>
      <c r="H5" s="132"/>
      <c r="I5" s="143" t="s">
        <v>7</v>
      </c>
      <c r="J5" s="143"/>
      <c r="K5" s="81"/>
      <c r="L5" s="88"/>
      <c r="M5" s="132"/>
      <c r="N5" s="143" t="s">
        <v>7</v>
      </c>
      <c r="O5" s="143"/>
      <c r="P5" s="81"/>
      <c r="Q5" s="88"/>
      <c r="R5" s="132"/>
    </row>
    <row r="6" spans="1:18" s="2" customFormat="1">
      <c r="A6" s="33" t="s">
        <v>8</v>
      </c>
      <c r="B6" s="210">
        <v>6825</v>
      </c>
      <c r="C6" s="214">
        <v>31</v>
      </c>
      <c r="D6" s="143">
        <v>0.1278</v>
      </c>
      <c r="E6" s="143">
        <v>0.32790000000000002</v>
      </c>
      <c r="F6" s="135">
        <v>1.3899999999999999E-2</v>
      </c>
      <c r="G6" s="135">
        <v>3.56E-2</v>
      </c>
      <c r="H6" s="136">
        <v>0.6966</v>
      </c>
      <c r="I6" s="143">
        <v>-0.29370000000000002</v>
      </c>
      <c r="J6" s="143">
        <v>0.47420000000000001</v>
      </c>
      <c r="K6" s="135">
        <v>-2.7799999999999998E-2</v>
      </c>
      <c r="L6" s="135">
        <v>4.4999999999999998E-2</v>
      </c>
      <c r="M6" s="136">
        <v>0.53680000000000005</v>
      </c>
      <c r="N6" s="143">
        <v>-2.3561999999999999</v>
      </c>
      <c r="O6" s="143">
        <v>0.76970000000000005</v>
      </c>
      <c r="P6" s="135">
        <v>-0.1018</v>
      </c>
      <c r="Q6" s="135">
        <v>3.3399999999999999E-2</v>
      </c>
      <c r="R6" s="136">
        <v>2.3E-3</v>
      </c>
    </row>
    <row r="7" spans="1:18" s="2" customFormat="1">
      <c r="A7" s="33" t="s">
        <v>9</v>
      </c>
      <c r="B7" s="210">
        <v>6339</v>
      </c>
      <c r="C7" s="214">
        <v>28.8</v>
      </c>
      <c r="D7" s="143">
        <v>0.45140000000000002</v>
      </c>
      <c r="E7" s="143">
        <v>0.19950000000000001</v>
      </c>
      <c r="F7" s="135">
        <v>4.8899999999999999E-2</v>
      </c>
      <c r="G7" s="135">
        <v>2.1499999999999998E-2</v>
      </c>
      <c r="H7" s="136">
        <v>2.3E-2</v>
      </c>
      <c r="I7" s="143">
        <v>0.28999999999999998</v>
      </c>
      <c r="J7" s="143">
        <v>0.27900000000000003</v>
      </c>
      <c r="K7" s="135">
        <v>2.7300000000000001E-2</v>
      </c>
      <c r="L7" s="135">
        <v>2.6200000000000001E-2</v>
      </c>
      <c r="M7" s="136">
        <v>0.29580000000000001</v>
      </c>
      <c r="N7" s="143">
        <v>-3.93</v>
      </c>
      <c r="O7" s="143">
        <v>1.8005</v>
      </c>
      <c r="P7" s="135">
        <v>-0.17030000000000001</v>
      </c>
      <c r="Q7" s="135">
        <v>7.8600000000000003E-2</v>
      </c>
      <c r="R7" s="136">
        <v>3.0300000000000001E-2</v>
      </c>
    </row>
    <row r="8" spans="1:18" s="2" customFormat="1">
      <c r="A8" s="60" t="s">
        <v>10</v>
      </c>
      <c r="B8" s="211"/>
      <c r="C8" s="215"/>
      <c r="D8" s="143"/>
      <c r="E8" s="143"/>
      <c r="F8" s="88"/>
      <c r="G8" s="209"/>
      <c r="H8" s="136">
        <v>1.6899999999999998E-2</v>
      </c>
      <c r="I8" s="143"/>
      <c r="J8" s="143"/>
      <c r="K8" s="209"/>
      <c r="L8" s="209"/>
      <c r="M8" s="89">
        <v>0.24279999999999999</v>
      </c>
      <c r="N8" s="143"/>
      <c r="O8" s="143"/>
      <c r="P8" s="209"/>
      <c r="Q8" s="209"/>
      <c r="R8" s="89">
        <v>1.89E-2</v>
      </c>
    </row>
    <row r="9" spans="1:18" s="2" customFormat="1">
      <c r="A9" s="59" t="s">
        <v>70</v>
      </c>
      <c r="B9" s="212"/>
      <c r="C9" s="216"/>
      <c r="D9" s="143"/>
      <c r="E9" s="143"/>
      <c r="F9" s="88"/>
      <c r="G9" s="88"/>
      <c r="H9" s="89"/>
      <c r="I9" s="143"/>
      <c r="J9" s="143"/>
      <c r="K9" s="88"/>
      <c r="L9" s="88"/>
      <c r="M9" s="89"/>
      <c r="N9" s="143"/>
      <c r="O9" s="143"/>
      <c r="P9" s="88"/>
      <c r="Q9" s="88"/>
      <c r="R9" s="89"/>
    </row>
    <row r="10" spans="1:18" s="2" customFormat="1">
      <c r="A10" s="33" t="s">
        <v>12</v>
      </c>
      <c r="B10" s="210">
        <v>13424</v>
      </c>
      <c r="C10" s="214">
        <v>61</v>
      </c>
      <c r="D10" s="143" t="s">
        <v>7</v>
      </c>
      <c r="E10" s="143"/>
      <c r="F10" s="88"/>
      <c r="G10" s="88"/>
      <c r="H10" s="89"/>
      <c r="I10" s="143" t="s">
        <v>7</v>
      </c>
      <c r="J10" s="143"/>
      <c r="K10" s="88"/>
      <c r="L10" s="88"/>
      <c r="M10" s="89"/>
      <c r="N10" s="143" t="s">
        <v>7</v>
      </c>
      <c r="O10" s="143"/>
      <c r="P10" s="88"/>
      <c r="Q10" s="88"/>
      <c r="R10" s="89"/>
    </row>
    <row r="11" spans="1:18" s="2" customFormat="1">
      <c r="A11" s="33" t="s">
        <v>60</v>
      </c>
      <c r="B11" s="210">
        <v>2731</v>
      </c>
      <c r="C11" s="214">
        <v>12.4</v>
      </c>
      <c r="D11" s="143">
        <v>-6.3299999999999995E-2</v>
      </c>
      <c r="E11" s="143">
        <v>0.24390000000000001</v>
      </c>
      <c r="F11" s="135">
        <v>-6.8999999999999999E-3</v>
      </c>
      <c r="G11" s="135">
        <v>2.6599999999999999E-2</v>
      </c>
      <c r="H11" s="136">
        <v>0.7954</v>
      </c>
      <c r="I11" s="143">
        <v>0.71650000000000003</v>
      </c>
      <c r="J11" s="143">
        <v>0.34649999999999997</v>
      </c>
      <c r="K11" s="135">
        <v>6.7199999999999996E-2</v>
      </c>
      <c r="L11" s="135">
        <v>3.2300000000000002E-2</v>
      </c>
      <c r="M11" s="136">
        <v>3.73E-2</v>
      </c>
      <c r="N11" s="143">
        <v>2.1987999999999999</v>
      </c>
      <c r="O11" s="143">
        <v>1.0147999999999999</v>
      </c>
      <c r="P11" s="135">
        <v>9.4200000000000006E-2</v>
      </c>
      <c r="Q11" s="135">
        <v>4.3299999999999998E-2</v>
      </c>
      <c r="R11" s="136">
        <v>2.9399999999999999E-2</v>
      </c>
    </row>
    <row r="12" spans="1:18" s="2" customFormat="1">
      <c r="A12" s="33" t="s">
        <v>61</v>
      </c>
      <c r="B12" s="210">
        <v>3341</v>
      </c>
      <c r="C12" s="214">
        <v>15.2</v>
      </c>
      <c r="D12" s="143">
        <v>-0.4884</v>
      </c>
      <c r="E12" s="143">
        <v>0.2233</v>
      </c>
      <c r="F12" s="135">
        <v>-5.3499999999999999E-2</v>
      </c>
      <c r="G12" s="135">
        <v>2.46E-2</v>
      </c>
      <c r="H12" s="136">
        <v>2.9600000000000001E-2</v>
      </c>
      <c r="I12" s="143">
        <v>0.1336</v>
      </c>
      <c r="J12" s="143">
        <v>0.3175</v>
      </c>
      <c r="K12" s="135">
        <v>1.26E-2</v>
      </c>
      <c r="L12" s="135">
        <v>2.9899999999999999E-2</v>
      </c>
      <c r="M12" s="136">
        <v>0.67469999999999997</v>
      </c>
      <c r="N12" s="143">
        <v>2.9403000000000001</v>
      </c>
      <c r="O12" s="143">
        <v>0.99870000000000003</v>
      </c>
      <c r="P12" s="135">
        <v>0.1258</v>
      </c>
      <c r="Q12" s="135">
        <v>4.2500000000000003E-2</v>
      </c>
      <c r="R12" s="136">
        <v>3.0999999999999999E-3</v>
      </c>
    </row>
    <row r="13" spans="1:18" s="2" customFormat="1">
      <c r="A13" s="33" t="s">
        <v>13</v>
      </c>
      <c r="B13" s="210">
        <v>2511</v>
      </c>
      <c r="C13" s="214">
        <v>11.4</v>
      </c>
      <c r="D13" s="143">
        <v>-0.86150000000000004</v>
      </c>
      <c r="E13" s="143">
        <v>0.25090000000000001</v>
      </c>
      <c r="F13" s="135">
        <v>-9.4799999999999995E-2</v>
      </c>
      <c r="G13" s="135">
        <v>2.7900000000000001E-2</v>
      </c>
      <c r="H13" s="136">
        <v>6.9999999999999999E-4</v>
      </c>
      <c r="I13" s="143">
        <v>-0.36959999999999998</v>
      </c>
      <c r="J13" s="143">
        <v>0.35780000000000001</v>
      </c>
      <c r="K13" s="135">
        <v>-3.5000000000000003E-2</v>
      </c>
      <c r="L13" s="135">
        <v>3.4000000000000002E-2</v>
      </c>
      <c r="M13" s="136">
        <v>0.3029</v>
      </c>
      <c r="N13" s="143">
        <v>4.6233000000000004</v>
      </c>
      <c r="O13" s="143">
        <v>1.0732999999999999</v>
      </c>
      <c r="P13" s="135">
        <v>0.19719999999999999</v>
      </c>
      <c r="Q13" s="135">
        <v>4.5400000000000003E-2</v>
      </c>
      <c r="R13" s="136" t="s">
        <v>14</v>
      </c>
    </row>
    <row r="14" spans="1:18" s="2" customFormat="1">
      <c r="A14" s="60" t="s">
        <v>10</v>
      </c>
      <c r="B14" s="211"/>
      <c r="C14" s="215"/>
      <c r="D14" s="143"/>
      <c r="E14" s="143"/>
      <c r="F14" s="88"/>
      <c r="G14" s="88"/>
      <c r="H14" s="136">
        <v>2.9999999999999997E-4</v>
      </c>
      <c r="I14" s="135"/>
      <c r="J14" s="135"/>
      <c r="K14" s="209"/>
      <c r="L14" s="209"/>
      <c r="M14" s="127">
        <v>0.72340000000000004</v>
      </c>
      <c r="N14" s="88"/>
      <c r="O14" s="88"/>
      <c r="P14" s="209"/>
      <c r="Q14" s="209"/>
      <c r="R14" s="136" t="s">
        <v>14</v>
      </c>
    </row>
    <row r="15" spans="1:18" s="2" customFormat="1" ht="78" customHeight="1">
      <c r="A15" s="367" t="s">
        <v>92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9"/>
    </row>
    <row r="16" spans="1:18" s="2" customFormat="1">
      <c r="A16" s="3"/>
    </row>
  </sheetData>
  <mergeCells count="7">
    <mergeCell ref="N2:O2"/>
    <mergeCell ref="P2:R2"/>
    <mergeCell ref="A15:R15"/>
    <mergeCell ref="D2:E2"/>
    <mergeCell ref="F2:H2"/>
    <mergeCell ref="I2:J2"/>
    <mergeCell ref="K2:M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125" zoomScaleNormal="125" zoomScalePageLayoutView="125" workbookViewId="0"/>
  </sheetViews>
  <sheetFormatPr baseColWidth="10" defaultColWidth="8.83203125" defaultRowHeight="14" x14ac:dyDescent="0"/>
  <cols>
    <col min="1" max="1" width="17.5" customWidth="1"/>
    <col min="2" max="3" width="7" customWidth="1"/>
    <col min="4" max="18" width="8.33203125" customWidth="1"/>
  </cols>
  <sheetData>
    <row r="1" spans="1:18" ht="15">
      <c r="A1" s="76" t="s">
        <v>71</v>
      </c>
    </row>
    <row r="2" spans="1:18" ht="16">
      <c r="A2" s="50"/>
      <c r="B2" s="29"/>
      <c r="C2" s="147"/>
      <c r="D2" s="340" t="s">
        <v>32</v>
      </c>
      <c r="E2" s="332"/>
      <c r="F2" s="332" t="s">
        <v>19</v>
      </c>
      <c r="G2" s="332"/>
      <c r="H2" s="332"/>
      <c r="I2" s="340" t="s">
        <v>33</v>
      </c>
      <c r="J2" s="332"/>
      <c r="K2" s="332" t="s">
        <v>21</v>
      </c>
      <c r="L2" s="332"/>
      <c r="M2" s="333"/>
      <c r="N2" s="332" t="s">
        <v>34</v>
      </c>
      <c r="O2" s="332"/>
      <c r="P2" s="332" t="s">
        <v>20</v>
      </c>
      <c r="Q2" s="332"/>
      <c r="R2" s="333"/>
    </row>
    <row r="3" spans="1:18">
      <c r="A3" s="51"/>
      <c r="B3" s="19" t="s">
        <v>0</v>
      </c>
      <c r="C3" s="149" t="s">
        <v>1</v>
      </c>
      <c r="D3" s="77" t="s">
        <v>2</v>
      </c>
      <c r="E3" s="78" t="s">
        <v>22</v>
      </c>
      <c r="F3" s="79" t="s">
        <v>2</v>
      </c>
      <c r="G3" s="79" t="s">
        <v>3</v>
      </c>
      <c r="H3" s="79" t="s">
        <v>4</v>
      </c>
      <c r="I3" s="77" t="s">
        <v>2</v>
      </c>
      <c r="J3" s="78" t="s">
        <v>22</v>
      </c>
      <c r="K3" s="79" t="s">
        <v>2</v>
      </c>
      <c r="L3" s="79" t="s">
        <v>3</v>
      </c>
      <c r="M3" s="80" t="s">
        <v>4</v>
      </c>
      <c r="N3" s="78" t="s">
        <v>2</v>
      </c>
      <c r="O3" s="78" t="s">
        <v>22</v>
      </c>
      <c r="P3" s="79" t="s">
        <v>2</v>
      </c>
      <c r="Q3" s="79" t="s">
        <v>3</v>
      </c>
      <c r="R3" s="80" t="s">
        <v>4</v>
      </c>
    </row>
    <row r="4" spans="1:18">
      <c r="A4" s="10" t="s">
        <v>72</v>
      </c>
      <c r="B4" s="30"/>
      <c r="C4" s="22"/>
      <c r="D4" s="30"/>
      <c r="E4" s="21"/>
      <c r="F4" s="6"/>
      <c r="G4" s="6"/>
      <c r="H4" s="66"/>
      <c r="I4" s="5"/>
      <c r="J4" s="5"/>
      <c r="K4" s="5"/>
      <c r="L4" s="5"/>
      <c r="M4" s="5"/>
      <c r="N4" s="20"/>
      <c r="O4" s="6"/>
      <c r="P4" s="6"/>
      <c r="Q4" s="140"/>
      <c r="R4" s="141"/>
    </row>
    <row r="5" spans="1:18">
      <c r="A5" s="9" t="s">
        <v>6</v>
      </c>
      <c r="B5" s="33">
        <v>9413</v>
      </c>
      <c r="C5" s="31">
        <v>40.1</v>
      </c>
      <c r="D5" s="161" t="s">
        <v>7</v>
      </c>
      <c r="E5" s="123"/>
      <c r="F5" s="88"/>
      <c r="G5" s="209"/>
      <c r="H5" s="217"/>
      <c r="I5" s="145" t="s">
        <v>7</v>
      </c>
      <c r="J5" s="145"/>
      <c r="K5" s="88"/>
      <c r="L5" s="88"/>
      <c r="M5" s="88"/>
      <c r="N5" s="161" t="s">
        <v>7</v>
      </c>
      <c r="O5" s="123"/>
      <c r="P5" s="88"/>
      <c r="Q5" s="209"/>
      <c r="R5" s="217"/>
    </row>
    <row r="6" spans="1:18">
      <c r="A6" s="9" t="s">
        <v>8</v>
      </c>
      <c r="B6" s="33">
        <v>7238</v>
      </c>
      <c r="C6" s="31">
        <v>30.9</v>
      </c>
      <c r="D6" s="161">
        <v>0.1186</v>
      </c>
      <c r="E6" s="123">
        <v>0.30940000000000001</v>
      </c>
      <c r="F6" s="88">
        <v>1.29E-2</v>
      </c>
      <c r="G6" s="88">
        <v>3.3599999999999998E-2</v>
      </c>
      <c r="H6" s="89">
        <v>0.70050000000000001</v>
      </c>
      <c r="I6" s="145">
        <v>-0.21890000000000001</v>
      </c>
      <c r="J6" s="145">
        <v>0.45479999999999998</v>
      </c>
      <c r="K6" s="88">
        <v>-2.07E-2</v>
      </c>
      <c r="L6" s="88">
        <v>4.3099999999999999E-2</v>
      </c>
      <c r="M6" s="88">
        <v>0.63090000000000002</v>
      </c>
      <c r="N6" s="161">
        <v>-1.9388000000000001</v>
      </c>
      <c r="O6" s="123">
        <v>0.74780000000000002</v>
      </c>
      <c r="P6" s="88">
        <v>-8.3699999999999997E-2</v>
      </c>
      <c r="Q6" s="88">
        <v>3.2399999999999998E-2</v>
      </c>
      <c r="R6" s="89">
        <v>9.9000000000000008E-3</v>
      </c>
    </row>
    <row r="7" spans="1:18">
      <c r="A7" s="9" t="s">
        <v>9</v>
      </c>
      <c r="B7" s="33">
        <v>6805</v>
      </c>
      <c r="C7" s="31">
        <v>29</v>
      </c>
      <c r="D7" s="161">
        <v>0.39860000000000001</v>
      </c>
      <c r="E7" s="123">
        <v>0.19189999999999999</v>
      </c>
      <c r="F7" s="88">
        <v>4.3200000000000002E-2</v>
      </c>
      <c r="G7" s="88">
        <v>2.07E-2</v>
      </c>
      <c r="H7" s="89">
        <v>3.6700000000000003E-2</v>
      </c>
      <c r="I7" s="145">
        <v>0.36559999999999998</v>
      </c>
      <c r="J7" s="145">
        <v>0.2868</v>
      </c>
      <c r="K7" s="88">
        <v>3.44E-2</v>
      </c>
      <c r="L7" s="88">
        <v>2.69E-2</v>
      </c>
      <c r="M7" s="88">
        <v>0.20019999999999999</v>
      </c>
      <c r="N7" s="161">
        <v>-3.2189999999999999</v>
      </c>
      <c r="O7" s="123">
        <v>1.5893999999999999</v>
      </c>
      <c r="P7" s="88">
        <v>-0.13930000000000001</v>
      </c>
      <c r="Q7" s="88">
        <v>6.9199999999999998E-2</v>
      </c>
      <c r="R7" s="89">
        <v>4.41E-2</v>
      </c>
    </row>
    <row r="8" spans="1:18">
      <c r="A8" s="13" t="s">
        <v>10</v>
      </c>
      <c r="B8" s="33"/>
      <c r="C8" s="31"/>
      <c r="D8" s="161"/>
      <c r="E8" s="123"/>
      <c r="F8" s="88"/>
      <c r="G8" s="209"/>
      <c r="H8" s="89">
        <v>3.4299999999999997E-2</v>
      </c>
      <c r="I8" s="145"/>
      <c r="J8" s="145"/>
      <c r="K8" s="209"/>
      <c r="L8" s="209"/>
      <c r="M8" s="88">
        <v>0.32069999999999999</v>
      </c>
      <c r="N8" s="161"/>
      <c r="O8" s="123"/>
      <c r="P8" s="209"/>
      <c r="Q8" s="209"/>
      <c r="R8" s="89">
        <v>3.2300000000000002E-2</v>
      </c>
    </row>
    <row r="9" spans="1:18">
      <c r="A9" s="41"/>
      <c r="B9" s="227"/>
      <c r="C9" s="227"/>
      <c r="D9" s="219"/>
      <c r="E9" s="219"/>
      <c r="F9" s="93"/>
      <c r="G9" s="220"/>
      <c r="H9" s="93"/>
      <c r="I9" s="219"/>
      <c r="J9" s="219"/>
      <c r="K9" s="220"/>
      <c r="L9" s="220"/>
      <c r="M9" s="93"/>
      <c r="N9" s="219"/>
      <c r="O9" s="219"/>
      <c r="P9" s="93"/>
      <c r="Q9" s="220"/>
      <c r="R9" s="94"/>
    </row>
    <row r="10" spans="1:18">
      <c r="A10" s="10" t="s">
        <v>73</v>
      </c>
      <c r="B10" s="70"/>
      <c r="C10" s="62"/>
      <c r="D10" s="161"/>
      <c r="E10" s="123"/>
      <c r="F10" s="88"/>
      <c r="G10" s="88"/>
      <c r="H10" s="89"/>
      <c r="I10" s="145"/>
      <c r="J10" s="145"/>
      <c r="K10" s="88"/>
      <c r="L10" s="88"/>
      <c r="M10" s="88"/>
      <c r="N10" s="161"/>
      <c r="O10" s="123"/>
      <c r="P10" s="88"/>
      <c r="Q10" s="88"/>
      <c r="R10" s="89"/>
    </row>
    <row r="11" spans="1:18">
      <c r="A11" s="9" t="s">
        <v>12</v>
      </c>
      <c r="B11" s="33">
        <v>14233</v>
      </c>
      <c r="C11" s="31">
        <v>60.7</v>
      </c>
      <c r="D11" s="161" t="s">
        <v>7</v>
      </c>
      <c r="E11" s="123"/>
      <c r="F11" s="88"/>
      <c r="G11" s="209"/>
      <c r="H11" s="217"/>
      <c r="I11" s="145" t="s">
        <v>7</v>
      </c>
      <c r="J11" s="145"/>
      <c r="K11" s="88"/>
      <c r="L11" s="88"/>
      <c r="M11" s="88"/>
      <c r="N11" s="161" t="s">
        <v>7</v>
      </c>
      <c r="O11" s="123"/>
      <c r="P11" s="88"/>
      <c r="Q11" s="209"/>
      <c r="R11" s="217"/>
    </row>
    <row r="12" spans="1:18">
      <c r="A12" s="9" t="s">
        <v>16</v>
      </c>
      <c r="B12" s="33">
        <v>2943</v>
      </c>
      <c r="C12" s="31">
        <v>12.6</v>
      </c>
      <c r="D12" s="161">
        <v>3.6700000000000003E-2</v>
      </c>
      <c r="E12" s="123">
        <v>0.2344</v>
      </c>
      <c r="F12" s="96">
        <v>4.0000000000000001E-3</v>
      </c>
      <c r="G12" s="96">
        <v>2.5499999999999998E-2</v>
      </c>
      <c r="H12" s="97">
        <v>0.87560000000000004</v>
      </c>
      <c r="I12" s="145">
        <v>0.72499999999999998</v>
      </c>
      <c r="J12" s="145">
        <v>0.33260000000000001</v>
      </c>
      <c r="K12" s="88">
        <v>6.8000000000000005E-2</v>
      </c>
      <c r="L12" s="88">
        <v>3.1E-2</v>
      </c>
      <c r="M12" s="88">
        <v>2.8500000000000001E-2</v>
      </c>
      <c r="N12" s="161">
        <v>1.3891</v>
      </c>
      <c r="O12" s="123">
        <v>0.97440000000000004</v>
      </c>
      <c r="P12" s="88">
        <v>5.96E-2</v>
      </c>
      <c r="Q12" s="88">
        <v>4.1700000000000001E-2</v>
      </c>
      <c r="R12" s="89">
        <v>0.15240000000000001</v>
      </c>
    </row>
    <row r="13" spans="1:18">
      <c r="A13" s="14" t="s">
        <v>17</v>
      </c>
      <c r="B13" s="33">
        <v>3587</v>
      </c>
      <c r="C13" s="31">
        <v>15.3</v>
      </c>
      <c r="D13" s="161">
        <v>-0.41570000000000001</v>
      </c>
      <c r="E13" s="123">
        <v>0.2155</v>
      </c>
      <c r="F13" s="88">
        <v>-4.5499999999999999E-2</v>
      </c>
      <c r="G13" s="96">
        <v>2.3699999999999999E-2</v>
      </c>
      <c r="H13" s="97">
        <v>5.45E-2</v>
      </c>
      <c r="I13" s="145">
        <v>0.12620000000000001</v>
      </c>
      <c r="J13" s="145">
        <v>0.30580000000000002</v>
      </c>
      <c r="K13" s="88">
        <v>1.1900000000000001E-2</v>
      </c>
      <c r="L13" s="88">
        <v>2.8799999999999999E-2</v>
      </c>
      <c r="M13" s="88">
        <v>0.67989999999999995</v>
      </c>
      <c r="N13" s="161">
        <v>2.3557999999999999</v>
      </c>
      <c r="O13" s="123">
        <v>0.90280000000000005</v>
      </c>
      <c r="P13" s="88">
        <v>0.1009</v>
      </c>
      <c r="Q13" s="88">
        <v>3.85E-2</v>
      </c>
      <c r="R13" s="89">
        <v>8.6999999999999994E-3</v>
      </c>
    </row>
    <row r="14" spans="1:18">
      <c r="A14" s="9" t="s">
        <v>13</v>
      </c>
      <c r="B14" s="33">
        <v>2693</v>
      </c>
      <c r="C14" s="31">
        <v>11.5</v>
      </c>
      <c r="D14" s="161">
        <v>-0.71830000000000005</v>
      </c>
      <c r="E14" s="123">
        <v>0.24279999999999999</v>
      </c>
      <c r="F14" s="88">
        <v>-7.8899999999999998E-2</v>
      </c>
      <c r="G14" s="96">
        <v>2.69E-2</v>
      </c>
      <c r="H14" s="97">
        <v>3.3999999999999998E-3</v>
      </c>
      <c r="I14" s="145">
        <v>-0.14710000000000001</v>
      </c>
      <c r="J14" s="145">
        <v>0.34660000000000002</v>
      </c>
      <c r="K14" s="88">
        <v>-1.3899999999999999E-2</v>
      </c>
      <c r="L14" s="88">
        <v>3.2800000000000003E-2</v>
      </c>
      <c r="M14" s="88">
        <v>0.67020000000000002</v>
      </c>
      <c r="N14" s="161">
        <v>4.1721000000000004</v>
      </c>
      <c r="O14" s="123">
        <v>1.0338000000000001</v>
      </c>
      <c r="P14" s="88">
        <v>0.17810000000000001</v>
      </c>
      <c r="Q14" s="88">
        <v>4.3799999999999999E-2</v>
      </c>
      <c r="R14" s="89" t="s">
        <v>14</v>
      </c>
    </row>
    <row r="15" spans="1:18">
      <c r="A15" s="13" t="s">
        <v>10</v>
      </c>
      <c r="B15" s="33"/>
      <c r="C15" s="31"/>
      <c r="D15" s="161"/>
      <c r="E15" s="123"/>
      <c r="F15" s="88"/>
      <c r="G15" s="209"/>
      <c r="H15" s="89">
        <v>1.6999999999999999E-3</v>
      </c>
      <c r="I15" s="145"/>
      <c r="J15" s="145"/>
      <c r="K15" s="209"/>
      <c r="L15" s="209"/>
      <c r="M15" s="88">
        <v>0.96150000000000002</v>
      </c>
      <c r="N15" s="161"/>
      <c r="O15" s="123"/>
      <c r="P15" s="88"/>
      <c r="Q15" s="209"/>
      <c r="R15" s="89" t="s">
        <v>14</v>
      </c>
    </row>
    <row r="16" spans="1:18">
      <c r="A16" s="41"/>
      <c r="B16" s="227"/>
      <c r="C16" s="227"/>
      <c r="D16" s="219"/>
      <c r="E16" s="219"/>
      <c r="F16" s="93"/>
      <c r="G16" s="220"/>
      <c r="H16" s="93"/>
      <c r="I16" s="219"/>
      <c r="J16" s="219"/>
      <c r="K16" s="220"/>
      <c r="L16" s="220"/>
      <c r="M16" s="93"/>
      <c r="N16" s="219"/>
      <c r="O16" s="219"/>
      <c r="P16" s="93"/>
      <c r="Q16" s="220"/>
      <c r="R16" s="94"/>
    </row>
    <row r="17" spans="1:18" ht="19.5" customHeight="1">
      <c r="A17" s="10" t="s">
        <v>93</v>
      </c>
      <c r="B17" s="70"/>
      <c r="C17" s="62"/>
      <c r="D17" s="161"/>
      <c r="E17" s="123"/>
      <c r="F17" s="88"/>
      <c r="G17" s="88"/>
      <c r="H17" s="89"/>
      <c r="I17" s="145"/>
      <c r="J17" s="145"/>
      <c r="K17" s="88"/>
      <c r="L17" s="88"/>
      <c r="M17" s="88"/>
      <c r="N17" s="161"/>
      <c r="O17" s="123"/>
      <c r="P17" s="88"/>
      <c r="Q17" s="88"/>
      <c r="R17" s="89"/>
    </row>
    <row r="18" spans="1:18">
      <c r="A18" s="11" t="s">
        <v>5</v>
      </c>
      <c r="B18" s="70"/>
      <c r="C18" s="62"/>
      <c r="D18" s="161"/>
      <c r="E18" s="123"/>
      <c r="F18" s="88"/>
      <c r="G18" s="88"/>
      <c r="H18" s="89"/>
      <c r="I18" s="145"/>
      <c r="J18" s="145"/>
      <c r="K18" s="88"/>
      <c r="L18" s="88"/>
      <c r="M18" s="88"/>
      <c r="N18" s="161"/>
      <c r="O18" s="123"/>
      <c r="P18" s="88"/>
      <c r="Q18" s="88"/>
      <c r="R18" s="89"/>
    </row>
    <row r="19" spans="1:18">
      <c r="A19" s="9" t="s">
        <v>6</v>
      </c>
      <c r="B19" s="33">
        <v>9413</v>
      </c>
      <c r="C19" s="31">
        <v>40.1</v>
      </c>
      <c r="D19" s="161" t="s">
        <v>7</v>
      </c>
      <c r="E19" s="123"/>
      <c r="F19" s="88"/>
      <c r="G19" s="88"/>
      <c r="H19" s="89"/>
      <c r="I19" s="145" t="s">
        <v>7</v>
      </c>
      <c r="J19" s="145"/>
      <c r="K19" s="88"/>
      <c r="L19" s="88"/>
      <c r="M19" s="88"/>
      <c r="N19" s="161" t="s">
        <v>7</v>
      </c>
      <c r="O19" s="123"/>
      <c r="P19" s="88"/>
      <c r="Q19" s="88"/>
      <c r="R19" s="89"/>
    </row>
    <row r="20" spans="1:18">
      <c r="A20" s="9" t="s">
        <v>8</v>
      </c>
      <c r="B20" s="33">
        <v>7238</v>
      </c>
      <c r="C20" s="31">
        <v>30.9</v>
      </c>
      <c r="D20" s="161">
        <v>8.1799999999999998E-2</v>
      </c>
      <c r="E20" s="123">
        <v>0.3367</v>
      </c>
      <c r="F20" s="88">
        <v>8.8999999999999999E-3</v>
      </c>
      <c r="G20" s="88">
        <v>3.6600000000000001E-2</v>
      </c>
      <c r="H20" s="89">
        <v>0.80730000000000002</v>
      </c>
      <c r="I20" s="145">
        <v>-0.30009999999999998</v>
      </c>
      <c r="J20" s="145">
        <v>0.50580000000000003</v>
      </c>
      <c r="K20" s="88">
        <v>-2.8400000000000002E-2</v>
      </c>
      <c r="L20" s="88">
        <v>4.8000000000000001E-2</v>
      </c>
      <c r="M20" s="88">
        <v>0.55420000000000003</v>
      </c>
      <c r="N20" s="161">
        <v>-1.9411</v>
      </c>
      <c r="O20" s="123">
        <v>0.75009999999999999</v>
      </c>
      <c r="P20" s="88">
        <v>-8.3799999999999999E-2</v>
      </c>
      <c r="Q20" s="88">
        <v>3.2500000000000001E-2</v>
      </c>
      <c r="R20" s="89">
        <v>9.7999999999999997E-3</v>
      </c>
    </row>
    <row r="21" spans="1:18">
      <c r="A21" s="9" t="s">
        <v>9</v>
      </c>
      <c r="B21" s="33">
        <v>6805</v>
      </c>
      <c r="C21" s="31">
        <v>29</v>
      </c>
      <c r="D21" s="161">
        <v>0.4496</v>
      </c>
      <c r="E21" s="123">
        <v>0.193</v>
      </c>
      <c r="F21" s="88">
        <v>4.87E-2</v>
      </c>
      <c r="G21" s="88">
        <v>2.0799999999999999E-2</v>
      </c>
      <c r="H21" s="89">
        <v>1.95E-2</v>
      </c>
      <c r="I21" s="145">
        <v>0.2772</v>
      </c>
      <c r="J21" s="145">
        <v>0.34920000000000001</v>
      </c>
      <c r="K21" s="88">
        <v>2.6100000000000002E-2</v>
      </c>
      <c r="L21" s="88">
        <v>3.2800000000000003E-2</v>
      </c>
      <c r="M21" s="88">
        <v>0.42499999999999999</v>
      </c>
      <c r="N21" s="161">
        <v>-3.7054</v>
      </c>
      <c r="O21" s="123">
        <v>1.7102999999999999</v>
      </c>
      <c r="P21" s="88">
        <v>-0.1605</v>
      </c>
      <c r="Q21" s="88">
        <v>7.46E-2</v>
      </c>
      <c r="R21" s="89">
        <v>3.1399999999999997E-2</v>
      </c>
    </row>
    <row r="22" spans="1:18">
      <c r="A22" s="13" t="s">
        <v>10</v>
      </c>
      <c r="B22" s="33"/>
      <c r="C22" s="31"/>
      <c r="D22" s="161"/>
      <c r="E22" s="123"/>
      <c r="F22" s="88"/>
      <c r="G22" s="209"/>
      <c r="H22" s="89">
        <v>1.49E-2</v>
      </c>
      <c r="I22" s="145"/>
      <c r="J22" s="145"/>
      <c r="K22" s="209"/>
      <c r="L22" s="209"/>
      <c r="M22" s="88">
        <v>0.23230000000000001</v>
      </c>
      <c r="N22" s="161"/>
      <c r="O22" s="123"/>
      <c r="P22" s="88"/>
      <c r="Q22" s="209"/>
      <c r="R22" s="89">
        <v>1.89E-2</v>
      </c>
    </row>
    <row r="23" spans="1:18">
      <c r="A23" s="11" t="s">
        <v>11</v>
      </c>
      <c r="B23" s="70"/>
      <c r="C23" s="62"/>
      <c r="D23" s="161"/>
      <c r="E23" s="123"/>
      <c r="F23" s="88"/>
      <c r="G23" s="209"/>
      <c r="H23" s="89"/>
      <c r="I23" s="145"/>
      <c r="J23" s="145"/>
      <c r="K23" s="209"/>
      <c r="L23" s="209"/>
      <c r="M23" s="209"/>
      <c r="N23" s="161"/>
      <c r="O23" s="123"/>
      <c r="P23" s="88"/>
      <c r="Q23" s="209"/>
      <c r="R23" s="89"/>
    </row>
    <row r="24" spans="1:18">
      <c r="A24" s="9" t="s">
        <v>12</v>
      </c>
      <c r="B24" s="33">
        <v>14233</v>
      </c>
      <c r="C24" s="31">
        <v>60.7</v>
      </c>
      <c r="D24" s="161" t="s">
        <v>7</v>
      </c>
      <c r="E24" s="123"/>
      <c r="F24" s="88"/>
      <c r="G24" s="88"/>
      <c r="H24" s="89"/>
      <c r="I24" s="145" t="s">
        <v>7</v>
      </c>
      <c r="J24" s="145"/>
      <c r="K24" s="88"/>
      <c r="L24" s="88"/>
      <c r="M24" s="88"/>
      <c r="N24" s="161" t="s">
        <v>7</v>
      </c>
      <c r="O24" s="123"/>
      <c r="P24" s="88"/>
      <c r="Q24" s="88"/>
      <c r="R24" s="89"/>
    </row>
    <row r="25" spans="1:18">
      <c r="A25" s="9" t="s">
        <v>16</v>
      </c>
      <c r="B25" s="33">
        <v>2943</v>
      </c>
      <c r="C25" s="31">
        <v>12.6</v>
      </c>
      <c r="D25" s="161">
        <v>-1.6500000000000001E-2</v>
      </c>
      <c r="E25" s="123">
        <v>0.2359</v>
      </c>
      <c r="F25" s="88">
        <v>-1.8E-3</v>
      </c>
      <c r="G25" s="88">
        <v>2.5700000000000001E-2</v>
      </c>
      <c r="H25" s="89">
        <v>0.94359999999999999</v>
      </c>
      <c r="I25" s="145">
        <v>0.68859999999999999</v>
      </c>
      <c r="J25" s="145">
        <v>0.33460000000000001</v>
      </c>
      <c r="K25" s="88">
        <v>6.4600000000000005E-2</v>
      </c>
      <c r="L25" s="88">
        <v>3.1199999999999999E-2</v>
      </c>
      <c r="M25" s="88">
        <v>3.8300000000000001E-2</v>
      </c>
      <c r="N25" s="161">
        <v>1.7726</v>
      </c>
      <c r="O25" s="123">
        <v>0.97809999999999997</v>
      </c>
      <c r="P25" s="88">
        <v>7.5999999999999998E-2</v>
      </c>
      <c r="Q25" s="88">
        <v>4.1799999999999997E-2</v>
      </c>
      <c r="R25" s="89">
        <v>6.93E-2</v>
      </c>
    </row>
    <row r="26" spans="1:18">
      <c r="A26" s="14" t="s">
        <v>17</v>
      </c>
      <c r="B26" s="33">
        <v>3587</v>
      </c>
      <c r="C26" s="31">
        <v>15.3</v>
      </c>
      <c r="D26" s="161">
        <v>-0.4657</v>
      </c>
      <c r="E26" s="123">
        <v>0.21609999999999999</v>
      </c>
      <c r="F26" s="88">
        <v>-5.0999999999999997E-2</v>
      </c>
      <c r="G26" s="88">
        <v>2.3800000000000002E-2</v>
      </c>
      <c r="H26" s="89">
        <v>3.2199999999999999E-2</v>
      </c>
      <c r="I26" s="145">
        <v>7.85E-2</v>
      </c>
      <c r="J26" s="145">
        <v>0.30769999999999997</v>
      </c>
      <c r="K26" s="88">
        <v>7.4000000000000003E-3</v>
      </c>
      <c r="L26" s="88">
        <v>2.9000000000000001E-2</v>
      </c>
      <c r="M26" s="88">
        <v>0.7984</v>
      </c>
      <c r="N26" s="161">
        <v>2.8346</v>
      </c>
      <c r="O26" s="123">
        <v>1.1205000000000001</v>
      </c>
      <c r="P26" s="88">
        <v>0.12130000000000001</v>
      </c>
      <c r="Q26" s="88">
        <v>4.7699999999999999E-2</v>
      </c>
      <c r="R26" s="89">
        <v>1.0999999999999999E-2</v>
      </c>
    </row>
    <row r="27" spans="1:18">
      <c r="A27" s="9" t="s">
        <v>13</v>
      </c>
      <c r="B27" s="33">
        <v>2693</v>
      </c>
      <c r="C27" s="31">
        <v>11.5</v>
      </c>
      <c r="D27" s="161">
        <v>-0.75529999999999997</v>
      </c>
      <c r="E27" s="123">
        <v>0.24340000000000001</v>
      </c>
      <c r="F27" s="88">
        <v>-8.3000000000000004E-2</v>
      </c>
      <c r="G27" s="88">
        <v>2.7E-2</v>
      </c>
      <c r="H27" s="89">
        <v>2.0999999999999999E-3</v>
      </c>
      <c r="I27" s="145">
        <v>-0.19570000000000001</v>
      </c>
      <c r="J27" s="145">
        <v>0.3473</v>
      </c>
      <c r="K27" s="88">
        <v>-1.8499999999999999E-2</v>
      </c>
      <c r="L27" s="88">
        <v>3.2899999999999999E-2</v>
      </c>
      <c r="M27" s="88">
        <v>0.57310000000000005</v>
      </c>
      <c r="N27" s="161">
        <v>4.3657000000000004</v>
      </c>
      <c r="O27" s="123">
        <v>1.0368999999999999</v>
      </c>
      <c r="P27" s="88">
        <v>0.18629999999999999</v>
      </c>
      <c r="Q27" s="88">
        <v>4.3900000000000002E-2</v>
      </c>
      <c r="R27" s="89" t="s">
        <v>14</v>
      </c>
    </row>
    <row r="28" spans="1:18">
      <c r="A28" s="13" t="s">
        <v>10</v>
      </c>
      <c r="B28" s="25"/>
      <c r="C28" s="39"/>
      <c r="D28" s="107"/>
      <c r="E28" s="106"/>
      <c r="F28" s="108"/>
      <c r="G28" s="108"/>
      <c r="H28" s="127">
        <v>8.0000000000000004E-4</v>
      </c>
      <c r="I28" s="88"/>
      <c r="J28" s="88"/>
      <c r="K28" s="209"/>
      <c r="L28" s="209"/>
      <c r="M28" s="88">
        <v>0.93400000000000005</v>
      </c>
      <c r="N28" s="218"/>
      <c r="O28" s="108"/>
      <c r="P28" s="108"/>
      <c r="Q28" s="108"/>
      <c r="R28" s="127" t="s">
        <v>14</v>
      </c>
    </row>
    <row r="29" spans="1:18" ht="63" customHeight="1">
      <c r="A29" s="329" t="s">
        <v>90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1"/>
    </row>
  </sheetData>
  <mergeCells count="7">
    <mergeCell ref="N2:O2"/>
    <mergeCell ref="P2:R2"/>
    <mergeCell ref="A29:R29"/>
    <mergeCell ref="D2:E2"/>
    <mergeCell ref="F2:H2"/>
    <mergeCell ref="I2:J2"/>
    <mergeCell ref="K2:M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List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McBride, Russell B.</dc:creator>
  <cp:lastModifiedBy>Weiva Sieh</cp:lastModifiedBy>
  <cp:lastPrinted>2019-10-24T18:26:51Z</cp:lastPrinted>
  <dcterms:created xsi:type="dcterms:W3CDTF">2019-09-19T18:36:38Z</dcterms:created>
  <dcterms:modified xsi:type="dcterms:W3CDTF">2019-12-06T17:14:17Z</dcterms:modified>
</cp:coreProperties>
</file>