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homes/Manuscripts/Manuscripts2022/BALGenomicsMS/CancerResearchSubmit1/R1/FilesToMaxMay2022/SubmitFiles/"/>
    </mc:Choice>
  </mc:AlternateContent>
  <xr:revisionPtr revIDLastSave="0" documentId="13_ncr:1_{B2DC89FF-C0D0-C34B-9CA4-F21CFF7CB88A}" xr6:coauthVersionLast="47" xr6:coauthVersionMax="47" xr10:uidLastSave="{00000000-0000-0000-0000-000000000000}"/>
  <bookViews>
    <workbookView xWindow="2500" yWindow="760" windowWidth="27940" windowHeight="20460" tabRatio="500" firstSheet="4" activeTab="9" xr2:uid="{00000000-000D-0000-FFFF-FFFF00000000}"/>
  </bookViews>
  <sheets>
    <sheet name="Table of Contents" sheetId="15" r:id="rId1"/>
    <sheet name="Supplementary Table 1" sheetId="3" r:id="rId2"/>
    <sheet name="Supplementary Table 2" sheetId="5" r:id="rId3"/>
    <sheet name="Supplementary Table 3" sheetId="4" r:id="rId4"/>
    <sheet name="Supplementary Table 4" sheetId="7" r:id="rId5"/>
    <sheet name="Supplementary Table 5" sheetId="6" r:id="rId6"/>
    <sheet name="Supplementary Table 6" sheetId="10" r:id="rId7"/>
    <sheet name="Supplementary Table 7" sheetId="11" r:id="rId8"/>
    <sheet name="Supplementary Table 8" sheetId="18" r:id="rId9"/>
    <sheet name="Supplementary Table 9" sheetId="14" r:id="rId10"/>
  </sheets>
  <definedNames>
    <definedName name="_xlnm._FilterDatabase" localSheetId="1" hidden="1">'Supplementary Table 1'!$A$1:$Q$60</definedName>
    <definedName name="_xlnm._FilterDatabase" localSheetId="2" hidden="1">'Supplementary Table 2'!$B$3:$D$18</definedName>
    <definedName name="_xlnm._FilterDatabase" localSheetId="4" hidden="1">'Supplementary Table 4'!$A$3:$W$3</definedName>
    <definedName name="_xlnm._FilterDatabase" localSheetId="5" hidden="1">'Supplementary Table 5'!$A$3:$P$37</definedName>
    <definedName name="_xlnm._FilterDatabase" localSheetId="6" hidden="1">'Supplementary Table 6'!$A$3:$U$162</definedName>
    <definedName name="_xlnm._FilterDatabase" localSheetId="7" hidden="1">'Supplementary Table 7'!$A$3:$N$3</definedName>
    <definedName name="_xlnm._FilterDatabase" localSheetId="8" hidden="1">'Supplementary Table 8'!$A$1:$P$370</definedName>
    <definedName name="_xlnm._FilterDatabase" localSheetId="9" hidden="1">'Supplementary Table 9'!$A$2:$V$2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70" i="18" l="1"/>
  <c r="P369" i="18"/>
  <c r="P368" i="18"/>
  <c r="P367" i="18"/>
  <c r="P366" i="18"/>
  <c r="P365" i="18"/>
  <c r="P364" i="18"/>
  <c r="P363" i="18"/>
  <c r="P362" i="18"/>
  <c r="P361" i="18"/>
  <c r="P360" i="18"/>
  <c r="P359" i="18"/>
  <c r="P358" i="18"/>
  <c r="P357" i="18"/>
  <c r="P356" i="18"/>
  <c r="P355" i="18"/>
  <c r="P354" i="18"/>
  <c r="P352" i="18"/>
  <c r="P350" i="18"/>
  <c r="P348" i="18"/>
  <c r="P346" i="18"/>
  <c r="P345" i="18"/>
  <c r="P342" i="18"/>
  <c r="P341" i="18"/>
  <c r="P340" i="18"/>
  <c r="P339" i="18"/>
  <c r="P338" i="18"/>
  <c r="P337" i="18"/>
  <c r="P336" i="18"/>
  <c r="P335" i="18"/>
  <c r="P333" i="18"/>
  <c r="P331" i="18"/>
  <c r="P330" i="18"/>
  <c r="P327" i="18"/>
  <c r="P326" i="18"/>
  <c r="P325" i="18"/>
  <c r="P324" i="18"/>
  <c r="P323" i="18"/>
  <c r="P322" i="18"/>
  <c r="P321" i="18"/>
  <c r="P320" i="18"/>
  <c r="P319" i="18"/>
  <c r="P318" i="18"/>
  <c r="P317" i="18"/>
  <c r="P316" i="18"/>
  <c r="P315" i="18"/>
  <c r="P314" i="18"/>
  <c r="P313" i="18"/>
  <c r="P312" i="18"/>
  <c r="P311" i="18"/>
  <c r="P310" i="18"/>
  <c r="P309" i="18"/>
  <c r="P308" i="18"/>
  <c r="P307" i="18"/>
  <c r="P306" i="18"/>
  <c r="P305" i="18"/>
  <c r="P304" i="18"/>
  <c r="P303" i="18"/>
  <c r="P302" i="18"/>
  <c r="P301" i="18"/>
  <c r="P300" i="18"/>
  <c r="P299" i="18"/>
  <c r="P298" i="18"/>
  <c r="P297" i="18"/>
  <c r="P296" i="18"/>
  <c r="P295" i="18"/>
  <c r="P294" i="18"/>
  <c r="P293" i="18"/>
  <c r="P292" i="18"/>
  <c r="P291" i="18"/>
  <c r="P290" i="18"/>
  <c r="P289" i="18"/>
  <c r="P288" i="18"/>
  <c r="P287" i="18"/>
  <c r="P286" i="18"/>
  <c r="P285" i="18"/>
  <c r="P284" i="18"/>
  <c r="P283" i="18"/>
  <c r="P282" i="18"/>
  <c r="P281" i="18"/>
  <c r="P280" i="18"/>
  <c r="P279" i="18"/>
  <c r="P278" i="18"/>
  <c r="P277" i="18"/>
  <c r="P353" i="18"/>
  <c r="P351" i="18"/>
  <c r="P349" i="18"/>
  <c r="P347" i="18"/>
  <c r="P344" i="18"/>
  <c r="P343" i="18"/>
  <c r="P334" i="18"/>
  <c r="P332" i="18"/>
  <c r="P329" i="18"/>
  <c r="P328" i="18"/>
  <c r="P276" i="18"/>
  <c r="P275" i="18"/>
  <c r="P274" i="18"/>
  <c r="P273" i="18"/>
  <c r="P272" i="18"/>
  <c r="P271" i="18"/>
  <c r="P270" i="18"/>
  <c r="P269" i="18"/>
  <c r="P268" i="18"/>
  <c r="P267" i="18"/>
  <c r="P266" i="18"/>
  <c r="P265" i="18"/>
  <c r="P264" i="18"/>
  <c r="P263" i="18"/>
  <c r="P262" i="18"/>
  <c r="P261" i="18"/>
  <c r="P260" i="18"/>
  <c r="P259" i="18"/>
  <c r="P258" i="18"/>
  <c r="P257" i="18"/>
  <c r="P256" i="18"/>
  <c r="P255" i="18"/>
  <c r="P254" i="18"/>
  <c r="P253" i="18"/>
  <c r="P252" i="18"/>
  <c r="P251" i="18"/>
  <c r="P250" i="18"/>
  <c r="P249" i="18"/>
  <c r="P248" i="18"/>
  <c r="P247" i="18"/>
  <c r="P246" i="18"/>
  <c r="P245" i="18"/>
  <c r="P244" i="18"/>
  <c r="P243" i="18"/>
  <c r="P242" i="18"/>
  <c r="P241" i="18"/>
  <c r="P240" i="18"/>
  <c r="P239" i="18"/>
  <c r="P238" i="18"/>
  <c r="P237" i="18"/>
  <c r="P236" i="18"/>
  <c r="P235" i="18"/>
  <c r="P234" i="18"/>
  <c r="P233" i="18"/>
  <c r="P232" i="18"/>
  <c r="P231" i="18"/>
  <c r="P230" i="18"/>
  <c r="P229" i="18"/>
  <c r="P228" i="18"/>
  <c r="P227" i="18"/>
  <c r="P226" i="18"/>
  <c r="P225" i="18"/>
  <c r="P224" i="18"/>
  <c r="P223" i="18"/>
  <c r="P222" i="18"/>
  <c r="P221" i="18"/>
  <c r="P220" i="18"/>
  <c r="P219" i="18"/>
  <c r="P218" i="18"/>
  <c r="P217" i="18"/>
  <c r="P216" i="18"/>
  <c r="P215" i="18"/>
  <c r="P214" i="18"/>
  <c r="P213" i="18"/>
  <c r="P212" i="18"/>
  <c r="P211" i="18"/>
  <c r="P210" i="18"/>
  <c r="P209" i="18"/>
  <c r="P208" i="18"/>
  <c r="P207" i="18"/>
  <c r="P206" i="18"/>
  <c r="P205" i="18"/>
  <c r="P204" i="18"/>
  <c r="P203" i="18"/>
  <c r="P202" i="18"/>
  <c r="P200" i="18"/>
  <c r="P198" i="18"/>
  <c r="P197" i="18"/>
  <c r="P196" i="18"/>
  <c r="P195" i="18"/>
  <c r="P194" i="18"/>
  <c r="P188" i="18"/>
  <c r="P187" i="18"/>
  <c r="P184" i="18"/>
  <c r="P183" i="18"/>
  <c r="P180" i="18"/>
  <c r="P178" i="18"/>
  <c r="P176" i="18"/>
  <c r="P174" i="18"/>
  <c r="P173" i="18"/>
  <c r="P172" i="18"/>
  <c r="P171" i="18"/>
  <c r="P170" i="18"/>
  <c r="P169" i="18"/>
  <c r="P168" i="18"/>
  <c r="P160" i="18"/>
  <c r="P159" i="18"/>
  <c r="P158" i="18"/>
  <c r="P157" i="18"/>
  <c r="P156" i="18"/>
  <c r="P155" i="18"/>
  <c r="P154" i="18"/>
  <c r="P153" i="18"/>
  <c r="P152" i="18"/>
  <c r="P151" i="18"/>
  <c r="P150" i="18"/>
  <c r="P149" i="18"/>
  <c r="P148" i="18"/>
  <c r="P147" i="18"/>
  <c r="P146" i="18"/>
  <c r="P145" i="18"/>
  <c r="P144" i="18"/>
  <c r="P143" i="18"/>
  <c r="P142" i="18"/>
  <c r="P141" i="18"/>
  <c r="P140" i="18"/>
  <c r="P139" i="18"/>
  <c r="P138" i="18"/>
  <c r="P137" i="18"/>
  <c r="P136" i="18"/>
  <c r="P135" i="18"/>
  <c r="P134" i="18"/>
  <c r="P133" i="18"/>
  <c r="P132" i="18"/>
  <c r="P131" i="18"/>
  <c r="P130" i="18"/>
  <c r="P129" i="18"/>
  <c r="P128" i="18"/>
  <c r="P127" i="18"/>
  <c r="P126" i="18"/>
  <c r="P125" i="18"/>
  <c r="P124" i="18"/>
  <c r="P123" i="18"/>
  <c r="P122" i="18"/>
  <c r="P121" i="18"/>
  <c r="P118" i="18"/>
  <c r="P116" i="18"/>
  <c r="P114" i="18"/>
  <c r="P113" i="18"/>
  <c r="P110" i="18"/>
  <c r="P109" i="18"/>
  <c r="P108" i="18"/>
  <c r="P107" i="18"/>
  <c r="P106" i="18"/>
  <c r="P105" i="18"/>
  <c r="P104" i="18"/>
  <c r="P103" i="18"/>
  <c r="P102" i="18"/>
  <c r="P101" i="18"/>
  <c r="P100" i="18"/>
  <c r="P99" i="18"/>
  <c r="P98" i="18"/>
  <c r="P97" i="18"/>
  <c r="P96" i="18"/>
  <c r="P95" i="18"/>
  <c r="P94" i="18"/>
  <c r="P93" i="18"/>
  <c r="P92" i="18"/>
  <c r="P91" i="18"/>
  <c r="P90" i="18"/>
  <c r="P89" i="18"/>
  <c r="P88" i="18"/>
  <c r="P87" i="18"/>
  <c r="P86" i="18"/>
  <c r="P85" i="18"/>
  <c r="P84" i="18"/>
  <c r="P83" i="18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3" i="18"/>
  <c r="P2" i="18"/>
  <c r="P201" i="18"/>
  <c r="P199" i="18"/>
  <c r="P193" i="18"/>
  <c r="P192" i="18"/>
  <c r="P191" i="18"/>
  <c r="P190" i="18"/>
  <c r="P189" i="18"/>
  <c r="P186" i="18"/>
  <c r="P185" i="18"/>
  <c r="P182" i="18"/>
  <c r="P181" i="18"/>
  <c r="P179" i="18"/>
  <c r="P177" i="18"/>
  <c r="P175" i="18"/>
  <c r="P167" i="18"/>
  <c r="P166" i="18"/>
  <c r="P165" i="18"/>
  <c r="P164" i="18"/>
  <c r="P163" i="18"/>
  <c r="P162" i="18"/>
  <c r="P161" i="18"/>
  <c r="P120" i="18"/>
  <c r="P119" i="18"/>
  <c r="P117" i="18"/>
  <c r="P115" i="18"/>
  <c r="P112" i="18"/>
  <c r="P111" i="18"/>
  <c r="W145" i="7"/>
  <c r="N98" i="7" l="1"/>
  <c r="N99" i="7"/>
  <c r="N105" i="7"/>
  <c r="N58" i="7"/>
  <c r="Q58" i="7"/>
  <c r="N146" i="7"/>
  <c r="Q146" i="7"/>
  <c r="N31" i="7"/>
  <c r="T31" i="7"/>
  <c r="N59" i="7"/>
  <c r="N115" i="7"/>
  <c r="N159" i="7"/>
  <c r="N175" i="7"/>
  <c r="N174" i="7" l="1"/>
  <c r="W169" i="7"/>
  <c r="Q169" i="7"/>
  <c r="N169" i="7"/>
  <c r="W168" i="7"/>
  <c r="Q168" i="7"/>
  <c r="N168" i="7"/>
  <c r="N171" i="7"/>
  <c r="N173" i="7"/>
  <c r="N172" i="7"/>
  <c r="N170" i="7"/>
  <c r="N167" i="7"/>
  <c r="Q162" i="7"/>
  <c r="N162" i="7"/>
  <c r="N163" i="7"/>
  <c r="N166" i="7"/>
  <c r="N165" i="7"/>
  <c r="N164" i="7"/>
  <c r="Q160" i="7"/>
  <c r="N160" i="7"/>
  <c r="N161" i="7"/>
  <c r="W152" i="7"/>
  <c r="Q152" i="7"/>
  <c r="N152" i="7"/>
  <c r="N155" i="7"/>
  <c r="N158" i="7"/>
  <c r="W154" i="7"/>
  <c r="Q154" i="7"/>
  <c r="N154" i="7"/>
  <c r="Q157" i="7"/>
  <c r="N157" i="7"/>
  <c r="W156" i="7"/>
  <c r="Q156" i="7"/>
  <c r="N156" i="7"/>
  <c r="Q153" i="7"/>
  <c r="N153" i="7"/>
  <c r="Q150" i="7"/>
  <c r="N150" i="7"/>
  <c r="W151" i="7"/>
  <c r="Q151" i="7"/>
  <c r="N151" i="7"/>
  <c r="N148" i="7"/>
  <c r="N149" i="7"/>
  <c r="Q147" i="7"/>
  <c r="N147" i="7"/>
  <c r="Q145" i="7"/>
  <c r="N145" i="7"/>
  <c r="Q142" i="7"/>
  <c r="N142" i="7"/>
  <c r="Q144" i="7"/>
  <c r="N144" i="7"/>
  <c r="W143" i="7"/>
  <c r="Q143" i="7"/>
  <c r="N143" i="7"/>
  <c r="W139" i="7"/>
  <c r="Q139" i="7"/>
  <c r="N139" i="7"/>
  <c r="W138" i="7"/>
  <c r="Q138" i="7"/>
  <c r="N138" i="7"/>
  <c r="W137" i="7"/>
  <c r="Q137" i="7"/>
  <c r="N137" i="7"/>
  <c r="Q140" i="7"/>
  <c r="N140" i="7"/>
  <c r="W141" i="7"/>
  <c r="Q141" i="7"/>
  <c r="N141" i="7"/>
  <c r="Q121" i="7"/>
  <c r="N121" i="7"/>
  <c r="N136" i="7"/>
  <c r="N135" i="7"/>
  <c r="N129" i="7"/>
  <c r="N128" i="7"/>
  <c r="Q122" i="7"/>
  <c r="N122" i="7"/>
  <c r="N127" i="7"/>
  <c r="N126" i="7"/>
  <c r="N124" i="7"/>
  <c r="N125" i="7"/>
  <c r="N134" i="7"/>
  <c r="N133" i="7"/>
  <c r="N123" i="7"/>
  <c r="Q130" i="7"/>
  <c r="N130" i="7"/>
  <c r="Q120" i="7"/>
  <c r="N120" i="7"/>
  <c r="N132" i="7"/>
  <c r="N131" i="7"/>
  <c r="Q118" i="7"/>
  <c r="N118" i="7"/>
  <c r="N119" i="7"/>
  <c r="N116" i="7"/>
  <c r="Q117" i="7"/>
  <c r="N117" i="7"/>
  <c r="N114" i="7"/>
  <c r="T113" i="7"/>
  <c r="N113" i="7"/>
  <c r="N110" i="7"/>
  <c r="N112" i="7"/>
  <c r="N109" i="7"/>
  <c r="N108" i="7"/>
  <c r="N111" i="7"/>
  <c r="N107" i="7"/>
  <c r="Q106" i="7"/>
  <c r="N106" i="7"/>
  <c r="N104" i="7"/>
  <c r="T102" i="7"/>
  <c r="N102" i="7"/>
  <c r="N103" i="7"/>
  <c r="N100" i="7"/>
  <c r="N101" i="7"/>
  <c r="W97" i="7"/>
  <c r="Q97" i="7"/>
  <c r="N97" i="7"/>
  <c r="T91" i="7"/>
  <c r="Q91" i="7"/>
  <c r="N91" i="7"/>
  <c r="N96" i="7"/>
  <c r="T92" i="7"/>
  <c r="Q92" i="7"/>
  <c r="N92" i="7"/>
  <c r="N95" i="7"/>
  <c r="T93" i="7"/>
  <c r="Q93" i="7"/>
  <c r="N93" i="7"/>
  <c r="N94" i="7"/>
  <c r="T90" i="7"/>
  <c r="Q90" i="7"/>
  <c r="N90" i="7"/>
  <c r="N89" i="7"/>
  <c r="N88" i="7"/>
  <c r="N87" i="7"/>
  <c r="Q82" i="7"/>
  <c r="N82" i="7"/>
  <c r="W80" i="7"/>
  <c r="N80" i="7"/>
  <c r="N86" i="7"/>
  <c r="T81" i="7"/>
  <c r="Q81" i="7"/>
  <c r="N81" i="7"/>
  <c r="N85" i="7"/>
  <c r="N84" i="7"/>
  <c r="N83" i="7"/>
  <c r="T79" i="7"/>
  <c r="N79" i="7"/>
  <c r="W77" i="7"/>
  <c r="N77" i="7"/>
  <c r="N78" i="7"/>
  <c r="W75" i="7"/>
  <c r="Q75" i="7"/>
  <c r="N75" i="7"/>
  <c r="Q74" i="7"/>
  <c r="N74" i="7"/>
  <c r="W73" i="7"/>
  <c r="Q73" i="7"/>
  <c r="N73" i="7"/>
  <c r="N76" i="7"/>
  <c r="W71" i="7"/>
  <c r="N71" i="7"/>
  <c r="N72" i="7"/>
  <c r="W69" i="7"/>
  <c r="T69" i="7"/>
  <c r="Q69" i="7"/>
  <c r="N69" i="7"/>
  <c r="N70" i="7"/>
  <c r="N66" i="7"/>
  <c r="T68" i="7"/>
  <c r="Q68" i="7"/>
  <c r="N68" i="7"/>
  <c r="Q67" i="7"/>
  <c r="N67" i="7"/>
  <c r="W65" i="7"/>
  <c r="T65" i="7"/>
  <c r="N65" i="7"/>
  <c r="W62" i="7"/>
  <c r="T62" i="7"/>
  <c r="Q62" i="7"/>
  <c r="N62" i="7"/>
  <c r="W63" i="7"/>
  <c r="T63" i="7"/>
  <c r="Q63" i="7"/>
  <c r="N63" i="7"/>
  <c r="N64" i="7"/>
  <c r="N61" i="7"/>
  <c r="N60" i="7"/>
  <c r="N57" i="7"/>
  <c r="N56" i="7"/>
  <c r="T55" i="7"/>
  <c r="N55" i="7"/>
  <c r="N54" i="7"/>
  <c r="N48" i="7"/>
  <c r="T49" i="7"/>
  <c r="N49" i="7"/>
  <c r="N53" i="7"/>
  <c r="W46" i="7"/>
  <c r="T46" i="7"/>
  <c r="Q46" i="7"/>
  <c r="N46" i="7"/>
  <c r="N47" i="7"/>
  <c r="N52" i="7"/>
  <c r="N51" i="7"/>
  <c r="T50" i="7"/>
  <c r="Q50" i="7"/>
  <c r="N50" i="7"/>
  <c r="W38" i="7"/>
  <c r="T38" i="7"/>
  <c r="Q38" i="7"/>
  <c r="N38" i="7"/>
  <c r="W39" i="7"/>
  <c r="T39" i="7"/>
  <c r="N39" i="7"/>
  <c r="N45" i="7"/>
  <c r="N44" i="7"/>
  <c r="W41" i="7"/>
  <c r="T41" i="7"/>
  <c r="N41" i="7"/>
  <c r="W37" i="7"/>
  <c r="T37" i="7"/>
  <c r="Q37" i="7"/>
  <c r="N37" i="7"/>
  <c r="T43" i="7"/>
  <c r="N43" i="7"/>
  <c r="W42" i="7"/>
  <c r="T42" i="7"/>
  <c r="N42" i="7"/>
  <c r="W40" i="7"/>
  <c r="T40" i="7"/>
  <c r="N40" i="7"/>
  <c r="T36" i="7"/>
  <c r="N36" i="7"/>
  <c r="T35" i="7"/>
  <c r="N35" i="7"/>
  <c r="T32" i="7"/>
  <c r="Q32" i="7"/>
  <c r="N32" i="7"/>
  <c r="N34" i="7"/>
  <c r="N33" i="7"/>
  <c r="N30" i="7"/>
  <c r="N29" i="7"/>
  <c r="N28" i="7"/>
  <c r="N26" i="7"/>
  <c r="N27" i="7"/>
  <c r="N25" i="7"/>
  <c r="N24" i="7"/>
  <c r="T14" i="7"/>
  <c r="Q14" i="7"/>
  <c r="N14" i="7"/>
  <c r="T13" i="7"/>
  <c r="Q13" i="7"/>
  <c r="N13" i="7"/>
  <c r="T23" i="7"/>
  <c r="N23" i="7"/>
  <c r="W18" i="7"/>
  <c r="T18" i="7"/>
  <c r="N18" i="7"/>
  <c r="N22" i="7"/>
  <c r="N21" i="7"/>
  <c r="T6" i="7"/>
  <c r="Q6" i="7"/>
  <c r="N6" i="7"/>
  <c r="N20" i="7"/>
  <c r="T11" i="7"/>
  <c r="Q11" i="7"/>
  <c r="N11" i="7"/>
  <c r="T15" i="7"/>
  <c r="Q15" i="7"/>
  <c r="N15" i="7"/>
  <c r="T16" i="7"/>
  <c r="Q16" i="7"/>
  <c r="N16" i="7"/>
  <c r="W7" i="7"/>
  <c r="T7" i="7"/>
  <c r="Q7" i="7"/>
  <c r="N7" i="7"/>
  <c r="N19" i="7"/>
  <c r="T10" i="7"/>
  <c r="Q10" i="7"/>
  <c r="N10" i="7"/>
  <c r="T12" i="7"/>
  <c r="Q12" i="7"/>
  <c r="N12" i="7"/>
  <c r="T9" i="7"/>
  <c r="Q9" i="7"/>
  <c r="N9" i="7"/>
  <c r="T5" i="7"/>
  <c r="Q5" i="7"/>
  <c r="N5" i="7"/>
  <c r="T8" i="7"/>
  <c r="Q8" i="7"/>
  <c r="N8" i="7"/>
  <c r="T17" i="7"/>
  <c r="Q17" i="7"/>
  <c r="N17" i="7"/>
  <c r="T4" i="7"/>
  <c r="Q4" i="7"/>
  <c r="N4" i="7"/>
  <c r="D20" i="5" l="1"/>
  <c r="F22" i="5" l="1"/>
  <c r="F21" i="5"/>
  <c r="F20" i="5"/>
  <c r="L161" i="10"/>
  <c r="L159" i="10"/>
  <c r="L158" i="10"/>
  <c r="O156" i="10"/>
  <c r="L156" i="10"/>
  <c r="O157" i="10"/>
  <c r="L157" i="10"/>
  <c r="L162" i="10"/>
  <c r="L160" i="10"/>
  <c r="L154" i="10"/>
  <c r="L153" i="10"/>
  <c r="L150" i="10"/>
  <c r="L149" i="10"/>
  <c r="L155" i="10"/>
  <c r="L152" i="10"/>
  <c r="L151" i="10"/>
  <c r="L147" i="10"/>
  <c r="L148" i="10"/>
  <c r="O145" i="10"/>
  <c r="L145" i="10"/>
  <c r="O146" i="10"/>
  <c r="L146" i="10"/>
  <c r="O141" i="10"/>
  <c r="L141" i="10"/>
  <c r="O142" i="10"/>
  <c r="L142" i="10"/>
  <c r="L138" i="10"/>
  <c r="O140" i="10"/>
  <c r="L140" i="10"/>
  <c r="O143" i="10"/>
  <c r="L143" i="10"/>
  <c r="O144" i="10"/>
  <c r="L144" i="10"/>
  <c r="L139" i="10"/>
  <c r="O137" i="10"/>
  <c r="L137" i="10"/>
  <c r="U136" i="10"/>
  <c r="O136" i="10"/>
  <c r="L136" i="10"/>
  <c r="L135" i="10"/>
  <c r="L134" i="10"/>
  <c r="O132" i="10"/>
  <c r="L132" i="10"/>
  <c r="O131" i="10"/>
  <c r="L131" i="10"/>
  <c r="O133" i="10"/>
  <c r="L133" i="10"/>
  <c r="O128" i="10"/>
  <c r="L128" i="10"/>
  <c r="L130" i="10"/>
  <c r="O127" i="10"/>
  <c r="L127" i="10"/>
  <c r="O129" i="10"/>
  <c r="L129" i="10"/>
  <c r="L125" i="10"/>
  <c r="L116" i="10"/>
  <c r="L124" i="10"/>
  <c r="O117" i="10"/>
  <c r="L117" i="10"/>
  <c r="L121" i="10"/>
  <c r="L120" i="10"/>
  <c r="L122" i="10"/>
  <c r="O118" i="10"/>
  <c r="L118" i="10"/>
  <c r="L110" i="10"/>
  <c r="L115" i="10"/>
  <c r="L114" i="10"/>
  <c r="L113" i="10"/>
  <c r="L112" i="10"/>
  <c r="O119" i="10"/>
  <c r="L119" i="10"/>
  <c r="L123" i="10"/>
  <c r="L126" i="10"/>
  <c r="L111" i="10"/>
  <c r="O108" i="10"/>
  <c r="L108" i="10"/>
  <c r="L109" i="10"/>
  <c r="L106" i="10"/>
  <c r="L107" i="10"/>
  <c r="L104" i="10"/>
  <c r="L105" i="10"/>
  <c r="L99" i="10"/>
  <c r="L103" i="10"/>
  <c r="L98" i="10"/>
  <c r="L100" i="10"/>
  <c r="L102" i="10"/>
  <c r="L101" i="10"/>
  <c r="O97" i="10"/>
  <c r="L97" i="10"/>
  <c r="L94" i="10"/>
  <c r="L93" i="10"/>
  <c r="L95" i="10"/>
  <c r="L92" i="10"/>
  <c r="L96" i="10"/>
  <c r="O91" i="10"/>
  <c r="L91" i="10"/>
  <c r="O85" i="10"/>
  <c r="L85" i="10"/>
  <c r="L89" i="10"/>
  <c r="O86" i="10"/>
  <c r="L86" i="10"/>
  <c r="L88" i="10"/>
  <c r="L90" i="10"/>
  <c r="O84" i="10"/>
  <c r="L84" i="10"/>
  <c r="O87" i="10"/>
  <c r="L87" i="10"/>
  <c r="L83" i="10"/>
  <c r="L77" i="10"/>
  <c r="L76" i="10"/>
  <c r="L82" i="10"/>
  <c r="L79" i="10"/>
  <c r="L80" i="10"/>
  <c r="L78" i="10"/>
  <c r="L81" i="10"/>
  <c r="O75" i="10"/>
  <c r="L75" i="10"/>
  <c r="L74" i="10"/>
  <c r="U73" i="10"/>
  <c r="L73" i="10"/>
  <c r="L72" i="10"/>
  <c r="L69" i="10"/>
  <c r="L70" i="10"/>
  <c r="O71" i="10"/>
  <c r="L71" i="10"/>
  <c r="L66" i="10"/>
  <c r="O67" i="10"/>
  <c r="L67" i="10"/>
  <c r="L68" i="10"/>
  <c r="L65" i="10"/>
  <c r="L64" i="10"/>
  <c r="L63" i="10"/>
  <c r="L62" i="10"/>
  <c r="U59" i="10"/>
  <c r="R59" i="10"/>
  <c r="O59" i="10"/>
  <c r="L59" i="10"/>
  <c r="R60" i="10"/>
  <c r="O60" i="10"/>
  <c r="L60" i="10"/>
  <c r="L61" i="10"/>
  <c r="L58" i="10"/>
  <c r="L57" i="10"/>
  <c r="L56" i="10"/>
  <c r="L55" i="10"/>
  <c r="L54" i="10"/>
  <c r="L53" i="10"/>
  <c r="L50" i="10"/>
  <c r="L52" i="10"/>
  <c r="L51" i="10"/>
  <c r="R49" i="10"/>
  <c r="O49" i="10"/>
  <c r="L49" i="10"/>
  <c r="R48" i="10"/>
  <c r="O48" i="10"/>
  <c r="L48" i="10"/>
  <c r="L45" i="10"/>
  <c r="L47" i="10"/>
  <c r="R46" i="10"/>
  <c r="L46" i="10"/>
  <c r="L38" i="10"/>
  <c r="L44" i="10"/>
  <c r="R42" i="10"/>
  <c r="L42" i="10"/>
  <c r="U41" i="10"/>
  <c r="R41" i="10"/>
  <c r="L41" i="10"/>
  <c r="U43" i="10"/>
  <c r="R43" i="10"/>
  <c r="L43" i="10"/>
  <c r="L36" i="10"/>
  <c r="U37" i="10"/>
  <c r="R37" i="10"/>
  <c r="L37" i="10"/>
  <c r="U40" i="10"/>
  <c r="R40" i="10"/>
  <c r="O40" i="10"/>
  <c r="L40" i="10"/>
  <c r="R39" i="10"/>
  <c r="L39" i="10"/>
  <c r="L32" i="10"/>
  <c r="L31" i="10"/>
  <c r="R34" i="10"/>
  <c r="L34" i="10"/>
  <c r="R33" i="10"/>
  <c r="L33" i="10"/>
  <c r="R35" i="10"/>
  <c r="O35" i="10"/>
  <c r="L35" i="10"/>
  <c r="L30" i="10"/>
  <c r="R14" i="10"/>
  <c r="O14" i="10"/>
  <c r="L14" i="10"/>
  <c r="R8" i="10"/>
  <c r="L8" i="10"/>
  <c r="R7" i="10"/>
  <c r="L7" i="10"/>
  <c r="R5" i="10"/>
  <c r="O5" i="10"/>
  <c r="L5" i="10"/>
  <c r="R6" i="10"/>
  <c r="O6" i="10"/>
  <c r="L6" i="10"/>
  <c r="R18" i="10"/>
  <c r="O18" i="10"/>
  <c r="L18" i="10"/>
  <c r="R20" i="10"/>
  <c r="O20" i="10"/>
  <c r="L20" i="10"/>
  <c r="R19" i="10"/>
  <c r="O19" i="10"/>
  <c r="L19" i="10"/>
  <c r="L25" i="10"/>
  <c r="R16" i="10"/>
  <c r="O16" i="10"/>
  <c r="L16" i="10"/>
  <c r="R17" i="10"/>
  <c r="O17" i="10"/>
  <c r="L17" i="10"/>
  <c r="R15" i="10"/>
  <c r="O15" i="10"/>
  <c r="L15" i="10"/>
  <c r="L27" i="10"/>
  <c r="L26" i="10"/>
  <c r="R21" i="10"/>
  <c r="O21" i="10"/>
  <c r="L21" i="10"/>
  <c r="R24" i="10"/>
  <c r="O24" i="10"/>
  <c r="L24" i="10"/>
  <c r="L13" i="10"/>
  <c r="L12" i="10"/>
  <c r="L11" i="10"/>
  <c r="L10" i="10"/>
  <c r="L9" i="10"/>
  <c r="L29" i="10"/>
  <c r="R22" i="10"/>
  <c r="O22" i="10"/>
  <c r="L22" i="10"/>
  <c r="L28" i="10"/>
  <c r="R23" i="10"/>
  <c r="O23" i="10"/>
  <c r="L23" i="10"/>
  <c r="R4" i="10"/>
  <c r="O4" i="10"/>
  <c r="L4" i="10"/>
  <c r="D22" i="5"/>
  <c r="D21" i="5"/>
</calcChain>
</file>

<file path=xl/sharedStrings.xml><?xml version="1.0" encoding="utf-8"?>
<sst xmlns="http://schemas.openxmlformats.org/spreadsheetml/2006/main" count="7519" uniqueCount="1180">
  <si>
    <t>LUP ID</t>
  </si>
  <si>
    <t>Sample Type</t>
  </si>
  <si>
    <t xml:space="preserve">Age </t>
  </si>
  <si>
    <t>Sex</t>
  </si>
  <si>
    <t>Smoking</t>
  </si>
  <si>
    <t>Stage</t>
  </si>
  <si>
    <t>Histology</t>
  </si>
  <si>
    <t>Median read depth (plasma cfDNA)</t>
  </si>
  <si>
    <t>Total BAL cfDNA (ng)</t>
  </si>
  <si>
    <t>LUP393</t>
  </si>
  <si>
    <t>Benign nodule</t>
  </si>
  <si>
    <t>Male</t>
  </si>
  <si>
    <t>current</t>
  </si>
  <si>
    <t>LUP394</t>
  </si>
  <si>
    <t>none</t>
  </si>
  <si>
    <t>LUP395</t>
  </si>
  <si>
    <t>past</t>
  </si>
  <si>
    <t>LUP396</t>
  </si>
  <si>
    <t>LUP520</t>
  </si>
  <si>
    <t>Female</t>
  </si>
  <si>
    <t>LUP534</t>
  </si>
  <si>
    <t>LUP540</t>
  </si>
  <si>
    <t>LUP584</t>
  </si>
  <si>
    <t>Non cancer smoker</t>
  </si>
  <si>
    <t>LUP585</t>
  </si>
  <si>
    <t>LUP586</t>
  </si>
  <si>
    <t>LUP587</t>
  </si>
  <si>
    <t>LUP588</t>
  </si>
  <si>
    <t>LUP589</t>
  </si>
  <si>
    <t>LUP590</t>
  </si>
  <si>
    <t>LUP591</t>
  </si>
  <si>
    <t>LUP592</t>
  </si>
  <si>
    <t>LUP593</t>
  </si>
  <si>
    <t>LUP594</t>
  </si>
  <si>
    <t>LUP595</t>
  </si>
  <si>
    <t>LUP596</t>
  </si>
  <si>
    <t>LUP598</t>
  </si>
  <si>
    <t>LUP285</t>
  </si>
  <si>
    <t>Cancer</t>
  </si>
  <si>
    <t>IV</t>
  </si>
  <si>
    <t>Neuroendocrine, SCLC</t>
  </si>
  <si>
    <t>LUP286</t>
  </si>
  <si>
    <t>Adenocarcinoma</t>
  </si>
  <si>
    <t>LUP305</t>
  </si>
  <si>
    <t>LUP306</t>
  </si>
  <si>
    <t>LUP307</t>
  </si>
  <si>
    <t>LUP309</t>
  </si>
  <si>
    <t>III</t>
  </si>
  <si>
    <t>LUP310</t>
  </si>
  <si>
    <t>I</t>
  </si>
  <si>
    <t>Squamous</t>
  </si>
  <si>
    <t>LUP312</t>
  </si>
  <si>
    <t>II</t>
  </si>
  <si>
    <t>LUP354</t>
  </si>
  <si>
    <t>LUP355</t>
  </si>
  <si>
    <t>LUP356</t>
  </si>
  <si>
    <t>LUP357</t>
  </si>
  <si>
    <t>LUP358</t>
  </si>
  <si>
    <t>LUP359</t>
  </si>
  <si>
    <t>LUP360</t>
  </si>
  <si>
    <t>LUP363</t>
  </si>
  <si>
    <t>LUP364</t>
  </si>
  <si>
    <t>LUP387</t>
  </si>
  <si>
    <t>LUP388</t>
  </si>
  <si>
    <t>Mucoepidermoid Carcinoma</t>
  </si>
  <si>
    <t>LUP389</t>
  </si>
  <si>
    <t>LUP390</t>
  </si>
  <si>
    <t>LUP391</t>
  </si>
  <si>
    <t>LUP392</t>
  </si>
  <si>
    <t>LUP499</t>
  </si>
  <si>
    <t>Sarcomatoid Carcinoma</t>
  </si>
  <si>
    <t>LUP535</t>
  </si>
  <si>
    <t>LUP536</t>
  </si>
  <si>
    <t>LUP537</t>
  </si>
  <si>
    <t>LUP538</t>
  </si>
  <si>
    <t>NSCLC NOS</t>
  </si>
  <si>
    <t>LUP539</t>
  </si>
  <si>
    <t>LUP541</t>
  </si>
  <si>
    <t>LUP542</t>
  </si>
  <si>
    <t>LUP823</t>
  </si>
  <si>
    <t>LUP824</t>
  </si>
  <si>
    <t>LUP825</t>
  </si>
  <si>
    <t>LUP826</t>
  </si>
  <si>
    <t>LUP827</t>
  </si>
  <si>
    <t>LUP828</t>
  </si>
  <si>
    <t>LUP829</t>
  </si>
  <si>
    <t>Minimum</t>
  </si>
  <si>
    <t>Maximum</t>
  </si>
  <si>
    <t>Median</t>
  </si>
  <si>
    <t>Age</t>
  </si>
  <si>
    <t>3rd quartile</t>
  </si>
  <si>
    <t>1st quartile</t>
  </si>
  <si>
    <t>mean VAF%</t>
  </si>
  <si>
    <t>p-value</t>
  </si>
  <si>
    <t>Chr</t>
  </si>
  <si>
    <t>Position</t>
  </si>
  <si>
    <t>Var</t>
  </si>
  <si>
    <t>Ref</t>
  </si>
  <si>
    <t>Gene</t>
  </si>
  <si>
    <t>CDS Change</t>
  </si>
  <si>
    <t>AA Change</t>
  </si>
  <si>
    <t>Filtered Var Reads</t>
  </si>
  <si>
    <t>Filtered Ref Reads</t>
  </si>
  <si>
    <t>Filtered Depth</t>
  </si>
  <si>
    <t>VAF%</t>
  </si>
  <si>
    <t>Variant Reads</t>
  </si>
  <si>
    <t>All Reads</t>
  </si>
  <si>
    <t>chr19</t>
  </si>
  <si>
    <t>A</t>
  </si>
  <si>
    <t>C</t>
  </si>
  <si>
    <t>STK11</t>
  </si>
  <si>
    <t>206C&gt;A</t>
  </si>
  <si>
    <t>S69X</t>
  </si>
  <si>
    <t>chr7</t>
  </si>
  <si>
    <t>G</t>
  </si>
  <si>
    <t>CHRM2</t>
  </si>
  <si>
    <t>248A&gt;G</t>
  </si>
  <si>
    <t>Y83C</t>
  </si>
  <si>
    <t>Tumor</t>
  </si>
  <si>
    <t>1132C&gt;A</t>
  </si>
  <si>
    <t>P378T</t>
  </si>
  <si>
    <t>chr8</t>
  </si>
  <si>
    <t>T</t>
  </si>
  <si>
    <t>COL22A1</t>
  </si>
  <si>
    <t>4574A&gt;T</t>
  </si>
  <si>
    <t>Q1525L</t>
  </si>
  <si>
    <t>chr2</t>
  </si>
  <si>
    <t>CTNNA2</t>
  </si>
  <si>
    <t>985G&gt;T</t>
  </si>
  <si>
    <t>E329X</t>
  </si>
  <si>
    <t>DCAF4L2</t>
  </si>
  <si>
    <t>1112G&gt;T</t>
  </si>
  <si>
    <t>R371L</t>
  </si>
  <si>
    <t>1026C&gt;A</t>
  </si>
  <si>
    <t>S342R</t>
  </si>
  <si>
    <t>chr10</t>
  </si>
  <si>
    <t>FGFR2</t>
  </si>
  <si>
    <t>1684G&gt;T</t>
  </si>
  <si>
    <t>V562F</t>
  </si>
  <si>
    <t>GRM8</t>
  </si>
  <si>
    <t>2056G&gt;C</t>
  </si>
  <si>
    <t>A686P</t>
  </si>
  <si>
    <t>1880C&gt;A</t>
  </si>
  <si>
    <t>T627K</t>
  </si>
  <si>
    <t>1537G&gt;A</t>
  </si>
  <si>
    <t>A513T</t>
  </si>
  <si>
    <t>chr5</t>
  </si>
  <si>
    <t>HTR1A</t>
  </si>
  <si>
    <t>1006G&gt;T</t>
  </si>
  <si>
    <t>A336S</t>
  </si>
  <si>
    <t>chr18</t>
  </si>
  <si>
    <t>291G&gt;T</t>
  </si>
  <si>
    <t>Q97H</t>
  </si>
  <si>
    <t>chr12</t>
  </si>
  <si>
    <t>KRAS</t>
  </si>
  <si>
    <t>34G&gt;T</t>
  </si>
  <si>
    <t>G12C</t>
  </si>
  <si>
    <t>LRRTM4</t>
  </si>
  <si>
    <t>83C&gt;T</t>
  </si>
  <si>
    <t>NO</t>
  </si>
  <si>
    <t>MAP2K2</t>
  </si>
  <si>
    <t>418G&gt;C</t>
  </si>
  <si>
    <t>D140H</t>
  </si>
  <si>
    <t>chr9</t>
  </si>
  <si>
    <t>NOTCH1</t>
  </si>
  <si>
    <t>6244G&gt;T</t>
  </si>
  <si>
    <t>D2082Y</t>
  </si>
  <si>
    <t>6243G&gt;C</t>
  </si>
  <si>
    <t>L2081L</t>
  </si>
  <si>
    <t>chr20</t>
  </si>
  <si>
    <t>PDYN</t>
  </si>
  <si>
    <t>502C&gt;A</t>
  </si>
  <si>
    <t>P168T</t>
  </si>
  <si>
    <t>chr13</t>
  </si>
  <si>
    <t>RB1</t>
  </si>
  <si>
    <t>1040C&gt;A</t>
  </si>
  <si>
    <t>S347Y</t>
  </si>
  <si>
    <t>1064G&gt;A</t>
  </si>
  <si>
    <t>R355K</t>
  </si>
  <si>
    <t>1967G&gt;T</t>
  </si>
  <si>
    <t>R656L</t>
  </si>
  <si>
    <t>2124G&gt;T</t>
  </si>
  <si>
    <t>M708I</t>
  </si>
  <si>
    <t>2337G&gt;T</t>
  </si>
  <si>
    <t>L779F</t>
  </si>
  <si>
    <t>RET</t>
  </si>
  <si>
    <t>2269G&gt;C</t>
  </si>
  <si>
    <t>V757L</t>
  </si>
  <si>
    <t>chr1</t>
  </si>
  <si>
    <t>SEMA6C</t>
  </si>
  <si>
    <t>1282G&gt;T</t>
  </si>
  <si>
    <t>V428L</t>
  </si>
  <si>
    <t>KEAP1</t>
  </si>
  <si>
    <t>1055G&gt;A</t>
  </si>
  <si>
    <t>W352X</t>
  </si>
  <si>
    <t>35G&gt;C</t>
  </si>
  <si>
    <t>G12A</t>
  </si>
  <si>
    <t>493G&gt;A</t>
  </si>
  <si>
    <t>E165K</t>
  </si>
  <si>
    <t>871G&gt;C</t>
  </si>
  <si>
    <t>E291Q</t>
  </si>
  <si>
    <t>1051G&gt;A</t>
  </si>
  <si>
    <t>E351K</t>
  </si>
  <si>
    <t>CDKN2A</t>
  </si>
  <si>
    <t>238C&gt;T</t>
  </si>
  <si>
    <t>R80X</t>
  </si>
  <si>
    <t>chr3</t>
  </si>
  <si>
    <t>CTNNB1</t>
  </si>
  <si>
    <t>110C&gt;T</t>
  </si>
  <si>
    <t>S37F</t>
  </si>
  <si>
    <t>HCN1</t>
  </si>
  <si>
    <t>1260C&gt;G</t>
  </si>
  <si>
    <t>F420L</t>
  </si>
  <si>
    <t>1135G&gt;T</t>
  </si>
  <si>
    <t>G379C</t>
  </si>
  <si>
    <t>chr15</t>
  </si>
  <si>
    <t>MKRN3</t>
  </si>
  <si>
    <t>1435C&gt;G</t>
  </si>
  <si>
    <t>L479V</t>
  </si>
  <si>
    <t>4763G&gt;A</t>
  </si>
  <si>
    <t>S1588N</t>
  </si>
  <si>
    <t>POM121L12</t>
  </si>
  <si>
    <t>235G&gt;T</t>
  </si>
  <si>
    <t>E79X</t>
  </si>
  <si>
    <t>725G&gt;T</t>
  </si>
  <si>
    <t>G242V</t>
  </si>
  <si>
    <t>chr17</t>
  </si>
  <si>
    <t>TP53</t>
  </si>
  <si>
    <t>743G&gt;T</t>
  </si>
  <si>
    <t>R248L</t>
  </si>
  <si>
    <t>CDH12</t>
  </si>
  <si>
    <t>85C&gt;A</t>
  </si>
  <si>
    <t>Q29K</t>
  </si>
  <si>
    <t>chrX</t>
  </si>
  <si>
    <t>DCAF12L2</t>
  </si>
  <si>
    <t>632G&gt;A</t>
  </si>
  <si>
    <t>G211D</t>
  </si>
  <si>
    <t>FGFR1</t>
  </si>
  <si>
    <t>1660G&gt;T</t>
  </si>
  <si>
    <t>D554Y</t>
  </si>
  <si>
    <t>604C&gt;A</t>
  </si>
  <si>
    <t>R202S</t>
  </si>
  <si>
    <t>34G&gt;C</t>
  </si>
  <si>
    <t>G12R</t>
  </si>
  <si>
    <t>NETO1</t>
  </si>
  <si>
    <t>287G&gt;A</t>
  </si>
  <si>
    <t>C96Y</t>
  </si>
  <si>
    <t>667G&gt;T</t>
  </si>
  <si>
    <t>E223X</t>
  </si>
  <si>
    <t>1151G&gt;C</t>
  </si>
  <si>
    <t>R384P</t>
  </si>
  <si>
    <t>TNN</t>
  </si>
  <si>
    <t>2333G&gt;T</t>
  </si>
  <si>
    <t>W778L</t>
  </si>
  <si>
    <t>EGFR</t>
  </si>
  <si>
    <t>2174C&gt;T</t>
  </si>
  <si>
    <t>T725M</t>
  </si>
  <si>
    <t>2369C&gt;T</t>
  </si>
  <si>
    <t>T790M</t>
  </si>
  <si>
    <t>2573T&gt;G</t>
  </si>
  <si>
    <t>L858R</t>
  </si>
  <si>
    <t>523C&gt;G</t>
  </si>
  <si>
    <t>R175G</t>
  </si>
  <si>
    <t>ZNF521</t>
  </si>
  <si>
    <t>1070C&gt;T</t>
  </si>
  <si>
    <t>T357M</t>
  </si>
  <si>
    <t>chr4</t>
  </si>
  <si>
    <t>FGFR3</t>
  </si>
  <si>
    <t>NA</t>
  </si>
  <si>
    <t>463C&gt;T</t>
  </si>
  <si>
    <t>736A&gt;G</t>
  </si>
  <si>
    <t>M246V</t>
  </si>
  <si>
    <t>SETBP1</t>
  </si>
  <si>
    <t>3746G&gt;A</t>
  </si>
  <si>
    <t>G1249E</t>
  </si>
  <si>
    <t>3854A&gt;T</t>
  </si>
  <si>
    <t>N1285I</t>
  </si>
  <si>
    <t>916C&gt;T</t>
  </si>
  <si>
    <t>R306X</t>
  </si>
  <si>
    <t>1520G&gt;A</t>
  </si>
  <si>
    <t>R507Q</t>
  </si>
  <si>
    <t>6536G&gt;T</t>
  </si>
  <si>
    <t>R2179L</t>
  </si>
  <si>
    <t>3170G&gt;T</t>
  </si>
  <si>
    <t>R1057L</t>
  </si>
  <si>
    <t>335G&gt;A</t>
  </si>
  <si>
    <t>R112H</t>
  </si>
  <si>
    <t>721G&gt;C</t>
  </si>
  <si>
    <t>A241P</t>
  </si>
  <si>
    <t>775G&gt;T</t>
  </si>
  <si>
    <t>D259Y</t>
  </si>
  <si>
    <t>975C&gt;A</t>
  </si>
  <si>
    <t>D325E</t>
  </si>
  <si>
    <t>DCAF12L1</t>
  </si>
  <si>
    <t>1181C&gt;T</t>
  </si>
  <si>
    <t>S394F</t>
  </si>
  <si>
    <t>PDGFRB</t>
  </si>
  <si>
    <t>1853C&gt;T</t>
  </si>
  <si>
    <t>T618M</t>
  </si>
  <si>
    <t>chr6</t>
  </si>
  <si>
    <t>C6orf118</t>
  </si>
  <si>
    <t>620C&gt;T</t>
  </si>
  <si>
    <t>A207V</t>
  </si>
  <si>
    <t>CLDN11</t>
  </si>
  <si>
    <t>274G&gt;A</t>
  </si>
  <si>
    <t>G92S</t>
  </si>
  <si>
    <t>386C&gt;A</t>
  </si>
  <si>
    <t>A129D</t>
  </si>
  <si>
    <t>LRRTM1</t>
  </si>
  <si>
    <t>1003C&gt;T</t>
  </si>
  <si>
    <t>R335C</t>
  </si>
  <si>
    <t>PDZRN3</t>
  </si>
  <si>
    <t>2827C&gt;A</t>
  </si>
  <si>
    <t>L943M</t>
  </si>
  <si>
    <t>2225C&gt;T</t>
  </si>
  <si>
    <t>T742M</t>
  </si>
  <si>
    <t>SLITRK1</t>
  </si>
  <si>
    <t>1633G&gt;A</t>
  </si>
  <si>
    <t>E545K</t>
  </si>
  <si>
    <t>TNR</t>
  </si>
  <si>
    <t>644T&gt;G</t>
  </si>
  <si>
    <t>V215G</t>
  </si>
  <si>
    <t>143C&gt;T</t>
  </si>
  <si>
    <t>P48NO</t>
  </si>
  <si>
    <t>546C&gt;G</t>
  </si>
  <si>
    <t>I182M</t>
  </si>
  <si>
    <t>ERBB4</t>
  </si>
  <si>
    <t>2604G&gt;C</t>
  </si>
  <si>
    <t>L868F</t>
  </si>
  <si>
    <t>HTR3E</t>
  </si>
  <si>
    <t>238C&gt;A</t>
  </si>
  <si>
    <t>Q80K</t>
  </si>
  <si>
    <t>KCNJ3</t>
  </si>
  <si>
    <t>1060C&gt;A</t>
  </si>
  <si>
    <t>P354T</t>
  </si>
  <si>
    <t>NAV3</t>
  </si>
  <si>
    <t>1874C&gt;A</t>
  </si>
  <si>
    <t>P625Q</t>
  </si>
  <si>
    <t>359A&gt;G</t>
  </si>
  <si>
    <t>K120R</t>
  </si>
  <si>
    <t>2227A&gt;C</t>
  </si>
  <si>
    <t>T743P</t>
  </si>
  <si>
    <t>BRAF</t>
  </si>
  <si>
    <t>2164C&gt;A</t>
  </si>
  <si>
    <t>P722T</t>
  </si>
  <si>
    <t>2163G&gt;T</t>
  </si>
  <si>
    <t>L721F</t>
  </si>
  <si>
    <t>KIT</t>
  </si>
  <si>
    <t>1727T&gt;C</t>
  </si>
  <si>
    <t>L576P</t>
  </si>
  <si>
    <t>35G&gt;A</t>
  </si>
  <si>
    <t>G12D</t>
  </si>
  <si>
    <t>TUBA3C</t>
  </si>
  <si>
    <t>1231G&gt;T</t>
  </si>
  <si>
    <t>E411X</t>
  </si>
  <si>
    <t>844C&gt;T</t>
  </si>
  <si>
    <t>R282W</t>
  </si>
  <si>
    <t>2215C&gt;A</t>
  </si>
  <si>
    <t>Q739K</t>
  </si>
  <si>
    <t>1634G&gt;A</t>
  </si>
  <si>
    <t>C545Y</t>
  </si>
  <si>
    <t>1321G&gt;T</t>
  </si>
  <si>
    <t>E441X</t>
  </si>
  <si>
    <t>35G&gt;T</t>
  </si>
  <si>
    <t>G12V</t>
  </si>
  <si>
    <t>1893C&gt;A</t>
  </si>
  <si>
    <t>D631E</t>
  </si>
  <si>
    <t>709G&gt;A</t>
  </si>
  <si>
    <t>D237N</t>
  </si>
  <si>
    <t>2057C&gt;A</t>
  </si>
  <si>
    <t>P686Q</t>
  </si>
  <si>
    <t>TERT</t>
  </si>
  <si>
    <t>.</t>
  </si>
  <si>
    <t>374C&gt;T</t>
  </si>
  <si>
    <t>T125M</t>
  </si>
  <si>
    <t>499C&gt;T</t>
  </si>
  <si>
    <t>Q167X</t>
  </si>
  <si>
    <t>BCL2</t>
  </si>
  <si>
    <t>199G&gt;A</t>
  </si>
  <si>
    <t>A67T</t>
  </si>
  <si>
    <t>91G&gt;A</t>
  </si>
  <si>
    <t>D31N</t>
  </si>
  <si>
    <t>383G&gt;C</t>
  </si>
  <si>
    <t>R128P</t>
  </si>
  <si>
    <t>EPHA3</t>
  </si>
  <si>
    <t>517C&gt;A</t>
  </si>
  <si>
    <t>P173T</t>
  </si>
  <si>
    <t>ERBB2</t>
  </si>
  <si>
    <t>2786G&gt;A</t>
  </si>
  <si>
    <t>R929Q</t>
  </si>
  <si>
    <t>1406G&gt;T</t>
  </si>
  <si>
    <t>R469L</t>
  </si>
  <si>
    <t>chr11</t>
  </si>
  <si>
    <t>HRAS</t>
  </si>
  <si>
    <t>445C&gt;T</t>
  </si>
  <si>
    <t>R149W</t>
  </si>
  <si>
    <t>1612G&gt;A</t>
  </si>
  <si>
    <t>D538N</t>
  </si>
  <si>
    <t>1375C&gt;T</t>
  </si>
  <si>
    <t>R459X</t>
  </si>
  <si>
    <t>1309C&gt;A</t>
  </si>
  <si>
    <t>H437N</t>
  </si>
  <si>
    <t>1069G&gt;A</t>
  </si>
  <si>
    <t>D357N</t>
  </si>
  <si>
    <t>NFE2L2</t>
  </si>
  <si>
    <t>271C&gt;T</t>
  </si>
  <si>
    <t>H91Y</t>
  </si>
  <si>
    <t>ROS1</t>
  </si>
  <si>
    <t>6040G&gt;T</t>
  </si>
  <si>
    <t>G2014X</t>
  </si>
  <si>
    <t>SOX2</t>
  </si>
  <si>
    <t>707C&gt;T</t>
  </si>
  <si>
    <t>A236V</t>
  </si>
  <si>
    <t>746G&gt;C</t>
  </si>
  <si>
    <t>R249T</t>
  </si>
  <si>
    <t>204G&gt;C</t>
  </si>
  <si>
    <t>R68S</t>
  </si>
  <si>
    <t>1268G&gt;C</t>
  </si>
  <si>
    <t>R423T</t>
  </si>
  <si>
    <t>PTEN</t>
  </si>
  <si>
    <t>412T&gt;C</t>
  </si>
  <si>
    <t>Y138H</t>
  </si>
  <si>
    <t>721T&gt;G</t>
  </si>
  <si>
    <t>S241A</t>
  </si>
  <si>
    <t>2110G&gt;A</t>
  </si>
  <si>
    <t>V704I</t>
  </si>
  <si>
    <t>2126A&gt;C</t>
  </si>
  <si>
    <t>E709A</t>
  </si>
  <si>
    <t>794T&gt;A</t>
  </si>
  <si>
    <t>L265Q</t>
  </si>
  <si>
    <t>178G&gt;C</t>
  </si>
  <si>
    <t>A60P</t>
  </si>
  <si>
    <t>CUL3</t>
  </si>
  <si>
    <t>233G&gt;C</t>
  </si>
  <si>
    <t>R78T</t>
  </si>
  <si>
    <t>2964G&gt;C</t>
  </si>
  <si>
    <t>Q988H</t>
  </si>
  <si>
    <t>1631G&gt;C</t>
  </si>
  <si>
    <t>W544S</t>
  </si>
  <si>
    <t>5063C&gt;T</t>
  </si>
  <si>
    <t>A1688V</t>
  </si>
  <si>
    <t>1108G&gt;A</t>
  </si>
  <si>
    <t>G370R</t>
  </si>
  <si>
    <t>722C&gt;G</t>
  </si>
  <si>
    <t>S241C</t>
  </si>
  <si>
    <t>MAP2K1</t>
  </si>
  <si>
    <t>371C&gt;T</t>
  </si>
  <si>
    <t>596G&gt;T</t>
  </si>
  <si>
    <t>2419C&gt;A</t>
  </si>
  <si>
    <t>L807M</t>
  </si>
  <si>
    <t>P167S</t>
  </si>
  <si>
    <t>1765C&gt;A</t>
  </si>
  <si>
    <t>L589I</t>
  </si>
  <si>
    <t>811G&gt;T</t>
  </si>
  <si>
    <t>V271L</t>
  </si>
  <si>
    <t>1857C&gt;A</t>
  </si>
  <si>
    <t>chrY</t>
  </si>
  <si>
    <t>ZFY</t>
  </si>
  <si>
    <t>745G&gt;T</t>
  </si>
  <si>
    <t>V249L</t>
  </si>
  <si>
    <t>2542G&gt;A</t>
  </si>
  <si>
    <t>A848T</t>
  </si>
  <si>
    <t>6225C&gt;G</t>
  </si>
  <si>
    <t>F2075L</t>
  </si>
  <si>
    <t>425C&gt;T</t>
  </si>
  <si>
    <t>P142L</t>
  </si>
  <si>
    <t>423C&gt;G</t>
  </si>
  <si>
    <t>C141W</t>
  </si>
  <si>
    <t>BAL cfDNA</t>
  </si>
  <si>
    <t>Total Reads</t>
  </si>
  <si>
    <t>cancer</t>
  </si>
  <si>
    <t>control</t>
  </si>
  <si>
    <t>Risk score from 0-1</t>
  </si>
  <si>
    <t>Column N</t>
  </si>
  <si>
    <t>Column M</t>
  </si>
  <si>
    <t>Column L</t>
  </si>
  <si>
    <t>Column K</t>
  </si>
  <si>
    <t>Number of non-synonymous mutations called</t>
  </si>
  <si>
    <t>Column J</t>
  </si>
  <si>
    <t>Column I</t>
  </si>
  <si>
    <t>Column H</t>
  </si>
  <si>
    <t>Column G</t>
  </si>
  <si>
    <t>Column F</t>
  </si>
  <si>
    <t>Column E</t>
  </si>
  <si>
    <t>Column D</t>
  </si>
  <si>
    <t>Data Dictionary</t>
  </si>
  <si>
    <t>Cancer_control</t>
  </si>
  <si>
    <t>Median read depth (BAL cfDNA)</t>
  </si>
  <si>
    <t>Median read depth (BAL Cellular DNA)</t>
  </si>
  <si>
    <t>BAL cellular DNA</t>
  </si>
  <si>
    <t>Plasma cfDNA</t>
  </si>
  <si>
    <t>atypical</t>
  </si>
  <si>
    <t>negative</t>
  </si>
  <si>
    <t>suspicious</t>
  </si>
  <si>
    <t>negative/atypical</t>
  </si>
  <si>
    <t>positive</t>
  </si>
  <si>
    <t>BALClassifier</t>
  </si>
  <si>
    <t>BALCytoResult</t>
  </si>
  <si>
    <t>BALCytoBinary</t>
  </si>
  <si>
    <t>524G&gt;T</t>
  </si>
  <si>
    <t>R175L</t>
  </si>
  <si>
    <t>LUP354*</t>
  </si>
  <si>
    <t>LUP357*</t>
  </si>
  <si>
    <t>LUP359*</t>
  </si>
  <si>
    <t>LUP364*</t>
  </si>
  <si>
    <t>LUP391*</t>
  </si>
  <si>
    <t>LUP535*</t>
  </si>
  <si>
    <t>LUP538*</t>
  </si>
  <si>
    <t xml:space="preserve"> Comparison of cfBAL and cellular DNA tumor variant calls</t>
  </si>
  <si>
    <t xml:space="preserve"> BAL genome classifier variables, risk score and cytology  </t>
  </si>
  <si>
    <t>Supplementary Table 1</t>
  </si>
  <si>
    <t>Supplementary Table 2</t>
  </si>
  <si>
    <t>Supplementary Table 3</t>
  </si>
  <si>
    <t>Supplementary Table 4</t>
  </si>
  <si>
    <t>Supplementary Table 5</t>
  </si>
  <si>
    <t>Supplementary Table 6</t>
  </si>
  <si>
    <t>Supplementary Table 7</t>
  </si>
  <si>
    <t>Supplementary Table 8</t>
  </si>
  <si>
    <t>Supplementary Table 9</t>
  </si>
  <si>
    <r>
      <rPr>
        <b/>
        <sz val="12"/>
        <color theme="1"/>
        <rFont val="Arial"/>
        <family val="2"/>
      </rPr>
      <t>Table of Contents,</t>
    </r>
    <r>
      <rPr>
        <sz val="12"/>
        <color theme="1"/>
        <rFont val="Arial"/>
        <family val="2"/>
      </rPr>
      <t xml:space="preserve"> Nair et al. "Genomic Profiling of Bronchoalveolar Lavage Fluid in Lung Cancer"</t>
    </r>
  </si>
  <si>
    <t>Plasma cfDNA (ng/ml)</t>
  </si>
  <si>
    <t>BAL cfDNA (ng/ml)</t>
  </si>
  <si>
    <t>At Risk Controls</t>
  </si>
  <si>
    <t>Cancer Cases</t>
  </si>
  <si>
    <t xml:space="preserve">All Patients </t>
  </si>
  <si>
    <t>Total plasma volume (mL)</t>
  </si>
  <si>
    <t>BAL volume (mL)</t>
  </si>
  <si>
    <t>BAL cellular DNA (ng/ml)</t>
  </si>
  <si>
    <t>Total cellular cfDNA (ng)</t>
  </si>
  <si>
    <t>Median read depth (BAL cellular DNA)</t>
  </si>
  <si>
    <t>Plasma volume (mL)</t>
  </si>
  <si>
    <t>746_751del</t>
  </si>
  <si>
    <t>2310_2311insGCATACGTGATG</t>
  </si>
  <si>
    <t>E770delinsEAYVM</t>
  </si>
  <si>
    <t>655_657del</t>
  </si>
  <si>
    <t>219_219del</t>
  </si>
  <si>
    <t>539_540del</t>
  </si>
  <si>
    <t>180_180del</t>
  </si>
  <si>
    <t>1858_1860del</t>
  </si>
  <si>
    <t>620_620del</t>
  </si>
  <si>
    <t>2235_2249del</t>
  </si>
  <si>
    <t>745_750del</t>
  </si>
  <si>
    <t>NF2</t>
  </si>
  <si>
    <t>105delC</t>
  </si>
  <si>
    <t>chr22</t>
  </si>
  <si>
    <t>F35fs</t>
  </si>
  <si>
    <t>Yes</t>
  </si>
  <si>
    <t>2237_2253del</t>
  </si>
  <si>
    <t>103delT</t>
  </si>
  <si>
    <t>Driver (1)</t>
  </si>
  <si>
    <t xml:space="preserve">Number of tumor associated mutations detected per patient by tumor naïve calling </t>
  </si>
  <si>
    <t>mAF</t>
  </si>
  <si>
    <t>mxaf</t>
  </si>
  <si>
    <t>Maximum %VAF of mutations by tumor naïve calling</t>
  </si>
  <si>
    <t>ns-mAF</t>
  </si>
  <si>
    <t>nns</t>
  </si>
  <si>
    <t>nGp p-value</t>
  </si>
  <si>
    <t>Number of mutations in canonical lung cancer driver genes</t>
  </si>
  <si>
    <t xml:space="preserve">Mean allele frequency of non-synonymous mutations </t>
  </si>
  <si>
    <t>Fraction of mutations present in matched leukocyte DNA  (germline p-value indicates how significant this mutation is observed in the germline)</t>
  </si>
  <si>
    <t>nEp p-value</t>
  </si>
  <si>
    <t>risk_score</t>
  </si>
  <si>
    <t>nCOSMIC1</t>
  </si>
  <si>
    <t>nCOSMICL10</t>
  </si>
  <si>
    <t>nCOSMICL1</t>
  </si>
  <si>
    <t>n</t>
  </si>
  <si>
    <t>lung_driver</t>
  </si>
  <si>
    <t>Fraction of mutations with a control-compared empirical p-value ≤ 0.05 or nCOSMICL1&gt;0 (background p-value quantitates the significance of the mutation in cfBAL when compared with a cohort of normals)</t>
  </si>
  <si>
    <t>chr14</t>
  </si>
  <si>
    <t>TG</t>
  </si>
  <si>
    <t>LRFN5</t>
  </si>
  <si>
    <t>491delG</t>
  </si>
  <si>
    <t>W164fs</t>
  </si>
  <si>
    <t>TC</t>
  </si>
  <si>
    <t>2257delC</t>
  </si>
  <si>
    <t>P753fs</t>
  </si>
  <si>
    <t>GGAATTAAGAGAAGCA</t>
  </si>
  <si>
    <t>GC</t>
  </si>
  <si>
    <t>2236_2250del</t>
  </si>
  <si>
    <t>746_750del</t>
  </si>
  <si>
    <t>TTAAGAGAAGCAACATCTC</t>
  </si>
  <si>
    <t>87delC</t>
  </si>
  <si>
    <t>N29fs</t>
  </si>
  <si>
    <t>TGTAAGTGCCCGAAGTGTAAGCCCAACTAC</t>
  </si>
  <si>
    <t>MET</t>
  </si>
  <si>
    <t>3004_3032del</t>
  </si>
  <si>
    <t xml:space="preserve">ACTC </t>
  </si>
  <si>
    <t xml:space="preserve">AGCATACGTGATG </t>
  </si>
  <si>
    <t xml:space="preserve">AGGAATTAAGAGAAGC </t>
  </si>
  <si>
    <t xml:space="preserve">G </t>
  </si>
  <si>
    <t xml:space="preserve">GAATTAAGAGAAGCAACA </t>
  </si>
  <si>
    <t xml:space="preserve">GT </t>
  </si>
  <si>
    <t xml:space="preserve">T </t>
  </si>
  <si>
    <t xml:space="preserve">TC </t>
  </si>
  <si>
    <t xml:space="preserve">TCTG </t>
  </si>
  <si>
    <t xml:space="preserve">TGC </t>
  </si>
  <si>
    <t xml:space="preserve"> Summary of tumor informed SNVs detected in cfBAL and plasma</t>
  </si>
  <si>
    <t xml:space="preserve"> Tumor naïve mutation SNVs detected in cfBAL and plasma</t>
  </si>
  <si>
    <t xml:space="preserve"> Summary of tumor naïve mutation SNVs detected in cfBAL and plasma</t>
  </si>
  <si>
    <t>NA = p-values were not generated for indels identified by CAPP-Seq</t>
  </si>
  <si>
    <t>Insufficient DNA</t>
  </si>
  <si>
    <t>Mean variant allele frequency (VAF) across all the mutations identified by tumor naïve calling</t>
  </si>
  <si>
    <t>19.62   </t>
  </si>
  <si>
    <t>15.57   </t>
  </si>
  <si>
    <t>2.51   </t>
  </si>
  <si>
    <t>57.79   </t>
  </si>
  <si>
    <t>3.38   </t>
  </si>
  <si>
    <t>14.69   </t>
  </si>
  <si>
    <t>5.18   </t>
  </si>
  <si>
    <t>27.08   </t>
  </si>
  <si>
    <t>1.25   </t>
  </si>
  <si>
    <t>17.37   </t>
  </si>
  <si>
    <t>5.31   </t>
  </si>
  <si>
    <t>5.55   </t>
  </si>
  <si>
    <t>1.33   </t>
  </si>
  <si>
    <t>4.96   </t>
  </si>
  <si>
    <t>1.21   </t>
  </si>
  <si>
    <t>4.66   </t>
  </si>
  <si>
    <t>84.04   </t>
  </si>
  <si>
    <t>1.84   </t>
  </si>
  <si>
    <t>4.29   </t>
  </si>
  <si>
    <t>10.21   </t>
  </si>
  <si>
    <t>11.81   </t>
  </si>
  <si>
    <t>9.74   </t>
  </si>
  <si>
    <t>33.50   </t>
  </si>
  <si>
    <t>6.37   </t>
  </si>
  <si>
    <t>14.61   </t>
  </si>
  <si>
    <t>22.87   </t>
  </si>
  <si>
    <t>8.85   </t>
  </si>
  <si>
    <t>9.01   </t>
  </si>
  <si>
    <t>5.12   </t>
  </si>
  <si>
    <t>5.47   </t>
  </si>
  <si>
    <t>41.32   </t>
  </si>
  <si>
    <t>6.73   </t>
  </si>
  <si>
    <t>5.41   </t>
  </si>
  <si>
    <t>0.94   </t>
  </si>
  <si>
    <t>3.32   </t>
  </si>
  <si>
    <t>51.17   </t>
  </si>
  <si>
    <t>2.34   </t>
  </si>
  <si>
    <t>2.64   </t>
  </si>
  <si>
    <t>0.74   </t>
  </si>
  <si>
    <t>0.39   </t>
  </si>
  <si>
    <t>1.49   </t>
  </si>
  <si>
    <t>47.14   </t>
  </si>
  <si>
    <t>2.40   </t>
  </si>
  <si>
    <t>0.69   </t>
  </si>
  <si>
    <t>2.75   </t>
  </si>
  <si>
    <t>4.85   </t>
  </si>
  <si>
    <t>3.81   </t>
  </si>
  <si>
    <t>1.96   </t>
  </si>
  <si>
    <t>12.15   </t>
  </si>
  <si>
    <t>2.37   </t>
  </si>
  <si>
    <t>2.49   </t>
  </si>
  <si>
    <t>1.62   </t>
  </si>
  <si>
    <t>3.74   </t>
  </si>
  <si>
    <t>33.88   </t>
  </si>
  <si>
    <t>4.39   </t>
  </si>
  <si>
    <t>0.57   </t>
  </si>
  <si>
    <t>2.89   </t>
  </si>
  <si>
    <t>0.14   </t>
  </si>
  <si>
    <t xml:space="preserve"> Demographic and biofluid characteristics for all patients enrolled</t>
  </si>
  <si>
    <t xml:space="preserve"> Summary of biofluid sequencing metrics</t>
  </si>
  <si>
    <t xml:space="preserve"> All tumor informed mutation SNVs and indels detected in cfBAL and plasma</t>
  </si>
  <si>
    <t>Mutation Number</t>
  </si>
  <si>
    <t>Mutation Fraction</t>
  </si>
  <si>
    <r>
      <t>LUP389</t>
    </r>
    <r>
      <rPr>
        <b/>
        <sz val="10"/>
        <color rgb="FFFF0000"/>
        <rFont val="Arial"/>
        <family val="2"/>
      </rPr>
      <t>*</t>
    </r>
  </si>
  <si>
    <r>
      <t>LUP541</t>
    </r>
    <r>
      <rPr>
        <b/>
        <sz val="10"/>
        <color rgb="FFFF0000"/>
        <rFont val="Arial"/>
        <family val="2"/>
      </rPr>
      <t>*</t>
    </r>
  </si>
  <si>
    <r>
      <t>LUP825</t>
    </r>
    <r>
      <rPr>
        <b/>
        <sz val="10"/>
        <color rgb="FFFF0000"/>
        <rFont val="Arial"/>
        <family val="2"/>
      </rPr>
      <t>*</t>
    </r>
  </si>
  <si>
    <r>
      <t>LUP829</t>
    </r>
    <r>
      <rPr>
        <b/>
        <sz val="10"/>
        <color rgb="FFFF0000"/>
        <rFont val="Arial"/>
        <family val="2"/>
      </rPr>
      <t>*</t>
    </r>
  </si>
  <si>
    <r>
      <t xml:space="preserve">* </t>
    </r>
    <r>
      <rPr>
        <sz val="10"/>
        <color theme="1"/>
        <rFont val="Arial"/>
        <family val="2"/>
      </rPr>
      <t>patients with only indel</t>
    </r>
  </si>
  <si>
    <t>LUP306*</t>
  </si>
  <si>
    <t xml:space="preserve"> Summary of SNVs detected for case-controls in cfBAL and plasma</t>
  </si>
  <si>
    <t>SLITRK2</t>
  </si>
  <si>
    <t>SNV</t>
  </si>
  <si>
    <t>cell free BAL</t>
  </si>
  <si>
    <t>ABL1</t>
  </si>
  <si>
    <t>FAM135B</t>
  </si>
  <si>
    <t>CSMD3</t>
  </si>
  <si>
    <t>CDH9</t>
  </si>
  <si>
    <t>CDH10</t>
  </si>
  <si>
    <t>GABRA2</t>
  </si>
  <si>
    <t>FBXW7</t>
  </si>
  <si>
    <t>SLITRK3</t>
  </si>
  <si>
    <t>ZIC4</t>
  </si>
  <si>
    <t>FAM5C</t>
  </si>
  <si>
    <t>LRRC4C</t>
  </si>
  <si>
    <t>NCAM1</t>
  </si>
  <si>
    <t>TGFBR3</t>
  </si>
  <si>
    <t>MYCL1</t>
  </si>
  <si>
    <t>RYR2</t>
  </si>
  <si>
    <t>ALK</t>
  </si>
  <si>
    <t>ZNF804A</t>
  </si>
  <si>
    <t>LRP1B</t>
  </si>
  <si>
    <t>TSHZ3</t>
  </si>
  <si>
    <t>ABR</t>
  </si>
  <si>
    <t>SLC45A2</t>
  </si>
  <si>
    <t>SLIT3</t>
  </si>
  <si>
    <t>KIF2B</t>
  </si>
  <si>
    <t>ZNF423</t>
  </si>
  <si>
    <t>chr16</t>
  </si>
  <si>
    <t>ZNF804B</t>
  </si>
  <si>
    <t>LOC100996481</t>
  </si>
  <si>
    <t>XIRP2</t>
  </si>
  <si>
    <t>KLHL1</t>
  </si>
  <si>
    <t>NLRP3</t>
  </si>
  <si>
    <t>VSTM2A</t>
  </si>
  <si>
    <t>C9</t>
  </si>
  <si>
    <t>ADAMTS12</t>
  </si>
  <si>
    <t>CDH18</t>
  </si>
  <si>
    <t>SLC12A7</t>
  </si>
  <si>
    <t>ZFHX4</t>
  </si>
  <si>
    <t>KCND2</t>
  </si>
  <si>
    <t>PDHA2</t>
  </si>
  <si>
    <t>PCDH10</t>
  </si>
  <si>
    <t>CNTNAP5</t>
  </si>
  <si>
    <t>FAT3</t>
  </si>
  <si>
    <t>KCNA4</t>
  </si>
  <si>
    <t>NT5C1A</t>
  </si>
  <si>
    <t>TRIM58</t>
  </si>
  <si>
    <t>ZNF536</t>
  </si>
  <si>
    <t>ASXL3</t>
  </si>
  <si>
    <t>GPR158</t>
  </si>
  <si>
    <t>LPPR4</t>
  </si>
  <si>
    <t>GRIK3</t>
  </si>
  <si>
    <t>FGD1</t>
  </si>
  <si>
    <t>PIK3CA</t>
  </si>
  <si>
    <t>ZIC1</t>
  </si>
  <si>
    <t>C1orf173</t>
  </si>
  <si>
    <t>GPR112</t>
  </si>
  <si>
    <t>FGF3</t>
  </si>
  <si>
    <t>PAPPA2</t>
  </si>
  <si>
    <t>TLR4</t>
  </si>
  <si>
    <t>DUSP27</t>
  </si>
  <si>
    <t>PEG3,ZIM2</t>
  </si>
  <si>
    <t>RIT2</t>
  </si>
  <si>
    <t>MLL2</t>
  </si>
  <si>
    <t>MAPK1</t>
  </si>
  <si>
    <t>CHEK2</t>
  </si>
  <si>
    <t>plasma</t>
  </si>
  <si>
    <t>KCNT2</t>
  </si>
  <si>
    <t>ZAN</t>
  </si>
  <si>
    <t>DDR2</t>
  </si>
  <si>
    <t>ZNF831</t>
  </si>
  <si>
    <t>CTNNA2,LRRTM1</t>
  </si>
  <si>
    <t>GRIN2A</t>
  </si>
  <si>
    <t>NPAP1</t>
  </si>
  <si>
    <t>LUP352</t>
  </si>
  <si>
    <t>PAK7</t>
  </si>
  <si>
    <t>APOB</t>
  </si>
  <si>
    <t>SLC8A1</t>
  </si>
  <si>
    <t>PDGFRA</t>
  </si>
  <si>
    <t>ASB18</t>
  </si>
  <si>
    <t>Variant Class</t>
  </si>
  <si>
    <t>Diagnosis Class</t>
  </si>
  <si>
    <t>Fluid</t>
  </si>
  <si>
    <t>Variant</t>
  </si>
  <si>
    <t>Referent</t>
  </si>
  <si>
    <t>Chromosome</t>
  </si>
  <si>
    <t>Mean VAF%</t>
  </si>
  <si>
    <t>25th %</t>
  </si>
  <si>
    <t xml:space="preserve">75th % </t>
  </si>
  <si>
    <t>In-del</t>
  </si>
  <si>
    <t>p-value*</t>
  </si>
  <si>
    <t>p-value†</t>
  </si>
  <si>
    <t>* 0 value is the output generated from Monte Carlo analysis that is equivalent to p&lt;0.0001</t>
  </si>
  <si>
    <t>*</t>
  </si>
  <si>
    <t>* patients with SNV &amp; indel (mean VAF% not including indel)</t>
  </si>
  <si>
    <t>† 0 is equivalent to p&lt;0.0001</t>
  </si>
  <si>
    <t>* = indels only</t>
  </si>
  <si>
    <t>(1) See Chabon et al. Nature Comm 2016</t>
  </si>
  <si>
    <t>(1). See Chaudhuri et al. Cancer Disc 2017</t>
  </si>
  <si>
    <t>Variant.type</t>
  </si>
  <si>
    <t>stop-gained</t>
  </si>
  <si>
    <t>GLU&gt;stop</t>
  </si>
  <si>
    <t>761/977</t>
  </si>
  <si>
    <t>missense</t>
  </si>
  <si>
    <t>MET&gt;ILE</t>
  </si>
  <si>
    <t>498/510</t>
  </si>
  <si>
    <t>PRO&gt;HIS</t>
  </si>
  <si>
    <t>1323/3081</t>
  </si>
  <si>
    <t>GLU&gt;LYS</t>
  </si>
  <si>
    <t>928/1309</t>
  </si>
  <si>
    <t>LEU&gt;PHE</t>
  </si>
  <si>
    <t>406/1792</t>
  </si>
  <si>
    <t>ALA&gt;THR</t>
  </si>
  <si>
    <t>4234/4968</t>
  </si>
  <si>
    <t>ASP&gt;TYR</t>
  </si>
  <si>
    <t>103/218</t>
  </si>
  <si>
    <t>SER&gt;LEU</t>
  </si>
  <si>
    <t>413/1307</t>
  </si>
  <si>
    <t>SER&gt;TYR</t>
  </si>
  <si>
    <t>342/606</t>
  </si>
  <si>
    <t>LEU&gt;ARG</t>
  </si>
  <si>
    <t>362/587</t>
  </si>
  <si>
    <t>ASP&gt;GLU</t>
  </si>
  <si>
    <t>350/984</t>
  </si>
  <si>
    <t>881/891</t>
  </si>
  <si>
    <t>ALA&gt;GLY</t>
  </si>
  <si>
    <t>887/1407</t>
  </si>
  <si>
    <t>222/984</t>
  </si>
  <si>
    <t>586/823</t>
  </si>
  <si>
    <t>ARG&gt;CYS</t>
  </si>
  <si>
    <t>711/1309</t>
  </si>
  <si>
    <t>ARG&gt;LEU</t>
  </si>
  <si>
    <t>55/749</t>
  </si>
  <si>
    <t>PRO&gt;GLN</t>
  </si>
  <si>
    <t>319/361</t>
  </si>
  <si>
    <t>772/790</t>
  </si>
  <si>
    <t>PRO&gt;THR</t>
  </si>
  <si>
    <t>ARG&gt;TRP</t>
  </si>
  <si>
    <t>520/1792</t>
  </si>
  <si>
    <t>LEU&gt;SER</t>
  </si>
  <si>
    <t>561/5538</t>
  </si>
  <si>
    <t>ASP&gt;GLY</t>
  </si>
  <si>
    <t>69/860</t>
  </si>
  <si>
    <t>125/218</t>
  </si>
  <si>
    <t>12/168</t>
  </si>
  <si>
    <t>421/1307</t>
  </si>
  <si>
    <t>ARG&gt;PRO</t>
  </si>
  <si>
    <t>213/394</t>
  </si>
  <si>
    <t xml:space="preserve">case </t>
  </si>
  <si>
    <t>TYR&gt;CYS</t>
  </si>
  <si>
    <t>236/394</t>
  </si>
  <si>
    <t>VAL&gt;ILE</t>
  </si>
  <si>
    <t>653/846</t>
  </si>
  <si>
    <t>81/641</t>
  </si>
  <si>
    <t>SER&gt;stop</t>
  </si>
  <si>
    <t>69/434</t>
  </si>
  <si>
    <t>VAL&gt;GLY</t>
  </si>
  <si>
    <t>1292/1589</t>
  </si>
  <si>
    <t>VAL&gt;ASP</t>
  </si>
  <si>
    <t>826/3550</t>
  </si>
  <si>
    <t>TRP&gt;LEU</t>
  </si>
  <si>
    <t>437/452</t>
  </si>
  <si>
    <t>THR&gt;SER</t>
  </si>
  <si>
    <t>1026/1595</t>
  </si>
  <si>
    <t>LYS&gt;stop</t>
  </si>
  <si>
    <t>579/1350</t>
  </si>
  <si>
    <t>THR&gt;LYS</t>
  </si>
  <si>
    <t>1738/3081</t>
  </si>
  <si>
    <t>GLY&gt;ARG</t>
  </si>
  <si>
    <t>800/1216</t>
  </si>
  <si>
    <t>GLY&gt;CYS</t>
  </si>
  <si>
    <t>12/190</t>
  </si>
  <si>
    <t>437/674</t>
  </si>
  <si>
    <t>303/1301</t>
  </si>
  <si>
    <t>ALA&gt;GLU</t>
  </si>
  <si>
    <t>533/1082</t>
  </si>
  <si>
    <t>GLN&gt;HIS</t>
  </si>
  <si>
    <t>1499/1589</t>
  </si>
  <si>
    <t>LYS&gt;ASN</t>
  </si>
  <si>
    <t>630/1589</t>
  </si>
  <si>
    <t>3136/4600</t>
  </si>
  <si>
    <t>1151/3550</t>
  </si>
  <si>
    <t>329/906</t>
  </si>
  <si>
    <t>168/255</t>
  </si>
  <si>
    <t>ALA&gt;ASP</t>
  </si>
  <si>
    <t>676/978</t>
  </si>
  <si>
    <t>LYS&gt;THR</t>
  </si>
  <si>
    <t>334/978</t>
  </si>
  <si>
    <t>ALA&gt;SER</t>
  </si>
  <si>
    <t>336/423</t>
  </si>
  <si>
    <t>97/423</t>
  </si>
  <si>
    <t>ALA&gt;PRO</t>
  </si>
  <si>
    <t>686/909</t>
  </si>
  <si>
    <t>627/909</t>
  </si>
  <si>
    <t>513/909</t>
  </si>
  <si>
    <t>83/467</t>
  </si>
  <si>
    <t>378/467</t>
  </si>
  <si>
    <t>GLN&gt;LEU</t>
  </si>
  <si>
    <t>1525/1627</t>
  </si>
  <si>
    <t>THR&gt;ILE</t>
  </si>
  <si>
    <t>1055/3617</t>
  </si>
  <si>
    <t>GLY&gt;VAL</t>
  </si>
  <si>
    <t>1648/3617</t>
  </si>
  <si>
    <t>ASN&gt;TYR</t>
  </si>
  <si>
    <t>3126/3617</t>
  </si>
  <si>
    <t>371/396</t>
  </si>
  <si>
    <t>SER&gt;ARG</t>
  </si>
  <si>
    <t>342/396</t>
  </si>
  <si>
    <t>coding-synonymous-near-splice</t>
  </si>
  <si>
    <t>125/394</t>
  </si>
  <si>
    <t>178/720</t>
  </si>
  <si>
    <t>165/434</t>
  </si>
  <si>
    <t>SER&gt;CYS</t>
  </si>
  <si>
    <t>37/782</t>
  </si>
  <si>
    <t>248/394</t>
  </si>
  <si>
    <t>HIS&gt;GLN</t>
  </si>
  <si>
    <t>1099/1301</t>
  </si>
  <si>
    <t>GLN&gt;stop</t>
  </si>
  <si>
    <t>1336/1621</t>
  </si>
  <si>
    <t>944/1159</t>
  </si>
  <si>
    <t>VAL&gt;LEU</t>
  </si>
  <si>
    <t>216/394</t>
  </si>
  <si>
    <t>ARG&gt;GLN</t>
  </si>
  <si>
    <t>380/1301</t>
  </si>
  <si>
    <t>667/1082</t>
  </si>
  <si>
    <t>TYR&gt;stop</t>
  </si>
  <si>
    <t>326/978</t>
  </si>
  <si>
    <t>GLN&gt;LYS</t>
  </si>
  <si>
    <t>29/795</t>
  </si>
  <si>
    <t>VAL&gt;ALA</t>
  </si>
  <si>
    <t>3035/3617</t>
  </si>
  <si>
    <t>1390/3708</t>
  </si>
  <si>
    <t>1022/1531</t>
  </si>
  <si>
    <t>1837/4558</t>
  </si>
  <si>
    <t>273/394</t>
  </si>
  <si>
    <t>GLY&gt;stop</t>
  </si>
  <si>
    <t>1085/1595</t>
  </si>
  <si>
    <t>HIS&gt;LEU</t>
  </si>
  <si>
    <t>555/840</t>
  </si>
  <si>
    <t>SER&gt;ILE</t>
  </si>
  <si>
    <t>357/1792</t>
  </si>
  <si>
    <t>242/697</t>
  </si>
  <si>
    <t>MET&gt;VAL</t>
  </si>
  <si>
    <t>246/394</t>
  </si>
  <si>
    <t>MET&gt;LYS</t>
  </si>
  <si>
    <t>265/1082</t>
  </si>
  <si>
    <t>460/978</t>
  </si>
  <si>
    <t>PRO&gt;LEU</t>
  </si>
  <si>
    <t>222/790</t>
  </si>
  <si>
    <t>295/641</t>
  </si>
  <si>
    <t>667/891</t>
  </si>
  <si>
    <t>ASP&gt;HIS</t>
  </si>
  <si>
    <t>131/237</t>
  </si>
  <si>
    <t>575/1792</t>
  </si>
  <si>
    <t>ASN&gt;LYS</t>
  </si>
  <si>
    <t>100/240</t>
  </si>
  <si>
    <t>241/434</t>
  </si>
  <si>
    <t>155/448</t>
  </si>
  <si>
    <t>1647/3081</t>
  </si>
  <si>
    <t>splice-3</t>
  </si>
  <si>
    <t>382/1307</t>
  </si>
  <si>
    <t>370/502</t>
  </si>
  <si>
    <t>224/1210</t>
  </si>
  <si>
    <t>THR&gt;ASN</t>
  </si>
  <si>
    <t>16/448</t>
  </si>
  <si>
    <t>ARG&gt;HIS</t>
  </si>
  <si>
    <t>38/1069</t>
  </si>
  <si>
    <t>320/984</t>
  </si>
  <si>
    <t>261/389</t>
  </si>
  <si>
    <t>ASN&gt;ASP</t>
  </si>
  <si>
    <t>724/3708</t>
  </si>
  <si>
    <t>738/3617</t>
  </si>
  <si>
    <t>134/962</t>
  </si>
  <si>
    <t>421/452</t>
  </si>
  <si>
    <t>PRO&gt;SER</t>
  </si>
  <si>
    <t>551/977</t>
  </si>
  <si>
    <t>849/891</t>
  </si>
  <si>
    <t>22/168</t>
  </si>
  <si>
    <t>LYS&gt;ARG</t>
  </si>
  <si>
    <t>120/394</t>
  </si>
  <si>
    <t>354/502</t>
  </si>
  <si>
    <t>868/1309</t>
  </si>
  <si>
    <t>THR&gt;PRO</t>
  </si>
  <si>
    <t>743/1309</t>
  </si>
  <si>
    <t>748/795</t>
  </si>
  <si>
    <t>ASN&gt;THR</t>
  </si>
  <si>
    <t>457/560</t>
  </si>
  <si>
    <t>48/168</t>
  </si>
  <si>
    <t>460/467</t>
  </si>
  <si>
    <t>CYS&gt;stop</t>
  </si>
  <si>
    <t>528/775</t>
  </si>
  <si>
    <t>SER&gt;ASN</t>
  </si>
  <si>
    <t>436/531</t>
  </si>
  <si>
    <t>825/891</t>
  </si>
  <si>
    <t>GLU&gt;GLY</t>
  </si>
  <si>
    <t>939/1256</t>
  </si>
  <si>
    <t>282/394</t>
  </si>
  <si>
    <t>ARG&gt;stop</t>
  </si>
  <si>
    <t>154/1210</t>
  </si>
  <si>
    <t>167/394</t>
  </si>
  <si>
    <t>716/920</t>
  </si>
  <si>
    <t>VAL&gt;MET</t>
  </si>
  <si>
    <t>51/117</t>
  </si>
  <si>
    <t>4299/4968</t>
  </si>
  <si>
    <t>593/764</t>
  </si>
  <si>
    <t>GLY&gt;TRP</t>
  </si>
  <si>
    <t>1203/1216</t>
  </si>
  <si>
    <t>277/697</t>
  </si>
  <si>
    <t>ARG&gt;THR</t>
  </si>
  <si>
    <t>249/394</t>
  </si>
  <si>
    <t>1256/2249</t>
  </si>
  <si>
    <t>1189/1301</t>
  </si>
  <si>
    <t>1216/1301</t>
  </si>
  <si>
    <t>173/984</t>
  </si>
  <si>
    <t>43/795</t>
  </si>
  <si>
    <t>GLU&gt;VAL</t>
  </si>
  <si>
    <t>1905/2348</t>
  </si>
  <si>
    <t>838/3708</t>
  </si>
  <si>
    <t>640/1407</t>
  </si>
  <si>
    <t>1904/3617</t>
  </si>
  <si>
    <t>447/767</t>
  </si>
  <si>
    <t>TRP&gt;ARG</t>
  </si>
  <si>
    <t>332/487</t>
  </si>
  <si>
    <t>322/369</t>
  </si>
  <si>
    <t>ASP&gt;ASN</t>
  </si>
  <si>
    <t>369/654</t>
  </si>
  <si>
    <t>278/641</t>
  </si>
  <si>
    <t>VAL&gt;PHE</t>
  </si>
  <si>
    <t>2310/4558</t>
  </si>
  <si>
    <t>LEU&gt;MET</t>
  </si>
  <si>
    <t>494/508</t>
  </si>
  <si>
    <t>ARG&gt;SER</t>
  </si>
  <si>
    <t>173/1285</t>
  </si>
  <si>
    <t>SER&gt;ALA</t>
  </si>
  <si>
    <t>241/394</t>
  </si>
  <si>
    <t>408/1307</t>
  </si>
  <si>
    <t>HIS&gt;PRO</t>
  </si>
  <si>
    <t>338/385</t>
  </si>
  <si>
    <t>GLY&gt;ASP</t>
  </si>
  <si>
    <t>177/1041</t>
  </si>
  <si>
    <t>HIS&gt;ASN</t>
  </si>
  <si>
    <t>813/1041</t>
  </si>
  <si>
    <t>796/891</t>
  </si>
  <si>
    <t>ALA&gt;VAL</t>
  </si>
  <si>
    <t>488/510</t>
  </si>
  <si>
    <t>423/3617</t>
  </si>
  <si>
    <t>splice-5</t>
  </si>
  <si>
    <t>704/1115</t>
  </si>
  <si>
    <t>58/674</t>
  </si>
  <si>
    <t>235/389</t>
  </si>
  <si>
    <t>711/789</t>
  </si>
  <si>
    <t>316/464</t>
  </si>
  <si>
    <t>96/846</t>
  </si>
  <si>
    <t>108/631</t>
  </si>
  <si>
    <t>PRO&gt;ARG</t>
  </si>
  <si>
    <t>2755/3617</t>
  </si>
  <si>
    <t>LYS&gt;MET</t>
  </si>
  <si>
    <t>206/591</t>
  </si>
  <si>
    <t>SER&gt;PHE</t>
  </si>
  <si>
    <t>336/1084</t>
  </si>
  <si>
    <t>ILE&gt;PHE</t>
  </si>
  <si>
    <t>750/791</t>
  </si>
  <si>
    <t>PRO&gt;ALA</t>
  </si>
  <si>
    <t>1151/1595</t>
  </si>
  <si>
    <t>1079/1595</t>
  </si>
  <si>
    <t>448/560</t>
  </si>
  <si>
    <t>235/297</t>
  </si>
  <si>
    <t>172/237</t>
  </si>
  <si>
    <t>missense-near-splice</t>
  </si>
  <si>
    <t>988/1309</t>
  </si>
  <si>
    <t>84/775</t>
  </si>
  <si>
    <t>232/767</t>
  </si>
  <si>
    <t>520/606</t>
  </si>
  <si>
    <t>412/1037</t>
  </si>
  <si>
    <t>4125/4968</t>
  </si>
  <si>
    <t>26/749</t>
  </si>
  <si>
    <t>TRP&gt;SER</t>
  </si>
  <si>
    <t>544/625</t>
  </si>
  <si>
    <t>GLN&gt;GLU</t>
  </si>
  <si>
    <t>554/3550</t>
  </si>
  <si>
    <t>GLU&gt;GLN</t>
  </si>
  <si>
    <t>547/3550</t>
  </si>
  <si>
    <t>481/510</t>
  </si>
  <si>
    <t>ILE&gt;VAL</t>
  </si>
  <si>
    <t>1139/1350</t>
  </si>
  <si>
    <t>440/1285</t>
  </si>
  <si>
    <t>446/674</t>
  </si>
  <si>
    <t>199/394</t>
  </si>
  <si>
    <t>156/394</t>
  </si>
  <si>
    <t>GLY&gt;ALA</t>
  </si>
  <si>
    <t>745/977</t>
  </si>
  <si>
    <t>933/1524</t>
  </si>
  <si>
    <t>416/531</t>
  </si>
  <si>
    <t>THR&gt;MET</t>
  </si>
  <si>
    <t>271/906</t>
  </si>
  <si>
    <t>277/906</t>
  </si>
  <si>
    <t>63/860</t>
  </si>
  <si>
    <t>142/394</t>
  </si>
  <si>
    <t>CYS&gt;TRP</t>
  </si>
  <si>
    <t>141/394</t>
  </si>
  <si>
    <t>347/625</t>
  </si>
  <si>
    <t>96/1082</t>
  </si>
  <si>
    <t>3121/4600</t>
  </si>
  <si>
    <t>816/1210</t>
  </si>
  <si>
    <t>1578/1621</t>
  </si>
  <si>
    <t>1213/1621</t>
  </si>
  <si>
    <t>184/255</t>
  </si>
  <si>
    <t>1754/4968</t>
  </si>
  <si>
    <t>274/395</t>
  </si>
  <si>
    <t>446/852</t>
  </si>
  <si>
    <t>584/823</t>
  </si>
  <si>
    <t>906/1115</t>
  </si>
  <si>
    <t>495/885</t>
  </si>
  <si>
    <t>210/641</t>
  </si>
  <si>
    <t>654/767</t>
  </si>
  <si>
    <t>287/394</t>
  </si>
  <si>
    <t>255/385</t>
  </si>
  <si>
    <t>GLY&gt;SER</t>
  </si>
  <si>
    <t>695/978</t>
  </si>
  <si>
    <t>132/984</t>
  </si>
  <si>
    <t>ARG&gt;MET</t>
  </si>
  <si>
    <t>513/708</t>
  </si>
  <si>
    <t>448/452</t>
  </si>
  <si>
    <t>376/452</t>
  </si>
  <si>
    <t>790/795</t>
  </si>
  <si>
    <t>GLU&gt;ASP</t>
  </si>
  <si>
    <t>660/789</t>
  </si>
  <si>
    <t>129/789</t>
  </si>
  <si>
    <t>727/790</t>
  </si>
  <si>
    <t>LEU&gt;ILE</t>
  </si>
  <si>
    <t>82/467</t>
  </si>
  <si>
    <t>788/3708</t>
  </si>
  <si>
    <t>277/1150</t>
  </si>
  <si>
    <t>86/117</t>
  </si>
  <si>
    <t>417/846</t>
  </si>
  <si>
    <t>742/856</t>
  </si>
  <si>
    <t>351/467</t>
  </si>
  <si>
    <t>962/1407</t>
  </si>
  <si>
    <t>SER&gt;PRO</t>
  </si>
  <si>
    <t>721/891</t>
  </si>
  <si>
    <t>848/3708</t>
  </si>
  <si>
    <t>TYR&gt;PHE</t>
  </si>
  <si>
    <t>490/625</t>
  </si>
  <si>
    <t>29/467</t>
  </si>
  <si>
    <t>793/1090</t>
  </si>
  <si>
    <t>508/974</t>
  </si>
  <si>
    <t>325/591</t>
  </si>
  <si>
    <t>PHE&gt;LEU</t>
  </si>
  <si>
    <t>856/1211</t>
  </si>
  <si>
    <t>1625/3081</t>
  </si>
  <si>
    <t>242/1359</t>
  </si>
  <si>
    <t>146/423</t>
  </si>
  <si>
    <t>563/3081</t>
  </si>
  <si>
    <t>LEU&gt;VAL</t>
  </si>
  <si>
    <t>479/508</t>
  </si>
  <si>
    <t>1994/4564</t>
  </si>
  <si>
    <t>2179/3550</t>
  </si>
  <si>
    <t>474/720</t>
  </si>
  <si>
    <t>53/1157</t>
  </si>
  <si>
    <t>619/1157</t>
  </si>
  <si>
    <t>1164/1465</t>
  </si>
  <si>
    <t>763/1300</t>
  </si>
  <si>
    <t>ARG&gt;GLY</t>
  </si>
  <si>
    <t>356/764</t>
  </si>
  <si>
    <t>278/394</t>
  </si>
  <si>
    <t>1163/1312</t>
  </si>
  <si>
    <t>ASP&gt;VAL</t>
  </si>
  <si>
    <t>849/1301</t>
  </si>
  <si>
    <t>HIS&gt;ARG</t>
  </si>
  <si>
    <t>478/523</t>
  </si>
  <si>
    <t>792/1678</t>
  </si>
  <si>
    <t>821/977</t>
  </si>
  <si>
    <t>732/1107</t>
  </si>
  <si>
    <t>1734/3617</t>
  </si>
  <si>
    <t>THR&gt;ARG</t>
  </si>
  <si>
    <t>193/840</t>
  </si>
  <si>
    <t>741/856</t>
  </si>
  <si>
    <t>563/5538</t>
  </si>
  <si>
    <t>2370/2813</t>
  </si>
  <si>
    <t>1102/1531</t>
  </si>
  <si>
    <t>271/625</t>
  </si>
  <si>
    <t>769/795</t>
  </si>
  <si>
    <t>725/795</t>
  </si>
  <si>
    <t>2905/3617</t>
  </si>
  <si>
    <t>158/840</t>
  </si>
  <si>
    <t>209/840</t>
  </si>
  <si>
    <t>394/464</t>
  </si>
  <si>
    <t>TYR&gt;ASN</t>
  </si>
  <si>
    <t>245/1150</t>
  </si>
  <si>
    <t>THR&gt;ALA</t>
  </si>
  <si>
    <t>1498/3550</t>
  </si>
  <si>
    <t>SER&gt;GLY</t>
  </si>
  <si>
    <t>1014/1136</t>
  </si>
  <si>
    <t>616/5538</t>
  </si>
  <si>
    <t>608/5538</t>
  </si>
  <si>
    <t>PHE&gt;SER</t>
  </si>
  <si>
    <t>603/5538</t>
  </si>
  <si>
    <t>600/5538</t>
  </si>
  <si>
    <t>173/394</t>
  </si>
  <si>
    <t>781/5538</t>
  </si>
  <si>
    <t>370/587</t>
  </si>
  <si>
    <t>1784/3081</t>
  </si>
  <si>
    <t>598/5538</t>
  </si>
  <si>
    <t>Protein Position</t>
  </si>
  <si>
    <t>Column O</t>
  </si>
  <si>
    <t xml:space="preserve">Number of mutations identified that were observed in ≥ 1 cancer cases observed in the COSMIC database (CosmicGenomeScreens v85, [nCOSMIC1]) </t>
  </si>
  <si>
    <t>Number of mutations identified that were observed in ≥ 1 lung cancer cases in the COSMIC database (CosmicGenomeScreens v85, [nCOSMICL1]) 
COSMIC database (CosmicGenomeScreens v85) (nCOSMICL1)</t>
  </si>
  <si>
    <t xml:space="preserve">Number of mutations identified that were observed in ≥ 10 lung cancer cases observed in the COSMIC database (CosmicGenomeScreens v85, nCOSMICL10])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</si>
</sst>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7E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929000"/>
        <bgColor indexed="64"/>
      </patternFill>
    </fill>
    <fill>
      <patternFill patternType="solid">
        <fgColor rgb="FFD84942"/>
        <bgColor indexed="64"/>
      </patternFill>
    </fill>
    <fill>
      <patternFill patternType="solid">
        <fgColor rgb="FF00D4D6"/>
        <bgColor indexed="64"/>
      </patternFill>
    </fill>
    <fill>
      <patternFill patternType="solid">
        <fgColor rgb="FF4180FF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54">
    <xf numFmtId="0" fontId="0" fillId="0" borderId="0" xfId="0"/>
    <xf numFmtId="0" fontId="1" fillId="0" borderId="0" xfId="2"/>
    <xf numFmtId="0" fontId="4" fillId="0" borderId="0" xfId="2" applyFont="1" applyAlignment="1">
      <alignment horizontal="left"/>
    </xf>
    <xf numFmtId="2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 applyAlignment="1">
      <alignment horizontal="left"/>
    </xf>
    <xf numFmtId="2" fontId="1" fillId="0" borderId="0" xfId="2" applyNumberFormat="1"/>
    <xf numFmtId="0" fontId="7" fillId="0" borderId="0" xfId="1" applyFont="1" applyBorder="1" applyAlignment="1">
      <alignment horizontal="left"/>
    </xf>
    <xf numFmtId="2" fontId="7" fillId="0" borderId="0" xfId="1" applyNumberFormat="1" applyFont="1" applyBorder="1" applyAlignment="1">
      <alignment horizontal="left"/>
    </xf>
    <xf numFmtId="0" fontId="2" fillId="0" borderId="0" xfId="1"/>
    <xf numFmtId="164" fontId="4" fillId="0" borderId="0" xfId="2" applyNumberFormat="1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2" fontId="7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3" fillId="0" borderId="3" xfId="1" applyFont="1" applyBorder="1" applyAlignment="1">
      <alignment horizontal="left" wrapText="1"/>
    </xf>
    <xf numFmtId="0" fontId="7" fillId="0" borderId="0" xfId="1" applyFont="1"/>
    <xf numFmtId="0" fontId="7" fillId="0" borderId="3" xfId="1" applyFont="1" applyBorder="1"/>
    <xf numFmtId="0" fontId="7" fillId="0" borderId="3" xfId="1" applyFont="1" applyBorder="1" applyAlignment="1">
      <alignment horizontal="left"/>
    </xf>
    <xf numFmtId="0" fontId="4" fillId="0" borderId="3" xfId="1" applyFont="1" applyBorder="1"/>
    <xf numFmtId="10" fontId="7" fillId="0" borderId="3" xfId="1" applyNumberFormat="1" applyFont="1" applyBorder="1" applyAlignment="1">
      <alignment horizontal="left"/>
    </xf>
    <xf numFmtId="2" fontId="7" fillId="0" borderId="3" xfId="1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0" xfId="1" applyFont="1" applyAlignment="1">
      <alignment horizontal="left"/>
    </xf>
    <xf numFmtId="166" fontId="7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3" xfId="1" applyFont="1" applyFill="1" applyBorder="1" applyAlignment="1">
      <alignment horizontal="left"/>
    </xf>
    <xf numFmtId="10" fontId="7" fillId="0" borderId="3" xfId="1" applyNumberFormat="1" applyFont="1" applyFill="1" applyBorder="1" applyAlignment="1">
      <alignment horizontal="left"/>
    </xf>
    <xf numFmtId="0" fontId="7" fillId="0" borderId="3" xfId="1" applyFont="1" applyFill="1" applyBorder="1"/>
    <xf numFmtId="0" fontId="4" fillId="0" borderId="3" xfId="1" applyFont="1" applyFill="1" applyBorder="1"/>
    <xf numFmtId="2" fontId="7" fillId="0" borderId="3" xfId="1" applyNumberFormat="1" applyFont="1" applyFill="1" applyBorder="1" applyAlignment="1">
      <alignment horizontal="left"/>
    </xf>
    <xf numFmtId="166" fontId="7" fillId="0" borderId="3" xfId="1" applyNumberFormat="1" applyFont="1" applyFill="1" applyBorder="1" applyAlignment="1">
      <alignment horizontal="left"/>
    </xf>
    <xf numFmtId="0" fontId="7" fillId="0" borderId="0" xfId="1" applyFont="1" applyFill="1"/>
    <xf numFmtId="0" fontId="4" fillId="4" borderId="0" xfId="0" applyFont="1" applyFill="1"/>
    <xf numFmtId="0" fontId="0" fillId="4" borderId="0" xfId="0" applyFill="1"/>
    <xf numFmtId="0" fontId="9" fillId="4" borderId="0" xfId="0" applyFont="1" applyFill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" fillId="4" borderId="0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2" fillId="0" borderId="0" xfId="2" applyFont="1"/>
    <xf numFmtId="0" fontId="2" fillId="0" borderId="0" xfId="2" applyFont="1" applyFill="1"/>
    <xf numFmtId="0" fontId="3" fillId="2" borderId="0" xfId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0" applyFont="1"/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 wrapText="1"/>
    </xf>
    <xf numFmtId="0" fontId="7" fillId="0" borderId="0" xfId="0" applyFont="1" applyBorder="1"/>
    <xf numFmtId="166" fontId="8" fillId="0" borderId="0" xfId="1" applyNumberFormat="1" applyFont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166" fontId="7" fillId="0" borderId="5" xfId="1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0" fillId="0" borderId="0" xfId="0" applyFont="1"/>
    <xf numFmtId="0" fontId="7" fillId="0" borderId="11" xfId="1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1" xfId="0" applyFont="1" applyBorder="1"/>
    <xf numFmtId="0" fontId="8" fillId="0" borderId="46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14" fillId="0" borderId="0" xfId="0" applyFont="1" applyFill="1" applyBorder="1" applyAlignment="1">
      <alignment horizontal="left"/>
    </xf>
    <xf numFmtId="2" fontId="15" fillId="0" borderId="0" xfId="0" applyNumberFormat="1" applyFont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34" xfId="0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19" fillId="6" borderId="0" xfId="0" applyFont="1" applyFill="1" applyAlignment="1">
      <alignment vertical="center"/>
    </xf>
    <xf numFmtId="0" fontId="20" fillId="6" borderId="0" xfId="0" applyFont="1" applyFill="1"/>
    <xf numFmtId="0" fontId="8" fillId="0" borderId="54" xfId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1" fontId="8" fillId="0" borderId="54" xfId="1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6" xfId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8" fillId="0" borderId="59" xfId="1" applyFont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7" fillId="10" borderId="34" xfId="0" applyFont="1" applyFill="1" applyBorder="1" applyAlignment="1">
      <alignment horizontal="center"/>
    </xf>
    <xf numFmtId="0" fontId="7" fillId="10" borderId="57" xfId="0" applyFont="1" applyFill="1" applyBorder="1" applyAlignment="1">
      <alignment horizontal="center"/>
    </xf>
    <xf numFmtId="2" fontId="7" fillId="4" borderId="60" xfId="1" applyNumberFormat="1" applyFont="1" applyFill="1" applyBorder="1" applyAlignment="1">
      <alignment horizontal="center"/>
    </xf>
    <xf numFmtId="2" fontId="7" fillId="4" borderId="61" xfId="1" applyNumberFormat="1" applyFont="1" applyFill="1" applyBorder="1" applyAlignment="1">
      <alignment horizontal="center"/>
    </xf>
    <xf numFmtId="2" fontId="7" fillId="4" borderId="62" xfId="1" applyNumberFormat="1" applyFont="1" applyFill="1" applyBorder="1" applyAlignment="1">
      <alignment horizontal="center"/>
    </xf>
    <xf numFmtId="0" fontId="3" fillId="4" borderId="60" xfId="1" applyFont="1" applyFill="1" applyBorder="1" applyAlignment="1">
      <alignment horizontal="left"/>
    </xf>
    <xf numFmtId="0" fontId="3" fillId="4" borderId="61" xfId="1" applyFont="1" applyFill="1" applyBorder="1" applyAlignment="1">
      <alignment horizontal="left"/>
    </xf>
    <xf numFmtId="0" fontId="3" fillId="4" borderId="62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1" applyFont="1"/>
    <xf numFmtId="0" fontId="4" fillId="0" borderId="0" xfId="0" applyFont="1"/>
    <xf numFmtId="0" fontId="22" fillId="0" borderId="0" xfId="1" applyFont="1"/>
    <xf numFmtId="0" fontId="3" fillId="4" borderId="19" xfId="0" applyFont="1" applyFill="1" applyBorder="1"/>
    <xf numFmtId="0" fontId="3" fillId="4" borderId="18" xfId="0" applyFont="1" applyFill="1" applyBorder="1"/>
    <xf numFmtId="0" fontId="4" fillId="4" borderId="18" xfId="0" applyFont="1" applyFill="1" applyBorder="1" applyAlignment="1">
      <alignment horizontal="left"/>
    </xf>
    <xf numFmtId="165" fontId="4" fillId="4" borderId="18" xfId="0" applyNumberFormat="1" applyFont="1" applyFill="1" applyBorder="1" applyAlignment="1">
      <alignment horizontal="left"/>
    </xf>
    <xf numFmtId="0" fontId="5" fillId="4" borderId="18" xfId="1" applyFont="1" applyFill="1" applyBorder="1"/>
    <xf numFmtId="0" fontId="3" fillId="4" borderId="16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left"/>
    </xf>
    <xf numFmtId="0" fontId="5" fillId="4" borderId="0" xfId="1" applyFont="1" applyFill="1" applyBorder="1"/>
    <xf numFmtId="0" fontId="4" fillId="4" borderId="0" xfId="0" applyFont="1" applyFill="1" applyBorder="1"/>
    <xf numFmtId="0" fontId="3" fillId="4" borderId="14" xfId="0" applyFont="1" applyFill="1" applyBorder="1"/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left"/>
    </xf>
    <xf numFmtId="0" fontId="5" fillId="4" borderId="13" xfId="1" applyFont="1" applyFill="1" applyBorder="1"/>
    <xf numFmtId="0" fontId="0" fillId="0" borderId="0" xfId="0" applyFont="1" applyAlignment="1">
      <alignment horizontal="left"/>
    </xf>
    <xf numFmtId="2" fontId="7" fillId="0" borderId="57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64" xfId="0" applyFont="1" applyBorder="1" applyAlignment="1">
      <alignment horizontal="left" vertical="center"/>
    </xf>
    <xf numFmtId="2" fontId="14" fillId="0" borderId="34" xfId="0" applyNumberFormat="1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2" fontId="14" fillId="0" borderId="34" xfId="0" applyNumberFormat="1" applyFont="1" applyFill="1" applyBorder="1" applyAlignment="1">
      <alignment horizontal="center" vertical="center"/>
    </xf>
    <xf numFmtId="2" fontId="14" fillId="0" borderId="65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13" fillId="0" borderId="64" xfId="0" applyNumberFormat="1" applyFont="1" applyFill="1" applyBorder="1" applyAlignment="1">
      <alignment horizontal="left" vertical="center"/>
    </xf>
    <xf numFmtId="164" fontId="14" fillId="0" borderId="34" xfId="0" applyNumberFormat="1" applyFont="1" applyFill="1" applyBorder="1" applyAlignment="1">
      <alignment horizontal="center" vertical="center"/>
    </xf>
    <xf numFmtId="2" fontId="14" fillId="0" borderId="57" xfId="0" applyNumberFormat="1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2" fontId="14" fillId="0" borderId="57" xfId="0" applyNumberFormat="1" applyFont="1" applyFill="1" applyBorder="1" applyAlignment="1">
      <alignment horizontal="center" vertical="center"/>
    </xf>
    <xf numFmtId="2" fontId="14" fillId="0" borderId="67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/>
    <xf numFmtId="166" fontId="7" fillId="0" borderId="0" xfId="0" applyNumberFormat="1" applyFont="1"/>
    <xf numFmtId="167" fontId="7" fillId="0" borderId="39" xfId="1" applyNumberFormat="1" applyFont="1" applyBorder="1" applyAlignment="1">
      <alignment horizontal="center"/>
    </xf>
    <xf numFmtId="167" fontId="7" fillId="0" borderId="5" xfId="1" applyNumberFormat="1" applyFont="1" applyFill="1" applyBorder="1" applyAlignment="1">
      <alignment horizontal="center"/>
    </xf>
    <xf numFmtId="167" fontId="7" fillId="0" borderId="5" xfId="1" applyNumberFormat="1" applyFont="1" applyBorder="1" applyAlignment="1">
      <alignment horizontal="center"/>
    </xf>
    <xf numFmtId="167" fontId="7" fillId="0" borderId="5" xfId="0" applyNumberFormat="1" applyFont="1" applyFill="1" applyBorder="1" applyAlignment="1">
      <alignment horizontal="left"/>
    </xf>
    <xf numFmtId="167" fontId="7" fillId="0" borderId="5" xfId="1" applyNumberFormat="1" applyFont="1" applyFill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7" fillId="0" borderId="0" xfId="0" applyNumberFormat="1" applyFont="1"/>
    <xf numFmtId="168" fontId="7" fillId="0" borderId="5" xfId="1" applyNumberFormat="1" applyFont="1" applyFill="1" applyBorder="1" applyAlignment="1">
      <alignment horizontal="center"/>
    </xf>
    <xf numFmtId="168" fontId="7" fillId="0" borderId="5" xfId="1" applyNumberFormat="1" applyFont="1" applyBorder="1" applyAlignment="1">
      <alignment horizontal="center"/>
    </xf>
    <xf numFmtId="168" fontId="7" fillId="0" borderId="5" xfId="1" applyNumberFormat="1" applyFont="1" applyFill="1" applyBorder="1" applyAlignment="1">
      <alignment horizontal="left"/>
    </xf>
    <xf numFmtId="168" fontId="7" fillId="0" borderId="5" xfId="1" applyNumberFormat="1" applyFont="1" applyFill="1" applyBorder="1" applyAlignment="1">
      <alignment horizontal="center" vertical="center"/>
    </xf>
    <xf numFmtId="168" fontId="7" fillId="0" borderId="0" xfId="1" applyNumberFormat="1" applyFont="1" applyBorder="1" applyAlignment="1">
      <alignment horizontal="center"/>
    </xf>
    <xf numFmtId="168" fontId="8" fillId="0" borderId="0" xfId="1" applyNumberFormat="1" applyFont="1" applyAlignment="1">
      <alignment horizontal="center"/>
    </xf>
    <xf numFmtId="168" fontId="7" fillId="0" borderId="0" xfId="0" applyNumberFormat="1" applyFont="1"/>
    <xf numFmtId="10" fontId="7" fillId="0" borderId="0" xfId="1" applyNumberFormat="1" applyFont="1" applyBorder="1" applyAlignment="1">
      <alignment horizontal="left"/>
    </xf>
    <xf numFmtId="0" fontId="7" fillId="0" borderId="0" xfId="1" applyFont="1" applyBorder="1"/>
    <xf numFmtId="0" fontId="4" fillId="0" borderId="0" xfId="1" applyFont="1" applyBorder="1"/>
    <xf numFmtId="166" fontId="7" fillId="0" borderId="0" xfId="1" applyNumberFormat="1" applyFont="1" applyBorder="1" applyAlignment="1">
      <alignment horizontal="left"/>
    </xf>
    <xf numFmtId="0" fontId="2" fillId="0" borderId="0" xfId="1" applyBorder="1"/>
    <xf numFmtId="0" fontId="7" fillId="0" borderId="28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2" fontId="14" fillId="0" borderId="0" xfId="0" applyNumberFormat="1" applyFont="1" applyBorder="1"/>
    <xf numFmtId="0" fontId="4" fillId="4" borderId="16" xfId="0" applyFont="1" applyFill="1" applyBorder="1"/>
    <xf numFmtId="0" fontId="4" fillId="4" borderId="14" xfId="0" applyFont="1" applyFill="1" applyBorder="1"/>
    <xf numFmtId="0" fontId="5" fillId="4" borderId="17" xfId="1" applyFont="1" applyFill="1" applyBorder="1"/>
    <xf numFmtId="0" fontId="5" fillId="4" borderId="15" xfId="1" applyFont="1" applyFill="1" applyBorder="1"/>
    <xf numFmtId="0" fontId="5" fillId="4" borderId="12" xfId="1" applyFont="1" applyFill="1" applyBorder="1"/>
    <xf numFmtId="0" fontId="0" fillId="0" borderId="0" xfId="0" applyAlignment="1"/>
    <xf numFmtId="0" fontId="0" fillId="0" borderId="0" xfId="0" applyBorder="1" applyAlignment="1"/>
    <xf numFmtId="0" fontId="14" fillId="0" borderId="7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68" xfId="0" applyNumberFormat="1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69" xfId="0" applyFont="1" applyFill="1" applyBorder="1" applyAlignment="1">
      <alignment horizontal="center" vertical="center"/>
    </xf>
    <xf numFmtId="2" fontId="14" fillId="0" borderId="69" xfId="0" applyNumberFormat="1" applyFont="1" applyFill="1" applyBorder="1" applyAlignment="1">
      <alignment horizontal="center" vertical="center"/>
    </xf>
    <xf numFmtId="2" fontId="14" fillId="0" borderId="70" xfId="0" applyNumberFormat="1" applyFont="1" applyFill="1" applyBorder="1" applyAlignment="1">
      <alignment horizontal="center" vertical="center"/>
    </xf>
    <xf numFmtId="165" fontId="0" fillId="0" borderId="0" xfId="0" applyNumberFormat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38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167" fontId="7" fillId="0" borderId="39" xfId="1" applyNumberFormat="1" applyFont="1" applyFill="1" applyBorder="1" applyAlignment="1">
      <alignment horizontal="center"/>
    </xf>
    <xf numFmtId="168" fontId="7" fillId="0" borderId="39" xfId="1" applyNumberFormat="1" applyFont="1" applyFill="1" applyBorder="1" applyAlignment="1">
      <alignment horizontal="center"/>
    </xf>
    <xf numFmtId="168" fontId="7" fillId="0" borderId="22" xfId="1" applyNumberFormat="1" applyFont="1" applyFill="1" applyBorder="1" applyAlignment="1">
      <alignment horizontal="center"/>
    </xf>
    <xf numFmtId="0" fontId="3" fillId="0" borderId="53" xfId="1" applyFont="1" applyBorder="1" applyAlignment="1">
      <alignment horizontal="center" vertical="center"/>
    </xf>
    <xf numFmtId="0" fontId="7" fillId="7" borderId="62" xfId="0" applyFont="1" applyFill="1" applyBorder="1" applyAlignment="1">
      <alignment horizontal="center"/>
    </xf>
    <xf numFmtId="2" fontId="7" fillId="0" borderId="62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 horizontal="center"/>
    </xf>
    <xf numFmtId="0" fontId="3" fillId="13" borderId="29" xfId="1" applyFont="1" applyFill="1" applyBorder="1" applyAlignment="1">
      <alignment horizontal="center" vertical="center" wrapText="1"/>
    </xf>
    <xf numFmtId="0" fontId="3" fillId="12" borderId="20" xfId="1" applyFont="1" applyFill="1" applyBorder="1" applyAlignment="1">
      <alignment horizontal="center" vertical="center" wrapText="1"/>
    </xf>
    <xf numFmtId="0" fontId="3" fillId="12" borderId="78" xfId="1" applyFont="1" applyFill="1" applyBorder="1" applyAlignment="1">
      <alignment horizontal="center" vertical="center" wrapText="1"/>
    </xf>
    <xf numFmtId="0" fontId="3" fillId="13" borderId="27" xfId="1" applyFont="1" applyFill="1" applyBorder="1" applyAlignment="1">
      <alignment horizontal="center" vertical="center" wrapText="1"/>
    </xf>
    <xf numFmtId="0" fontId="3" fillId="5" borderId="45" xfId="2" applyFont="1" applyFill="1" applyBorder="1" applyAlignment="1">
      <alignment horizontal="left" wrapText="1"/>
    </xf>
    <xf numFmtId="164" fontId="3" fillId="5" borderId="79" xfId="2" applyNumberFormat="1" applyFont="1" applyFill="1" applyBorder="1" applyAlignment="1">
      <alignment horizontal="center" wrapText="1"/>
    </xf>
    <xf numFmtId="0" fontId="3" fillId="5" borderId="46" xfId="2" applyFont="1" applyFill="1" applyBorder="1" applyAlignment="1">
      <alignment horizontal="center" wrapText="1"/>
    </xf>
    <xf numFmtId="0" fontId="3" fillId="5" borderId="45" xfId="2" applyFont="1" applyFill="1" applyBorder="1" applyAlignment="1">
      <alignment horizontal="left" vertical="center" wrapText="1"/>
    </xf>
    <xf numFmtId="164" fontId="3" fillId="5" borderId="79" xfId="2" applyNumberFormat="1" applyFont="1" applyFill="1" applyBorder="1" applyAlignment="1">
      <alignment horizontal="center" vertical="center" wrapText="1"/>
    </xf>
    <xf numFmtId="0" fontId="3" fillId="5" borderId="46" xfId="2" applyFont="1" applyFill="1" applyBorder="1" applyAlignment="1">
      <alignment horizontal="center" vertical="center" wrapText="1"/>
    </xf>
    <xf numFmtId="0" fontId="7" fillId="0" borderId="28" xfId="2" applyFont="1" applyBorder="1" applyAlignment="1">
      <alignment horizontal="left" wrapText="1"/>
    </xf>
    <xf numFmtId="164" fontId="7" fillId="0" borderId="0" xfId="2" applyNumberFormat="1" applyFont="1" applyBorder="1" applyAlignment="1">
      <alignment horizontal="center" wrapText="1"/>
    </xf>
    <xf numFmtId="0" fontId="7" fillId="0" borderId="22" xfId="2" applyFont="1" applyBorder="1" applyAlignment="1">
      <alignment horizontal="center" wrapText="1"/>
    </xf>
    <xf numFmtId="0" fontId="7" fillId="0" borderId="28" xfId="2" applyFont="1" applyFill="1" applyBorder="1" applyAlignment="1">
      <alignment horizontal="left" wrapText="1"/>
    </xf>
    <xf numFmtId="164" fontId="7" fillId="0" borderId="0" xfId="2" applyNumberFormat="1" applyFont="1" applyFill="1" applyBorder="1" applyAlignment="1">
      <alignment horizontal="center" wrapText="1"/>
    </xf>
    <xf numFmtId="1" fontId="7" fillId="0" borderId="0" xfId="2" applyNumberFormat="1" applyFont="1" applyFill="1" applyBorder="1" applyAlignment="1">
      <alignment horizontal="center" wrapText="1"/>
    </xf>
    <xf numFmtId="0" fontId="7" fillId="0" borderId="22" xfId="2" applyFont="1" applyFill="1" applyBorder="1" applyAlignment="1">
      <alignment horizontal="center" wrapText="1"/>
    </xf>
    <xf numFmtId="1" fontId="7" fillId="0" borderId="0" xfId="2" applyNumberFormat="1" applyFont="1" applyBorder="1" applyAlignment="1">
      <alignment horizontal="center" wrapText="1"/>
    </xf>
    <xf numFmtId="0" fontId="7" fillId="0" borderId="29" xfId="2" applyFont="1" applyBorder="1" applyAlignment="1">
      <alignment horizontal="left" wrapText="1"/>
    </xf>
    <xf numFmtId="1" fontId="7" fillId="0" borderId="21" xfId="2" applyNumberFormat="1" applyFont="1" applyBorder="1" applyAlignment="1">
      <alignment horizontal="center" wrapText="1"/>
    </xf>
    <xf numFmtId="0" fontId="7" fillId="0" borderId="20" xfId="2" applyFont="1" applyBorder="1" applyAlignment="1">
      <alignment horizontal="center" wrapText="1"/>
    </xf>
    <xf numFmtId="167" fontId="7" fillId="0" borderId="5" xfId="0" applyNumberFormat="1" applyFont="1" applyFill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52" xfId="1" applyFont="1" applyFill="1" applyBorder="1" applyAlignment="1">
      <alignment horizontal="center"/>
    </xf>
    <xf numFmtId="0" fontId="7" fillId="0" borderId="51" xfId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6" fontId="7" fillId="0" borderId="9" xfId="1" applyNumberFormat="1" applyFont="1" applyFill="1" applyBorder="1" applyAlignment="1">
      <alignment horizontal="center"/>
    </xf>
    <xf numFmtId="0" fontId="7" fillId="0" borderId="41" xfId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42" xfId="1" applyFont="1" applyFill="1" applyBorder="1" applyAlignment="1">
      <alignment horizontal="center"/>
    </xf>
    <xf numFmtId="167" fontId="7" fillId="0" borderId="40" xfId="1" applyNumberFormat="1" applyFont="1" applyBorder="1" applyAlignment="1">
      <alignment horizontal="center"/>
    </xf>
    <xf numFmtId="167" fontId="7" fillId="0" borderId="43" xfId="1" applyNumberFormat="1" applyFont="1" applyFill="1" applyBorder="1" applyAlignment="1">
      <alignment horizontal="center"/>
    </xf>
    <xf numFmtId="167" fontId="7" fillId="0" borderId="22" xfId="1" applyNumberFormat="1" applyFont="1" applyBorder="1" applyAlignment="1">
      <alignment horizontal="center"/>
    </xf>
    <xf numFmtId="168" fontId="7" fillId="0" borderId="39" xfId="1" applyNumberFormat="1" applyFont="1" applyBorder="1" applyAlignment="1">
      <alignment horizontal="center"/>
    </xf>
    <xf numFmtId="168" fontId="7" fillId="0" borderId="40" xfId="1" applyNumberFormat="1" applyFont="1" applyBorder="1" applyAlignment="1">
      <alignment horizontal="center"/>
    </xf>
    <xf numFmtId="168" fontId="7" fillId="0" borderId="43" xfId="1" applyNumberFormat="1" applyFont="1" applyFill="1" applyBorder="1" applyAlignment="1">
      <alignment horizontal="center"/>
    </xf>
    <xf numFmtId="168" fontId="7" fillId="0" borderId="22" xfId="1" applyNumberFormat="1" applyFont="1" applyBorder="1" applyAlignment="1">
      <alignment horizontal="center"/>
    </xf>
    <xf numFmtId="166" fontId="7" fillId="0" borderId="39" xfId="1" applyNumberFormat="1" applyFont="1" applyBorder="1" applyAlignment="1">
      <alignment horizontal="center"/>
    </xf>
    <xf numFmtId="0" fontId="8" fillId="11" borderId="8" xfId="1" applyFont="1" applyFill="1" applyBorder="1" applyAlignment="1">
      <alignment horizontal="center" vertical="center"/>
    </xf>
    <xf numFmtId="168" fontId="8" fillId="11" borderId="9" xfId="1" applyNumberFormat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166" fontId="8" fillId="3" borderId="32" xfId="1" applyNumberFormat="1" applyFont="1" applyFill="1" applyBorder="1" applyAlignment="1">
      <alignment horizontal="center" vertical="center"/>
    </xf>
    <xf numFmtId="0" fontId="8" fillId="13" borderId="32" xfId="1" applyFont="1" applyFill="1" applyBorder="1" applyAlignment="1">
      <alignment horizontal="center" vertical="center"/>
    </xf>
    <xf numFmtId="167" fontId="8" fillId="13" borderId="32" xfId="1" applyNumberFormat="1" applyFont="1" applyFill="1" applyBorder="1" applyAlignment="1">
      <alignment horizontal="center" vertical="center"/>
    </xf>
    <xf numFmtId="0" fontId="8" fillId="12" borderId="32" xfId="1" applyFont="1" applyFill="1" applyBorder="1" applyAlignment="1">
      <alignment horizontal="center" vertical="center"/>
    </xf>
    <xf numFmtId="167" fontId="8" fillId="12" borderId="32" xfId="1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2" fontId="14" fillId="0" borderId="62" xfId="0" applyNumberFormat="1" applyFont="1" applyBorder="1" applyAlignment="1">
      <alignment horizontal="center" vertical="center"/>
    </xf>
    <xf numFmtId="2" fontId="7" fillId="0" borderId="6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 wrapText="1"/>
    </xf>
    <xf numFmtId="2" fontId="13" fillId="13" borderId="8" xfId="0" applyNumberFormat="1" applyFont="1" applyFill="1" applyBorder="1" applyAlignment="1">
      <alignment horizontal="center" vertical="center"/>
    </xf>
    <xf numFmtId="2" fontId="13" fillId="13" borderId="9" xfId="0" applyNumberFormat="1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 wrapText="1"/>
    </xf>
    <xf numFmtId="2" fontId="13" fillId="12" borderId="8" xfId="0" applyNumberFormat="1" applyFont="1" applyFill="1" applyBorder="1" applyAlignment="1">
      <alignment horizontal="center" vertical="center" wrapText="1"/>
    </xf>
    <xf numFmtId="2" fontId="13" fillId="12" borderId="9" xfId="0" applyNumberFormat="1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 wrapText="1"/>
    </xf>
    <xf numFmtId="2" fontId="13" fillId="11" borderId="8" xfId="0" applyNumberFormat="1" applyFont="1" applyFill="1" applyBorder="1" applyAlignment="1">
      <alignment horizontal="center" vertical="center"/>
    </xf>
    <xf numFmtId="2" fontId="13" fillId="11" borderId="9" xfId="0" applyNumberFormat="1" applyFont="1" applyFill="1" applyBorder="1" applyAlignment="1">
      <alignment horizontal="center" vertical="center" wrapText="1"/>
    </xf>
    <xf numFmtId="0" fontId="3" fillId="0" borderId="26" xfId="1" applyFont="1" applyBorder="1" applyAlignment="1">
      <alignment wrapText="1"/>
    </xf>
    <xf numFmtId="0" fontId="7" fillId="0" borderId="10" xfId="1" applyFont="1" applyBorder="1" applyAlignment="1">
      <alignment horizontal="left"/>
    </xf>
    <xf numFmtId="10" fontId="7" fillId="0" borderId="10" xfId="1" applyNumberFormat="1" applyFont="1" applyBorder="1" applyAlignment="1">
      <alignment horizontal="left"/>
    </xf>
    <xf numFmtId="2" fontId="7" fillId="0" borderId="10" xfId="1" applyNumberFormat="1" applyFont="1" applyBorder="1" applyAlignment="1">
      <alignment horizontal="left"/>
    </xf>
    <xf numFmtId="166" fontId="7" fillId="0" borderId="10" xfId="1" applyNumberFormat="1" applyFont="1" applyBorder="1" applyAlignment="1">
      <alignment horizontal="left"/>
    </xf>
    <xf numFmtId="0" fontId="3" fillId="3" borderId="7" xfId="1" applyFont="1" applyFill="1" applyBorder="1" applyAlignment="1">
      <alignment horizontal="left" wrapText="1"/>
    </xf>
    <xf numFmtId="0" fontId="3" fillId="3" borderId="8" xfId="1" applyFont="1" applyFill="1" applyBorder="1" applyAlignment="1">
      <alignment horizontal="left" wrapText="1"/>
    </xf>
    <xf numFmtId="0" fontId="3" fillId="13" borderId="8" xfId="1" applyFont="1" applyFill="1" applyBorder="1" applyAlignment="1">
      <alignment horizontal="left"/>
    </xf>
    <xf numFmtId="0" fontId="3" fillId="12" borderId="8" xfId="1" applyFont="1" applyFill="1" applyBorder="1" applyAlignment="1">
      <alignment horizontal="left"/>
    </xf>
    <xf numFmtId="0" fontId="3" fillId="11" borderId="8" xfId="1" applyFont="1" applyFill="1" applyBorder="1" applyAlignment="1">
      <alignment horizontal="left"/>
    </xf>
    <xf numFmtId="0" fontId="3" fillId="11" borderId="9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/>
    </xf>
    <xf numFmtId="0" fontId="3" fillId="13" borderId="7" xfId="1" applyFont="1" applyFill="1" applyBorder="1" applyAlignment="1">
      <alignment horizontal="left"/>
    </xf>
    <xf numFmtId="0" fontId="3" fillId="13" borderId="9" xfId="1" applyFont="1" applyFill="1" applyBorder="1" applyAlignment="1">
      <alignment horizontal="left"/>
    </xf>
    <xf numFmtId="0" fontId="3" fillId="12" borderId="7" xfId="1" applyFont="1" applyFill="1" applyBorder="1" applyAlignment="1">
      <alignment horizontal="left"/>
    </xf>
    <xf numFmtId="0" fontId="3" fillId="12" borderId="9" xfId="1" applyFont="1" applyFill="1" applyBorder="1" applyAlignment="1">
      <alignment horizontal="left"/>
    </xf>
    <xf numFmtId="0" fontId="3" fillId="11" borderId="7" xfId="1" applyFont="1" applyFill="1" applyBorder="1" applyAlignment="1">
      <alignment horizontal="left"/>
    </xf>
    <xf numFmtId="0" fontId="14" fillId="0" borderId="8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82" xfId="0" applyNumberFormat="1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1" fontId="13" fillId="0" borderId="64" xfId="0" applyNumberFormat="1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7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1" applyFont="1" applyBorder="1"/>
    <xf numFmtId="0" fontId="3" fillId="5" borderId="3" xfId="0" applyFont="1" applyFill="1" applyBorder="1" applyAlignment="1">
      <alignment horizontal="left"/>
    </xf>
    <xf numFmtId="165" fontId="3" fillId="5" borderId="3" xfId="0" applyNumberFormat="1" applyFont="1" applyFill="1" applyBorder="1" applyAlignment="1">
      <alignment horizontal="left"/>
    </xf>
    <xf numFmtId="0" fontId="21" fillId="5" borderId="3" xfId="1" applyFont="1" applyFill="1" applyBorder="1"/>
    <xf numFmtId="0" fontId="13" fillId="0" borderId="63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2" fontId="8" fillId="13" borderId="8" xfId="0" applyNumberFormat="1" applyFont="1" applyFill="1" applyBorder="1" applyAlignment="1">
      <alignment horizontal="center" vertical="center"/>
    </xf>
    <xf numFmtId="2" fontId="8" fillId="13" borderId="9" xfId="0" applyNumberFormat="1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2" fontId="8" fillId="12" borderId="8" xfId="0" applyNumberFormat="1" applyFont="1" applyFill="1" applyBorder="1" applyAlignment="1">
      <alignment horizontal="center" vertical="center" wrapText="1"/>
    </xf>
    <xf numFmtId="2" fontId="8" fillId="12" borderId="9" xfId="0" applyNumberFormat="1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2" fontId="8" fillId="11" borderId="8" xfId="0" applyNumberFormat="1" applyFont="1" applyFill="1" applyBorder="1" applyAlignment="1">
      <alignment horizontal="center" vertical="center" wrapText="1"/>
    </xf>
    <xf numFmtId="2" fontId="8" fillId="11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5" borderId="84" xfId="0" applyFont="1" applyFill="1" applyBorder="1" applyAlignment="1">
      <alignment horizontal="left" vertical="center" wrapText="1"/>
    </xf>
    <xf numFmtId="0" fontId="8" fillId="5" borderId="85" xfId="0" applyFont="1" applyFill="1" applyBorder="1" applyAlignment="1">
      <alignment horizontal="center" vertical="center" wrapText="1"/>
    </xf>
    <xf numFmtId="10" fontId="8" fillId="5" borderId="86" xfId="3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5" fillId="0" borderId="0" xfId="1" applyFont="1" applyBorder="1"/>
    <xf numFmtId="0" fontId="14" fillId="0" borderId="12" xfId="0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5" xfId="0" applyFont="1" applyFill="1" applyBorder="1"/>
    <xf numFmtId="0" fontId="13" fillId="0" borderId="6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164" fontId="14" fillId="0" borderId="80" xfId="0" applyNumberFormat="1" applyFont="1" applyBorder="1" applyAlignment="1">
      <alignment horizontal="center" vertical="center"/>
    </xf>
    <xf numFmtId="0" fontId="8" fillId="0" borderId="77" xfId="1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8" fillId="0" borderId="76" xfId="1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3" fillId="0" borderId="45" xfId="1" applyNumberFormat="1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5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7" xfId="1" applyFont="1" applyBorder="1" applyAlignment="1">
      <alignment horizontal="center"/>
    </xf>
    <xf numFmtId="0" fontId="3" fillId="0" borderId="76" xfId="1" applyFont="1" applyBorder="1" applyAlignment="1">
      <alignment horizontal="center"/>
    </xf>
    <xf numFmtId="0" fontId="3" fillId="0" borderId="75" xfId="1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4" fillId="4" borderId="16" xfId="0" applyFont="1" applyFill="1" applyBorder="1" applyAlignment="1">
      <alignment wrapText="1"/>
    </xf>
    <xf numFmtId="0" fontId="4" fillId="4" borderId="0" xfId="0" applyFont="1" applyFill="1" applyBorder="1" applyAlignment="1"/>
    <xf numFmtId="0" fontId="4" fillId="4" borderId="15" xfId="0" applyFont="1" applyFill="1" applyBorder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Medium7"/>
  <colors>
    <mruColors>
      <color rgb="FF00D4D6"/>
      <color rgb="FF4180FF"/>
      <color rgb="FF3DACFF"/>
      <color rgb="FFC00000"/>
      <color rgb="FFD84942"/>
      <color rgb="FFFF7E79"/>
      <color rgb="FFFF2600"/>
      <color rgb="FF00FDFF"/>
      <color rgb="FF941100"/>
      <color rgb="FF92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FFC3-36F6-5C40-ADE3-AA50779F3224}">
  <dimension ref="A2:G14"/>
  <sheetViews>
    <sheetView workbookViewId="0">
      <selection activeCell="I48" sqref="I48"/>
    </sheetView>
  </sheetViews>
  <sheetFormatPr baseColWidth="10" defaultRowHeight="16" x14ac:dyDescent="0.2"/>
  <cols>
    <col min="1" max="1" width="26.33203125" style="38" customWidth="1"/>
    <col min="2" max="6" width="10.83203125" style="38"/>
    <col min="7" max="7" width="13.6640625" style="38" customWidth="1"/>
    <col min="8" max="16384" width="10.83203125" style="38"/>
  </cols>
  <sheetData>
    <row r="2" spans="1:7" x14ac:dyDescent="0.2">
      <c r="A2" s="37" t="s">
        <v>519</v>
      </c>
      <c r="B2" s="37"/>
      <c r="C2" s="37"/>
      <c r="D2" s="37"/>
    </row>
    <row r="3" spans="1:7" x14ac:dyDescent="0.2">
      <c r="A3" s="37"/>
      <c r="B3" s="37"/>
      <c r="C3" s="37"/>
      <c r="D3" s="37"/>
    </row>
    <row r="4" spans="1:7" x14ac:dyDescent="0.2">
      <c r="A4" s="41" t="s">
        <v>510</v>
      </c>
      <c r="B4" s="37" t="s">
        <v>660</v>
      </c>
      <c r="C4" s="37"/>
      <c r="D4" s="37"/>
      <c r="E4" s="37"/>
      <c r="F4" s="37"/>
      <c r="G4" s="40"/>
    </row>
    <row r="5" spans="1:7" x14ac:dyDescent="0.2">
      <c r="A5" s="41" t="s">
        <v>511</v>
      </c>
      <c r="B5" s="37" t="s">
        <v>508</v>
      </c>
      <c r="C5" s="37"/>
      <c r="D5" s="37"/>
      <c r="E5" s="37"/>
      <c r="F5" s="37"/>
      <c r="G5" s="40"/>
    </row>
    <row r="6" spans="1:7" x14ac:dyDescent="0.2">
      <c r="A6" s="41" t="s">
        <v>512</v>
      </c>
      <c r="B6" s="37" t="s">
        <v>661</v>
      </c>
      <c r="C6" s="37"/>
      <c r="D6" s="37"/>
      <c r="E6" s="37"/>
      <c r="F6" s="37"/>
      <c r="G6" s="40"/>
    </row>
    <row r="7" spans="1:7" x14ac:dyDescent="0.2">
      <c r="A7" s="41" t="s">
        <v>513</v>
      </c>
      <c r="B7" s="37" t="s">
        <v>662</v>
      </c>
      <c r="C7" s="37"/>
      <c r="D7" s="37"/>
      <c r="E7" s="37"/>
      <c r="F7" s="37"/>
      <c r="G7" s="40"/>
    </row>
    <row r="8" spans="1:7" x14ac:dyDescent="0.2">
      <c r="A8" s="41" t="s">
        <v>514</v>
      </c>
      <c r="B8" s="37" t="s">
        <v>596</v>
      </c>
      <c r="C8" s="37"/>
      <c r="D8" s="37"/>
      <c r="E8" s="37"/>
      <c r="F8" s="37"/>
      <c r="G8" s="40"/>
    </row>
    <row r="9" spans="1:7" x14ac:dyDescent="0.2">
      <c r="A9" s="41" t="s">
        <v>515</v>
      </c>
      <c r="B9" s="37" t="s">
        <v>597</v>
      </c>
      <c r="C9" s="37"/>
      <c r="D9" s="37"/>
      <c r="E9" s="37"/>
      <c r="F9" s="37"/>
      <c r="G9" s="40"/>
    </row>
    <row r="10" spans="1:7" x14ac:dyDescent="0.2">
      <c r="A10" s="41" t="s">
        <v>516</v>
      </c>
      <c r="B10" s="37" t="s">
        <v>598</v>
      </c>
      <c r="C10" s="37"/>
      <c r="D10" s="37"/>
      <c r="E10" s="37"/>
      <c r="F10" s="37"/>
      <c r="G10" s="40"/>
    </row>
    <row r="11" spans="1:7" x14ac:dyDescent="0.2">
      <c r="A11" s="41" t="s">
        <v>517</v>
      </c>
      <c r="B11" s="141" t="s">
        <v>671</v>
      </c>
      <c r="C11" s="141"/>
      <c r="D11" s="141"/>
      <c r="E11" s="141"/>
      <c r="F11" s="141"/>
      <c r="G11" s="141"/>
    </row>
    <row r="12" spans="1:7" x14ac:dyDescent="0.2">
      <c r="A12" s="140" t="s">
        <v>518</v>
      </c>
      <c r="B12" s="37" t="s">
        <v>509</v>
      </c>
      <c r="C12" s="37"/>
      <c r="D12" s="37"/>
      <c r="E12" s="37"/>
      <c r="F12" s="37"/>
      <c r="G12" s="40"/>
    </row>
    <row r="13" spans="1:7" x14ac:dyDescent="0.2">
      <c r="A13" s="42"/>
      <c r="B13" s="37"/>
      <c r="C13" s="40"/>
      <c r="D13" s="40"/>
      <c r="E13" s="40"/>
      <c r="F13" s="40"/>
      <c r="G13" s="40"/>
    </row>
    <row r="14" spans="1:7" x14ac:dyDescent="0.2">
      <c r="A14" s="39"/>
    </row>
  </sheetData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2A01-B22A-8B4E-97AB-18B332388DE6}">
  <dimension ref="A2:V77"/>
  <sheetViews>
    <sheetView tabSelected="1" zoomScale="92" zoomScaleNormal="92" workbookViewId="0">
      <pane xSplit="1" ySplit="2" topLeftCell="B52" activePane="bottomRight" state="frozen"/>
      <selection pane="topRight" activeCell="B1" sqref="B1"/>
      <selection pane="bottomLeft" activeCell="A2" sqref="A2"/>
      <selection pane="bottomRight" activeCell="M69" sqref="M69"/>
    </sheetView>
  </sheetViews>
  <sheetFormatPr baseColWidth="10" defaultColWidth="15.5" defaultRowHeight="16" customHeight="1" x14ac:dyDescent="0.2"/>
  <cols>
    <col min="1" max="1" width="20" style="162" customWidth="1"/>
    <col min="2" max="2" width="18.5" style="162" customWidth="1"/>
    <col min="3" max="3" width="28.33203125" style="163" customWidth="1"/>
    <col min="4" max="4" width="15.5" style="162"/>
    <col min="5" max="5" width="15.5" style="163"/>
    <col min="6" max="8" width="15.5" style="162"/>
    <col min="9" max="9" width="15.5" style="163"/>
    <col min="10" max="11" width="15.5" style="162"/>
    <col min="12" max="12" width="15.5" style="163"/>
    <col min="13" max="14" width="15.5" style="162"/>
    <col min="15" max="15" width="19.1640625" style="164" customWidth="1"/>
    <col min="16" max="16" width="19.6640625" style="164" customWidth="1"/>
    <col min="17" max="17" width="17" style="164" customWidth="1"/>
    <col min="18" max="16384" width="15.5" style="165"/>
  </cols>
  <sheetData>
    <row r="2" spans="1:21" s="161" customFormat="1" ht="16" customHeight="1" x14ac:dyDescent="0.2">
      <c r="A2" s="389" t="s">
        <v>0</v>
      </c>
      <c r="B2" s="389" t="s">
        <v>486</v>
      </c>
      <c r="C2" s="389" t="s">
        <v>6</v>
      </c>
      <c r="D2" s="390" t="s">
        <v>551</v>
      </c>
      <c r="E2" s="389" t="s">
        <v>565</v>
      </c>
      <c r="F2" s="390" t="s">
        <v>552</v>
      </c>
      <c r="G2" s="389" t="s">
        <v>562</v>
      </c>
      <c r="H2" s="389" t="s">
        <v>564</v>
      </c>
      <c r="I2" s="389" t="s">
        <v>563</v>
      </c>
      <c r="J2" s="389" t="s">
        <v>566</v>
      </c>
      <c r="K2" s="390" t="s">
        <v>554</v>
      </c>
      <c r="L2" s="389" t="s">
        <v>555</v>
      </c>
      <c r="M2" s="390" t="s">
        <v>556</v>
      </c>
      <c r="N2" s="389" t="s">
        <v>560</v>
      </c>
      <c r="O2" s="389" t="s">
        <v>561</v>
      </c>
      <c r="P2" s="391" t="s">
        <v>497</v>
      </c>
      <c r="Q2" s="391" t="s">
        <v>498</v>
      </c>
      <c r="R2" s="391" t="s">
        <v>496</v>
      </c>
      <c r="S2" s="103"/>
      <c r="T2" s="103"/>
      <c r="U2" s="103"/>
    </row>
    <row r="3" spans="1:21" ht="16" customHeight="1" x14ac:dyDescent="0.2">
      <c r="A3" s="387" t="s">
        <v>37</v>
      </c>
      <c r="B3" s="387" t="s">
        <v>470</v>
      </c>
      <c r="C3" s="420" t="s">
        <v>40</v>
      </c>
      <c r="D3" s="386">
        <v>1.4620876999999999E-2</v>
      </c>
      <c r="E3" s="387">
        <v>2</v>
      </c>
      <c r="F3" s="386">
        <v>1.9607843E-2</v>
      </c>
      <c r="G3" s="387">
        <v>1</v>
      </c>
      <c r="H3" s="387">
        <v>0</v>
      </c>
      <c r="I3" s="387">
        <v>1</v>
      </c>
      <c r="J3" s="387">
        <v>1</v>
      </c>
      <c r="K3" s="386">
        <v>1.4620876999999999E-2</v>
      </c>
      <c r="L3" s="387">
        <v>2</v>
      </c>
      <c r="M3" s="386">
        <v>1</v>
      </c>
      <c r="N3" s="387">
        <v>1</v>
      </c>
      <c r="O3" s="387">
        <v>0.75800000000000001</v>
      </c>
      <c r="P3" s="388" t="s">
        <v>491</v>
      </c>
      <c r="Q3" s="388" t="s">
        <v>492</v>
      </c>
      <c r="R3" s="388" t="s">
        <v>495</v>
      </c>
      <c r="S3" s="103"/>
      <c r="T3" s="103"/>
      <c r="U3" s="103"/>
    </row>
    <row r="4" spans="1:21" ht="16" customHeight="1" x14ac:dyDescent="0.2">
      <c r="A4" s="387" t="s">
        <v>41</v>
      </c>
      <c r="B4" s="387" t="s">
        <v>470</v>
      </c>
      <c r="C4" s="420" t="s">
        <v>42</v>
      </c>
      <c r="D4" s="386">
        <v>0.13524877599999999</v>
      </c>
      <c r="E4" s="387">
        <v>11</v>
      </c>
      <c r="F4" s="386">
        <v>0.41319444399999999</v>
      </c>
      <c r="G4" s="387">
        <v>0</v>
      </c>
      <c r="H4" s="387">
        <v>0</v>
      </c>
      <c r="I4" s="387">
        <v>0</v>
      </c>
      <c r="J4" s="387">
        <v>0</v>
      </c>
      <c r="K4" s="386">
        <v>0.14065925277777799</v>
      </c>
      <c r="L4" s="387">
        <v>9</v>
      </c>
      <c r="M4" s="386">
        <v>0.81818181818181801</v>
      </c>
      <c r="N4" s="387">
        <v>1</v>
      </c>
      <c r="O4" s="387">
        <v>0.83</v>
      </c>
      <c r="P4" s="388" t="s">
        <v>492</v>
      </c>
      <c r="Q4" s="388" t="s">
        <v>492</v>
      </c>
      <c r="R4" s="388" t="s">
        <v>495</v>
      </c>
      <c r="S4" s="103"/>
      <c r="T4" s="103"/>
      <c r="U4" s="103"/>
    </row>
    <row r="5" spans="1:21" ht="16" customHeight="1" x14ac:dyDescent="0.2">
      <c r="A5" s="387" t="s">
        <v>43</v>
      </c>
      <c r="B5" s="387" t="s">
        <v>470</v>
      </c>
      <c r="C5" s="420" t="s">
        <v>42</v>
      </c>
      <c r="D5" s="386">
        <v>6.7636691742857094E-2</v>
      </c>
      <c r="E5" s="387">
        <v>35</v>
      </c>
      <c r="F5" s="386">
        <v>0.15646258499999999</v>
      </c>
      <c r="G5" s="387">
        <v>7</v>
      </c>
      <c r="H5" s="387">
        <v>2</v>
      </c>
      <c r="I5" s="387">
        <v>4</v>
      </c>
      <c r="J5" s="387">
        <v>2</v>
      </c>
      <c r="K5" s="386">
        <v>6.7852708444444396E-2</v>
      </c>
      <c r="L5" s="387">
        <v>27</v>
      </c>
      <c r="M5" s="386">
        <v>0.94285714285714295</v>
      </c>
      <c r="N5" s="387">
        <v>1</v>
      </c>
      <c r="O5" s="387">
        <v>0.999</v>
      </c>
      <c r="P5" s="388" t="s">
        <v>493</v>
      </c>
      <c r="Q5" s="388" t="s">
        <v>492</v>
      </c>
      <c r="R5" s="388" t="s">
        <v>495</v>
      </c>
      <c r="S5" s="103"/>
      <c r="T5" s="103"/>
      <c r="U5" s="103"/>
    </row>
    <row r="6" spans="1:21" ht="16" customHeight="1" x14ac:dyDescent="0.2">
      <c r="A6" s="387" t="s">
        <v>44</v>
      </c>
      <c r="B6" s="387" t="s">
        <v>470</v>
      </c>
      <c r="C6" s="420" t="s">
        <v>42</v>
      </c>
      <c r="D6" s="386">
        <v>2.5836788333333301E-2</v>
      </c>
      <c r="E6" s="387">
        <v>3</v>
      </c>
      <c r="F6" s="386">
        <v>5.4054053999999997E-2</v>
      </c>
      <c r="G6" s="387">
        <v>0</v>
      </c>
      <c r="H6" s="387">
        <v>0</v>
      </c>
      <c r="I6" s="387">
        <v>0</v>
      </c>
      <c r="J6" s="387">
        <v>0</v>
      </c>
      <c r="K6" s="386">
        <v>2.5836788333333301E-2</v>
      </c>
      <c r="L6" s="387">
        <v>3</v>
      </c>
      <c r="M6" s="386">
        <v>1</v>
      </c>
      <c r="N6" s="387">
        <v>1</v>
      </c>
      <c r="O6" s="387">
        <v>0.65300000000000002</v>
      </c>
      <c r="P6" s="388" t="s">
        <v>491</v>
      </c>
      <c r="Q6" s="388" t="s">
        <v>492</v>
      </c>
      <c r="R6" s="388" t="s">
        <v>492</v>
      </c>
      <c r="S6" s="103"/>
      <c r="T6" s="103"/>
      <c r="U6" s="103"/>
    </row>
    <row r="7" spans="1:21" ht="16" customHeight="1" x14ac:dyDescent="0.2">
      <c r="A7" s="387" t="s">
        <v>45</v>
      </c>
      <c r="B7" s="387" t="s">
        <v>470</v>
      </c>
      <c r="C7" s="420" t="s">
        <v>42</v>
      </c>
      <c r="D7" s="386">
        <v>4.8091617499999998E-3</v>
      </c>
      <c r="E7" s="387">
        <v>4</v>
      </c>
      <c r="F7" s="386">
        <v>9.3970240000000003E-3</v>
      </c>
      <c r="G7" s="387">
        <v>2</v>
      </c>
      <c r="H7" s="387">
        <v>1</v>
      </c>
      <c r="I7" s="387">
        <v>2</v>
      </c>
      <c r="J7" s="387">
        <v>1</v>
      </c>
      <c r="K7" s="386">
        <v>5.5043626666666703E-3</v>
      </c>
      <c r="L7" s="387">
        <v>3</v>
      </c>
      <c r="M7" s="386">
        <v>1</v>
      </c>
      <c r="N7" s="387">
        <v>1</v>
      </c>
      <c r="O7" s="387">
        <v>0.82499999999999996</v>
      </c>
      <c r="P7" s="388"/>
      <c r="Q7" s="388"/>
      <c r="R7" s="388"/>
      <c r="S7" s="103"/>
      <c r="T7" s="103"/>
      <c r="U7" s="103"/>
    </row>
    <row r="8" spans="1:21" ht="16" customHeight="1" x14ac:dyDescent="0.2">
      <c r="A8" s="387" t="s">
        <v>46</v>
      </c>
      <c r="B8" s="387" t="s">
        <v>470</v>
      </c>
      <c r="C8" s="420" t="s">
        <v>42</v>
      </c>
      <c r="D8" s="386">
        <v>2.8534186499999999E-2</v>
      </c>
      <c r="E8" s="387">
        <v>10</v>
      </c>
      <c r="F8" s="386">
        <v>4.8450703999999997E-2</v>
      </c>
      <c r="G8" s="387">
        <v>5</v>
      </c>
      <c r="H8" s="387">
        <v>0</v>
      </c>
      <c r="I8" s="387">
        <v>4</v>
      </c>
      <c r="J8" s="387">
        <v>2</v>
      </c>
      <c r="K8" s="386">
        <v>3.1285138333333302E-2</v>
      </c>
      <c r="L8" s="387">
        <v>9</v>
      </c>
      <c r="M8" s="386">
        <v>0.9</v>
      </c>
      <c r="N8" s="387">
        <v>1</v>
      </c>
      <c r="O8" s="387">
        <v>0.997</v>
      </c>
      <c r="P8" s="388" t="s">
        <v>491</v>
      </c>
      <c r="Q8" s="388" t="s">
        <v>492</v>
      </c>
      <c r="R8" s="388" t="s">
        <v>495</v>
      </c>
      <c r="S8" s="103"/>
      <c r="T8" s="103"/>
      <c r="U8" s="103"/>
    </row>
    <row r="9" spans="1:21" ht="16" customHeight="1" x14ac:dyDescent="0.2">
      <c r="A9" s="387" t="s">
        <v>48</v>
      </c>
      <c r="B9" s="387" t="s">
        <v>470</v>
      </c>
      <c r="C9" s="420" t="s">
        <v>50</v>
      </c>
      <c r="D9" s="386">
        <v>8.4623002500000006E-3</v>
      </c>
      <c r="E9" s="387">
        <v>4</v>
      </c>
      <c r="F9" s="386">
        <v>1.3380909999999999E-2</v>
      </c>
      <c r="G9" s="387">
        <v>0</v>
      </c>
      <c r="H9" s="387">
        <v>0</v>
      </c>
      <c r="I9" s="387">
        <v>0</v>
      </c>
      <c r="J9" s="387">
        <v>0</v>
      </c>
      <c r="K9" s="386">
        <v>5.5082474999999997E-3</v>
      </c>
      <c r="L9" s="387">
        <v>2</v>
      </c>
      <c r="M9" s="386">
        <v>0.5</v>
      </c>
      <c r="N9" s="387">
        <v>1</v>
      </c>
      <c r="O9" s="387">
        <v>0.39500000000000002</v>
      </c>
      <c r="P9" s="388" t="s">
        <v>492</v>
      </c>
      <c r="Q9" s="388" t="s">
        <v>492</v>
      </c>
      <c r="R9" s="388" t="s">
        <v>492</v>
      </c>
      <c r="S9" s="103"/>
      <c r="T9" s="103"/>
      <c r="U9" s="103"/>
    </row>
    <row r="10" spans="1:21" ht="16" customHeight="1" x14ac:dyDescent="0.2">
      <c r="A10" s="387" t="s">
        <v>53</v>
      </c>
      <c r="B10" s="387" t="s">
        <v>470</v>
      </c>
      <c r="C10" s="420" t="s">
        <v>42</v>
      </c>
      <c r="D10" s="386">
        <v>1.16209277142857E-2</v>
      </c>
      <c r="E10" s="387">
        <v>7</v>
      </c>
      <c r="F10" s="386">
        <v>2.8050491E-2</v>
      </c>
      <c r="G10" s="387">
        <v>2</v>
      </c>
      <c r="H10" s="387">
        <v>2</v>
      </c>
      <c r="I10" s="387">
        <v>2</v>
      </c>
      <c r="J10" s="387">
        <v>2</v>
      </c>
      <c r="K10" s="386">
        <v>1.16209277142857E-2</v>
      </c>
      <c r="L10" s="387">
        <v>7</v>
      </c>
      <c r="M10" s="386">
        <v>0.85714285714285698</v>
      </c>
      <c r="N10" s="386">
        <v>0.85714285714285698</v>
      </c>
      <c r="O10" s="387">
        <v>0.98799999999999999</v>
      </c>
      <c r="P10" s="388"/>
      <c r="Q10" s="388"/>
      <c r="R10" s="388"/>
      <c r="S10" s="103"/>
      <c r="T10" s="103"/>
      <c r="U10" s="103"/>
    </row>
    <row r="11" spans="1:21" ht="16" customHeight="1" x14ac:dyDescent="0.2">
      <c r="A11" s="387" t="s">
        <v>54</v>
      </c>
      <c r="B11" s="387" t="s">
        <v>470</v>
      </c>
      <c r="C11" s="420" t="s">
        <v>42</v>
      </c>
      <c r="D11" s="386">
        <v>4.2115112500000001E-3</v>
      </c>
      <c r="E11" s="387">
        <v>4</v>
      </c>
      <c r="F11" s="386">
        <v>6.5425259999999999E-3</v>
      </c>
      <c r="G11" s="387">
        <v>1</v>
      </c>
      <c r="H11" s="387">
        <v>1</v>
      </c>
      <c r="I11" s="387">
        <v>1</v>
      </c>
      <c r="J11" s="387">
        <v>1</v>
      </c>
      <c r="K11" s="386">
        <v>4.4911213333333304E-3</v>
      </c>
      <c r="L11" s="387">
        <v>3</v>
      </c>
      <c r="M11" s="386">
        <v>0.5</v>
      </c>
      <c r="N11" s="387">
        <v>1</v>
      </c>
      <c r="O11" s="387">
        <v>0.42299999999999999</v>
      </c>
      <c r="P11" s="388" t="s">
        <v>491</v>
      </c>
      <c r="Q11" s="388" t="s">
        <v>492</v>
      </c>
      <c r="R11" s="388" t="s">
        <v>492</v>
      </c>
      <c r="S11" s="103"/>
      <c r="T11" s="103"/>
      <c r="U11" s="103"/>
    </row>
    <row r="12" spans="1:21" ht="16" customHeight="1" x14ac:dyDescent="0.2">
      <c r="A12" s="387" t="s">
        <v>55</v>
      </c>
      <c r="B12" s="387" t="s">
        <v>470</v>
      </c>
      <c r="C12" s="420" t="s">
        <v>42</v>
      </c>
      <c r="D12" s="386">
        <v>0.22199481684615399</v>
      </c>
      <c r="E12" s="387">
        <v>13</v>
      </c>
      <c r="F12" s="386">
        <v>0.74771428600000001</v>
      </c>
      <c r="G12" s="387">
        <v>3</v>
      </c>
      <c r="H12" s="387">
        <v>1</v>
      </c>
      <c r="I12" s="387">
        <v>2</v>
      </c>
      <c r="J12" s="387">
        <v>2</v>
      </c>
      <c r="K12" s="386">
        <v>0.25799467928571401</v>
      </c>
      <c r="L12" s="387">
        <v>7</v>
      </c>
      <c r="M12" s="386">
        <v>0.84615384615384603</v>
      </c>
      <c r="N12" s="387">
        <v>1</v>
      </c>
      <c r="O12" s="387">
        <v>1</v>
      </c>
      <c r="P12" s="388"/>
      <c r="Q12" s="388"/>
      <c r="R12" s="388"/>
      <c r="S12" s="103"/>
      <c r="T12" s="103"/>
      <c r="U12" s="103"/>
    </row>
    <row r="13" spans="1:21" ht="16" customHeight="1" x14ac:dyDescent="0.2">
      <c r="A13" s="387" t="s">
        <v>56</v>
      </c>
      <c r="B13" s="387" t="s">
        <v>470</v>
      </c>
      <c r="C13" s="420" t="s">
        <v>42</v>
      </c>
      <c r="D13" s="386">
        <v>0</v>
      </c>
      <c r="E13" s="387">
        <v>0</v>
      </c>
      <c r="F13" s="386">
        <v>0</v>
      </c>
      <c r="G13" s="387">
        <v>0</v>
      </c>
      <c r="H13" s="387">
        <v>0</v>
      </c>
      <c r="I13" s="387">
        <v>0</v>
      </c>
      <c r="J13" s="387">
        <v>0</v>
      </c>
      <c r="K13" s="386">
        <v>0</v>
      </c>
      <c r="L13" s="387">
        <v>0</v>
      </c>
      <c r="M13" s="386">
        <v>0</v>
      </c>
      <c r="N13" s="387">
        <v>0</v>
      </c>
      <c r="O13" s="387">
        <v>0.27400000000000002</v>
      </c>
      <c r="P13" s="388"/>
      <c r="Q13" s="388"/>
      <c r="R13" s="388"/>
      <c r="S13" s="103"/>
      <c r="T13" s="103"/>
      <c r="U13" s="103"/>
    </row>
    <row r="14" spans="1:21" ht="16" customHeight="1" x14ac:dyDescent="0.2">
      <c r="A14" s="387" t="s">
        <v>57</v>
      </c>
      <c r="B14" s="387" t="s">
        <v>470</v>
      </c>
      <c r="C14" s="420" t="s">
        <v>42</v>
      </c>
      <c r="D14" s="386">
        <v>1.42499966666667E-2</v>
      </c>
      <c r="E14" s="387">
        <v>6</v>
      </c>
      <c r="F14" s="386">
        <v>2.3379384E-2</v>
      </c>
      <c r="G14" s="387">
        <v>3</v>
      </c>
      <c r="H14" s="387">
        <v>1</v>
      </c>
      <c r="I14" s="387">
        <v>2</v>
      </c>
      <c r="J14" s="387">
        <v>1</v>
      </c>
      <c r="K14" s="386">
        <v>1.42187545E-2</v>
      </c>
      <c r="L14" s="387">
        <v>4</v>
      </c>
      <c r="M14" s="386">
        <v>1</v>
      </c>
      <c r="N14" s="387">
        <v>1</v>
      </c>
      <c r="O14" s="387">
        <v>0.98699999999999999</v>
      </c>
      <c r="P14" s="388"/>
      <c r="Q14" s="388"/>
      <c r="R14" s="388"/>
      <c r="S14" s="103"/>
      <c r="T14" s="103"/>
      <c r="U14" s="103"/>
    </row>
    <row r="15" spans="1:21" ht="16" customHeight="1" x14ac:dyDescent="0.2">
      <c r="A15" s="387" t="s">
        <v>58</v>
      </c>
      <c r="B15" s="387" t="s">
        <v>470</v>
      </c>
      <c r="C15" s="420" t="s">
        <v>42</v>
      </c>
      <c r="D15" s="386">
        <v>2.838716975E-2</v>
      </c>
      <c r="E15" s="387">
        <v>4</v>
      </c>
      <c r="F15" s="386">
        <v>3.1866463999999997E-2</v>
      </c>
      <c r="G15" s="387">
        <v>1</v>
      </c>
      <c r="H15" s="387">
        <v>0</v>
      </c>
      <c r="I15" s="387">
        <v>1</v>
      </c>
      <c r="J15" s="387">
        <v>0</v>
      </c>
      <c r="K15" s="386">
        <v>2.838716975E-2</v>
      </c>
      <c r="L15" s="387">
        <v>4</v>
      </c>
      <c r="M15" s="386">
        <v>0.75</v>
      </c>
      <c r="N15" s="387">
        <v>1</v>
      </c>
      <c r="O15" s="387">
        <v>0.86599999999999999</v>
      </c>
      <c r="P15" s="388" t="s">
        <v>492</v>
      </c>
      <c r="Q15" s="388" t="s">
        <v>492</v>
      </c>
      <c r="R15" s="388" t="s">
        <v>495</v>
      </c>
      <c r="S15" s="103"/>
      <c r="T15" s="103"/>
      <c r="U15" s="103"/>
    </row>
    <row r="16" spans="1:21" ht="16" customHeight="1" x14ac:dyDescent="0.2">
      <c r="A16" s="387" t="s">
        <v>59</v>
      </c>
      <c r="B16" s="387" t="s">
        <v>470</v>
      </c>
      <c r="C16" s="420" t="s">
        <v>50</v>
      </c>
      <c r="D16" s="386">
        <v>5.5801063800000002E-2</v>
      </c>
      <c r="E16" s="387">
        <v>15</v>
      </c>
      <c r="F16" s="386">
        <v>0.159049832</v>
      </c>
      <c r="G16" s="387">
        <v>3</v>
      </c>
      <c r="H16" s="387">
        <v>1</v>
      </c>
      <c r="I16" s="387">
        <v>2</v>
      </c>
      <c r="J16" s="387">
        <v>1</v>
      </c>
      <c r="K16" s="386">
        <v>6.0552039500000002E-2</v>
      </c>
      <c r="L16" s="387">
        <v>12</v>
      </c>
      <c r="M16" s="386">
        <v>0.93333333333333302</v>
      </c>
      <c r="N16" s="386">
        <v>0.93333333333333302</v>
      </c>
      <c r="O16" s="387">
        <v>1</v>
      </c>
      <c r="P16" s="388"/>
      <c r="Q16" s="388"/>
      <c r="R16" s="388"/>
    </row>
    <row r="17" spans="1:22" ht="16" customHeight="1" x14ac:dyDescent="0.2">
      <c r="A17" s="387" t="s">
        <v>60</v>
      </c>
      <c r="B17" s="387" t="s">
        <v>470</v>
      </c>
      <c r="C17" s="420" t="s">
        <v>42</v>
      </c>
      <c r="D17" s="386">
        <v>2.3272653000000001E-2</v>
      </c>
      <c r="E17" s="387">
        <v>3</v>
      </c>
      <c r="F17" s="386">
        <v>3.0744337E-2</v>
      </c>
      <c r="G17" s="387">
        <v>1</v>
      </c>
      <c r="H17" s="387">
        <v>1</v>
      </c>
      <c r="I17" s="387">
        <v>1</v>
      </c>
      <c r="J17" s="387">
        <v>1</v>
      </c>
      <c r="K17" s="386">
        <v>2.3272653000000001E-2</v>
      </c>
      <c r="L17" s="387">
        <v>3</v>
      </c>
      <c r="M17" s="386">
        <v>1</v>
      </c>
      <c r="N17" s="387">
        <v>1</v>
      </c>
      <c r="O17" s="387">
        <v>0.98399999999999999</v>
      </c>
      <c r="P17" s="388"/>
      <c r="Q17" s="388"/>
      <c r="R17" s="388"/>
    </row>
    <row r="18" spans="1:22" ht="16" customHeight="1" x14ac:dyDescent="0.2">
      <c r="A18" s="387" t="s">
        <v>61</v>
      </c>
      <c r="B18" s="387" t="s">
        <v>470</v>
      </c>
      <c r="C18" s="420" t="s">
        <v>42</v>
      </c>
      <c r="D18" s="386">
        <v>8.2537112500000002E-3</v>
      </c>
      <c r="E18" s="387">
        <v>4</v>
      </c>
      <c r="F18" s="386">
        <v>1.1034482999999999E-2</v>
      </c>
      <c r="G18" s="387">
        <v>1</v>
      </c>
      <c r="H18" s="387">
        <v>1</v>
      </c>
      <c r="I18" s="387">
        <v>1</v>
      </c>
      <c r="J18" s="387">
        <v>1</v>
      </c>
      <c r="K18" s="386">
        <v>8.2537112500000002E-3</v>
      </c>
      <c r="L18" s="387">
        <v>4</v>
      </c>
      <c r="M18" s="386">
        <v>0.75</v>
      </c>
      <c r="N18" s="387">
        <v>1</v>
      </c>
      <c r="O18" s="387">
        <v>0.93100000000000005</v>
      </c>
      <c r="P18" s="388" t="s">
        <v>492</v>
      </c>
      <c r="Q18" s="388" t="s">
        <v>492</v>
      </c>
      <c r="R18" s="388" t="s">
        <v>495</v>
      </c>
    </row>
    <row r="19" spans="1:22" ht="16" customHeight="1" x14ac:dyDescent="0.2">
      <c r="A19" s="387" t="s">
        <v>62</v>
      </c>
      <c r="B19" s="387" t="s">
        <v>470</v>
      </c>
      <c r="C19" s="420" t="s">
        <v>42</v>
      </c>
      <c r="D19" s="386">
        <v>4.6927493999999997E-3</v>
      </c>
      <c r="E19" s="387">
        <v>10</v>
      </c>
      <c r="F19" s="386">
        <v>1.8464529E-2</v>
      </c>
      <c r="G19" s="387">
        <v>5</v>
      </c>
      <c r="H19" s="387">
        <v>1</v>
      </c>
      <c r="I19" s="387">
        <v>2</v>
      </c>
      <c r="J19" s="387">
        <v>1</v>
      </c>
      <c r="K19" s="386">
        <v>4.9725723333333303E-3</v>
      </c>
      <c r="L19" s="387">
        <v>9</v>
      </c>
      <c r="M19" s="386">
        <v>0.8</v>
      </c>
      <c r="N19" s="386">
        <v>0.8</v>
      </c>
      <c r="O19" s="387">
        <v>0.83</v>
      </c>
      <c r="P19" s="388"/>
      <c r="Q19" s="388"/>
      <c r="R19" s="388"/>
    </row>
    <row r="20" spans="1:22" ht="16" customHeight="1" x14ac:dyDescent="0.2">
      <c r="A20" s="387" t="s">
        <v>63</v>
      </c>
      <c r="B20" s="387" t="s">
        <v>470</v>
      </c>
      <c r="C20" s="420" t="s">
        <v>64</v>
      </c>
      <c r="D20" s="386">
        <v>1.7895964E-2</v>
      </c>
      <c r="E20" s="387">
        <v>6</v>
      </c>
      <c r="F20" s="386">
        <v>8.6844998000000007E-2</v>
      </c>
      <c r="G20" s="387">
        <v>1</v>
      </c>
      <c r="H20" s="387">
        <v>1</v>
      </c>
      <c r="I20" s="387">
        <v>1</v>
      </c>
      <c r="J20" s="387">
        <v>1</v>
      </c>
      <c r="K20" s="386">
        <v>2.0492087400000001E-2</v>
      </c>
      <c r="L20" s="387">
        <v>5</v>
      </c>
      <c r="M20" s="386">
        <v>0.83333333333333304</v>
      </c>
      <c r="N20" s="387">
        <v>1</v>
      </c>
      <c r="O20" s="387">
        <v>0.99</v>
      </c>
      <c r="P20" s="388" t="s">
        <v>492</v>
      </c>
      <c r="Q20" s="388" t="s">
        <v>492</v>
      </c>
      <c r="R20" s="388" t="s">
        <v>495</v>
      </c>
    </row>
    <row r="21" spans="1:22" ht="16" customHeight="1" x14ac:dyDescent="0.2">
      <c r="A21" s="387" t="s">
        <v>65</v>
      </c>
      <c r="B21" s="387" t="s">
        <v>470</v>
      </c>
      <c r="C21" s="420" t="s">
        <v>42</v>
      </c>
      <c r="D21" s="386">
        <v>0</v>
      </c>
      <c r="E21" s="387">
        <v>0</v>
      </c>
      <c r="F21" s="386">
        <v>0</v>
      </c>
      <c r="G21" s="387">
        <v>0</v>
      </c>
      <c r="H21" s="387">
        <v>0</v>
      </c>
      <c r="I21" s="387">
        <v>0</v>
      </c>
      <c r="J21" s="387">
        <v>0</v>
      </c>
      <c r="K21" s="386">
        <v>0</v>
      </c>
      <c r="L21" s="387">
        <v>0</v>
      </c>
      <c r="M21" s="386">
        <v>0</v>
      </c>
      <c r="N21" s="387">
        <v>0</v>
      </c>
      <c r="O21" s="387">
        <v>0.23899999999999999</v>
      </c>
      <c r="P21" s="388"/>
      <c r="Q21" s="388"/>
      <c r="R21" s="388"/>
    </row>
    <row r="22" spans="1:22" ht="16" customHeight="1" x14ac:dyDescent="0.2">
      <c r="A22" s="387" t="s">
        <v>67</v>
      </c>
      <c r="B22" s="387" t="s">
        <v>470</v>
      </c>
      <c r="C22" s="420" t="s">
        <v>42</v>
      </c>
      <c r="D22" s="386">
        <v>0.243805412333333</v>
      </c>
      <c r="E22" s="387">
        <v>3</v>
      </c>
      <c r="F22" s="386">
        <v>0.471390845</v>
      </c>
      <c r="G22" s="387">
        <v>1</v>
      </c>
      <c r="H22" s="387">
        <v>1</v>
      </c>
      <c r="I22" s="387">
        <v>1</v>
      </c>
      <c r="J22" s="387">
        <v>1</v>
      </c>
      <c r="K22" s="386">
        <v>0.243805412333333</v>
      </c>
      <c r="L22" s="387">
        <v>3</v>
      </c>
      <c r="M22" s="386">
        <v>0.66666666666666696</v>
      </c>
      <c r="N22" s="387">
        <v>1</v>
      </c>
      <c r="O22" s="387">
        <v>0.98799999999999999</v>
      </c>
      <c r="P22" s="388" t="s">
        <v>494</v>
      </c>
      <c r="Q22" s="388" t="s">
        <v>492</v>
      </c>
      <c r="R22" s="388" t="s">
        <v>495</v>
      </c>
    </row>
    <row r="23" spans="1:22" ht="16" customHeight="1" x14ac:dyDescent="0.2">
      <c r="A23" s="387" t="s">
        <v>68</v>
      </c>
      <c r="B23" s="387" t="s">
        <v>470</v>
      </c>
      <c r="C23" s="420" t="s">
        <v>42</v>
      </c>
      <c r="D23" s="386">
        <v>4.6533269999999996E-3</v>
      </c>
      <c r="E23" s="387">
        <v>1</v>
      </c>
      <c r="F23" s="386">
        <v>4.6533269999999996E-3</v>
      </c>
      <c r="G23" s="387">
        <v>0</v>
      </c>
      <c r="H23" s="387">
        <v>0</v>
      </c>
      <c r="I23" s="387">
        <v>0</v>
      </c>
      <c r="J23" s="387">
        <v>0</v>
      </c>
      <c r="K23" s="386">
        <v>0</v>
      </c>
      <c r="L23" s="387">
        <v>0</v>
      </c>
      <c r="M23" s="386">
        <v>1</v>
      </c>
      <c r="N23" s="387">
        <v>1</v>
      </c>
      <c r="O23" s="387">
        <v>0.05</v>
      </c>
      <c r="P23" s="388" t="s">
        <v>492</v>
      </c>
      <c r="Q23" s="388" t="s">
        <v>492</v>
      </c>
      <c r="R23" s="388" t="s">
        <v>492</v>
      </c>
    </row>
    <row r="24" spans="1:22" ht="16" customHeight="1" x14ac:dyDescent="0.2">
      <c r="A24" s="387" t="s">
        <v>9</v>
      </c>
      <c r="B24" s="387" t="s">
        <v>471</v>
      </c>
      <c r="C24" s="387"/>
      <c r="D24" s="386">
        <v>5.8866810000000004E-3</v>
      </c>
      <c r="E24" s="387">
        <v>1</v>
      </c>
      <c r="F24" s="386">
        <v>5.8866810000000004E-3</v>
      </c>
      <c r="G24" s="387">
        <v>0</v>
      </c>
      <c r="H24" s="387">
        <v>0</v>
      </c>
      <c r="I24" s="387">
        <v>0</v>
      </c>
      <c r="J24" s="387">
        <v>0</v>
      </c>
      <c r="K24" s="386">
        <v>5.8866810000000004E-3</v>
      </c>
      <c r="L24" s="387">
        <v>1</v>
      </c>
      <c r="M24" s="386">
        <v>1</v>
      </c>
      <c r="N24" s="387">
        <v>1</v>
      </c>
      <c r="O24" s="387">
        <v>6.4000000000000001E-2</v>
      </c>
      <c r="P24" s="388" t="s">
        <v>492</v>
      </c>
      <c r="Q24" s="388" t="s">
        <v>492</v>
      </c>
      <c r="R24" s="388" t="s">
        <v>492</v>
      </c>
    </row>
    <row r="25" spans="1:22" ht="16" customHeight="1" x14ac:dyDescent="0.2">
      <c r="A25" s="387" t="s">
        <v>13</v>
      </c>
      <c r="B25" s="387" t="s">
        <v>471</v>
      </c>
      <c r="C25" s="387"/>
      <c r="D25" s="386">
        <v>2.8653419999999999E-3</v>
      </c>
      <c r="E25" s="387">
        <v>5</v>
      </c>
      <c r="F25" s="386">
        <v>4.474273E-3</v>
      </c>
      <c r="G25" s="387">
        <v>1</v>
      </c>
      <c r="H25" s="387">
        <v>1</v>
      </c>
      <c r="I25" s="387">
        <v>1</v>
      </c>
      <c r="J25" s="387">
        <v>1</v>
      </c>
      <c r="K25" s="386">
        <v>2.8653419999999999E-3</v>
      </c>
      <c r="L25" s="387">
        <v>5</v>
      </c>
      <c r="M25" s="386">
        <v>0.4</v>
      </c>
      <c r="N25" s="386">
        <v>0.8</v>
      </c>
      <c r="O25" s="387">
        <v>0.64500000000000002</v>
      </c>
      <c r="P25" s="388" t="s">
        <v>492</v>
      </c>
      <c r="Q25" s="388" t="s">
        <v>492</v>
      </c>
      <c r="R25" s="388" t="s">
        <v>492</v>
      </c>
      <c r="S25" s="166"/>
      <c r="T25" s="166"/>
      <c r="U25" s="166"/>
      <c r="V25" s="166"/>
    </row>
    <row r="26" spans="1:22" ht="16" customHeight="1" x14ac:dyDescent="0.2">
      <c r="A26" s="387" t="s">
        <v>15</v>
      </c>
      <c r="B26" s="387" t="s">
        <v>471</v>
      </c>
      <c r="C26" s="387"/>
      <c r="D26" s="386">
        <v>7.4074070000000004E-3</v>
      </c>
      <c r="E26" s="387">
        <v>1</v>
      </c>
      <c r="F26" s="386">
        <v>7.4074070000000004E-3</v>
      </c>
      <c r="G26" s="387">
        <v>0</v>
      </c>
      <c r="H26" s="387">
        <v>0</v>
      </c>
      <c r="I26" s="387">
        <v>0</v>
      </c>
      <c r="J26" s="387">
        <v>0</v>
      </c>
      <c r="K26" s="386">
        <v>7.4074070000000004E-3</v>
      </c>
      <c r="L26" s="387">
        <v>1</v>
      </c>
      <c r="M26" s="386">
        <v>1</v>
      </c>
      <c r="N26" s="387">
        <v>1</v>
      </c>
      <c r="O26" s="387">
        <v>0.21</v>
      </c>
      <c r="P26" s="388"/>
      <c r="Q26" s="388"/>
      <c r="R26" s="388"/>
      <c r="S26" s="166"/>
      <c r="T26" s="166"/>
      <c r="U26" s="166"/>
      <c r="V26" s="166"/>
    </row>
    <row r="27" spans="1:22" ht="16" customHeight="1" x14ac:dyDescent="0.2">
      <c r="A27" s="387" t="s">
        <v>17</v>
      </c>
      <c r="B27" s="387" t="s">
        <v>471</v>
      </c>
      <c r="C27" s="387"/>
      <c r="D27" s="386">
        <v>1.08149496666667E-2</v>
      </c>
      <c r="E27" s="387">
        <v>3</v>
      </c>
      <c r="F27" s="386">
        <v>1.992528E-2</v>
      </c>
      <c r="G27" s="387">
        <v>0</v>
      </c>
      <c r="H27" s="387">
        <v>0</v>
      </c>
      <c r="I27" s="387">
        <v>0</v>
      </c>
      <c r="J27" s="387">
        <v>0</v>
      </c>
      <c r="K27" s="386">
        <v>5.105297E-3</v>
      </c>
      <c r="L27" s="387">
        <v>1</v>
      </c>
      <c r="M27" s="386">
        <v>0.66666666666666696</v>
      </c>
      <c r="N27" s="387">
        <v>1</v>
      </c>
      <c r="O27" s="387">
        <v>0.56499999999999995</v>
      </c>
      <c r="P27" s="388"/>
      <c r="Q27" s="388"/>
      <c r="R27" s="388"/>
      <c r="S27" s="166"/>
      <c r="T27" s="166"/>
      <c r="U27" s="166"/>
      <c r="V27" s="166"/>
    </row>
    <row r="28" spans="1:22" ht="16" customHeight="1" x14ac:dyDescent="0.2">
      <c r="A28" s="387" t="s">
        <v>18</v>
      </c>
      <c r="B28" s="387" t="s">
        <v>471</v>
      </c>
      <c r="C28" s="387"/>
      <c r="D28" s="386">
        <v>6.1349689999999997E-3</v>
      </c>
      <c r="E28" s="387">
        <v>1</v>
      </c>
      <c r="F28" s="386">
        <v>6.1349689999999997E-3</v>
      </c>
      <c r="G28" s="387">
        <v>0</v>
      </c>
      <c r="H28" s="387">
        <v>0</v>
      </c>
      <c r="I28" s="387">
        <v>0</v>
      </c>
      <c r="J28" s="387">
        <v>0</v>
      </c>
      <c r="K28" s="386">
        <v>0</v>
      </c>
      <c r="L28" s="387">
        <v>0</v>
      </c>
      <c r="M28" s="386">
        <v>1</v>
      </c>
      <c r="N28" s="387">
        <v>1</v>
      </c>
      <c r="O28" s="387">
        <v>0.50700000000000001</v>
      </c>
      <c r="P28" s="388"/>
      <c r="Q28" s="388"/>
      <c r="R28" s="388"/>
      <c r="S28" s="166"/>
      <c r="T28" s="166"/>
      <c r="U28" s="166"/>
      <c r="V28" s="166"/>
    </row>
    <row r="29" spans="1:22" ht="16" customHeight="1" x14ac:dyDescent="0.2">
      <c r="A29" s="387" t="s">
        <v>20</v>
      </c>
      <c r="B29" s="387" t="s">
        <v>471</v>
      </c>
      <c r="C29" s="387"/>
      <c r="D29" s="386">
        <v>2.806383E-3</v>
      </c>
      <c r="E29" s="387">
        <v>2</v>
      </c>
      <c r="F29" s="386">
        <v>3.3003300000000002E-3</v>
      </c>
      <c r="G29" s="387">
        <v>0</v>
      </c>
      <c r="H29" s="387">
        <v>0</v>
      </c>
      <c r="I29" s="387">
        <v>0</v>
      </c>
      <c r="J29" s="387">
        <v>0</v>
      </c>
      <c r="K29" s="386">
        <v>2.806383E-3</v>
      </c>
      <c r="L29" s="387">
        <v>2</v>
      </c>
      <c r="M29" s="386">
        <v>0.5</v>
      </c>
      <c r="N29" s="387">
        <v>1</v>
      </c>
      <c r="O29" s="387">
        <v>0.28199999999999997</v>
      </c>
      <c r="P29" s="388" t="s">
        <v>492</v>
      </c>
      <c r="Q29" s="388" t="s">
        <v>492</v>
      </c>
      <c r="R29" s="388" t="s">
        <v>492</v>
      </c>
      <c r="S29" s="166"/>
      <c r="T29" s="166"/>
      <c r="U29" s="166"/>
      <c r="V29" s="166"/>
    </row>
    <row r="30" spans="1:22" ht="16" customHeight="1" x14ac:dyDescent="0.2">
      <c r="A30" s="387" t="s">
        <v>71</v>
      </c>
      <c r="B30" s="387" t="s">
        <v>470</v>
      </c>
      <c r="C30" s="420" t="s">
        <v>42</v>
      </c>
      <c r="D30" s="386">
        <v>0</v>
      </c>
      <c r="E30" s="387">
        <v>0</v>
      </c>
      <c r="F30" s="386">
        <v>0</v>
      </c>
      <c r="G30" s="387">
        <v>0</v>
      </c>
      <c r="H30" s="387">
        <v>0</v>
      </c>
      <c r="I30" s="387">
        <v>0</v>
      </c>
      <c r="J30" s="387">
        <v>0</v>
      </c>
      <c r="K30" s="386">
        <v>0</v>
      </c>
      <c r="L30" s="387">
        <v>0</v>
      </c>
      <c r="M30" s="386">
        <v>0</v>
      </c>
      <c r="N30" s="387">
        <v>0</v>
      </c>
      <c r="O30" s="387">
        <v>0.24199999999999999</v>
      </c>
      <c r="P30" s="388"/>
      <c r="Q30" s="388"/>
      <c r="R30" s="388"/>
      <c r="S30" s="166"/>
      <c r="T30" s="166"/>
      <c r="U30" s="166"/>
      <c r="V30" s="166"/>
    </row>
    <row r="31" spans="1:22" ht="16" customHeight="1" x14ac:dyDescent="0.2">
      <c r="A31" s="387" t="s">
        <v>72</v>
      </c>
      <c r="B31" s="387" t="s">
        <v>470</v>
      </c>
      <c r="C31" s="420" t="s">
        <v>42</v>
      </c>
      <c r="D31" s="386">
        <v>1.1484494749999999E-2</v>
      </c>
      <c r="E31" s="387">
        <v>4</v>
      </c>
      <c r="F31" s="386">
        <v>2.3952095999999999E-2</v>
      </c>
      <c r="G31" s="387">
        <v>2</v>
      </c>
      <c r="H31" s="387">
        <v>0</v>
      </c>
      <c r="I31" s="387">
        <v>1</v>
      </c>
      <c r="J31" s="387">
        <v>1</v>
      </c>
      <c r="K31" s="386">
        <v>1.1484494749999999E-2</v>
      </c>
      <c r="L31" s="387">
        <v>4</v>
      </c>
      <c r="M31" s="386">
        <v>1</v>
      </c>
      <c r="N31" s="387">
        <v>1</v>
      </c>
      <c r="O31" s="387">
        <v>0.97199999999999998</v>
      </c>
      <c r="P31" s="388" t="s">
        <v>495</v>
      </c>
      <c r="Q31" s="388" t="s">
        <v>495</v>
      </c>
      <c r="R31" s="388" t="s">
        <v>495</v>
      </c>
      <c r="S31" s="166"/>
      <c r="T31" s="166"/>
      <c r="U31" s="166"/>
      <c r="V31" s="166"/>
    </row>
    <row r="32" spans="1:22" ht="16" customHeight="1" x14ac:dyDescent="0.2">
      <c r="A32" s="387" t="s">
        <v>73</v>
      </c>
      <c r="B32" s="387" t="s">
        <v>470</v>
      </c>
      <c r="C32" s="420" t="s">
        <v>42</v>
      </c>
      <c r="D32" s="386">
        <v>5.5000439565217399E-3</v>
      </c>
      <c r="E32" s="387">
        <v>23</v>
      </c>
      <c r="F32" s="386">
        <v>1.0087603000000001E-2</v>
      </c>
      <c r="G32" s="387">
        <v>3</v>
      </c>
      <c r="H32" s="387">
        <v>1</v>
      </c>
      <c r="I32" s="387">
        <v>3</v>
      </c>
      <c r="J32" s="387">
        <v>2</v>
      </c>
      <c r="K32" s="386">
        <v>5.5562895882352902E-3</v>
      </c>
      <c r="L32" s="387">
        <v>17</v>
      </c>
      <c r="M32" s="386">
        <v>0.78260869565217395</v>
      </c>
      <c r="N32" s="387">
        <v>1</v>
      </c>
      <c r="O32" s="387">
        <v>0.92700000000000005</v>
      </c>
      <c r="P32" s="388"/>
      <c r="Q32" s="388"/>
      <c r="R32" s="388"/>
      <c r="S32" s="166"/>
      <c r="T32" s="166"/>
      <c r="U32" s="166"/>
      <c r="V32" s="166"/>
    </row>
    <row r="33" spans="1:22" ht="16" customHeight="1" x14ac:dyDescent="0.2">
      <c r="A33" s="387" t="s">
        <v>74</v>
      </c>
      <c r="B33" s="387" t="s">
        <v>470</v>
      </c>
      <c r="C33" s="420" t="s">
        <v>75</v>
      </c>
      <c r="D33" s="386">
        <v>2.0552841939393902E-2</v>
      </c>
      <c r="E33" s="387">
        <v>33</v>
      </c>
      <c r="F33" s="386">
        <v>4.8121570000000002E-2</v>
      </c>
      <c r="G33" s="387">
        <v>2</v>
      </c>
      <c r="H33" s="387">
        <v>0</v>
      </c>
      <c r="I33" s="387">
        <v>0</v>
      </c>
      <c r="J33" s="387">
        <v>1</v>
      </c>
      <c r="K33" s="386">
        <v>2.2087787666666699E-2</v>
      </c>
      <c r="L33" s="387">
        <v>24</v>
      </c>
      <c r="M33" s="386">
        <v>0.75757575757575801</v>
      </c>
      <c r="N33" s="386">
        <v>0.90909090909090895</v>
      </c>
      <c r="O33" s="387">
        <v>0.96099999999999997</v>
      </c>
      <c r="P33" s="388" t="s">
        <v>492</v>
      </c>
      <c r="Q33" s="388" t="s">
        <v>492</v>
      </c>
      <c r="R33" s="388" t="s">
        <v>495</v>
      </c>
      <c r="S33" s="166"/>
      <c r="T33" s="166"/>
      <c r="U33" s="166"/>
      <c r="V33" s="166"/>
    </row>
    <row r="34" spans="1:22" ht="16" customHeight="1" x14ac:dyDescent="0.2">
      <c r="A34" s="387" t="s">
        <v>76</v>
      </c>
      <c r="B34" s="387" t="s">
        <v>470</v>
      </c>
      <c r="C34" s="420" t="s">
        <v>42</v>
      </c>
      <c r="D34" s="386">
        <v>2.5062364E-2</v>
      </c>
      <c r="E34" s="387">
        <v>3</v>
      </c>
      <c r="F34" s="386">
        <v>2.5641026000000001E-2</v>
      </c>
      <c r="G34" s="387">
        <v>2</v>
      </c>
      <c r="H34" s="387">
        <v>2</v>
      </c>
      <c r="I34" s="387">
        <v>2</v>
      </c>
      <c r="J34" s="387">
        <v>2</v>
      </c>
      <c r="K34" s="386">
        <v>2.5062364E-2</v>
      </c>
      <c r="L34" s="387">
        <v>3</v>
      </c>
      <c r="M34" s="386">
        <v>0.66666666666666696</v>
      </c>
      <c r="N34" s="387">
        <v>1</v>
      </c>
      <c r="O34" s="387">
        <v>0.98399999999999999</v>
      </c>
      <c r="P34" s="388"/>
      <c r="Q34" s="388"/>
      <c r="R34" s="388"/>
      <c r="S34" s="166"/>
      <c r="T34" s="166"/>
      <c r="U34" s="166"/>
      <c r="V34" s="166"/>
    </row>
    <row r="35" spans="1:22" ht="16" customHeight="1" x14ac:dyDescent="0.2">
      <c r="A35" s="387" t="s">
        <v>21</v>
      </c>
      <c r="B35" s="387" t="s">
        <v>471</v>
      </c>
      <c r="C35" s="387"/>
      <c r="D35" s="386">
        <v>2.4085224999999998E-2</v>
      </c>
      <c r="E35" s="387">
        <v>1</v>
      </c>
      <c r="F35" s="386">
        <v>2.4085224999999998E-2</v>
      </c>
      <c r="G35" s="387">
        <v>0</v>
      </c>
      <c r="H35" s="387">
        <v>0</v>
      </c>
      <c r="I35" s="387">
        <v>0</v>
      </c>
      <c r="J35" s="387">
        <v>0</v>
      </c>
      <c r="K35" s="386">
        <v>2.4085224999999998E-2</v>
      </c>
      <c r="L35" s="387">
        <v>1</v>
      </c>
      <c r="M35" s="386">
        <v>0</v>
      </c>
      <c r="N35" s="387">
        <v>0</v>
      </c>
      <c r="O35" s="387">
        <v>0.63400000000000001</v>
      </c>
      <c r="P35" s="388"/>
      <c r="Q35" s="388"/>
      <c r="R35" s="388"/>
      <c r="S35" s="166"/>
      <c r="T35" s="166"/>
      <c r="U35" s="166"/>
      <c r="V35" s="166"/>
    </row>
    <row r="36" spans="1:22" ht="16" customHeight="1" x14ac:dyDescent="0.2">
      <c r="A36" s="387" t="s">
        <v>77</v>
      </c>
      <c r="B36" s="387" t="s">
        <v>470</v>
      </c>
      <c r="C36" s="420" t="s">
        <v>42</v>
      </c>
      <c r="D36" s="386">
        <v>0</v>
      </c>
      <c r="E36" s="387">
        <v>0</v>
      </c>
      <c r="F36" s="386">
        <v>0</v>
      </c>
      <c r="G36" s="387">
        <v>0</v>
      </c>
      <c r="H36" s="387">
        <v>0</v>
      </c>
      <c r="I36" s="387">
        <v>0</v>
      </c>
      <c r="J36" s="387">
        <v>0</v>
      </c>
      <c r="K36" s="386">
        <v>0</v>
      </c>
      <c r="L36" s="387">
        <v>0</v>
      </c>
      <c r="M36" s="386">
        <v>0</v>
      </c>
      <c r="N36" s="387">
        <v>0</v>
      </c>
      <c r="O36" s="387">
        <v>0.252</v>
      </c>
      <c r="P36" s="388" t="s">
        <v>492</v>
      </c>
      <c r="Q36" s="388" t="s">
        <v>492</v>
      </c>
      <c r="R36" s="388" t="s">
        <v>492</v>
      </c>
      <c r="S36" s="166"/>
      <c r="T36" s="166"/>
      <c r="U36" s="166"/>
      <c r="V36" s="166"/>
    </row>
    <row r="37" spans="1:22" ht="16" customHeight="1" x14ac:dyDescent="0.2">
      <c r="A37" s="387" t="s">
        <v>78</v>
      </c>
      <c r="B37" s="387" t="s">
        <v>470</v>
      </c>
      <c r="C37" s="420" t="s">
        <v>42</v>
      </c>
      <c r="D37" s="386">
        <v>5.747598875E-3</v>
      </c>
      <c r="E37" s="387">
        <v>8</v>
      </c>
      <c r="F37" s="386">
        <v>6.6489360000000003E-3</v>
      </c>
      <c r="G37" s="387">
        <v>1</v>
      </c>
      <c r="H37" s="387">
        <v>0</v>
      </c>
      <c r="I37" s="387">
        <v>0</v>
      </c>
      <c r="J37" s="387">
        <v>1</v>
      </c>
      <c r="K37" s="386">
        <v>5.7850467142857099E-3</v>
      </c>
      <c r="L37" s="387">
        <v>7</v>
      </c>
      <c r="M37" s="386">
        <v>0</v>
      </c>
      <c r="N37" s="387">
        <v>1</v>
      </c>
      <c r="O37" s="387">
        <v>0.59599999999999997</v>
      </c>
      <c r="P37" s="388" t="s">
        <v>491</v>
      </c>
      <c r="Q37" s="388" t="s">
        <v>492</v>
      </c>
      <c r="R37" s="388" t="s">
        <v>492</v>
      </c>
      <c r="S37" s="166"/>
      <c r="T37" s="166"/>
      <c r="U37" s="166"/>
      <c r="V37" s="166"/>
    </row>
    <row r="38" spans="1:22" ht="16" customHeight="1" x14ac:dyDescent="0.2">
      <c r="A38" s="387" t="s">
        <v>22</v>
      </c>
      <c r="B38" s="387" t="s">
        <v>471</v>
      </c>
      <c r="C38" s="387"/>
      <c r="D38" s="386">
        <v>6.0703213333333297E-3</v>
      </c>
      <c r="E38" s="387">
        <v>6</v>
      </c>
      <c r="F38" s="386">
        <v>1.1854951000000001E-2</v>
      </c>
      <c r="G38" s="387">
        <v>0</v>
      </c>
      <c r="H38" s="387">
        <v>0</v>
      </c>
      <c r="I38" s="387">
        <v>0</v>
      </c>
      <c r="J38" s="387">
        <v>0</v>
      </c>
      <c r="K38" s="386">
        <v>6.0703213333333297E-3</v>
      </c>
      <c r="L38" s="387">
        <v>6</v>
      </c>
      <c r="M38" s="386">
        <v>1</v>
      </c>
      <c r="N38" s="387">
        <v>1</v>
      </c>
      <c r="O38" s="387">
        <v>0.72399999999999998</v>
      </c>
      <c r="P38" s="388" t="s">
        <v>492</v>
      </c>
      <c r="Q38" s="388" t="s">
        <v>492</v>
      </c>
      <c r="R38" s="388" t="s">
        <v>492</v>
      </c>
      <c r="S38" s="166"/>
      <c r="T38" s="166"/>
      <c r="U38" s="166"/>
      <c r="V38" s="166"/>
    </row>
    <row r="39" spans="1:22" ht="16" customHeight="1" x14ac:dyDescent="0.2">
      <c r="A39" s="387" t="s">
        <v>24</v>
      </c>
      <c r="B39" s="387" t="s">
        <v>471</v>
      </c>
      <c r="C39" s="387"/>
      <c r="D39" s="386">
        <v>3.0918730000000002E-3</v>
      </c>
      <c r="E39" s="387">
        <v>1</v>
      </c>
      <c r="F39" s="386">
        <v>3.0918730000000002E-3</v>
      </c>
      <c r="G39" s="387">
        <v>0</v>
      </c>
      <c r="H39" s="387">
        <v>0</v>
      </c>
      <c r="I39" s="387">
        <v>0</v>
      </c>
      <c r="J39" s="387">
        <v>0</v>
      </c>
      <c r="K39" s="386">
        <v>3.0918730000000002E-3</v>
      </c>
      <c r="L39" s="387">
        <v>1</v>
      </c>
      <c r="M39" s="386">
        <v>1</v>
      </c>
      <c r="N39" s="387">
        <v>1</v>
      </c>
      <c r="O39" s="387">
        <v>4.2000000000000003E-2</v>
      </c>
      <c r="P39" s="388" t="s">
        <v>492</v>
      </c>
      <c r="Q39" s="388" t="s">
        <v>492</v>
      </c>
      <c r="R39" s="388" t="s">
        <v>492</v>
      </c>
      <c r="S39" s="166"/>
      <c r="T39" s="166"/>
      <c r="U39" s="166"/>
      <c r="V39" s="166"/>
    </row>
    <row r="40" spans="1:22" ht="16" customHeight="1" x14ac:dyDescent="0.2">
      <c r="A40" s="387" t="s">
        <v>25</v>
      </c>
      <c r="B40" s="387" t="s">
        <v>471</v>
      </c>
      <c r="C40" s="387"/>
      <c r="D40" s="386">
        <v>0</v>
      </c>
      <c r="E40" s="387">
        <v>0</v>
      </c>
      <c r="F40" s="386">
        <v>0</v>
      </c>
      <c r="G40" s="387">
        <v>0</v>
      </c>
      <c r="H40" s="387">
        <v>0</v>
      </c>
      <c r="I40" s="387">
        <v>0</v>
      </c>
      <c r="J40" s="387">
        <v>0</v>
      </c>
      <c r="K40" s="386">
        <v>0</v>
      </c>
      <c r="L40" s="387">
        <v>0</v>
      </c>
      <c r="M40" s="386">
        <v>0</v>
      </c>
      <c r="N40" s="387">
        <v>0</v>
      </c>
      <c r="O40" s="387">
        <v>0.502</v>
      </c>
      <c r="P40" s="388" t="s">
        <v>492</v>
      </c>
      <c r="Q40" s="388" t="s">
        <v>492</v>
      </c>
      <c r="R40" s="388" t="s">
        <v>492</v>
      </c>
      <c r="S40" s="166"/>
      <c r="T40" s="166"/>
      <c r="U40" s="166"/>
      <c r="V40" s="166"/>
    </row>
    <row r="41" spans="1:22" ht="16" customHeight="1" x14ac:dyDescent="0.2">
      <c r="A41" s="387" t="s">
        <v>26</v>
      </c>
      <c r="B41" s="387" t="s">
        <v>471</v>
      </c>
      <c r="C41" s="387"/>
      <c r="D41" s="386">
        <v>4.8559400000000004E-3</v>
      </c>
      <c r="E41" s="387">
        <v>1</v>
      </c>
      <c r="F41" s="386">
        <v>4.8559400000000004E-3</v>
      </c>
      <c r="G41" s="387">
        <v>0</v>
      </c>
      <c r="H41" s="387">
        <v>0</v>
      </c>
      <c r="I41" s="387">
        <v>0</v>
      </c>
      <c r="J41" s="387">
        <v>0</v>
      </c>
      <c r="K41" s="386">
        <v>4.8559400000000004E-3</v>
      </c>
      <c r="L41" s="387">
        <v>1</v>
      </c>
      <c r="M41" s="386">
        <v>1</v>
      </c>
      <c r="N41" s="387">
        <v>1</v>
      </c>
      <c r="O41" s="387">
        <v>0.125</v>
      </c>
      <c r="P41" s="388" t="s">
        <v>492</v>
      </c>
      <c r="Q41" s="388" t="s">
        <v>492</v>
      </c>
      <c r="R41" s="388" t="s">
        <v>492</v>
      </c>
      <c r="S41" s="166"/>
      <c r="T41" s="166"/>
      <c r="U41" s="166"/>
      <c r="V41" s="166"/>
    </row>
    <row r="42" spans="1:22" ht="16" customHeight="1" x14ac:dyDescent="0.2">
      <c r="A42" s="387" t="s">
        <v>27</v>
      </c>
      <c r="B42" s="387" t="s">
        <v>471</v>
      </c>
      <c r="C42" s="387"/>
      <c r="D42" s="386">
        <v>0</v>
      </c>
      <c r="E42" s="387">
        <v>0</v>
      </c>
      <c r="F42" s="386">
        <v>0</v>
      </c>
      <c r="G42" s="387">
        <v>0</v>
      </c>
      <c r="H42" s="387">
        <v>0</v>
      </c>
      <c r="I42" s="387">
        <v>0</v>
      </c>
      <c r="J42" s="387">
        <v>0</v>
      </c>
      <c r="K42" s="386">
        <v>0</v>
      </c>
      <c r="L42" s="387">
        <v>0</v>
      </c>
      <c r="M42" s="386">
        <v>0</v>
      </c>
      <c r="N42" s="387">
        <v>0</v>
      </c>
      <c r="O42" s="387">
        <v>0.51200000000000001</v>
      </c>
      <c r="P42" s="388"/>
      <c r="Q42" s="388"/>
      <c r="R42" s="388"/>
      <c r="S42" s="166"/>
      <c r="T42" s="166"/>
      <c r="U42" s="166"/>
      <c r="V42" s="166"/>
    </row>
    <row r="43" spans="1:22" ht="16" customHeight="1" x14ac:dyDescent="0.2">
      <c r="A43" s="387" t="s">
        <v>28</v>
      </c>
      <c r="B43" s="387" t="s">
        <v>471</v>
      </c>
      <c r="C43" s="387"/>
      <c r="D43" s="386">
        <v>5.2083329999999999E-3</v>
      </c>
      <c r="E43" s="387">
        <v>1</v>
      </c>
      <c r="F43" s="386">
        <v>5.2083329999999999E-3</v>
      </c>
      <c r="G43" s="387">
        <v>1</v>
      </c>
      <c r="H43" s="387">
        <v>0</v>
      </c>
      <c r="I43" s="387">
        <v>0</v>
      </c>
      <c r="J43" s="387">
        <v>0</v>
      </c>
      <c r="K43" s="386">
        <v>5.2083329999999999E-3</v>
      </c>
      <c r="L43" s="387">
        <v>1</v>
      </c>
      <c r="M43" s="386">
        <v>1</v>
      </c>
      <c r="N43" s="387">
        <v>1</v>
      </c>
      <c r="O43" s="387">
        <v>0.122</v>
      </c>
      <c r="P43" s="388" t="s">
        <v>492</v>
      </c>
      <c r="Q43" s="388" t="s">
        <v>492</v>
      </c>
      <c r="R43" s="388" t="s">
        <v>492</v>
      </c>
    </row>
    <row r="44" spans="1:22" ht="16" customHeight="1" x14ac:dyDescent="0.2">
      <c r="A44" s="387" t="s">
        <v>29</v>
      </c>
      <c r="B44" s="387" t="s">
        <v>471</v>
      </c>
      <c r="C44" s="387"/>
      <c r="D44" s="386">
        <v>3.7995286666666702E-3</v>
      </c>
      <c r="E44" s="387">
        <v>3</v>
      </c>
      <c r="F44" s="386">
        <v>4.6666670000000002E-3</v>
      </c>
      <c r="G44" s="387">
        <v>0</v>
      </c>
      <c r="H44" s="387">
        <v>0</v>
      </c>
      <c r="I44" s="387">
        <v>0</v>
      </c>
      <c r="J44" s="387">
        <v>0</v>
      </c>
      <c r="K44" s="386">
        <v>3.7995286666666702E-3</v>
      </c>
      <c r="L44" s="387">
        <v>3</v>
      </c>
      <c r="M44" s="386">
        <v>0.66666666666666696</v>
      </c>
      <c r="N44" s="386">
        <v>0.66666666666666696</v>
      </c>
      <c r="O44" s="387">
        <v>0.24</v>
      </c>
      <c r="P44" s="388" t="s">
        <v>492</v>
      </c>
      <c r="Q44" s="388" t="s">
        <v>492</v>
      </c>
      <c r="R44" s="388" t="s">
        <v>492</v>
      </c>
    </row>
    <row r="45" spans="1:22" ht="16" customHeight="1" x14ac:dyDescent="0.2">
      <c r="A45" s="387" t="s">
        <v>30</v>
      </c>
      <c r="B45" s="387" t="s">
        <v>471</v>
      </c>
      <c r="C45" s="387"/>
      <c r="D45" s="386">
        <v>3.8680733333333302E-3</v>
      </c>
      <c r="E45" s="387">
        <v>3</v>
      </c>
      <c r="F45" s="386">
        <v>3.9525690000000004E-3</v>
      </c>
      <c r="G45" s="387">
        <v>1</v>
      </c>
      <c r="H45" s="387">
        <v>0</v>
      </c>
      <c r="I45" s="387">
        <v>1</v>
      </c>
      <c r="J45" s="387">
        <v>0</v>
      </c>
      <c r="K45" s="386">
        <v>3.8680733333333302E-3</v>
      </c>
      <c r="L45" s="387">
        <v>3</v>
      </c>
      <c r="M45" s="386">
        <v>0.66666666666666696</v>
      </c>
      <c r="N45" s="387">
        <v>1</v>
      </c>
      <c r="O45" s="387">
        <v>0.317</v>
      </c>
      <c r="P45" s="388" t="s">
        <v>492</v>
      </c>
      <c r="Q45" s="388" t="s">
        <v>492</v>
      </c>
      <c r="R45" s="388" t="s">
        <v>492</v>
      </c>
    </row>
    <row r="46" spans="1:22" ht="16" customHeight="1" x14ac:dyDescent="0.2">
      <c r="A46" s="387" t="s">
        <v>31</v>
      </c>
      <c r="B46" s="387" t="s">
        <v>471</v>
      </c>
      <c r="C46" s="387"/>
      <c r="D46" s="386">
        <v>0</v>
      </c>
      <c r="E46" s="387">
        <v>0</v>
      </c>
      <c r="F46" s="386">
        <v>0</v>
      </c>
      <c r="G46" s="387">
        <v>0</v>
      </c>
      <c r="H46" s="387">
        <v>0</v>
      </c>
      <c r="I46" s="387">
        <v>0</v>
      </c>
      <c r="J46" s="387">
        <v>0</v>
      </c>
      <c r="K46" s="386">
        <v>0</v>
      </c>
      <c r="L46" s="387">
        <v>0</v>
      </c>
      <c r="M46" s="386">
        <v>0</v>
      </c>
      <c r="N46" s="387">
        <v>0</v>
      </c>
      <c r="O46" s="387">
        <v>0.498</v>
      </c>
      <c r="P46" s="388" t="s">
        <v>492</v>
      </c>
      <c r="Q46" s="388" t="s">
        <v>492</v>
      </c>
      <c r="R46" s="388" t="s">
        <v>492</v>
      </c>
    </row>
    <row r="47" spans="1:22" ht="16" customHeight="1" x14ac:dyDescent="0.2">
      <c r="A47" s="387" t="s">
        <v>32</v>
      </c>
      <c r="B47" s="387" t="s">
        <v>471</v>
      </c>
      <c r="C47" s="387"/>
      <c r="D47" s="386">
        <v>0</v>
      </c>
      <c r="E47" s="387">
        <v>0</v>
      </c>
      <c r="F47" s="386">
        <v>0</v>
      </c>
      <c r="G47" s="387">
        <v>0</v>
      </c>
      <c r="H47" s="387">
        <v>0</v>
      </c>
      <c r="I47" s="387">
        <v>0</v>
      </c>
      <c r="J47" s="387">
        <v>0</v>
      </c>
      <c r="K47" s="386">
        <v>0</v>
      </c>
      <c r="L47" s="387">
        <v>0</v>
      </c>
      <c r="M47" s="386">
        <v>0</v>
      </c>
      <c r="N47" s="387">
        <v>0</v>
      </c>
      <c r="O47" s="387">
        <v>0.498</v>
      </c>
      <c r="P47" s="388" t="s">
        <v>492</v>
      </c>
      <c r="Q47" s="388" t="s">
        <v>492</v>
      </c>
      <c r="R47" s="388" t="s">
        <v>492</v>
      </c>
    </row>
    <row r="48" spans="1:22" ht="16" customHeight="1" x14ac:dyDescent="0.2">
      <c r="A48" s="387" t="s">
        <v>33</v>
      </c>
      <c r="B48" s="387" t="s">
        <v>471</v>
      </c>
      <c r="C48" s="387"/>
      <c r="D48" s="386">
        <v>3.9241542000000001E-3</v>
      </c>
      <c r="E48" s="387">
        <v>5</v>
      </c>
      <c r="F48" s="386">
        <v>6.7220250000000004E-3</v>
      </c>
      <c r="G48" s="387">
        <v>0</v>
      </c>
      <c r="H48" s="387">
        <v>0</v>
      </c>
      <c r="I48" s="387">
        <v>0</v>
      </c>
      <c r="J48" s="387">
        <v>0</v>
      </c>
      <c r="K48" s="386">
        <v>4.1996424999999997E-3</v>
      </c>
      <c r="L48" s="387">
        <v>4</v>
      </c>
      <c r="M48" s="386">
        <v>1</v>
      </c>
      <c r="N48" s="386">
        <v>0.8</v>
      </c>
      <c r="O48" s="387">
        <v>0.30199999999999999</v>
      </c>
      <c r="P48" s="388" t="s">
        <v>492</v>
      </c>
      <c r="Q48" s="388" t="s">
        <v>492</v>
      </c>
      <c r="R48" s="388" t="s">
        <v>492</v>
      </c>
    </row>
    <row r="49" spans="1:21" ht="16" customHeight="1" x14ac:dyDescent="0.2">
      <c r="A49" s="387" t="s">
        <v>34</v>
      </c>
      <c r="B49" s="387" t="s">
        <v>471</v>
      </c>
      <c r="C49" s="387"/>
      <c r="D49" s="386">
        <v>0</v>
      </c>
      <c r="E49" s="387">
        <v>0</v>
      </c>
      <c r="F49" s="386">
        <v>0</v>
      </c>
      <c r="G49" s="387">
        <v>0</v>
      </c>
      <c r="H49" s="387">
        <v>0</v>
      </c>
      <c r="I49" s="387">
        <v>0</v>
      </c>
      <c r="J49" s="387">
        <v>0</v>
      </c>
      <c r="K49" s="386">
        <v>0</v>
      </c>
      <c r="L49" s="387">
        <v>0</v>
      </c>
      <c r="M49" s="386">
        <v>0</v>
      </c>
      <c r="N49" s="387">
        <v>0</v>
      </c>
      <c r="O49" s="387">
        <v>0.51500000000000001</v>
      </c>
      <c r="P49" s="388" t="s">
        <v>492</v>
      </c>
      <c r="Q49" s="388" t="s">
        <v>492</v>
      </c>
      <c r="R49" s="388" t="s">
        <v>492</v>
      </c>
    </row>
    <row r="50" spans="1:21" ht="16" customHeight="1" x14ac:dyDescent="0.2">
      <c r="A50" s="387" t="s">
        <v>35</v>
      </c>
      <c r="B50" s="387" t="s">
        <v>471</v>
      </c>
      <c r="C50" s="387"/>
      <c r="D50" s="386">
        <v>2.7196080000000001E-3</v>
      </c>
      <c r="E50" s="387">
        <v>1</v>
      </c>
      <c r="F50" s="386">
        <v>2.7196080000000001E-3</v>
      </c>
      <c r="G50" s="387">
        <v>0</v>
      </c>
      <c r="H50" s="387">
        <v>0</v>
      </c>
      <c r="I50" s="387">
        <v>0</v>
      </c>
      <c r="J50" s="387">
        <v>0</v>
      </c>
      <c r="K50" s="386">
        <v>2.7196080000000001E-3</v>
      </c>
      <c r="L50" s="387">
        <v>1</v>
      </c>
      <c r="M50" s="386">
        <v>1</v>
      </c>
      <c r="N50" s="387">
        <v>1</v>
      </c>
      <c r="O50" s="387">
        <v>5.2999999999999999E-2</v>
      </c>
      <c r="P50" s="388" t="s">
        <v>492</v>
      </c>
      <c r="Q50" s="388" t="s">
        <v>492</v>
      </c>
      <c r="R50" s="388" t="s">
        <v>492</v>
      </c>
    </row>
    <row r="51" spans="1:21" ht="16" customHeight="1" x14ac:dyDescent="0.2">
      <c r="A51" s="387" t="s">
        <v>36</v>
      </c>
      <c r="B51" s="387" t="s">
        <v>471</v>
      </c>
      <c r="C51" s="387"/>
      <c r="D51" s="386">
        <v>2.8382210000000001E-3</v>
      </c>
      <c r="E51" s="387">
        <v>1</v>
      </c>
      <c r="F51" s="386">
        <v>2.8382210000000001E-3</v>
      </c>
      <c r="G51" s="387">
        <v>1</v>
      </c>
      <c r="H51" s="387">
        <v>0</v>
      </c>
      <c r="I51" s="387">
        <v>0</v>
      </c>
      <c r="J51" s="387">
        <v>0</v>
      </c>
      <c r="K51" s="386">
        <v>2.8382210000000001E-3</v>
      </c>
      <c r="L51" s="387">
        <v>1</v>
      </c>
      <c r="M51" s="386">
        <v>1</v>
      </c>
      <c r="N51" s="387">
        <v>1</v>
      </c>
      <c r="O51" s="387">
        <v>4.9000000000000002E-2</v>
      </c>
      <c r="P51" s="388" t="s">
        <v>492</v>
      </c>
      <c r="Q51" s="388" t="s">
        <v>492</v>
      </c>
      <c r="R51" s="388" t="s">
        <v>492</v>
      </c>
    </row>
    <row r="52" spans="1:21" ht="16" customHeight="1" x14ac:dyDescent="0.2">
      <c r="A52" s="387" t="s">
        <v>79</v>
      </c>
      <c r="B52" s="387" t="s">
        <v>470</v>
      </c>
      <c r="C52" s="420" t="s">
        <v>42</v>
      </c>
      <c r="D52" s="386">
        <v>4.7461713428571403E-2</v>
      </c>
      <c r="E52" s="387">
        <v>7</v>
      </c>
      <c r="F52" s="386">
        <v>6.9576719999999995E-2</v>
      </c>
      <c r="G52" s="387">
        <v>1</v>
      </c>
      <c r="H52" s="387">
        <v>1</v>
      </c>
      <c r="I52" s="387">
        <v>1</v>
      </c>
      <c r="J52" s="387">
        <v>1</v>
      </c>
      <c r="K52" s="386">
        <v>4.7461713428571403E-2</v>
      </c>
      <c r="L52" s="387">
        <v>7</v>
      </c>
      <c r="M52" s="386">
        <v>0.85714285714285698</v>
      </c>
      <c r="N52" s="387">
        <v>1</v>
      </c>
      <c r="O52" s="387">
        <v>0.997</v>
      </c>
      <c r="P52" s="388"/>
      <c r="Q52" s="388"/>
      <c r="R52" s="388"/>
    </row>
    <row r="53" spans="1:21" ht="16" customHeight="1" x14ac:dyDescent="0.2">
      <c r="A53" s="387" t="s">
        <v>80</v>
      </c>
      <c r="B53" s="387" t="s">
        <v>470</v>
      </c>
      <c r="C53" s="420" t="s">
        <v>42</v>
      </c>
      <c r="D53" s="386">
        <v>3.1397828032258102E-2</v>
      </c>
      <c r="E53" s="387">
        <v>31</v>
      </c>
      <c r="F53" s="386">
        <v>7.8947368000000004E-2</v>
      </c>
      <c r="G53" s="387">
        <v>4</v>
      </c>
      <c r="H53" s="387">
        <v>0</v>
      </c>
      <c r="I53" s="387">
        <v>2</v>
      </c>
      <c r="J53" s="387">
        <v>1</v>
      </c>
      <c r="K53" s="386">
        <v>3.36781367391304E-2</v>
      </c>
      <c r="L53" s="387">
        <v>23</v>
      </c>
      <c r="M53" s="386">
        <v>0.87096774193548399</v>
      </c>
      <c r="N53" s="386">
        <v>0.93548387096774199</v>
      </c>
      <c r="O53" s="387">
        <v>1</v>
      </c>
      <c r="P53" s="388"/>
      <c r="Q53" s="388"/>
      <c r="R53" s="388"/>
    </row>
    <row r="54" spans="1:21" ht="16" customHeight="1" x14ac:dyDescent="0.2">
      <c r="A54" s="387" t="s">
        <v>81</v>
      </c>
      <c r="B54" s="387" t="s">
        <v>470</v>
      </c>
      <c r="C54" s="420" t="s">
        <v>42</v>
      </c>
      <c r="D54" s="386">
        <v>2.2499373333333302E-3</v>
      </c>
      <c r="E54" s="387">
        <v>3</v>
      </c>
      <c r="F54" s="386">
        <v>2.385009E-3</v>
      </c>
      <c r="G54" s="387">
        <v>0</v>
      </c>
      <c r="H54" s="387">
        <v>0</v>
      </c>
      <c r="I54" s="387">
        <v>0</v>
      </c>
      <c r="J54" s="387">
        <v>0</v>
      </c>
      <c r="K54" s="386">
        <v>2.2215034999999998E-3</v>
      </c>
      <c r="L54" s="387">
        <v>2</v>
      </c>
      <c r="M54" s="386">
        <v>0</v>
      </c>
      <c r="N54" s="386">
        <v>0.66666666666666696</v>
      </c>
      <c r="O54" s="387">
        <v>0.126</v>
      </c>
      <c r="P54" s="388"/>
      <c r="Q54" s="388"/>
      <c r="R54" s="388"/>
    </row>
    <row r="55" spans="1:21" ht="16" customHeight="1" x14ac:dyDescent="0.2">
      <c r="A55" s="387" t="s">
        <v>82</v>
      </c>
      <c r="B55" s="387" t="s">
        <v>470</v>
      </c>
      <c r="C55" s="420" t="s">
        <v>42</v>
      </c>
      <c r="D55" s="386">
        <v>6.8917934117647102E-3</v>
      </c>
      <c r="E55" s="387">
        <v>17</v>
      </c>
      <c r="F55" s="386">
        <v>3.2136105999999998E-2</v>
      </c>
      <c r="G55" s="387">
        <v>4</v>
      </c>
      <c r="H55" s="387">
        <v>1</v>
      </c>
      <c r="I55" s="387">
        <v>1</v>
      </c>
      <c r="J55" s="387">
        <v>2</v>
      </c>
      <c r="K55" s="386">
        <v>7.9683354285714301E-3</v>
      </c>
      <c r="L55" s="387">
        <v>14</v>
      </c>
      <c r="M55" s="386">
        <v>0.58823529411764697</v>
      </c>
      <c r="N55" s="386">
        <v>0.58823529411764697</v>
      </c>
      <c r="O55" s="387">
        <v>0.94599999999999995</v>
      </c>
      <c r="P55" s="388" t="s">
        <v>495</v>
      </c>
      <c r="Q55" s="388" t="s">
        <v>495</v>
      </c>
      <c r="R55" s="388" t="s">
        <v>495</v>
      </c>
    </row>
    <row r="56" spans="1:21" ht="16" customHeight="1" x14ac:dyDescent="0.2">
      <c r="A56" s="387" t="s">
        <v>83</v>
      </c>
      <c r="B56" s="387" t="s">
        <v>470</v>
      </c>
      <c r="C56" s="420" t="s">
        <v>42</v>
      </c>
      <c r="D56" s="386">
        <v>7.6219319999999997E-3</v>
      </c>
      <c r="E56" s="387">
        <v>3</v>
      </c>
      <c r="F56" s="386">
        <v>1.0810811E-2</v>
      </c>
      <c r="G56" s="387">
        <v>0</v>
      </c>
      <c r="H56" s="387">
        <v>0</v>
      </c>
      <c r="I56" s="387">
        <v>0</v>
      </c>
      <c r="J56" s="387">
        <v>0</v>
      </c>
      <c r="K56" s="386">
        <v>1.05437455E-2</v>
      </c>
      <c r="L56" s="387">
        <v>2</v>
      </c>
      <c r="M56" s="386">
        <v>0</v>
      </c>
      <c r="N56" s="387">
        <v>1</v>
      </c>
      <c r="O56" s="387">
        <v>0.53100000000000003</v>
      </c>
      <c r="P56" s="388"/>
      <c r="Q56" s="388"/>
      <c r="R56" s="388"/>
    </row>
    <row r="57" spans="1:21" ht="16" customHeight="1" x14ac:dyDescent="0.2">
      <c r="A57" s="387" t="s">
        <v>84</v>
      </c>
      <c r="B57" s="387" t="s">
        <v>470</v>
      </c>
      <c r="C57" s="420" t="s">
        <v>42</v>
      </c>
      <c r="D57" s="386">
        <v>1.5954142029850699E-2</v>
      </c>
      <c r="E57" s="387">
        <v>67</v>
      </c>
      <c r="F57" s="386">
        <v>0.121840874</v>
      </c>
      <c r="G57" s="387">
        <v>9</v>
      </c>
      <c r="H57" s="387">
        <v>1</v>
      </c>
      <c r="I57" s="387">
        <v>4</v>
      </c>
      <c r="J57" s="387">
        <v>2</v>
      </c>
      <c r="K57" s="386">
        <v>1.92324092692308E-2</v>
      </c>
      <c r="L57" s="387">
        <v>52</v>
      </c>
      <c r="M57" s="386">
        <v>0.73134328358209</v>
      </c>
      <c r="N57" s="386">
        <v>0.50746268656716398</v>
      </c>
      <c r="O57" s="387">
        <v>0.99399999999999999</v>
      </c>
      <c r="P57" s="388"/>
      <c r="Q57" s="388"/>
      <c r="R57" s="388"/>
    </row>
    <row r="58" spans="1:21" ht="16" customHeight="1" x14ac:dyDescent="0.2">
      <c r="A58" s="387" t="s">
        <v>85</v>
      </c>
      <c r="B58" s="387" t="s">
        <v>470</v>
      </c>
      <c r="C58" s="420" t="s">
        <v>42</v>
      </c>
      <c r="D58" s="386">
        <v>6.2506893333333299E-2</v>
      </c>
      <c r="E58" s="387">
        <v>3</v>
      </c>
      <c r="F58" s="386">
        <v>0.14314115299999999</v>
      </c>
      <c r="G58" s="387">
        <v>2</v>
      </c>
      <c r="H58" s="387">
        <v>1</v>
      </c>
      <c r="I58" s="387">
        <v>1</v>
      </c>
      <c r="J58" s="387">
        <v>1</v>
      </c>
      <c r="K58" s="386">
        <v>7.3032564999999994E-2</v>
      </c>
      <c r="L58" s="387">
        <v>2</v>
      </c>
      <c r="M58" s="386">
        <v>0.33333333333333298</v>
      </c>
      <c r="N58" s="387">
        <v>1</v>
      </c>
      <c r="O58" s="387">
        <v>0.96099999999999997</v>
      </c>
      <c r="P58" s="388"/>
      <c r="Q58" s="388"/>
      <c r="R58" s="388"/>
    </row>
    <row r="59" spans="1:21" ht="16" customHeight="1" x14ac:dyDescent="0.2">
      <c r="A59" s="415"/>
      <c r="B59" s="415"/>
      <c r="C59" s="416"/>
      <c r="D59" s="415"/>
      <c r="E59" s="416"/>
      <c r="F59" s="415"/>
      <c r="G59" s="415"/>
      <c r="H59" s="415"/>
      <c r="I59" s="415"/>
      <c r="J59" s="416"/>
      <c r="K59" s="415"/>
      <c r="L59" s="416"/>
      <c r="M59" s="415"/>
      <c r="N59" s="415"/>
      <c r="O59" s="417"/>
      <c r="P59" s="417"/>
      <c r="Q59" s="417"/>
      <c r="R59" s="166"/>
      <c r="S59" s="166"/>
      <c r="T59" s="166"/>
      <c r="U59" s="166"/>
    </row>
    <row r="61" spans="1:21" ht="16" customHeight="1" x14ac:dyDescent="0.2">
      <c r="A61" s="167" t="s">
        <v>485</v>
      </c>
      <c r="B61" s="167"/>
      <c r="C61" s="421"/>
      <c r="D61" s="168"/>
      <c r="E61" s="168"/>
      <c r="F61" s="168"/>
      <c r="G61" s="169"/>
      <c r="H61" s="169"/>
      <c r="I61" s="170"/>
      <c r="J61" s="169"/>
      <c r="K61" s="169"/>
      <c r="L61" s="170"/>
      <c r="M61" s="169"/>
      <c r="N61" s="169"/>
      <c r="O61" s="171"/>
      <c r="P61" s="171"/>
      <c r="Q61" s="238"/>
    </row>
    <row r="62" spans="1:21" ht="16" customHeight="1" x14ac:dyDescent="0.2">
      <c r="A62" s="172"/>
      <c r="B62" s="172"/>
      <c r="C62" s="422"/>
      <c r="D62" s="173"/>
      <c r="E62" s="173"/>
      <c r="F62" s="173"/>
      <c r="G62" s="174"/>
      <c r="H62" s="174"/>
      <c r="I62" s="175"/>
      <c r="J62" s="174"/>
      <c r="K62" s="174"/>
      <c r="L62" s="175"/>
      <c r="M62" s="174"/>
      <c r="N62" s="174"/>
      <c r="O62" s="176"/>
      <c r="P62" s="176"/>
      <c r="Q62" s="239"/>
    </row>
    <row r="63" spans="1:21" ht="16" customHeight="1" x14ac:dyDescent="0.2">
      <c r="A63" s="172" t="s">
        <v>484</v>
      </c>
      <c r="B63" s="236" t="s">
        <v>601</v>
      </c>
      <c r="C63" s="174"/>
      <c r="D63" s="177"/>
      <c r="E63" s="177"/>
      <c r="F63" s="177"/>
      <c r="G63" s="174"/>
      <c r="H63" s="174"/>
      <c r="I63" s="175"/>
      <c r="J63" s="174"/>
      <c r="K63" s="174"/>
      <c r="L63" s="175"/>
      <c r="M63" s="174"/>
      <c r="N63" s="174"/>
      <c r="O63" s="176"/>
      <c r="P63" s="176"/>
      <c r="Q63" s="239"/>
    </row>
    <row r="64" spans="1:21" ht="16" customHeight="1" x14ac:dyDescent="0.2">
      <c r="A64" s="172" t="s">
        <v>483</v>
      </c>
      <c r="B64" s="236" t="s">
        <v>550</v>
      </c>
      <c r="C64" s="174"/>
      <c r="D64" s="177"/>
      <c r="E64" s="177"/>
      <c r="F64" s="177"/>
      <c r="G64" s="174"/>
      <c r="H64" s="174"/>
      <c r="I64" s="175"/>
      <c r="J64" s="174"/>
      <c r="K64" s="174"/>
      <c r="L64" s="175"/>
      <c r="M64" s="174"/>
      <c r="N64" s="174"/>
      <c r="O64" s="176"/>
      <c r="P64" s="176"/>
      <c r="Q64" s="239"/>
    </row>
    <row r="65" spans="1:17" ht="16" customHeight="1" x14ac:dyDescent="0.2">
      <c r="A65" s="172" t="s">
        <v>482</v>
      </c>
      <c r="B65" s="236" t="s">
        <v>553</v>
      </c>
      <c r="C65" s="174"/>
      <c r="D65" s="177"/>
      <c r="E65" s="177"/>
      <c r="F65" s="177"/>
      <c r="G65" s="174"/>
      <c r="H65" s="174"/>
      <c r="I65" s="175"/>
      <c r="J65" s="174"/>
      <c r="K65" s="174"/>
      <c r="L65" s="175"/>
      <c r="M65" s="174"/>
      <c r="N65" s="174"/>
      <c r="O65" s="176"/>
      <c r="P65" s="176"/>
      <c r="Q65" s="239"/>
    </row>
    <row r="66" spans="1:17" ht="16" customHeight="1" x14ac:dyDescent="0.2">
      <c r="A66" s="172" t="s">
        <v>481</v>
      </c>
      <c r="B66" s="236" t="s">
        <v>1177</v>
      </c>
      <c r="C66" s="174"/>
      <c r="D66" s="177"/>
      <c r="E66" s="177"/>
      <c r="F66" s="177"/>
      <c r="G66" s="174"/>
      <c r="H66" s="174"/>
      <c r="I66" s="175"/>
      <c r="J66" s="174"/>
      <c r="K66" s="174"/>
      <c r="L66" s="175"/>
      <c r="M66" s="174"/>
      <c r="N66" s="174"/>
      <c r="O66" s="176"/>
      <c r="P66" s="176"/>
      <c r="Q66" s="239"/>
    </row>
    <row r="67" spans="1:17" ht="16" customHeight="1" x14ac:dyDescent="0.2">
      <c r="A67" s="172" t="s">
        <v>480</v>
      </c>
      <c r="B67" s="451" t="s">
        <v>1178</v>
      </c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3"/>
    </row>
    <row r="68" spans="1:17" ht="16" customHeight="1" x14ac:dyDescent="0.2">
      <c r="A68" s="172" t="s">
        <v>479</v>
      </c>
      <c r="B68" s="236" t="s">
        <v>1179</v>
      </c>
      <c r="C68" s="174"/>
      <c r="D68" s="177"/>
      <c r="E68" s="177"/>
      <c r="F68" s="177"/>
      <c r="G68" s="174"/>
      <c r="H68" s="174"/>
      <c r="I68" s="175"/>
      <c r="J68" s="174"/>
      <c r="K68" s="174"/>
      <c r="L68" s="175"/>
      <c r="M68" s="174"/>
      <c r="N68" s="174"/>
      <c r="O68" s="176"/>
      <c r="P68" s="176"/>
      <c r="Q68" s="239"/>
    </row>
    <row r="69" spans="1:17" ht="16" customHeight="1" x14ac:dyDescent="0.2">
      <c r="A69" s="172" t="s">
        <v>478</v>
      </c>
      <c r="B69" s="236" t="s">
        <v>557</v>
      </c>
      <c r="C69" s="174"/>
      <c r="D69" s="177"/>
      <c r="E69" s="177"/>
      <c r="F69" s="177"/>
      <c r="G69" s="174"/>
      <c r="H69" s="174"/>
      <c r="I69" s="175"/>
      <c r="J69" s="174"/>
      <c r="K69" s="174"/>
      <c r="L69" s="175"/>
      <c r="M69" s="174"/>
      <c r="N69" s="174"/>
      <c r="O69" s="176"/>
      <c r="P69" s="176"/>
      <c r="Q69" s="239"/>
    </row>
    <row r="70" spans="1:17" ht="16" customHeight="1" x14ac:dyDescent="0.2">
      <c r="A70" s="172" t="s">
        <v>476</v>
      </c>
      <c r="B70" s="236" t="s">
        <v>558</v>
      </c>
      <c r="C70" s="174"/>
      <c r="D70" s="177"/>
      <c r="E70" s="177"/>
      <c r="F70" s="177"/>
      <c r="G70" s="174"/>
      <c r="H70" s="174"/>
      <c r="I70" s="175"/>
      <c r="J70" s="174"/>
      <c r="K70" s="174"/>
      <c r="L70" s="175"/>
      <c r="M70" s="174"/>
      <c r="N70" s="174"/>
      <c r="O70" s="176"/>
      <c r="P70" s="176"/>
      <c r="Q70" s="239"/>
    </row>
    <row r="71" spans="1:17" ht="16" customHeight="1" x14ac:dyDescent="0.2">
      <c r="A71" s="172" t="s">
        <v>475</v>
      </c>
      <c r="B71" s="236" t="s">
        <v>477</v>
      </c>
      <c r="C71" s="174"/>
      <c r="D71" s="177"/>
      <c r="E71" s="177"/>
      <c r="F71" s="177"/>
      <c r="G71" s="174"/>
      <c r="H71" s="174"/>
      <c r="I71" s="175"/>
      <c r="J71" s="174"/>
      <c r="K71" s="174"/>
      <c r="L71" s="175"/>
      <c r="M71" s="174"/>
      <c r="N71" s="174"/>
      <c r="O71" s="176"/>
      <c r="P71" s="176"/>
      <c r="Q71" s="239"/>
    </row>
    <row r="72" spans="1:17" ht="16" customHeight="1" x14ac:dyDescent="0.2">
      <c r="A72" s="172" t="s">
        <v>474</v>
      </c>
      <c r="B72" s="236" t="s">
        <v>559</v>
      </c>
      <c r="C72" s="174"/>
      <c r="D72" s="177"/>
      <c r="E72" s="177"/>
      <c r="F72" s="177"/>
      <c r="G72" s="174"/>
      <c r="H72" s="174"/>
      <c r="I72" s="175"/>
      <c r="J72" s="174"/>
      <c r="K72" s="174"/>
      <c r="L72" s="175"/>
      <c r="M72" s="174"/>
      <c r="N72" s="174"/>
      <c r="O72" s="176"/>
      <c r="P72" s="176"/>
      <c r="Q72" s="239"/>
    </row>
    <row r="73" spans="1:17" ht="16" customHeight="1" x14ac:dyDescent="0.2">
      <c r="A73" s="423" t="s">
        <v>473</v>
      </c>
      <c r="B73" s="177" t="s">
        <v>567</v>
      </c>
      <c r="C73" s="174"/>
      <c r="D73" s="177"/>
      <c r="E73" s="177"/>
      <c r="F73" s="177"/>
      <c r="G73" s="174"/>
      <c r="H73" s="174"/>
      <c r="I73" s="175"/>
      <c r="J73" s="174"/>
      <c r="K73" s="174"/>
      <c r="L73" s="175"/>
      <c r="M73" s="174"/>
      <c r="N73" s="174"/>
      <c r="O73" s="176"/>
      <c r="P73" s="176"/>
      <c r="Q73" s="239"/>
    </row>
    <row r="74" spans="1:17" ht="16" customHeight="1" x14ac:dyDescent="0.2">
      <c r="A74" s="178" t="s">
        <v>1176</v>
      </c>
      <c r="B74" s="237" t="s">
        <v>472</v>
      </c>
      <c r="C74" s="180"/>
      <c r="D74" s="179"/>
      <c r="E74" s="179"/>
      <c r="F74" s="179"/>
      <c r="G74" s="180"/>
      <c r="H74" s="180"/>
      <c r="I74" s="181"/>
      <c r="J74" s="180"/>
      <c r="K74" s="180"/>
      <c r="L74" s="181"/>
      <c r="M74" s="180"/>
      <c r="N74" s="180"/>
      <c r="O74" s="182"/>
      <c r="P74" s="182"/>
      <c r="Q74" s="240"/>
    </row>
    <row r="75" spans="1:17" ht="16" customHeight="1" x14ac:dyDescent="0.2">
      <c r="A75" s="183"/>
    </row>
    <row r="76" spans="1:17" ht="16" customHeight="1" x14ac:dyDescent="0.2">
      <c r="A76" s="183"/>
    </row>
    <row r="77" spans="1:17" ht="16" customHeight="1" x14ac:dyDescent="0.2">
      <c r="A77" s="183"/>
    </row>
  </sheetData>
  <autoFilter ref="A2:V2" xr:uid="{830E2A01-B22A-8B4E-97AB-18B332388DE6}">
    <sortState xmlns:xlrd2="http://schemas.microsoft.com/office/spreadsheetml/2017/richdata2" ref="A3:V58">
      <sortCondition ref="A2:A58"/>
    </sortState>
  </autoFilter>
  <mergeCells count="1">
    <mergeCell ref="B67:Q6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workbookViewId="0">
      <pane xSplit="1" topLeftCell="B1" activePane="topRight" state="frozen"/>
      <selection activeCell="H33" sqref="H33"/>
      <selection pane="topRight" activeCell="A50" sqref="A50:G50"/>
    </sheetView>
  </sheetViews>
  <sheetFormatPr baseColWidth="10" defaultColWidth="10.6640625" defaultRowHeight="16" x14ac:dyDescent="0.2"/>
  <cols>
    <col min="1" max="1" width="12.1640625" style="50" customWidth="1"/>
    <col min="2" max="2" width="19.5" style="50" customWidth="1"/>
    <col min="3" max="3" width="8.1640625" style="50" customWidth="1"/>
    <col min="4" max="4" width="11.1640625" style="50" customWidth="1"/>
    <col min="5" max="5" width="13.6640625" style="50" customWidth="1"/>
    <col min="6" max="6" width="11.5" style="50" customWidth="1"/>
    <col min="7" max="7" width="27.83203125" style="50" customWidth="1"/>
    <col min="8" max="8" width="27.5" style="52" customWidth="1"/>
    <col min="9" max="9" width="27" style="52" customWidth="1"/>
    <col min="10" max="10" width="39.6640625" style="63" customWidth="1"/>
    <col min="11" max="11" width="26.33203125" style="52" customWidth="1"/>
    <col min="12" max="12" width="28.6640625" style="52" customWidth="1"/>
    <col min="13" max="13" width="28.5" style="52" customWidth="1"/>
    <col min="14" max="14" width="33.33203125" style="52" customWidth="1"/>
    <col min="15" max="15" width="30.83203125" style="52" customWidth="1"/>
    <col min="16" max="16" width="29.5" style="50" customWidth="1"/>
    <col min="17" max="17" width="40.1640625" style="50" customWidth="1"/>
    <col min="18" max="16384" width="10.6640625" style="50"/>
  </cols>
  <sheetData>
    <row r="1" spans="1:17" ht="34" customHeight="1" x14ac:dyDescent="0.2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9" t="s">
        <v>530</v>
      </c>
      <c r="I1" s="49" t="s">
        <v>520</v>
      </c>
      <c r="J1" s="49" t="s">
        <v>7</v>
      </c>
      <c r="K1" s="49" t="s">
        <v>526</v>
      </c>
      <c r="L1" s="49" t="s">
        <v>521</v>
      </c>
      <c r="M1" s="49" t="s">
        <v>8</v>
      </c>
      <c r="N1" s="49" t="s">
        <v>487</v>
      </c>
      <c r="O1" s="49" t="s">
        <v>527</v>
      </c>
      <c r="P1" s="49" t="s">
        <v>528</v>
      </c>
      <c r="Q1" s="49" t="s">
        <v>529</v>
      </c>
    </row>
    <row r="2" spans="1:17" x14ac:dyDescent="0.2">
      <c r="A2" s="51" t="s">
        <v>37</v>
      </c>
      <c r="B2" s="50" t="s">
        <v>38</v>
      </c>
      <c r="C2" s="50">
        <v>57</v>
      </c>
      <c r="D2" s="50" t="s">
        <v>11</v>
      </c>
      <c r="E2" s="50" t="s">
        <v>16</v>
      </c>
      <c r="F2" s="50" t="s">
        <v>39</v>
      </c>
      <c r="G2" s="50" t="s">
        <v>40</v>
      </c>
      <c r="H2" s="52">
        <v>2.4</v>
      </c>
      <c r="I2" s="52">
        <v>12.285000000000002</v>
      </c>
      <c r="J2" s="53">
        <v>2328</v>
      </c>
      <c r="K2" s="52">
        <v>7</v>
      </c>
      <c r="L2" s="54">
        <v>178.97142857142856</v>
      </c>
      <c r="M2" s="54">
        <v>1252.8</v>
      </c>
      <c r="N2" s="55">
        <v>521</v>
      </c>
      <c r="O2" s="54">
        <v>1054.2857142857142</v>
      </c>
      <c r="P2" s="50">
        <v>7380</v>
      </c>
      <c r="Q2" s="55">
        <v>2164</v>
      </c>
    </row>
    <row r="3" spans="1:17" x14ac:dyDescent="0.2">
      <c r="A3" s="51" t="s">
        <v>41</v>
      </c>
      <c r="B3" s="50" t="s">
        <v>38</v>
      </c>
      <c r="C3" s="50">
        <v>63</v>
      </c>
      <c r="D3" s="50" t="s">
        <v>11</v>
      </c>
      <c r="E3" s="50" t="s">
        <v>16</v>
      </c>
      <c r="F3" s="50" t="s">
        <v>39</v>
      </c>
      <c r="G3" s="50" t="s">
        <v>42</v>
      </c>
      <c r="H3" s="52">
        <v>2.4</v>
      </c>
      <c r="I3" s="52">
        <v>6.3449999999999998</v>
      </c>
      <c r="J3" s="53">
        <v>1201</v>
      </c>
      <c r="K3" s="52">
        <v>5</v>
      </c>
      <c r="L3" s="54">
        <v>393.12</v>
      </c>
      <c r="M3" s="54">
        <v>1965.6</v>
      </c>
      <c r="N3" s="55">
        <v>279</v>
      </c>
      <c r="O3" s="54">
        <v>1566</v>
      </c>
      <c r="P3" s="50">
        <v>7830</v>
      </c>
      <c r="Q3" s="55">
        <v>2053</v>
      </c>
    </row>
    <row r="4" spans="1:17" x14ac:dyDescent="0.2">
      <c r="A4" s="51" t="s">
        <v>43</v>
      </c>
      <c r="B4" s="50" t="s">
        <v>38</v>
      </c>
      <c r="C4" s="50">
        <v>74</v>
      </c>
      <c r="D4" s="50" t="s">
        <v>19</v>
      </c>
      <c r="E4" s="50" t="s">
        <v>16</v>
      </c>
      <c r="F4" s="50" t="s">
        <v>39</v>
      </c>
      <c r="G4" s="50" t="s">
        <v>42</v>
      </c>
      <c r="H4" s="52">
        <v>1.9</v>
      </c>
      <c r="I4" s="52">
        <v>8.1852631578947364</v>
      </c>
      <c r="J4" s="53">
        <v>2891</v>
      </c>
      <c r="K4" s="52">
        <v>5.2</v>
      </c>
      <c r="L4" s="52">
        <v>3.1361538461538458</v>
      </c>
      <c r="M4" s="54">
        <v>16.308</v>
      </c>
      <c r="N4" s="55">
        <v>618</v>
      </c>
      <c r="O4" s="52">
        <v>156.80769230769229</v>
      </c>
      <c r="P4" s="50">
        <v>815.4</v>
      </c>
      <c r="Q4" s="55">
        <v>2173</v>
      </c>
    </row>
    <row r="5" spans="1:17" x14ac:dyDescent="0.2">
      <c r="A5" s="51" t="s">
        <v>44</v>
      </c>
      <c r="B5" s="50" t="s">
        <v>38</v>
      </c>
      <c r="C5" s="50">
        <v>65</v>
      </c>
      <c r="D5" s="50" t="s">
        <v>19</v>
      </c>
      <c r="E5" s="50" t="s">
        <v>12</v>
      </c>
      <c r="F5" s="50" t="s">
        <v>39</v>
      </c>
      <c r="G5" s="50" t="s">
        <v>42</v>
      </c>
      <c r="H5" s="52">
        <v>4.2</v>
      </c>
      <c r="I5" s="52">
        <v>2.52</v>
      </c>
      <c r="J5" s="53">
        <v>1713</v>
      </c>
      <c r="K5" s="52">
        <v>4.9000000000000004</v>
      </c>
      <c r="L5" s="52">
        <v>10.271020408163265</v>
      </c>
      <c r="M5" s="54">
        <v>50.328000000000003</v>
      </c>
      <c r="N5" s="55">
        <v>2330</v>
      </c>
      <c r="O5" s="52">
        <v>513.55102040816325</v>
      </c>
      <c r="P5" s="50">
        <v>2516.4</v>
      </c>
      <c r="Q5" s="55">
        <v>2267</v>
      </c>
    </row>
    <row r="6" spans="1:17" x14ac:dyDescent="0.2">
      <c r="A6" s="51" t="s">
        <v>45</v>
      </c>
      <c r="B6" s="50" t="s">
        <v>38</v>
      </c>
      <c r="C6" s="50">
        <v>80</v>
      </c>
      <c r="D6" s="50" t="s">
        <v>11</v>
      </c>
      <c r="E6" s="50" t="s">
        <v>16</v>
      </c>
      <c r="F6" s="50" t="s">
        <v>39</v>
      </c>
      <c r="G6" s="50" t="s">
        <v>42</v>
      </c>
      <c r="H6" s="52">
        <v>2</v>
      </c>
      <c r="I6" s="52">
        <v>8.1</v>
      </c>
      <c r="J6" s="53">
        <v>2715</v>
      </c>
      <c r="K6" s="52">
        <v>4.8</v>
      </c>
      <c r="L6" s="52">
        <v>884.25</v>
      </c>
      <c r="M6" s="54">
        <v>4244.3999999999996</v>
      </c>
      <c r="N6" s="55">
        <v>1923</v>
      </c>
      <c r="O6" s="52">
        <v>44212.499999999993</v>
      </c>
      <c r="P6" s="50">
        <v>212219.99999999997</v>
      </c>
      <c r="Q6" s="55">
        <v>2730</v>
      </c>
    </row>
    <row r="7" spans="1:17" x14ac:dyDescent="0.2">
      <c r="A7" s="51" t="s">
        <v>46</v>
      </c>
      <c r="B7" s="50" t="s">
        <v>38</v>
      </c>
      <c r="C7" s="50">
        <v>64</v>
      </c>
      <c r="D7" s="50" t="s">
        <v>11</v>
      </c>
      <c r="E7" s="50" t="s">
        <v>16</v>
      </c>
      <c r="F7" s="50" t="s">
        <v>47</v>
      </c>
      <c r="G7" s="50" t="s">
        <v>42</v>
      </c>
      <c r="H7" s="52">
        <v>1.9</v>
      </c>
      <c r="I7" s="52">
        <v>7.7305263157894748</v>
      </c>
      <c r="J7" s="53">
        <v>2629</v>
      </c>
      <c r="K7" s="52">
        <v>2</v>
      </c>
      <c r="L7" s="52">
        <v>305.10000000000002</v>
      </c>
      <c r="M7" s="54">
        <v>610.20000000000005</v>
      </c>
      <c r="N7" s="55">
        <v>2125</v>
      </c>
      <c r="O7" s="52">
        <v>15255.000000000002</v>
      </c>
      <c r="P7" s="50">
        <v>30510.000000000004</v>
      </c>
      <c r="Q7" s="55">
        <v>2064</v>
      </c>
    </row>
    <row r="8" spans="1:17" x14ac:dyDescent="0.2">
      <c r="A8" s="51" t="s">
        <v>48</v>
      </c>
      <c r="B8" s="50" t="s">
        <v>38</v>
      </c>
      <c r="C8" s="50">
        <v>77</v>
      </c>
      <c r="D8" s="50" t="s">
        <v>11</v>
      </c>
      <c r="E8" s="50" t="s">
        <v>16</v>
      </c>
      <c r="F8" s="50" t="s">
        <v>49</v>
      </c>
      <c r="G8" s="50" t="s">
        <v>50</v>
      </c>
      <c r="H8" s="52">
        <v>6.2</v>
      </c>
      <c r="I8" s="52">
        <v>4.7729032258064521</v>
      </c>
      <c r="J8" s="53">
        <v>3035</v>
      </c>
      <c r="K8" s="52">
        <v>4.8</v>
      </c>
      <c r="L8" s="52">
        <v>27.675000000000001</v>
      </c>
      <c r="M8" s="54">
        <v>132.84</v>
      </c>
      <c r="N8" s="55">
        <v>1276</v>
      </c>
      <c r="O8" s="52">
        <v>1383.75</v>
      </c>
      <c r="P8" s="50">
        <v>6642</v>
      </c>
      <c r="Q8" s="55">
        <v>2555</v>
      </c>
    </row>
    <row r="9" spans="1:17" x14ac:dyDescent="0.2">
      <c r="A9" s="51" t="s">
        <v>53</v>
      </c>
      <c r="B9" s="50" t="s">
        <v>38</v>
      </c>
      <c r="C9" s="50">
        <v>57</v>
      </c>
      <c r="D9" s="50" t="s">
        <v>11</v>
      </c>
      <c r="E9" s="50" t="s">
        <v>16</v>
      </c>
      <c r="F9" s="50" t="s">
        <v>49</v>
      </c>
      <c r="G9" s="50" t="s">
        <v>42</v>
      </c>
      <c r="H9" s="52">
        <v>4.860000000000003</v>
      </c>
      <c r="I9" s="52">
        <v>35.52812071330586</v>
      </c>
      <c r="J9" s="53">
        <v>2874</v>
      </c>
      <c r="K9" s="52">
        <v>4.5299999999999994</v>
      </c>
      <c r="L9" s="52">
        <v>181.19205298013247</v>
      </c>
      <c r="M9" s="54">
        <v>820.8</v>
      </c>
      <c r="N9" s="55">
        <v>2461</v>
      </c>
      <c r="Q9" s="55"/>
    </row>
    <row r="10" spans="1:17" x14ac:dyDescent="0.2">
      <c r="A10" s="57" t="s">
        <v>54</v>
      </c>
      <c r="B10" s="50" t="s">
        <v>38</v>
      </c>
      <c r="C10" s="50">
        <v>62</v>
      </c>
      <c r="D10" s="50" t="s">
        <v>11</v>
      </c>
      <c r="E10" s="50" t="s">
        <v>12</v>
      </c>
      <c r="F10" s="50" t="s">
        <v>52</v>
      </c>
      <c r="G10" s="50" t="s">
        <v>42</v>
      </c>
      <c r="H10" s="52">
        <v>5.7600000000000016</v>
      </c>
      <c r="I10" s="52">
        <v>56.423611111111093</v>
      </c>
      <c r="J10" s="53">
        <v>3386</v>
      </c>
      <c r="K10" s="52">
        <v>3.2699999999999996</v>
      </c>
      <c r="L10" s="52">
        <v>7794.4954128440377</v>
      </c>
      <c r="M10" s="54">
        <v>25488</v>
      </c>
      <c r="N10" s="55">
        <v>4272</v>
      </c>
      <c r="O10" s="52">
        <v>3623.8532110091746</v>
      </c>
      <c r="P10" s="50">
        <v>11850</v>
      </c>
      <c r="Q10" s="55">
        <v>1273</v>
      </c>
    </row>
    <row r="11" spans="1:17" x14ac:dyDescent="0.2">
      <c r="A11" s="57" t="s">
        <v>55</v>
      </c>
      <c r="B11" s="50" t="s">
        <v>38</v>
      </c>
      <c r="C11" s="50">
        <v>76</v>
      </c>
      <c r="D11" s="50" t="s">
        <v>19</v>
      </c>
      <c r="E11" s="50" t="s">
        <v>16</v>
      </c>
      <c r="F11" s="50" t="s">
        <v>49</v>
      </c>
      <c r="G11" s="50" t="s">
        <v>42</v>
      </c>
      <c r="H11" s="52">
        <v>7.74</v>
      </c>
      <c r="I11" s="52">
        <v>23.039480800432667</v>
      </c>
      <c r="J11" s="53">
        <v>4820</v>
      </c>
      <c r="K11" s="52">
        <v>4.120000000000001</v>
      </c>
      <c r="L11" s="52">
        <v>1572.8155339805821</v>
      </c>
      <c r="M11" s="54">
        <v>6480</v>
      </c>
      <c r="N11" s="58">
        <v>1143</v>
      </c>
      <c r="O11" s="52">
        <v>4441.7475728155332</v>
      </c>
      <c r="P11" s="50">
        <v>18300</v>
      </c>
      <c r="Q11" s="55">
        <v>1946</v>
      </c>
    </row>
    <row r="12" spans="1:17" x14ac:dyDescent="0.2">
      <c r="A12" s="57" t="s">
        <v>56</v>
      </c>
      <c r="B12" s="50" t="s">
        <v>38</v>
      </c>
      <c r="C12" s="50">
        <v>62</v>
      </c>
      <c r="D12" s="50" t="s">
        <v>19</v>
      </c>
      <c r="E12" s="50" t="s">
        <v>14</v>
      </c>
      <c r="F12" s="50" t="s">
        <v>49</v>
      </c>
      <c r="G12" s="50" t="s">
        <v>42</v>
      </c>
      <c r="H12" s="52">
        <v>7.2299999999999969</v>
      </c>
      <c r="I12" s="52">
        <v>4.8409405255878308</v>
      </c>
      <c r="J12" s="53">
        <v>2666</v>
      </c>
      <c r="K12" s="52">
        <v>5.3900000000000006</v>
      </c>
      <c r="L12" s="52">
        <v>6.5721706864564</v>
      </c>
      <c r="M12" s="54">
        <v>35.423999999999999</v>
      </c>
      <c r="N12" s="55">
        <v>955</v>
      </c>
      <c r="O12" s="52">
        <v>556.58627087198511</v>
      </c>
      <c r="P12" s="50">
        <v>3000</v>
      </c>
      <c r="Q12" s="55">
        <v>1357</v>
      </c>
    </row>
    <row r="13" spans="1:17" x14ac:dyDescent="0.2">
      <c r="A13" s="57" t="s">
        <v>57</v>
      </c>
      <c r="B13" s="50" t="s">
        <v>38</v>
      </c>
      <c r="C13" s="50">
        <v>82</v>
      </c>
      <c r="D13" s="50" t="s">
        <v>19</v>
      </c>
      <c r="E13" s="50" t="s">
        <v>16</v>
      </c>
      <c r="F13" s="50" t="s">
        <v>47</v>
      </c>
      <c r="G13" s="50" t="s">
        <v>42</v>
      </c>
      <c r="H13" s="52">
        <v>5.6999999999999993</v>
      </c>
      <c r="I13" s="52">
        <v>39.689750692520789</v>
      </c>
      <c r="J13" s="53">
        <v>5407</v>
      </c>
      <c r="K13" s="52">
        <v>4.7100000000000009</v>
      </c>
      <c r="L13" s="52">
        <v>24.764331210191081</v>
      </c>
      <c r="M13" s="54">
        <v>116.64000000000001</v>
      </c>
      <c r="N13" s="58">
        <v>913</v>
      </c>
      <c r="O13" s="52">
        <v>350.31847133757958</v>
      </c>
      <c r="P13" s="50">
        <v>1650.0000000000002</v>
      </c>
      <c r="Q13" s="55">
        <v>1100</v>
      </c>
    </row>
    <row r="14" spans="1:17" x14ac:dyDescent="0.2">
      <c r="A14" s="57" t="s">
        <v>58</v>
      </c>
      <c r="B14" s="50" t="s">
        <v>38</v>
      </c>
      <c r="C14" s="50">
        <v>83</v>
      </c>
      <c r="D14" s="50" t="s">
        <v>11</v>
      </c>
      <c r="E14" s="50" t="s">
        <v>16</v>
      </c>
      <c r="F14" s="50" t="s">
        <v>47</v>
      </c>
      <c r="G14" s="50" t="s">
        <v>42</v>
      </c>
      <c r="H14" s="52">
        <v>7.9300000000000015</v>
      </c>
      <c r="I14" s="52">
        <v>33.695847492800326</v>
      </c>
      <c r="J14" s="53">
        <v>4319</v>
      </c>
      <c r="K14" s="52">
        <v>5.0700000000000021</v>
      </c>
      <c r="L14" s="52">
        <v>1.2568047337278101</v>
      </c>
      <c r="M14" s="54">
        <v>6.3719999999999999</v>
      </c>
      <c r="N14" s="58">
        <v>641</v>
      </c>
      <c r="O14" s="52">
        <v>82.840236686390497</v>
      </c>
      <c r="P14" s="50">
        <v>420</v>
      </c>
      <c r="Q14" s="55">
        <v>1020</v>
      </c>
    </row>
    <row r="15" spans="1:17" x14ac:dyDescent="0.2">
      <c r="A15" s="57" t="s">
        <v>59</v>
      </c>
      <c r="B15" s="50" t="s">
        <v>38</v>
      </c>
      <c r="C15" s="50">
        <v>72</v>
      </c>
      <c r="D15" s="50" t="s">
        <v>11</v>
      </c>
      <c r="E15" s="50" t="s">
        <v>16</v>
      </c>
      <c r="F15" s="50" t="s">
        <v>47</v>
      </c>
      <c r="G15" s="50" t="s">
        <v>50</v>
      </c>
      <c r="H15" s="52">
        <v>6.5999999999999979</v>
      </c>
      <c r="I15" s="52">
        <v>24.247933884297538</v>
      </c>
      <c r="J15" s="53">
        <v>5134</v>
      </c>
      <c r="K15" s="52">
        <v>4.7900000000000009</v>
      </c>
      <c r="L15" s="52">
        <v>595.24008350730674</v>
      </c>
      <c r="M15" s="54">
        <v>2851.2</v>
      </c>
      <c r="N15" s="55">
        <v>2697</v>
      </c>
      <c r="O15" s="52">
        <v>3469.7286012526088</v>
      </c>
      <c r="P15" s="50">
        <v>16620</v>
      </c>
      <c r="Q15" s="55">
        <v>1289</v>
      </c>
    </row>
    <row r="16" spans="1:17" x14ac:dyDescent="0.2">
      <c r="A16" s="57" t="s">
        <v>60</v>
      </c>
      <c r="B16" s="50" t="s">
        <v>38</v>
      </c>
      <c r="C16" s="50">
        <v>72</v>
      </c>
      <c r="D16" s="50" t="s">
        <v>19</v>
      </c>
      <c r="E16" s="50" t="s">
        <v>16</v>
      </c>
      <c r="F16" s="50" t="s">
        <v>47</v>
      </c>
      <c r="G16" s="50" t="s">
        <v>42</v>
      </c>
      <c r="H16" s="52">
        <v>8.73</v>
      </c>
      <c r="I16" s="52">
        <v>62.181226261530114</v>
      </c>
      <c r="J16" s="53">
        <v>4903</v>
      </c>
      <c r="K16" s="52">
        <v>4.3000000000000007</v>
      </c>
      <c r="L16" s="52">
        <v>1.5572093023255811</v>
      </c>
      <c r="M16" s="54">
        <v>6.6959999999999997</v>
      </c>
      <c r="N16" s="55">
        <v>599</v>
      </c>
      <c r="O16" s="52">
        <v>156.97674418604649</v>
      </c>
      <c r="P16" s="50">
        <v>675</v>
      </c>
      <c r="Q16" s="55">
        <v>1191</v>
      </c>
    </row>
    <row r="17" spans="1:17" x14ac:dyDescent="0.2">
      <c r="A17" s="57" t="s">
        <v>61</v>
      </c>
      <c r="B17" s="50" t="s">
        <v>38</v>
      </c>
      <c r="C17" s="50">
        <v>67</v>
      </c>
      <c r="D17" s="50" t="s">
        <v>19</v>
      </c>
      <c r="E17" s="50" t="s">
        <v>16</v>
      </c>
      <c r="F17" s="50" t="s">
        <v>49</v>
      </c>
      <c r="G17" s="50" t="s">
        <v>42</v>
      </c>
      <c r="H17" s="52">
        <v>5.9099999999999984</v>
      </c>
      <c r="I17" s="52">
        <v>58.95986974427737</v>
      </c>
      <c r="J17" s="53">
        <v>5152</v>
      </c>
      <c r="K17" s="52">
        <v>5.15</v>
      </c>
      <c r="L17" s="52">
        <v>40.26407766990291</v>
      </c>
      <c r="M17" s="54">
        <v>207.36</v>
      </c>
      <c r="N17" s="55">
        <v>2476</v>
      </c>
      <c r="O17" s="52">
        <v>38.446601941747574</v>
      </c>
      <c r="P17" s="50">
        <v>198.00000000000003</v>
      </c>
      <c r="Q17" s="55">
        <v>1120</v>
      </c>
    </row>
    <row r="18" spans="1:17" x14ac:dyDescent="0.2">
      <c r="A18" s="51" t="s">
        <v>62</v>
      </c>
      <c r="B18" s="50" t="s">
        <v>38</v>
      </c>
      <c r="C18" s="50">
        <v>64</v>
      </c>
      <c r="D18" s="50" t="s">
        <v>11</v>
      </c>
      <c r="E18" s="50" t="s">
        <v>12</v>
      </c>
      <c r="F18" s="50" t="s">
        <v>49</v>
      </c>
      <c r="G18" s="50" t="s">
        <v>42</v>
      </c>
      <c r="H18" s="52">
        <v>4.8600000000000012</v>
      </c>
      <c r="I18" s="52">
        <v>2.8666666666666663</v>
      </c>
      <c r="J18" s="53">
        <v>1623</v>
      </c>
      <c r="K18" s="52">
        <v>3.1799999999999979</v>
      </c>
      <c r="L18" s="52">
        <v>113.09433962264158</v>
      </c>
      <c r="M18" s="54">
        <v>359.64</v>
      </c>
      <c r="N18" s="55">
        <v>5024</v>
      </c>
      <c r="O18" s="52">
        <v>1559.748427672957</v>
      </c>
      <c r="P18" s="50">
        <v>4960</v>
      </c>
      <c r="Q18" s="55">
        <v>1828</v>
      </c>
    </row>
    <row r="19" spans="1:17" x14ac:dyDescent="0.2">
      <c r="A19" s="51" t="s">
        <v>63</v>
      </c>
      <c r="B19" s="50" t="s">
        <v>38</v>
      </c>
      <c r="C19" s="50">
        <v>42</v>
      </c>
      <c r="D19" s="50" t="s">
        <v>11</v>
      </c>
      <c r="E19" s="50" t="s">
        <v>14</v>
      </c>
      <c r="F19" s="50" t="s">
        <v>49</v>
      </c>
      <c r="G19" s="50" t="s">
        <v>64</v>
      </c>
      <c r="H19" s="52">
        <v>3.67</v>
      </c>
      <c r="I19" s="52">
        <v>3.4724795640326978</v>
      </c>
      <c r="J19" s="53">
        <v>2115</v>
      </c>
      <c r="K19" s="52">
        <v>4.7299999999999986</v>
      </c>
      <c r="L19" s="52">
        <v>9.3386892177589864</v>
      </c>
      <c r="M19" s="54">
        <v>44.17199999999999</v>
      </c>
      <c r="N19" s="55">
        <v>2641</v>
      </c>
      <c r="O19" s="52">
        <v>536.9978858350953</v>
      </c>
      <c r="P19" s="50">
        <v>2540</v>
      </c>
      <c r="Q19" s="55">
        <v>1562</v>
      </c>
    </row>
    <row r="20" spans="1:17" x14ac:dyDescent="0.2">
      <c r="A20" s="51" t="s">
        <v>51</v>
      </c>
      <c r="B20" s="50" t="s">
        <v>38</v>
      </c>
      <c r="C20" s="50">
        <v>70</v>
      </c>
      <c r="D20" s="50" t="s">
        <v>19</v>
      </c>
      <c r="E20" s="50" t="s">
        <v>16</v>
      </c>
      <c r="F20" s="50" t="s">
        <v>52</v>
      </c>
      <c r="G20" s="50" t="s">
        <v>42</v>
      </c>
      <c r="H20" s="52">
        <v>10.5</v>
      </c>
      <c r="I20" s="52">
        <v>0.30857142857142861</v>
      </c>
      <c r="J20" s="53">
        <v>3415</v>
      </c>
      <c r="K20" s="56">
        <v>2.5549999999999997</v>
      </c>
      <c r="N20" s="55"/>
      <c r="O20" s="52">
        <v>190.21526418786698</v>
      </c>
      <c r="P20" s="50">
        <v>486.00000000000006</v>
      </c>
      <c r="Q20" s="55">
        <v>2422</v>
      </c>
    </row>
    <row r="21" spans="1:17" x14ac:dyDescent="0.2">
      <c r="A21" s="51" t="s">
        <v>65</v>
      </c>
      <c r="B21" s="50" t="s">
        <v>38</v>
      </c>
      <c r="C21" s="50">
        <v>65</v>
      </c>
      <c r="D21" s="50" t="s">
        <v>19</v>
      </c>
      <c r="E21" s="50" t="s">
        <v>14</v>
      </c>
      <c r="F21" s="50" t="s">
        <v>49</v>
      </c>
      <c r="G21" s="50" t="s">
        <v>42</v>
      </c>
      <c r="H21" s="52">
        <v>3.9399999999999995</v>
      </c>
      <c r="I21" s="52">
        <v>4.5228426395939092</v>
      </c>
      <c r="J21" s="53">
        <v>2557</v>
      </c>
      <c r="K21" s="52">
        <v>2.54</v>
      </c>
      <c r="L21" s="52">
        <v>6.5480314960629924</v>
      </c>
      <c r="M21" s="54">
        <v>16.632000000000001</v>
      </c>
      <c r="N21" s="50">
        <v>66</v>
      </c>
      <c r="O21" s="52">
        <v>959.99999999999989</v>
      </c>
      <c r="P21" s="50">
        <v>2438.3999999999996</v>
      </c>
      <c r="Q21" s="55">
        <v>2045</v>
      </c>
    </row>
    <row r="22" spans="1:17" x14ac:dyDescent="0.2">
      <c r="A22" s="51" t="s">
        <v>67</v>
      </c>
      <c r="B22" s="50" t="s">
        <v>38</v>
      </c>
      <c r="C22" s="50">
        <v>40</v>
      </c>
      <c r="D22" s="50" t="s">
        <v>19</v>
      </c>
      <c r="E22" s="50" t="s">
        <v>14</v>
      </c>
      <c r="F22" s="50" t="s">
        <v>47</v>
      </c>
      <c r="G22" s="50" t="s">
        <v>42</v>
      </c>
      <c r="H22" s="52">
        <v>4.8899999999999997</v>
      </c>
      <c r="I22" s="52">
        <v>3.1914110429447859</v>
      </c>
      <c r="J22" s="53">
        <v>2870</v>
      </c>
      <c r="K22" s="52">
        <v>4.78</v>
      </c>
      <c r="L22" s="52">
        <v>28.24267782426778</v>
      </c>
      <c r="M22" s="54">
        <v>135</v>
      </c>
      <c r="N22" s="55">
        <v>3346</v>
      </c>
      <c r="O22" s="52">
        <v>1271.9665271966526</v>
      </c>
      <c r="P22" s="50">
        <v>6080</v>
      </c>
      <c r="Q22" s="55">
        <v>1739</v>
      </c>
    </row>
    <row r="23" spans="1:17" x14ac:dyDescent="0.2">
      <c r="A23" s="51" t="s">
        <v>68</v>
      </c>
      <c r="B23" s="50" t="s">
        <v>38</v>
      </c>
      <c r="C23" s="50">
        <v>70</v>
      </c>
      <c r="D23" s="50" t="s">
        <v>19</v>
      </c>
      <c r="E23" s="50" t="s">
        <v>16</v>
      </c>
      <c r="F23" s="50" t="s">
        <v>49</v>
      </c>
      <c r="G23" s="50" t="s">
        <v>42</v>
      </c>
      <c r="H23" s="52">
        <v>3.93</v>
      </c>
      <c r="I23" s="52">
        <v>4.9190839694656487</v>
      </c>
      <c r="J23" s="53">
        <v>3733</v>
      </c>
      <c r="K23" s="52">
        <v>3.8</v>
      </c>
      <c r="L23" s="52">
        <v>30.410526315789475</v>
      </c>
      <c r="M23" s="54">
        <v>115.56</v>
      </c>
      <c r="N23" s="55">
        <v>2401</v>
      </c>
      <c r="O23" s="52">
        <v>568.42105263157896</v>
      </c>
      <c r="P23" s="50">
        <v>2160</v>
      </c>
      <c r="Q23" s="55">
        <v>2580</v>
      </c>
    </row>
    <row r="24" spans="1:17" x14ac:dyDescent="0.2">
      <c r="A24" s="51" t="s">
        <v>9</v>
      </c>
      <c r="B24" s="50" t="s">
        <v>10</v>
      </c>
      <c r="C24" s="50">
        <v>60</v>
      </c>
      <c r="D24" s="50" t="s">
        <v>11</v>
      </c>
      <c r="E24" s="50" t="s">
        <v>12</v>
      </c>
      <c r="H24" s="52">
        <v>2.6999999999999993</v>
      </c>
      <c r="I24" s="52">
        <v>4.9200000000000008</v>
      </c>
      <c r="J24" s="55">
        <v>1122</v>
      </c>
      <c r="K24" s="52">
        <v>4.18</v>
      </c>
      <c r="L24" s="52">
        <v>3.5138755980861247</v>
      </c>
      <c r="M24" s="54">
        <v>14.688000000000001</v>
      </c>
      <c r="N24" s="55">
        <v>1405</v>
      </c>
      <c r="O24" s="52">
        <v>2181.818181818182</v>
      </c>
      <c r="P24" s="50">
        <v>9120</v>
      </c>
      <c r="Q24" s="55">
        <v>2298</v>
      </c>
    </row>
    <row r="25" spans="1:17" x14ac:dyDescent="0.2">
      <c r="A25" s="51" t="s">
        <v>13</v>
      </c>
      <c r="B25" s="50" t="s">
        <v>10</v>
      </c>
      <c r="C25" s="50">
        <v>70</v>
      </c>
      <c r="D25" s="50" t="s">
        <v>11</v>
      </c>
      <c r="E25" s="50" t="s">
        <v>14</v>
      </c>
      <c r="H25" s="52">
        <v>7.01</v>
      </c>
      <c r="I25" s="52">
        <v>6.378316690442225</v>
      </c>
      <c r="J25" s="55">
        <v>3400</v>
      </c>
      <c r="K25" s="52">
        <v>4.67</v>
      </c>
      <c r="L25" s="52">
        <v>321.45610278372595</v>
      </c>
      <c r="M25" s="54">
        <v>1501.2000000000003</v>
      </c>
      <c r="N25" s="55">
        <v>3557</v>
      </c>
      <c r="O25" s="52">
        <v>4094.2184154175588</v>
      </c>
      <c r="P25" s="50">
        <v>19120</v>
      </c>
      <c r="Q25" s="55">
        <v>1907</v>
      </c>
    </row>
    <row r="26" spans="1:17" x14ac:dyDescent="0.2">
      <c r="A26" s="51" t="s">
        <v>15</v>
      </c>
      <c r="B26" s="50" t="s">
        <v>10</v>
      </c>
      <c r="C26" s="50">
        <v>69</v>
      </c>
      <c r="D26" s="50" t="s">
        <v>11</v>
      </c>
      <c r="E26" s="50" t="s">
        <v>16</v>
      </c>
      <c r="H26" s="52">
        <v>4.7300000000000004</v>
      </c>
      <c r="I26" s="52">
        <v>4.794926004228329</v>
      </c>
      <c r="J26" s="55">
        <v>3816</v>
      </c>
      <c r="K26" s="52">
        <v>3.67</v>
      </c>
      <c r="L26" s="52">
        <v>172.1525885558583</v>
      </c>
      <c r="M26" s="54">
        <v>631.79999999999995</v>
      </c>
      <c r="N26" s="55">
        <v>2389</v>
      </c>
      <c r="O26" s="52">
        <v>2648.5013623978202</v>
      </c>
      <c r="P26" s="50">
        <v>9720</v>
      </c>
      <c r="Q26" s="55">
        <v>2429</v>
      </c>
    </row>
    <row r="27" spans="1:17" x14ac:dyDescent="0.2">
      <c r="A27" s="51" t="s">
        <v>17</v>
      </c>
      <c r="B27" s="50" t="s">
        <v>10</v>
      </c>
      <c r="C27" s="50">
        <v>72</v>
      </c>
      <c r="D27" s="50" t="s">
        <v>11</v>
      </c>
      <c r="E27" s="50" t="s">
        <v>14</v>
      </c>
      <c r="H27" s="52">
        <v>4.4599999999999991</v>
      </c>
      <c r="I27" s="52">
        <v>5.1094170403587453</v>
      </c>
      <c r="J27" s="55">
        <v>3257</v>
      </c>
      <c r="K27" s="52">
        <v>4.7499999999999982</v>
      </c>
      <c r="L27" s="52">
        <v>9.6404210526315826</v>
      </c>
      <c r="M27" s="54">
        <v>45.792000000000002</v>
      </c>
      <c r="N27" s="55">
        <v>1789</v>
      </c>
      <c r="O27" s="52">
        <v>1945.2631578947376</v>
      </c>
      <c r="P27" s="50">
        <v>9240</v>
      </c>
      <c r="Q27" s="55">
        <v>1687</v>
      </c>
    </row>
    <row r="28" spans="1:17" x14ac:dyDescent="0.2">
      <c r="A28" s="51" t="s">
        <v>18</v>
      </c>
      <c r="B28" s="50" t="s">
        <v>10</v>
      </c>
      <c r="C28" s="50">
        <v>59</v>
      </c>
      <c r="D28" s="50" t="s">
        <v>19</v>
      </c>
      <c r="E28" s="50" t="s">
        <v>14</v>
      </c>
      <c r="H28" s="52">
        <v>2.92</v>
      </c>
      <c r="I28" s="52">
        <v>13.13013698630137</v>
      </c>
      <c r="J28" s="55">
        <v>3622</v>
      </c>
      <c r="K28" s="52">
        <v>4.18</v>
      </c>
      <c r="L28" s="52">
        <v>20.153110047846894</v>
      </c>
      <c r="M28" s="54">
        <v>84.240000000000009</v>
      </c>
      <c r="N28" s="55">
        <v>1451</v>
      </c>
    </row>
    <row r="29" spans="1:17" x14ac:dyDescent="0.2">
      <c r="A29" s="51" t="s">
        <v>20</v>
      </c>
      <c r="B29" s="50" t="s">
        <v>10</v>
      </c>
      <c r="C29" s="50">
        <v>68</v>
      </c>
      <c r="D29" s="50" t="s">
        <v>19</v>
      </c>
      <c r="E29" s="50" t="s">
        <v>12</v>
      </c>
      <c r="H29" s="52">
        <v>2.6</v>
      </c>
      <c r="I29" s="52">
        <v>9.3461538461538467</v>
      </c>
      <c r="J29" s="55">
        <v>2465</v>
      </c>
      <c r="K29" s="52">
        <v>4.12</v>
      </c>
      <c r="L29" s="52">
        <v>43.514563106796118</v>
      </c>
      <c r="M29" s="54">
        <v>179.28</v>
      </c>
      <c r="N29" s="55">
        <v>3317</v>
      </c>
    </row>
    <row r="30" spans="1:17" x14ac:dyDescent="0.2">
      <c r="A30" s="51" t="s">
        <v>71</v>
      </c>
      <c r="B30" s="50" t="s">
        <v>38</v>
      </c>
      <c r="C30" s="50">
        <v>58</v>
      </c>
      <c r="D30" s="50" t="s">
        <v>11</v>
      </c>
      <c r="E30" s="50" t="s">
        <v>14</v>
      </c>
      <c r="F30" s="50" t="s">
        <v>52</v>
      </c>
      <c r="G30" s="50" t="s">
        <v>42</v>
      </c>
      <c r="H30" s="52">
        <v>4.4800000000000004</v>
      </c>
      <c r="I30" s="52">
        <v>14.343749999999996</v>
      </c>
      <c r="J30" s="53">
        <v>4833</v>
      </c>
      <c r="K30" s="52">
        <v>4.03</v>
      </c>
      <c r="L30" s="52">
        <v>43.682382133995034</v>
      </c>
      <c r="M30" s="54">
        <v>176.04</v>
      </c>
      <c r="N30" s="53">
        <v>1357</v>
      </c>
    </row>
    <row r="31" spans="1:17" x14ac:dyDescent="0.2">
      <c r="A31" s="51" t="s">
        <v>72</v>
      </c>
      <c r="B31" s="50" t="s">
        <v>38</v>
      </c>
      <c r="C31" s="50">
        <v>67</v>
      </c>
      <c r="D31" s="50" t="s">
        <v>19</v>
      </c>
      <c r="E31" s="50" t="s">
        <v>14</v>
      </c>
      <c r="F31" s="50" t="s">
        <v>52</v>
      </c>
      <c r="G31" s="50" t="s">
        <v>42</v>
      </c>
      <c r="H31" s="52">
        <v>4.0999999999999996</v>
      </c>
      <c r="I31" s="52">
        <v>7.4019512195121964</v>
      </c>
      <c r="J31" s="53">
        <v>3693</v>
      </c>
      <c r="K31" s="52">
        <v>4.2300000000000004</v>
      </c>
      <c r="L31" s="52">
        <v>105.44680851063828</v>
      </c>
      <c r="M31" s="54">
        <v>446.03999999999996</v>
      </c>
      <c r="N31" s="53">
        <v>1889</v>
      </c>
    </row>
    <row r="32" spans="1:17" x14ac:dyDescent="0.2">
      <c r="A32" s="51" t="s">
        <v>73</v>
      </c>
      <c r="B32" s="50" t="s">
        <v>38</v>
      </c>
      <c r="C32" s="50">
        <v>79</v>
      </c>
      <c r="D32" s="50" t="s">
        <v>19</v>
      </c>
      <c r="E32" s="50" t="s">
        <v>16</v>
      </c>
      <c r="F32" s="50" t="s">
        <v>49</v>
      </c>
      <c r="G32" s="50" t="s">
        <v>42</v>
      </c>
      <c r="H32" s="52">
        <v>3.93</v>
      </c>
      <c r="I32" s="52">
        <v>11.789312977099236</v>
      </c>
      <c r="J32" s="53">
        <v>3522</v>
      </c>
      <c r="K32" s="52">
        <v>3.71</v>
      </c>
      <c r="L32" s="52">
        <v>349.32614555256066</v>
      </c>
      <c r="M32" s="54">
        <v>1296</v>
      </c>
      <c r="N32" s="59">
        <v>3820</v>
      </c>
    </row>
    <row r="33" spans="1:17" x14ac:dyDescent="0.2">
      <c r="A33" s="51" t="s">
        <v>66</v>
      </c>
      <c r="B33" s="50" t="s">
        <v>38</v>
      </c>
      <c r="C33" s="50">
        <v>76</v>
      </c>
      <c r="D33" s="50" t="s">
        <v>19</v>
      </c>
      <c r="E33" s="50" t="s">
        <v>12</v>
      </c>
      <c r="F33" s="50" t="s">
        <v>49</v>
      </c>
      <c r="G33" s="50" t="s">
        <v>42</v>
      </c>
      <c r="H33" s="52">
        <v>3.6850000000000001</v>
      </c>
      <c r="I33" s="52">
        <v>5.8176390773405702</v>
      </c>
      <c r="J33" s="53">
        <v>4454</v>
      </c>
      <c r="K33" s="52">
        <v>4.1500000000000004</v>
      </c>
      <c r="N33" s="55"/>
      <c r="O33" s="52">
        <v>133.97590361445782</v>
      </c>
      <c r="P33" s="50">
        <v>556</v>
      </c>
      <c r="Q33" s="55">
        <v>2097</v>
      </c>
    </row>
    <row r="34" spans="1:17" x14ac:dyDescent="0.2">
      <c r="A34" s="51" t="s">
        <v>74</v>
      </c>
      <c r="B34" s="50" t="s">
        <v>38</v>
      </c>
      <c r="C34" s="50">
        <v>77</v>
      </c>
      <c r="D34" s="50" t="s">
        <v>19</v>
      </c>
      <c r="E34" s="50" t="s">
        <v>16</v>
      </c>
      <c r="F34" s="50" t="s">
        <v>52</v>
      </c>
      <c r="G34" s="50" t="s">
        <v>75</v>
      </c>
      <c r="H34" s="52">
        <v>5.15</v>
      </c>
      <c r="I34" s="52">
        <v>7.5285436893203874</v>
      </c>
      <c r="J34" s="53">
        <v>3797</v>
      </c>
      <c r="K34" s="52">
        <v>3.97</v>
      </c>
      <c r="L34" s="52">
        <v>265.23929471032744</v>
      </c>
      <c r="M34" s="54">
        <v>1053</v>
      </c>
      <c r="N34" s="53">
        <v>3163</v>
      </c>
    </row>
    <row r="35" spans="1:17" x14ac:dyDescent="0.2">
      <c r="A35" s="51" t="s">
        <v>76</v>
      </c>
      <c r="B35" s="50" t="s">
        <v>38</v>
      </c>
      <c r="C35" s="50">
        <v>41</v>
      </c>
      <c r="D35" s="50" t="s">
        <v>19</v>
      </c>
      <c r="E35" s="50" t="s">
        <v>14</v>
      </c>
      <c r="F35" s="50" t="s">
        <v>49</v>
      </c>
      <c r="G35" s="50" t="s">
        <v>42</v>
      </c>
      <c r="H35" s="52">
        <v>4.07</v>
      </c>
      <c r="I35" s="52">
        <v>6.5542997542997536</v>
      </c>
      <c r="J35" s="53">
        <v>2867</v>
      </c>
      <c r="K35" s="52">
        <v>4.43</v>
      </c>
      <c r="L35" s="52">
        <v>96.297968397291214</v>
      </c>
      <c r="M35" s="54">
        <v>426.60000000000008</v>
      </c>
      <c r="N35" s="53">
        <v>1375</v>
      </c>
    </row>
    <row r="36" spans="1:17" x14ac:dyDescent="0.2">
      <c r="A36" s="51" t="s">
        <v>69</v>
      </c>
      <c r="B36" s="50" t="s">
        <v>38</v>
      </c>
      <c r="C36" s="50">
        <v>74</v>
      </c>
      <c r="D36" s="50" t="s">
        <v>11</v>
      </c>
      <c r="E36" s="50" t="s">
        <v>16</v>
      </c>
      <c r="F36" s="50" t="s">
        <v>49</v>
      </c>
      <c r="G36" s="50" t="s">
        <v>70</v>
      </c>
      <c r="H36" s="52">
        <v>3.96</v>
      </c>
      <c r="I36" s="52">
        <v>8.8909090909090907</v>
      </c>
      <c r="J36" s="53">
        <v>4144</v>
      </c>
      <c r="K36" s="52">
        <v>4.5999999999999996</v>
      </c>
      <c r="N36" s="55"/>
      <c r="O36" s="52">
        <v>123.47826086956523</v>
      </c>
      <c r="P36" s="50">
        <v>568</v>
      </c>
      <c r="Q36" s="55">
        <v>2114</v>
      </c>
    </row>
    <row r="37" spans="1:17" x14ac:dyDescent="0.2">
      <c r="A37" s="51" t="s">
        <v>21</v>
      </c>
      <c r="B37" s="50" t="s">
        <v>10</v>
      </c>
      <c r="C37" s="50">
        <v>46</v>
      </c>
      <c r="D37" s="50" t="s">
        <v>11</v>
      </c>
      <c r="E37" s="50" t="s">
        <v>14</v>
      </c>
      <c r="H37" s="52">
        <v>2.62</v>
      </c>
      <c r="I37" s="52">
        <v>6.3068702290076333</v>
      </c>
      <c r="J37" s="55">
        <v>1420</v>
      </c>
      <c r="K37" s="52">
        <v>3.68</v>
      </c>
      <c r="L37" s="52">
        <v>1041.8478260869565</v>
      </c>
      <c r="M37" s="54">
        <v>3834</v>
      </c>
      <c r="N37" s="55">
        <v>4105</v>
      </c>
    </row>
    <row r="38" spans="1:17" x14ac:dyDescent="0.2">
      <c r="A38" s="51" t="s">
        <v>77</v>
      </c>
      <c r="B38" s="50" t="s">
        <v>38</v>
      </c>
      <c r="C38" s="50">
        <v>77</v>
      </c>
      <c r="D38" s="50" t="s">
        <v>11</v>
      </c>
      <c r="E38" s="50" t="s">
        <v>14</v>
      </c>
      <c r="F38" s="50" t="s">
        <v>52</v>
      </c>
      <c r="G38" s="50" t="s">
        <v>42</v>
      </c>
      <c r="H38" s="52">
        <v>2.68</v>
      </c>
      <c r="I38" s="52">
        <v>10.316417910447761</v>
      </c>
      <c r="J38" s="53">
        <v>3485</v>
      </c>
      <c r="K38" s="52">
        <v>4.5599999999999996</v>
      </c>
      <c r="L38" s="52">
        <v>9.8289473684210531</v>
      </c>
      <c r="M38" s="54">
        <v>44.82</v>
      </c>
      <c r="N38" s="53">
        <v>2002</v>
      </c>
    </row>
    <row r="39" spans="1:17" x14ac:dyDescent="0.2">
      <c r="A39" s="51" t="s">
        <v>78</v>
      </c>
      <c r="B39" s="50" t="s">
        <v>38</v>
      </c>
      <c r="C39" s="50">
        <v>77</v>
      </c>
      <c r="D39" s="50" t="s">
        <v>11</v>
      </c>
      <c r="E39" s="50" t="s">
        <v>14</v>
      </c>
      <c r="F39" s="50" t="s">
        <v>49</v>
      </c>
      <c r="G39" s="50" t="s">
        <v>42</v>
      </c>
      <c r="H39" s="52">
        <v>4.7300000000000004</v>
      </c>
      <c r="I39" s="52">
        <v>12.443974630021142</v>
      </c>
      <c r="J39" s="53">
        <v>5188</v>
      </c>
      <c r="K39" s="52">
        <v>3.96</v>
      </c>
      <c r="L39" s="52">
        <v>37.909090909090907</v>
      </c>
      <c r="M39" s="54">
        <v>150.11999999999998</v>
      </c>
      <c r="N39" s="55">
        <v>3418</v>
      </c>
    </row>
    <row r="40" spans="1:17" x14ac:dyDescent="0.2">
      <c r="A40" s="51" t="s">
        <v>22</v>
      </c>
      <c r="B40" s="50" t="s">
        <v>23</v>
      </c>
      <c r="C40" s="50">
        <v>61</v>
      </c>
      <c r="D40" s="50" t="s">
        <v>19</v>
      </c>
      <c r="E40" s="50" t="s">
        <v>16</v>
      </c>
      <c r="H40" s="52">
        <v>3.89</v>
      </c>
      <c r="I40" s="52">
        <v>7.8015424164524427</v>
      </c>
      <c r="J40" s="55">
        <v>3695</v>
      </c>
      <c r="K40" s="52">
        <v>14</v>
      </c>
      <c r="L40" s="52">
        <v>6.6342857142857143</v>
      </c>
      <c r="M40" s="54">
        <v>92.88</v>
      </c>
      <c r="N40" s="55">
        <v>1209</v>
      </c>
    </row>
    <row r="41" spans="1:17" x14ac:dyDescent="0.2">
      <c r="A41" s="51" t="s">
        <v>24</v>
      </c>
      <c r="B41" s="50" t="s">
        <v>23</v>
      </c>
      <c r="C41" s="50">
        <v>60</v>
      </c>
      <c r="D41" s="50" t="s">
        <v>19</v>
      </c>
      <c r="E41" s="50" t="s">
        <v>16</v>
      </c>
      <c r="H41" s="52">
        <v>3.96</v>
      </c>
      <c r="I41" s="52">
        <v>21</v>
      </c>
      <c r="J41" s="55">
        <v>5623</v>
      </c>
      <c r="K41" s="52">
        <v>13</v>
      </c>
      <c r="L41" s="52">
        <v>17.529230769230768</v>
      </c>
      <c r="M41" s="54">
        <v>227.88</v>
      </c>
      <c r="N41" s="55">
        <v>2063</v>
      </c>
    </row>
    <row r="42" spans="1:17" x14ac:dyDescent="0.2">
      <c r="A42" s="51" t="s">
        <v>25</v>
      </c>
      <c r="B42" s="50" t="s">
        <v>10</v>
      </c>
      <c r="C42" s="50">
        <v>57</v>
      </c>
      <c r="D42" s="50" t="s">
        <v>19</v>
      </c>
      <c r="E42" s="50" t="s">
        <v>12</v>
      </c>
      <c r="H42" s="52">
        <v>3.98</v>
      </c>
      <c r="I42" s="52">
        <v>3.1477386934673368</v>
      </c>
      <c r="J42" s="55">
        <v>1502</v>
      </c>
      <c r="K42" s="52">
        <v>14</v>
      </c>
      <c r="L42" s="52">
        <v>4.4357142857142851</v>
      </c>
      <c r="M42" s="54">
        <v>62.099999999999994</v>
      </c>
      <c r="N42" s="55">
        <v>1569</v>
      </c>
    </row>
    <row r="43" spans="1:17" x14ac:dyDescent="0.2">
      <c r="A43" s="51" t="s">
        <v>26</v>
      </c>
      <c r="B43" s="50" t="s">
        <v>10</v>
      </c>
      <c r="C43" s="50">
        <v>49</v>
      </c>
      <c r="D43" s="50" t="s">
        <v>19</v>
      </c>
      <c r="E43" s="50" t="s">
        <v>16</v>
      </c>
      <c r="H43" s="52">
        <v>3.83</v>
      </c>
      <c r="I43" s="52">
        <v>10.940992167101829</v>
      </c>
      <c r="J43" s="50">
        <v>3612</v>
      </c>
      <c r="K43" s="52">
        <v>14</v>
      </c>
      <c r="L43" s="52">
        <v>30.702857142857141</v>
      </c>
      <c r="M43" s="54">
        <v>429.84</v>
      </c>
      <c r="N43" s="50">
        <v>2339</v>
      </c>
    </row>
    <row r="44" spans="1:17" x14ac:dyDescent="0.2">
      <c r="A44" s="51" t="s">
        <v>27</v>
      </c>
      <c r="B44" s="50" t="s">
        <v>10</v>
      </c>
      <c r="C44" s="50">
        <v>67</v>
      </c>
      <c r="D44" s="50" t="s">
        <v>11</v>
      </c>
      <c r="E44" s="50" t="s">
        <v>16</v>
      </c>
      <c r="H44" s="52">
        <v>3.83</v>
      </c>
      <c r="I44" s="52">
        <v>10.123237597911226</v>
      </c>
      <c r="J44" s="55">
        <v>5481</v>
      </c>
      <c r="K44" s="52">
        <v>7</v>
      </c>
      <c r="L44" s="52">
        <v>11.725714285714286</v>
      </c>
      <c r="M44" s="54">
        <v>82.08</v>
      </c>
      <c r="N44" s="55">
        <v>3022</v>
      </c>
    </row>
    <row r="45" spans="1:17" x14ac:dyDescent="0.2">
      <c r="A45" s="51" t="s">
        <v>28</v>
      </c>
      <c r="B45" s="50" t="s">
        <v>10</v>
      </c>
      <c r="C45" s="50">
        <v>72</v>
      </c>
      <c r="D45" s="50" t="s">
        <v>11</v>
      </c>
      <c r="E45" s="50" t="s">
        <v>16</v>
      </c>
      <c r="H45" s="52">
        <v>3.82</v>
      </c>
      <c r="I45" s="52">
        <v>18.801047120418851</v>
      </c>
      <c r="J45" s="55">
        <v>5670</v>
      </c>
      <c r="K45" s="52">
        <v>14</v>
      </c>
      <c r="L45" s="52">
        <v>6.4414285714285713</v>
      </c>
      <c r="M45" s="54">
        <v>90.179999999999993</v>
      </c>
      <c r="N45" s="55">
        <v>1058</v>
      </c>
    </row>
    <row r="46" spans="1:17" x14ac:dyDescent="0.2">
      <c r="A46" s="51" t="s">
        <v>29</v>
      </c>
      <c r="B46" s="50" t="s">
        <v>23</v>
      </c>
      <c r="C46" s="50">
        <v>66</v>
      </c>
      <c r="D46" s="50" t="s">
        <v>19</v>
      </c>
      <c r="E46" s="50" t="s">
        <v>16</v>
      </c>
      <c r="H46" s="52">
        <v>3.78</v>
      </c>
      <c r="I46" s="52">
        <v>13.371428571428574</v>
      </c>
      <c r="J46" s="55">
        <v>5021</v>
      </c>
      <c r="K46" s="52">
        <v>14</v>
      </c>
      <c r="L46" s="52">
        <v>15.351428571428571</v>
      </c>
      <c r="M46" s="54">
        <v>214.92</v>
      </c>
      <c r="N46" s="55">
        <v>2572</v>
      </c>
    </row>
    <row r="47" spans="1:17" x14ac:dyDescent="0.2">
      <c r="A47" s="51" t="s">
        <v>30</v>
      </c>
      <c r="B47" s="50" t="s">
        <v>23</v>
      </c>
      <c r="C47" s="50">
        <v>74</v>
      </c>
      <c r="D47" s="50" t="s">
        <v>11</v>
      </c>
      <c r="E47" s="50" t="s">
        <v>16</v>
      </c>
      <c r="H47" s="52">
        <v>3.81</v>
      </c>
      <c r="I47" s="52">
        <v>6.6897637795275591</v>
      </c>
      <c r="J47" s="55">
        <v>4043</v>
      </c>
      <c r="K47" s="52">
        <v>14</v>
      </c>
      <c r="L47" s="52">
        <v>8.1</v>
      </c>
      <c r="M47" s="54">
        <v>113.39999999999999</v>
      </c>
      <c r="N47" s="55">
        <v>2821</v>
      </c>
    </row>
    <row r="48" spans="1:17" x14ac:dyDescent="0.2">
      <c r="A48" s="51" t="s">
        <v>31</v>
      </c>
      <c r="B48" s="50" t="s">
        <v>23</v>
      </c>
      <c r="C48" s="50">
        <v>57</v>
      </c>
      <c r="D48" s="50" t="s">
        <v>11</v>
      </c>
      <c r="E48" s="50" t="s">
        <v>12</v>
      </c>
      <c r="H48" s="52">
        <v>3.91</v>
      </c>
      <c r="I48" s="52">
        <v>5.5795396419437342</v>
      </c>
      <c r="J48" s="55">
        <v>2611</v>
      </c>
      <c r="K48" s="52">
        <v>14</v>
      </c>
      <c r="L48" s="52">
        <v>16.894285714285711</v>
      </c>
      <c r="M48" s="54">
        <v>236.51999999999995</v>
      </c>
      <c r="N48" s="55">
        <v>1918</v>
      </c>
    </row>
    <row r="49" spans="1:15" x14ac:dyDescent="0.2">
      <c r="A49" s="51" t="s">
        <v>32</v>
      </c>
      <c r="B49" s="50" t="s">
        <v>23</v>
      </c>
      <c r="C49" s="50">
        <v>65</v>
      </c>
      <c r="D49" s="50" t="s">
        <v>11</v>
      </c>
      <c r="E49" s="50" t="s">
        <v>12</v>
      </c>
      <c r="H49" s="52">
        <v>3.84</v>
      </c>
      <c r="I49" s="52">
        <v>5.2593750000000004</v>
      </c>
      <c r="J49" s="55">
        <v>2502</v>
      </c>
      <c r="K49" s="52">
        <v>14</v>
      </c>
      <c r="L49" s="52">
        <v>12.111428571428572</v>
      </c>
      <c r="M49" s="54">
        <v>169.56</v>
      </c>
      <c r="N49" s="55">
        <v>3091</v>
      </c>
    </row>
    <row r="50" spans="1:15" x14ac:dyDescent="0.2">
      <c r="A50" s="51" t="s">
        <v>33</v>
      </c>
      <c r="B50" s="50" t="s">
        <v>23</v>
      </c>
      <c r="C50" s="50">
        <v>64</v>
      </c>
      <c r="D50" s="50" t="s">
        <v>19</v>
      </c>
      <c r="E50" s="50" t="s">
        <v>16</v>
      </c>
      <c r="H50" s="52">
        <v>3.91</v>
      </c>
      <c r="I50" s="52">
        <v>4.6680306905370852</v>
      </c>
      <c r="J50" s="55">
        <v>2146</v>
      </c>
      <c r="K50" s="52">
        <v>9</v>
      </c>
      <c r="L50" s="52">
        <v>392.40000000000003</v>
      </c>
      <c r="M50" s="54">
        <v>3531.6000000000004</v>
      </c>
      <c r="N50" s="55">
        <v>4044</v>
      </c>
    </row>
    <row r="51" spans="1:15" x14ac:dyDescent="0.2">
      <c r="A51" s="51" t="s">
        <v>34</v>
      </c>
      <c r="B51" s="50" t="s">
        <v>23</v>
      </c>
      <c r="C51" s="50">
        <v>76</v>
      </c>
      <c r="D51" s="50" t="s">
        <v>19</v>
      </c>
      <c r="E51" s="50" t="s">
        <v>16</v>
      </c>
      <c r="H51" s="52">
        <v>3.84</v>
      </c>
      <c r="I51" s="52">
        <v>14.484375000000002</v>
      </c>
      <c r="J51" s="55">
        <v>4166</v>
      </c>
      <c r="K51" s="52">
        <v>11</v>
      </c>
      <c r="L51" s="52">
        <v>2.1992727272727275</v>
      </c>
      <c r="M51" s="54">
        <v>24.192000000000004</v>
      </c>
      <c r="N51" s="55">
        <v>1121</v>
      </c>
    </row>
    <row r="52" spans="1:15" x14ac:dyDescent="0.2">
      <c r="A52" s="51" t="s">
        <v>35</v>
      </c>
      <c r="B52" s="50" t="s">
        <v>23</v>
      </c>
      <c r="C52" s="50">
        <v>67</v>
      </c>
      <c r="D52" s="50" t="s">
        <v>11</v>
      </c>
      <c r="E52" s="50" t="s">
        <v>16</v>
      </c>
      <c r="H52" s="52">
        <v>3.81</v>
      </c>
      <c r="I52" s="52">
        <v>6.0661417322834641</v>
      </c>
      <c r="J52" s="55">
        <v>3131</v>
      </c>
      <c r="K52" s="52">
        <v>14</v>
      </c>
      <c r="L52" s="52">
        <v>4.1271428571428572</v>
      </c>
      <c r="M52" s="54">
        <v>57.78</v>
      </c>
      <c r="N52" s="55">
        <v>2579</v>
      </c>
    </row>
    <row r="53" spans="1:15" x14ac:dyDescent="0.2">
      <c r="A53" s="51" t="s">
        <v>36</v>
      </c>
      <c r="B53" s="50" t="s">
        <v>23</v>
      </c>
      <c r="C53" s="50">
        <v>72</v>
      </c>
      <c r="D53" s="50" t="s">
        <v>11</v>
      </c>
      <c r="E53" s="50" t="s">
        <v>16</v>
      </c>
      <c r="H53" s="52">
        <v>3.86</v>
      </c>
      <c r="I53" s="52">
        <v>5.4559585492227987</v>
      </c>
      <c r="J53" s="60">
        <v>2722</v>
      </c>
      <c r="K53" s="52">
        <v>14</v>
      </c>
      <c r="L53" s="52">
        <v>25.457142857142856</v>
      </c>
      <c r="M53" s="54">
        <v>356.4</v>
      </c>
      <c r="N53" s="55">
        <v>2101</v>
      </c>
    </row>
    <row r="54" spans="1:15" x14ac:dyDescent="0.2">
      <c r="A54" s="51" t="s">
        <v>79</v>
      </c>
      <c r="B54" s="50" t="s">
        <v>38</v>
      </c>
      <c r="C54" s="50">
        <v>70</v>
      </c>
      <c r="D54" s="50" t="s">
        <v>19</v>
      </c>
      <c r="E54" s="50" t="s">
        <v>16</v>
      </c>
      <c r="F54" s="61" t="s">
        <v>52</v>
      </c>
      <c r="G54" s="61" t="s">
        <v>42</v>
      </c>
      <c r="H54" s="52">
        <v>4.09</v>
      </c>
      <c r="I54" s="52">
        <v>7.8953545232273843</v>
      </c>
      <c r="J54" s="62">
        <v>5557</v>
      </c>
      <c r="K54" s="52">
        <v>3.8599999999999994</v>
      </c>
      <c r="L54" s="52">
        <v>62.113989637305714</v>
      </c>
      <c r="M54" s="54">
        <v>239.76000000000002</v>
      </c>
      <c r="N54" s="55">
        <v>4036</v>
      </c>
    </row>
    <row r="55" spans="1:15" x14ac:dyDescent="0.2">
      <c r="A55" s="51" t="s">
        <v>80</v>
      </c>
      <c r="B55" s="50" t="s">
        <v>38</v>
      </c>
      <c r="C55" s="50">
        <v>65</v>
      </c>
      <c r="D55" s="50" t="s">
        <v>19</v>
      </c>
      <c r="E55" s="50" t="s">
        <v>16</v>
      </c>
      <c r="F55" s="61" t="s">
        <v>49</v>
      </c>
      <c r="G55" s="61" t="s">
        <v>42</v>
      </c>
      <c r="H55" s="52">
        <v>4.0199999999999996</v>
      </c>
      <c r="I55" s="52">
        <v>10.182089552238807</v>
      </c>
      <c r="J55" s="62">
        <v>12672</v>
      </c>
      <c r="K55" s="52">
        <v>4.5299999999999994</v>
      </c>
      <c r="L55" s="52">
        <v>10.323178807947022</v>
      </c>
      <c r="M55" s="54">
        <v>46.764000000000003</v>
      </c>
      <c r="N55" s="55">
        <v>5987</v>
      </c>
    </row>
    <row r="56" spans="1:15" x14ac:dyDescent="0.2">
      <c r="A56" s="51" t="s">
        <v>81</v>
      </c>
      <c r="B56" s="50" t="s">
        <v>38</v>
      </c>
      <c r="C56" s="50">
        <v>70</v>
      </c>
      <c r="D56" s="50" t="s">
        <v>11</v>
      </c>
      <c r="E56" s="50" t="s">
        <v>16</v>
      </c>
      <c r="F56" s="61" t="s">
        <v>49</v>
      </c>
      <c r="G56" s="61" t="s">
        <v>42</v>
      </c>
      <c r="H56" s="52">
        <v>5.6</v>
      </c>
      <c r="I56" s="52">
        <v>11.37857142857143</v>
      </c>
      <c r="J56" s="62">
        <v>7852</v>
      </c>
      <c r="K56" s="52">
        <v>4.9399999999999995</v>
      </c>
      <c r="L56" s="52">
        <v>13.445344129554657</v>
      </c>
      <c r="M56" s="54">
        <v>66.42</v>
      </c>
      <c r="N56" s="55">
        <v>5652</v>
      </c>
    </row>
    <row r="57" spans="1:15" x14ac:dyDescent="0.2">
      <c r="A57" s="51" t="s">
        <v>82</v>
      </c>
      <c r="B57" s="50" t="s">
        <v>38</v>
      </c>
      <c r="C57" s="50">
        <v>68</v>
      </c>
      <c r="D57" s="50" t="s">
        <v>19</v>
      </c>
      <c r="E57" s="50" t="s">
        <v>14</v>
      </c>
      <c r="F57" s="61" t="s">
        <v>49</v>
      </c>
      <c r="G57" s="61" t="s">
        <v>42</v>
      </c>
      <c r="H57" s="52">
        <v>4.5199999999999996</v>
      </c>
      <c r="I57" s="52">
        <v>5.3044247787610619</v>
      </c>
      <c r="J57" s="62">
        <v>8342</v>
      </c>
      <c r="K57" s="52">
        <v>4.83</v>
      </c>
      <c r="L57" s="52">
        <v>26.60869565217391</v>
      </c>
      <c r="M57" s="54">
        <v>128.51999999999998</v>
      </c>
      <c r="N57" s="55">
        <v>7096</v>
      </c>
    </row>
    <row r="58" spans="1:15" x14ac:dyDescent="0.2">
      <c r="A58" s="51" t="s">
        <v>83</v>
      </c>
      <c r="B58" s="50" t="s">
        <v>38</v>
      </c>
      <c r="C58" s="50">
        <v>64</v>
      </c>
      <c r="D58" s="50" t="s">
        <v>11</v>
      </c>
      <c r="E58" s="50" t="s">
        <v>12</v>
      </c>
      <c r="F58" s="61" t="s">
        <v>49</v>
      </c>
      <c r="G58" s="61" t="s">
        <v>42</v>
      </c>
      <c r="H58" s="52">
        <v>4.88</v>
      </c>
      <c r="I58" s="52">
        <v>2.8106557377049182</v>
      </c>
      <c r="J58" s="62">
        <v>4621</v>
      </c>
      <c r="K58" s="52">
        <v>4.1000000000000014</v>
      </c>
      <c r="L58" s="52">
        <v>3.3453658536585356</v>
      </c>
      <c r="M58" s="54">
        <v>13.716000000000001</v>
      </c>
      <c r="N58" s="55">
        <v>1965</v>
      </c>
    </row>
    <row r="59" spans="1:15" x14ac:dyDescent="0.2">
      <c r="A59" s="51" t="s">
        <v>84</v>
      </c>
      <c r="B59" s="50" t="s">
        <v>38</v>
      </c>
      <c r="C59" s="50">
        <v>77</v>
      </c>
      <c r="D59" s="50" t="s">
        <v>11</v>
      </c>
      <c r="E59" s="50" t="s">
        <v>16</v>
      </c>
      <c r="F59" s="61" t="s">
        <v>49</v>
      </c>
      <c r="G59" s="61" t="s">
        <v>42</v>
      </c>
      <c r="H59" s="52">
        <v>5.63</v>
      </c>
      <c r="I59" s="52">
        <v>1.2660746003552399</v>
      </c>
      <c r="J59" s="62">
        <v>11114</v>
      </c>
      <c r="K59" s="52">
        <v>5.2200000000000006</v>
      </c>
      <c r="L59" s="52">
        <v>36.827586206896548</v>
      </c>
      <c r="M59" s="54">
        <v>192.24</v>
      </c>
      <c r="N59" s="55">
        <v>6677</v>
      </c>
    </row>
    <row r="60" spans="1:15" x14ac:dyDescent="0.2">
      <c r="A60" s="51" t="s">
        <v>85</v>
      </c>
      <c r="B60" s="50" t="s">
        <v>38</v>
      </c>
      <c r="C60" s="50">
        <v>79</v>
      </c>
      <c r="D60" s="50" t="s">
        <v>11</v>
      </c>
      <c r="E60" s="50" t="s">
        <v>16</v>
      </c>
      <c r="F60" s="61" t="s">
        <v>49</v>
      </c>
      <c r="G60" s="61" t="s">
        <v>42</v>
      </c>
      <c r="H60" s="52">
        <v>4.22</v>
      </c>
      <c r="I60" s="52">
        <v>8.2151658767772506</v>
      </c>
      <c r="J60" s="62">
        <v>5873</v>
      </c>
      <c r="K60" s="52">
        <v>4.1100000000000012</v>
      </c>
      <c r="L60" s="52">
        <v>3.4686131386861305</v>
      </c>
      <c r="M60" s="54">
        <v>14.256</v>
      </c>
      <c r="N60" s="55">
        <v>2013</v>
      </c>
    </row>
    <row r="61" spans="1:15" s="55" customFormat="1" x14ac:dyDescent="0.2">
      <c r="H61" s="56"/>
      <c r="I61" s="56"/>
      <c r="J61" s="56"/>
      <c r="K61" s="56"/>
      <c r="L61" s="56"/>
      <c r="M61" s="56"/>
      <c r="N61" s="56"/>
      <c r="O61" s="56"/>
    </row>
  </sheetData>
  <autoFilter ref="A1:Q60" xr:uid="{00000000-0001-0000-0000-000000000000}">
    <sortState xmlns:xlrd2="http://schemas.microsoft.com/office/spreadsheetml/2017/richdata2" ref="A2:Q60">
      <sortCondition ref="A1:A6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4"/>
  <sheetViews>
    <sheetView workbookViewId="0">
      <selection activeCell="L41" sqref="L41"/>
    </sheetView>
  </sheetViews>
  <sheetFormatPr baseColWidth="10" defaultColWidth="8.83203125" defaultRowHeight="19" customHeight="1" x14ac:dyDescent="0.15"/>
  <cols>
    <col min="1" max="1" width="8.83203125" style="11"/>
    <col min="2" max="2" width="12.6640625" style="11" customWidth="1"/>
    <col min="3" max="3" width="12" style="12" customWidth="1"/>
    <col min="4" max="4" width="14.6640625" style="12" customWidth="1"/>
    <col min="5" max="5" width="13.5" style="12" customWidth="1"/>
    <col min="6" max="6" width="13.1640625" style="13" customWidth="1"/>
    <col min="7" max="7" width="15.5" style="11" customWidth="1"/>
    <col min="8" max="16384" width="8.83203125" style="11"/>
  </cols>
  <sheetData>
    <row r="1" spans="2:13" ht="19" customHeight="1" thickBot="1" x14ac:dyDescent="0.2"/>
    <row r="2" spans="2:13" ht="19" customHeight="1" thickBot="1" x14ac:dyDescent="0.25">
      <c r="C2" s="429" t="s">
        <v>468</v>
      </c>
      <c r="D2" s="430"/>
      <c r="E2" s="431" t="s">
        <v>489</v>
      </c>
      <c r="F2" s="432"/>
    </row>
    <row r="3" spans="2:13" ht="16" customHeight="1" thickBot="1" x14ac:dyDescent="0.2">
      <c r="B3" s="262" t="s">
        <v>0</v>
      </c>
      <c r="C3" s="266" t="s">
        <v>762</v>
      </c>
      <c r="D3" s="269" t="s">
        <v>758</v>
      </c>
      <c r="E3" s="268" t="s">
        <v>93</v>
      </c>
      <c r="F3" s="267" t="s">
        <v>758</v>
      </c>
    </row>
    <row r="4" spans="2:13" ht="16" customHeight="1" x14ac:dyDescent="0.2">
      <c r="B4" s="149" t="s">
        <v>41</v>
      </c>
      <c r="C4" s="263">
        <v>2.0000000000000001E-4</v>
      </c>
      <c r="D4" s="264">
        <v>41.3194444444444</v>
      </c>
      <c r="E4" s="263">
        <v>4.0000000000000002E-4</v>
      </c>
      <c r="F4" s="265">
        <v>2.3675762439807402</v>
      </c>
      <c r="J4"/>
    </row>
    <row r="5" spans="2:13" ht="16" customHeight="1" x14ac:dyDescent="0.2">
      <c r="B5" s="142" t="s">
        <v>43</v>
      </c>
      <c r="C5" s="150">
        <v>0</v>
      </c>
      <c r="D5" s="128">
        <v>6.2499325600044804</v>
      </c>
      <c r="E5" s="150">
        <v>0</v>
      </c>
      <c r="F5" s="143">
        <v>1.43453755890885</v>
      </c>
      <c r="J5"/>
    </row>
    <row r="6" spans="2:13" ht="16" customHeight="1" x14ac:dyDescent="0.2">
      <c r="B6" s="142" t="s">
        <v>44</v>
      </c>
      <c r="C6" s="150">
        <v>1.1000000000000001E-3</v>
      </c>
      <c r="D6" s="128">
        <v>1.8018018018018001</v>
      </c>
      <c r="E6" s="150">
        <v>0</v>
      </c>
      <c r="F6" s="143">
        <v>2.9072254871111598</v>
      </c>
      <c r="J6"/>
    </row>
    <row r="7" spans="2:13" ht="16" customHeight="1" x14ac:dyDescent="0.2">
      <c r="B7" s="142" t="s">
        <v>45</v>
      </c>
      <c r="C7" s="150">
        <v>0</v>
      </c>
      <c r="D7" s="128">
        <v>0.2029992605001</v>
      </c>
      <c r="E7" s="150">
        <v>0</v>
      </c>
      <c r="F7" s="143">
        <v>1.27934216526768</v>
      </c>
      <c r="J7"/>
    </row>
    <row r="8" spans="2:13" ht="16" customHeight="1" x14ac:dyDescent="0.2">
      <c r="B8" s="142" t="s">
        <v>46</v>
      </c>
      <c r="C8" s="150">
        <v>1E-4</v>
      </c>
      <c r="D8" s="128">
        <v>1.3279054916985999</v>
      </c>
      <c r="E8" s="150">
        <v>1E-4</v>
      </c>
      <c r="F8" s="143">
        <v>1.24759076704607</v>
      </c>
      <c r="J8"/>
    </row>
    <row r="9" spans="2:13" ht="16" customHeight="1" x14ac:dyDescent="0.2">
      <c r="B9" s="144" t="s">
        <v>55</v>
      </c>
      <c r="C9" s="150">
        <v>0</v>
      </c>
      <c r="D9" s="128">
        <v>51.171109218650201</v>
      </c>
      <c r="E9" s="150">
        <v>0</v>
      </c>
      <c r="F9" s="143">
        <v>33.881620721697402</v>
      </c>
      <c r="J9"/>
    </row>
    <row r="10" spans="2:13" ht="16" customHeight="1" x14ac:dyDescent="0.2">
      <c r="B10" s="144" t="s">
        <v>56</v>
      </c>
      <c r="C10" s="150">
        <v>2.9999999999999997E-4</v>
      </c>
      <c r="D10" s="128">
        <v>0.35523504273504303</v>
      </c>
      <c r="E10" s="151">
        <v>4.24E-2</v>
      </c>
      <c r="F10" s="143">
        <v>2.5367833587011699E-2</v>
      </c>
      <c r="J10"/>
    </row>
    <row r="11" spans="2:13" ht="16" customHeight="1" x14ac:dyDescent="0.2">
      <c r="B11" s="144" t="s">
        <v>57</v>
      </c>
      <c r="C11" s="151">
        <v>2.8E-3</v>
      </c>
      <c r="D11" s="128">
        <v>0.58448459086078597</v>
      </c>
      <c r="E11" s="152">
        <v>0.1588</v>
      </c>
      <c r="F11" s="143">
        <v>1.4775413711583901E-2</v>
      </c>
      <c r="J11"/>
    </row>
    <row r="12" spans="2:13" ht="16" customHeight="1" x14ac:dyDescent="0.2">
      <c r="B12" s="144" t="s">
        <v>58</v>
      </c>
      <c r="C12" s="150">
        <v>0</v>
      </c>
      <c r="D12" s="128">
        <v>0.99289116728931803</v>
      </c>
      <c r="E12" s="153">
        <v>1</v>
      </c>
      <c r="F12" s="145">
        <v>0</v>
      </c>
      <c r="J12"/>
    </row>
    <row r="13" spans="2:13" ht="16" customHeight="1" x14ac:dyDescent="0.2">
      <c r="B13" s="144" t="s">
        <v>60</v>
      </c>
      <c r="C13" s="153">
        <v>1</v>
      </c>
      <c r="D13" s="129">
        <v>0</v>
      </c>
      <c r="E13" s="151">
        <v>1.29E-2</v>
      </c>
      <c r="F13" s="143">
        <v>0.140056022408964</v>
      </c>
      <c r="J13"/>
    </row>
    <row r="14" spans="2:13" ht="16" customHeight="1" x14ac:dyDescent="0.2">
      <c r="B14" s="144" t="s">
        <v>61</v>
      </c>
      <c r="C14" s="151">
        <v>1.5E-3</v>
      </c>
      <c r="D14" s="128">
        <v>0.10262163118470401</v>
      </c>
      <c r="E14" s="152">
        <v>0.27210000000000001</v>
      </c>
      <c r="F14" s="143">
        <v>6.4787819889860704E-3</v>
      </c>
      <c r="J14"/>
    </row>
    <row r="15" spans="2:13" ht="16" customHeight="1" x14ac:dyDescent="0.2">
      <c r="B15" s="142" t="s">
        <v>62</v>
      </c>
      <c r="C15" s="150">
        <v>1E-4</v>
      </c>
      <c r="D15" s="128">
        <v>0.22424327231819099</v>
      </c>
      <c r="E15" s="150">
        <v>0</v>
      </c>
      <c r="F15" s="143">
        <v>0.11089737380079499</v>
      </c>
      <c r="J15"/>
    </row>
    <row r="16" spans="2:13" ht="16" customHeight="1" x14ac:dyDescent="0.2">
      <c r="B16" s="142" t="s">
        <v>63</v>
      </c>
      <c r="C16" s="150">
        <v>1E-4</v>
      </c>
      <c r="D16" s="128">
        <v>1.49384885764499</v>
      </c>
      <c r="E16" s="153">
        <v>1</v>
      </c>
      <c r="F16" s="145">
        <v>0</v>
      </c>
      <c r="I16"/>
      <c r="J16"/>
      <c r="M16" s="7"/>
    </row>
    <row r="17" spans="2:10" ht="16" customHeight="1" x14ac:dyDescent="0.2">
      <c r="B17" s="142" t="s">
        <v>67</v>
      </c>
      <c r="C17" s="151">
        <v>1.4E-3</v>
      </c>
      <c r="D17" s="128">
        <v>47.139084507042298</v>
      </c>
      <c r="E17" s="153">
        <v>1</v>
      </c>
      <c r="F17" s="145">
        <v>0</v>
      </c>
      <c r="J17"/>
    </row>
    <row r="18" spans="2:10" ht="16" customHeight="1" thickBot="1" x14ac:dyDescent="0.25">
      <c r="B18" s="146" t="s">
        <v>68</v>
      </c>
      <c r="C18" s="154">
        <v>1</v>
      </c>
      <c r="D18" s="147">
        <v>0</v>
      </c>
      <c r="E18" s="154">
        <v>1</v>
      </c>
      <c r="F18" s="148">
        <v>0</v>
      </c>
      <c r="J18"/>
    </row>
    <row r="19" spans="2:10" ht="19" customHeight="1" x14ac:dyDescent="0.15">
      <c r="D19" s="13"/>
    </row>
    <row r="20" spans="2:10" ht="14" customHeight="1" x14ac:dyDescent="0.2">
      <c r="B20" s="158" t="s">
        <v>88</v>
      </c>
      <c r="C20" s="44"/>
      <c r="D20" s="155">
        <f>MEDIAN(D4:D18)</f>
        <v>0.99289116728931803</v>
      </c>
      <c r="E20" s="64"/>
      <c r="F20" s="155">
        <f>MEDIAN(F4:F18)</f>
        <v>0.11089737380079499</v>
      </c>
    </row>
    <row r="21" spans="2:10" ht="14" customHeight="1" x14ac:dyDescent="0.2">
      <c r="B21" s="159" t="s">
        <v>91</v>
      </c>
      <c r="C21" s="43"/>
      <c r="D21" s="156">
        <f>QUARTILE(D4:D18, 1)</f>
        <v>0.2136212664091455</v>
      </c>
      <c r="E21" s="65"/>
      <c r="F21" s="156">
        <f>QUARTILE(F4:F18, 1)</f>
        <v>3.2393909944930352E-3</v>
      </c>
    </row>
    <row r="22" spans="2:10" ht="14" customHeight="1" x14ac:dyDescent="0.2">
      <c r="B22" s="160" t="s">
        <v>90</v>
      </c>
      <c r="C22" s="45"/>
      <c r="D22" s="157">
        <f>QUARTILE(D4:D18, 3)</f>
        <v>4.0258671809031403</v>
      </c>
      <c r="E22" s="66"/>
      <c r="F22" s="157">
        <f>QUARTILE(F4:F18, 3)</f>
        <v>1.3569398620882649</v>
      </c>
    </row>
    <row r="24" spans="2:10" ht="19" customHeight="1" x14ac:dyDescent="0.15">
      <c r="B24" s="11" t="s">
        <v>764</v>
      </c>
    </row>
    <row r="32" spans="2:10" ht="19" customHeight="1" x14ac:dyDescent="0.15">
      <c r="C32" s="11"/>
    </row>
    <row r="33" spans="3:3" ht="19" customHeight="1" x14ac:dyDescent="0.15">
      <c r="C33" s="11"/>
    </row>
    <row r="34" spans="3:3" ht="19" customHeight="1" x14ac:dyDescent="0.15">
      <c r="C34" s="11"/>
    </row>
  </sheetData>
  <mergeCells count="2">
    <mergeCell ref="C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workbookViewId="0">
      <selection activeCell="O53" sqref="O53"/>
    </sheetView>
  </sheetViews>
  <sheetFormatPr baseColWidth="10" defaultRowHeight="15" customHeight="1" x14ac:dyDescent="0.2"/>
  <cols>
    <col min="1" max="1" width="10.83203125" style="1"/>
    <col min="2" max="2" width="33.5" style="5" customWidth="1"/>
    <col min="3" max="6" width="10.83203125" style="6"/>
    <col min="7" max="7" width="11.5" style="6" customWidth="1"/>
    <col min="8" max="8" width="8" style="6" customWidth="1"/>
    <col min="9" max="9" width="16" style="6" customWidth="1"/>
    <col min="10" max="16384" width="10.83203125" style="1"/>
  </cols>
  <sheetData>
    <row r="1" spans="2:9" ht="15" customHeight="1" thickBot="1" x14ac:dyDescent="0.25"/>
    <row r="2" spans="2:9" ht="15" customHeight="1" thickBot="1" x14ac:dyDescent="0.25">
      <c r="B2" s="273" t="s">
        <v>524</v>
      </c>
      <c r="C2" s="274" t="s">
        <v>86</v>
      </c>
      <c r="D2" s="274" t="s">
        <v>87</v>
      </c>
      <c r="E2" s="274" t="s">
        <v>759</v>
      </c>
      <c r="F2" s="274" t="s">
        <v>88</v>
      </c>
      <c r="G2" s="274" t="s">
        <v>760</v>
      </c>
      <c r="H2" s="275" t="s">
        <v>565</v>
      </c>
      <c r="I2" s="1"/>
    </row>
    <row r="3" spans="2:9" s="46" customFormat="1" ht="15" customHeight="1" x14ac:dyDescent="0.2">
      <c r="B3" s="276" t="s">
        <v>525</v>
      </c>
      <c r="C3" s="277">
        <v>1.9</v>
      </c>
      <c r="D3" s="277">
        <v>10.5</v>
      </c>
      <c r="E3" s="277">
        <v>3.81</v>
      </c>
      <c r="F3" s="277">
        <v>3.98</v>
      </c>
      <c r="G3" s="277">
        <v>4.8899999999999997</v>
      </c>
      <c r="H3" s="278">
        <v>59</v>
      </c>
    </row>
    <row r="4" spans="2:9" s="46" customFormat="1" ht="15" customHeight="1" x14ac:dyDescent="0.2">
      <c r="B4" s="276" t="s">
        <v>526</v>
      </c>
      <c r="C4" s="277">
        <v>2</v>
      </c>
      <c r="D4" s="277">
        <v>14</v>
      </c>
      <c r="E4" s="277">
        <v>4.1100000000000003</v>
      </c>
      <c r="F4" s="277">
        <v>4.7300000000000004</v>
      </c>
      <c r="G4" s="277">
        <v>7</v>
      </c>
      <c r="H4" s="278">
        <v>59</v>
      </c>
    </row>
    <row r="5" spans="2:9" s="46" customFormat="1" ht="15" customHeight="1" x14ac:dyDescent="0.2">
      <c r="B5" s="276" t="s">
        <v>520</v>
      </c>
      <c r="C5" s="277">
        <v>0.3085714</v>
      </c>
      <c r="D5" s="277">
        <v>62.181226299999999</v>
      </c>
      <c r="E5" s="277">
        <v>4.92</v>
      </c>
      <c r="F5" s="277">
        <v>7.7305263000000002</v>
      </c>
      <c r="G5" s="277">
        <v>12.443974600000001</v>
      </c>
      <c r="H5" s="278">
        <v>59</v>
      </c>
    </row>
    <row r="6" spans="2:9" s="47" customFormat="1" ht="15" customHeight="1" x14ac:dyDescent="0.2">
      <c r="B6" s="279" t="s">
        <v>521</v>
      </c>
      <c r="C6" s="280">
        <v>1.2568047</v>
      </c>
      <c r="D6" s="281">
        <v>7794.5</v>
      </c>
      <c r="E6" s="280">
        <v>9</v>
      </c>
      <c r="F6" s="280">
        <v>26.0329193</v>
      </c>
      <c r="G6" s="281">
        <v>127.9</v>
      </c>
      <c r="H6" s="282">
        <v>56</v>
      </c>
    </row>
    <row r="7" spans="2:9" s="47" customFormat="1" ht="15" customHeight="1" x14ac:dyDescent="0.2">
      <c r="B7" s="279" t="s">
        <v>527</v>
      </c>
      <c r="C7" s="277">
        <v>38.450000000000003</v>
      </c>
      <c r="D7" s="283">
        <v>44212.5</v>
      </c>
      <c r="E7" s="283">
        <v>270.27</v>
      </c>
      <c r="F7" s="283">
        <v>1054.29</v>
      </c>
      <c r="G7" s="283">
        <v>2415.16</v>
      </c>
      <c r="H7" s="282">
        <v>27</v>
      </c>
    </row>
    <row r="8" spans="2:9" s="46" customFormat="1" ht="15" customHeight="1" x14ac:dyDescent="0.2">
      <c r="B8" s="276" t="s">
        <v>7</v>
      </c>
      <c r="C8" s="283">
        <v>1122</v>
      </c>
      <c r="D8" s="283">
        <v>12672</v>
      </c>
      <c r="E8" s="283">
        <v>2666</v>
      </c>
      <c r="F8" s="283">
        <v>3612</v>
      </c>
      <c r="G8" s="283">
        <v>4903</v>
      </c>
      <c r="H8" s="278">
        <v>59</v>
      </c>
    </row>
    <row r="9" spans="2:9" s="46" customFormat="1" ht="15" customHeight="1" x14ac:dyDescent="0.2">
      <c r="B9" s="276" t="s">
        <v>487</v>
      </c>
      <c r="C9" s="277">
        <v>66</v>
      </c>
      <c r="D9" s="283">
        <v>7096</v>
      </c>
      <c r="E9" s="283">
        <v>1366</v>
      </c>
      <c r="F9" s="283">
        <v>2227.5</v>
      </c>
      <c r="G9" s="283">
        <v>3240</v>
      </c>
      <c r="H9" s="278">
        <v>56</v>
      </c>
    </row>
    <row r="10" spans="2:9" s="46" customFormat="1" ht="15" customHeight="1" thickBot="1" x14ac:dyDescent="0.25">
      <c r="B10" s="284" t="s">
        <v>488</v>
      </c>
      <c r="C10" s="285">
        <v>1020</v>
      </c>
      <c r="D10" s="285">
        <v>2730</v>
      </c>
      <c r="E10" s="285">
        <v>1357</v>
      </c>
      <c r="F10" s="285">
        <v>2045</v>
      </c>
      <c r="G10" s="285">
        <v>2267</v>
      </c>
      <c r="H10" s="286">
        <v>27</v>
      </c>
    </row>
    <row r="11" spans="2:9" ht="15" customHeight="1" thickBot="1" x14ac:dyDescent="0.25">
      <c r="B11" s="2"/>
      <c r="C11" s="10"/>
      <c r="D11" s="10"/>
      <c r="E11" s="10"/>
      <c r="F11" s="10"/>
      <c r="G11" s="10"/>
      <c r="H11" s="4"/>
      <c r="I11" s="1"/>
    </row>
    <row r="12" spans="2:9" ht="15" customHeight="1" thickBot="1" x14ac:dyDescent="0.25">
      <c r="B12" s="270" t="s">
        <v>523</v>
      </c>
      <c r="C12" s="271" t="s">
        <v>86</v>
      </c>
      <c r="D12" s="271" t="s">
        <v>87</v>
      </c>
      <c r="E12" s="271" t="s">
        <v>759</v>
      </c>
      <c r="F12" s="271" t="s">
        <v>88</v>
      </c>
      <c r="G12" s="271" t="s">
        <v>760</v>
      </c>
      <c r="H12" s="272" t="s">
        <v>565</v>
      </c>
      <c r="I12" s="1"/>
    </row>
    <row r="13" spans="2:9" s="46" customFormat="1" ht="15" customHeight="1" x14ac:dyDescent="0.2">
      <c r="B13" s="276" t="s">
        <v>89</v>
      </c>
      <c r="C13" s="277">
        <v>40</v>
      </c>
      <c r="D13" s="277">
        <v>83</v>
      </c>
      <c r="E13" s="277">
        <v>64</v>
      </c>
      <c r="F13" s="277">
        <v>70</v>
      </c>
      <c r="G13" s="277">
        <v>77</v>
      </c>
      <c r="H13" s="278">
        <v>38</v>
      </c>
    </row>
    <row r="14" spans="2:9" s="46" customFormat="1" ht="15" customHeight="1" x14ac:dyDescent="0.2">
      <c r="B14" s="276" t="s">
        <v>525</v>
      </c>
      <c r="C14" s="277">
        <v>1.9</v>
      </c>
      <c r="D14" s="277">
        <v>10.5</v>
      </c>
      <c r="E14" s="277">
        <v>3.93</v>
      </c>
      <c r="F14" s="277">
        <v>4.5</v>
      </c>
      <c r="G14" s="277">
        <v>5.7</v>
      </c>
      <c r="H14" s="278">
        <v>38</v>
      </c>
    </row>
    <row r="15" spans="2:9" s="46" customFormat="1" ht="15" customHeight="1" x14ac:dyDescent="0.2">
      <c r="B15" s="276" t="s">
        <v>526</v>
      </c>
      <c r="C15" s="277">
        <v>2</v>
      </c>
      <c r="D15" s="277">
        <v>7</v>
      </c>
      <c r="E15" s="277">
        <v>3.97</v>
      </c>
      <c r="F15" s="277">
        <v>4.53</v>
      </c>
      <c r="G15" s="277">
        <v>4.83</v>
      </c>
      <c r="H15" s="278">
        <v>38</v>
      </c>
    </row>
    <row r="16" spans="2:9" s="46" customFormat="1" ht="15" customHeight="1" x14ac:dyDescent="0.2">
      <c r="B16" s="276" t="s">
        <v>520</v>
      </c>
      <c r="C16" s="277">
        <v>0.3085714</v>
      </c>
      <c r="D16" s="277">
        <v>62.181226299999999</v>
      </c>
      <c r="E16" s="277">
        <v>4.8409405000000003</v>
      </c>
      <c r="F16" s="277">
        <v>7.9976773000000003</v>
      </c>
      <c r="G16" s="277">
        <v>12.443974600000001</v>
      </c>
      <c r="H16" s="278">
        <v>38</v>
      </c>
    </row>
    <row r="17" spans="2:9" s="47" customFormat="1" ht="15" customHeight="1" x14ac:dyDescent="0.2">
      <c r="B17" s="279" t="s">
        <v>521</v>
      </c>
      <c r="C17" s="280">
        <v>1.2568047</v>
      </c>
      <c r="D17" s="281">
        <v>7794.5</v>
      </c>
      <c r="E17" s="280">
        <v>10</v>
      </c>
      <c r="F17" s="280">
        <v>36.827586199999999</v>
      </c>
      <c r="G17" s="281">
        <v>180.1</v>
      </c>
      <c r="H17" s="282">
        <v>35</v>
      </c>
    </row>
    <row r="18" spans="2:9" s="47" customFormat="1" ht="15" customHeight="1" x14ac:dyDescent="0.2">
      <c r="B18" s="279" t="s">
        <v>527</v>
      </c>
      <c r="C18" s="277">
        <v>38.450000000000003</v>
      </c>
      <c r="D18" s="283">
        <v>44212.5</v>
      </c>
      <c r="E18" s="283">
        <v>173.6</v>
      </c>
      <c r="F18" s="283">
        <v>1054.29</v>
      </c>
      <c r="G18" s="283">
        <v>1562.87</v>
      </c>
      <c r="H18" s="282">
        <v>23</v>
      </c>
    </row>
    <row r="19" spans="2:9" s="46" customFormat="1" ht="15" customHeight="1" x14ac:dyDescent="0.2">
      <c r="B19" s="276" t="s">
        <v>7</v>
      </c>
      <c r="C19" s="283">
        <v>1201</v>
      </c>
      <c r="D19" s="283">
        <v>12672</v>
      </c>
      <c r="E19" s="283">
        <v>2867</v>
      </c>
      <c r="F19" s="283">
        <v>3713</v>
      </c>
      <c r="G19" s="283">
        <v>5134</v>
      </c>
      <c r="H19" s="278">
        <v>38</v>
      </c>
    </row>
    <row r="20" spans="2:9" s="46" customFormat="1" ht="15" customHeight="1" x14ac:dyDescent="0.2">
      <c r="B20" s="276" t="s">
        <v>487</v>
      </c>
      <c r="C20" s="280">
        <v>66</v>
      </c>
      <c r="D20" s="283">
        <v>7096</v>
      </c>
      <c r="E20" s="283">
        <v>1143</v>
      </c>
      <c r="F20" s="283">
        <v>2125</v>
      </c>
      <c r="G20" s="283">
        <v>3418</v>
      </c>
      <c r="H20" s="278">
        <v>35</v>
      </c>
    </row>
    <row r="21" spans="2:9" s="46" customFormat="1" ht="15" customHeight="1" thickBot="1" x14ac:dyDescent="0.25">
      <c r="B21" s="284" t="s">
        <v>488</v>
      </c>
      <c r="C21" s="285">
        <v>1020</v>
      </c>
      <c r="D21" s="285">
        <v>2730</v>
      </c>
      <c r="E21" s="285">
        <v>1289</v>
      </c>
      <c r="F21" s="285">
        <v>2045</v>
      </c>
      <c r="G21" s="285">
        <v>2173</v>
      </c>
      <c r="H21" s="286">
        <v>23</v>
      </c>
    </row>
    <row r="22" spans="2:9" ht="15" customHeight="1" thickBot="1" x14ac:dyDescent="0.25">
      <c r="B22" s="2"/>
      <c r="C22" s="10"/>
      <c r="D22" s="10"/>
      <c r="E22" s="10"/>
      <c r="F22" s="10"/>
      <c r="G22" s="10"/>
      <c r="H22" s="3"/>
      <c r="I22" s="1"/>
    </row>
    <row r="23" spans="2:9" ht="15" customHeight="1" thickBot="1" x14ac:dyDescent="0.25">
      <c r="B23" s="270" t="s">
        <v>522</v>
      </c>
      <c r="C23" s="271" t="s">
        <v>86</v>
      </c>
      <c r="D23" s="271" t="s">
        <v>87</v>
      </c>
      <c r="E23" s="271" t="s">
        <v>759</v>
      </c>
      <c r="F23" s="271" t="s">
        <v>88</v>
      </c>
      <c r="G23" s="271" t="s">
        <v>760</v>
      </c>
      <c r="H23" s="272" t="s">
        <v>565</v>
      </c>
      <c r="I23" s="1"/>
    </row>
    <row r="24" spans="2:9" s="46" customFormat="1" ht="15" customHeight="1" x14ac:dyDescent="0.2">
      <c r="B24" s="276" t="s">
        <v>89</v>
      </c>
      <c r="C24" s="277">
        <v>46</v>
      </c>
      <c r="D24" s="277">
        <v>76</v>
      </c>
      <c r="E24" s="277">
        <v>60</v>
      </c>
      <c r="F24" s="277">
        <v>66</v>
      </c>
      <c r="G24" s="277">
        <v>70</v>
      </c>
      <c r="H24" s="278">
        <v>21</v>
      </c>
    </row>
    <row r="25" spans="2:9" s="46" customFormat="1" ht="15" customHeight="1" x14ac:dyDescent="0.2">
      <c r="B25" s="276" t="s">
        <v>525</v>
      </c>
      <c r="C25" s="277">
        <v>2.6</v>
      </c>
      <c r="D25" s="277">
        <v>7.01</v>
      </c>
      <c r="E25" s="277">
        <v>3.81</v>
      </c>
      <c r="F25" s="277">
        <v>3.84</v>
      </c>
      <c r="G25" s="277">
        <v>3.91</v>
      </c>
      <c r="H25" s="278">
        <v>21</v>
      </c>
    </row>
    <row r="26" spans="2:9" s="46" customFormat="1" ht="15" customHeight="1" x14ac:dyDescent="0.2">
      <c r="B26" s="276" t="s">
        <v>526</v>
      </c>
      <c r="C26" s="277">
        <v>3.67</v>
      </c>
      <c r="D26" s="277">
        <v>14</v>
      </c>
      <c r="E26" s="277">
        <v>4.67</v>
      </c>
      <c r="F26" s="277">
        <v>13</v>
      </c>
      <c r="G26" s="277">
        <v>14</v>
      </c>
      <c r="H26" s="278">
        <v>21</v>
      </c>
    </row>
    <row r="27" spans="2:9" s="46" customFormat="1" ht="15" customHeight="1" x14ac:dyDescent="0.2">
      <c r="B27" s="276" t="s">
        <v>520</v>
      </c>
      <c r="C27" s="277">
        <v>3.1477387000000001</v>
      </c>
      <c r="D27" s="277">
        <v>21</v>
      </c>
      <c r="E27" s="277">
        <v>5.2593750000000004</v>
      </c>
      <c r="F27" s="277">
        <v>6.3783167000000001</v>
      </c>
      <c r="G27" s="277">
        <v>10.9409922</v>
      </c>
      <c r="H27" s="278">
        <v>21</v>
      </c>
    </row>
    <row r="28" spans="2:9" s="47" customFormat="1" ht="15" customHeight="1" x14ac:dyDescent="0.2">
      <c r="B28" s="279" t="s">
        <v>521</v>
      </c>
      <c r="C28" s="280">
        <v>2.1992726999999999</v>
      </c>
      <c r="D28" s="281">
        <v>1041.8499999999999</v>
      </c>
      <c r="E28" s="280">
        <v>6.6342857000000004</v>
      </c>
      <c r="F28" s="280">
        <v>15.3514286</v>
      </c>
      <c r="G28" s="280">
        <v>30.702857099999999</v>
      </c>
      <c r="H28" s="282">
        <v>21</v>
      </c>
    </row>
    <row r="29" spans="2:9" s="46" customFormat="1" ht="15" customHeight="1" x14ac:dyDescent="0.2">
      <c r="B29" s="276" t="s">
        <v>7</v>
      </c>
      <c r="C29" s="283">
        <v>1122</v>
      </c>
      <c r="D29" s="283">
        <v>5670</v>
      </c>
      <c r="E29" s="283">
        <v>2502</v>
      </c>
      <c r="F29" s="283">
        <v>3400</v>
      </c>
      <c r="G29" s="283">
        <v>4043</v>
      </c>
      <c r="H29" s="278">
        <v>21</v>
      </c>
    </row>
    <row r="30" spans="2:9" s="46" customFormat="1" ht="15" customHeight="1" thickBot="1" x14ac:dyDescent="0.25">
      <c r="B30" s="284" t="s">
        <v>487</v>
      </c>
      <c r="C30" s="285">
        <v>1058</v>
      </c>
      <c r="D30" s="285">
        <v>4105</v>
      </c>
      <c r="E30" s="285">
        <v>1569</v>
      </c>
      <c r="F30" s="285">
        <v>2339</v>
      </c>
      <c r="G30" s="285">
        <v>3022</v>
      </c>
      <c r="H30" s="286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5"/>
  <sheetViews>
    <sheetView zoomScale="98" zoomScaleNormal="98" zoomScalePageLayoutView="93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G59" sqref="G59"/>
    </sheetView>
  </sheetViews>
  <sheetFormatPr baseColWidth="10" defaultColWidth="19" defaultRowHeight="14" customHeight="1" x14ac:dyDescent="0.15"/>
  <cols>
    <col min="1" max="1" width="46.5" style="12" customWidth="1"/>
    <col min="2" max="2" width="14" style="12" customWidth="1"/>
    <col min="3" max="3" width="14" style="116" customWidth="1"/>
    <col min="4" max="6" width="20.5" style="12" customWidth="1"/>
    <col min="7" max="7" width="17" style="12" customWidth="1"/>
    <col min="8" max="8" width="18.1640625" style="12" customWidth="1"/>
    <col min="9" max="9" width="18.1640625" style="116" customWidth="1"/>
    <col min="10" max="10" width="13.6640625" style="116" customWidth="1"/>
    <col min="11" max="13" width="17" style="12" customWidth="1"/>
    <col min="14" max="14" width="17" style="86" customWidth="1"/>
    <col min="15" max="16" width="17" style="12" customWidth="1"/>
    <col min="17" max="17" width="17" style="210" customWidth="1"/>
    <col min="18" max="19" width="17" style="12" customWidth="1"/>
    <col min="20" max="20" width="17" style="210" customWidth="1"/>
    <col min="21" max="22" width="17" style="12" customWidth="1"/>
    <col min="23" max="23" width="17" style="217" customWidth="1"/>
    <col min="24" max="16384" width="19" style="12"/>
  </cols>
  <sheetData>
    <row r="1" spans="1:23" ht="14" customHeight="1" thickBot="1" x14ac:dyDescent="0.2">
      <c r="I1" s="227"/>
      <c r="J1" s="80"/>
    </row>
    <row r="2" spans="1:23" s="383" customFormat="1" ht="14" customHeight="1" thickBot="1" x14ac:dyDescent="0.25">
      <c r="C2" s="384"/>
      <c r="I2" s="385"/>
      <c r="J2" s="53"/>
      <c r="K2" s="433" t="s">
        <v>118</v>
      </c>
      <c r="L2" s="434"/>
      <c r="M2" s="434"/>
      <c r="N2" s="435"/>
      <c r="O2" s="433" t="s">
        <v>468</v>
      </c>
      <c r="P2" s="436"/>
      <c r="Q2" s="437"/>
      <c r="R2" s="433" t="s">
        <v>489</v>
      </c>
      <c r="S2" s="436"/>
      <c r="T2" s="437"/>
      <c r="U2" s="438" t="s">
        <v>490</v>
      </c>
      <c r="V2" s="439"/>
      <c r="W2" s="440"/>
    </row>
    <row r="3" spans="1:23" s="68" customFormat="1" ht="14" customHeight="1" thickBot="1" x14ac:dyDescent="0.25">
      <c r="A3" s="83" t="s">
        <v>0</v>
      </c>
      <c r="B3" s="113" t="s">
        <v>94</v>
      </c>
      <c r="C3" s="84" t="s">
        <v>95</v>
      </c>
      <c r="D3" s="114" t="s">
        <v>96</v>
      </c>
      <c r="E3" s="84" t="s">
        <v>97</v>
      </c>
      <c r="F3" s="84" t="s">
        <v>98</v>
      </c>
      <c r="G3" s="118" t="s">
        <v>549</v>
      </c>
      <c r="H3" s="119" t="s">
        <v>99</v>
      </c>
      <c r="I3" s="377" t="s">
        <v>100</v>
      </c>
      <c r="J3" s="378" t="s">
        <v>761</v>
      </c>
      <c r="K3" s="326" t="s">
        <v>101</v>
      </c>
      <c r="L3" s="327" t="s">
        <v>102</v>
      </c>
      <c r="M3" s="327" t="s">
        <v>103</v>
      </c>
      <c r="N3" s="328" t="s">
        <v>104</v>
      </c>
      <c r="O3" s="329" t="s">
        <v>105</v>
      </c>
      <c r="P3" s="329" t="s">
        <v>106</v>
      </c>
      <c r="Q3" s="330" t="s">
        <v>104</v>
      </c>
      <c r="R3" s="331" t="s">
        <v>105</v>
      </c>
      <c r="S3" s="331" t="s">
        <v>106</v>
      </c>
      <c r="T3" s="332" t="s">
        <v>104</v>
      </c>
      <c r="U3" s="324" t="s">
        <v>105</v>
      </c>
      <c r="V3" s="324" t="s">
        <v>106</v>
      </c>
      <c r="W3" s="325" t="s">
        <v>104</v>
      </c>
    </row>
    <row r="4" spans="1:23" ht="14" customHeight="1" x14ac:dyDescent="0.15">
      <c r="A4" s="109" t="s">
        <v>41</v>
      </c>
      <c r="B4" s="106" t="s">
        <v>107</v>
      </c>
      <c r="C4" s="105">
        <v>1207118</v>
      </c>
      <c r="D4" s="225" t="s">
        <v>108</v>
      </c>
      <c r="E4" s="105" t="s">
        <v>109</v>
      </c>
      <c r="F4" s="105" t="s">
        <v>110</v>
      </c>
      <c r="G4" s="226" t="s">
        <v>546</v>
      </c>
      <c r="H4" s="120" t="s">
        <v>111</v>
      </c>
      <c r="I4" s="105" t="s">
        <v>112</v>
      </c>
      <c r="J4" s="106"/>
      <c r="K4" s="109">
        <v>410</v>
      </c>
      <c r="L4" s="105">
        <v>1680</v>
      </c>
      <c r="M4" s="105">
        <v>2090</v>
      </c>
      <c r="N4" s="323">
        <f t="shared" ref="N4:N35" si="0">K4/M4</f>
        <v>0.19617224880382775</v>
      </c>
      <c r="O4" s="109">
        <v>119</v>
      </c>
      <c r="P4" s="105">
        <v>288</v>
      </c>
      <c r="Q4" s="204">
        <f t="shared" ref="Q4:Q17" si="1">O4/P4</f>
        <v>0.41319444444444442</v>
      </c>
      <c r="R4" s="109">
        <v>59</v>
      </c>
      <c r="S4" s="105">
        <v>2492</v>
      </c>
      <c r="T4" s="204">
        <f t="shared" ref="T4:T18" si="2">R4/S4</f>
        <v>2.3675762439807384E-2</v>
      </c>
      <c r="U4" s="109"/>
      <c r="V4" s="105"/>
      <c r="W4" s="319"/>
    </row>
    <row r="5" spans="1:23" ht="14" customHeight="1" x14ac:dyDescent="0.15">
      <c r="A5" s="76" t="s">
        <v>43</v>
      </c>
      <c r="B5" s="74" t="s">
        <v>121</v>
      </c>
      <c r="C5" s="67">
        <v>139606301</v>
      </c>
      <c r="D5" s="81" t="s">
        <v>108</v>
      </c>
      <c r="E5" s="67" t="s">
        <v>122</v>
      </c>
      <c r="F5" s="67" t="s">
        <v>123</v>
      </c>
      <c r="G5" s="78" t="s">
        <v>546</v>
      </c>
      <c r="H5" s="121" t="s">
        <v>124</v>
      </c>
      <c r="I5" s="67" t="s">
        <v>125</v>
      </c>
      <c r="J5" s="106"/>
      <c r="K5" s="76">
        <v>176</v>
      </c>
      <c r="L5" s="67">
        <v>687</v>
      </c>
      <c r="M5" s="67">
        <v>863</v>
      </c>
      <c r="N5" s="79">
        <f t="shared" si="0"/>
        <v>0.20393974507531865</v>
      </c>
      <c r="O5" s="76">
        <v>14</v>
      </c>
      <c r="P5" s="67">
        <v>294</v>
      </c>
      <c r="Q5" s="206">
        <f t="shared" si="1"/>
        <v>4.7619047619047616E-2</v>
      </c>
      <c r="R5" s="76">
        <v>17</v>
      </c>
      <c r="S5" s="67">
        <v>524</v>
      </c>
      <c r="T5" s="206">
        <f t="shared" si="2"/>
        <v>3.2442748091603052E-2</v>
      </c>
      <c r="U5" s="76"/>
      <c r="V5" s="67"/>
      <c r="W5" s="213"/>
    </row>
    <row r="6" spans="1:23" ht="14" customHeight="1" x14ac:dyDescent="0.15">
      <c r="A6" s="76" t="s">
        <v>43</v>
      </c>
      <c r="B6" s="74" t="s">
        <v>153</v>
      </c>
      <c r="C6" s="67">
        <v>25398285</v>
      </c>
      <c r="D6" s="81" t="s">
        <v>108</v>
      </c>
      <c r="E6" s="67" t="s">
        <v>109</v>
      </c>
      <c r="F6" s="67" t="s">
        <v>154</v>
      </c>
      <c r="G6" s="78" t="s">
        <v>546</v>
      </c>
      <c r="H6" s="121" t="s">
        <v>155</v>
      </c>
      <c r="I6" s="67" t="s">
        <v>156</v>
      </c>
      <c r="J6" s="106"/>
      <c r="K6" s="76">
        <v>179</v>
      </c>
      <c r="L6" s="67">
        <v>346</v>
      </c>
      <c r="M6" s="67">
        <v>525</v>
      </c>
      <c r="N6" s="79">
        <f t="shared" si="0"/>
        <v>0.34095238095238095</v>
      </c>
      <c r="O6" s="76">
        <v>92</v>
      </c>
      <c r="P6" s="67">
        <v>588</v>
      </c>
      <c r="Q6" s="206">
        <f t="shared" si="1"/>
        <v>0.15646258503401361</v>
      </c>
      <c r="R6" s="76">
        <v>147</v>
      </c>
      <c r="S6" s="67">
        <v>2617</v>
      </c>
      <c r="T6" s="206">
        <f t="shared" si="2"/>
        <v>5.6171188383645397E-2</v>
      </c>
      <c r="U6" s="76"/>
      <c r="V6" s="67"/>
      <c r="W6" s="213"/>
    </row>
    <row r="7" spans="1:23" ht="14" customHeight="1" x14ac:dyDescent="0.15">
      <c r="A7" s="94" t="s">
        <v>43</v>
      </c>
      <c r="B7" s="100" t="s">
        <v>113</v>
      </c>
      <c r="C7" s="88">
        <v>126173899</v>
      </c>
      <c r="D7" s="102" t="s">
        <v>122</v>
      </c>
      <c r="E7" s="88" t="s">
        <v>109</v>
      </c>
      <c r="F7" s="88" t="s">
        <v>139</v>
      </c>
      <c r="G7" s="95"/>
      <c r="H7" s="122" t="s">
        <v>144</v>
      </c>
      <c r="I7" s="88" t="s">
        <v>145</v>
      </c>
      <c r="J7" s="293"/>
      <c r="K7" s="94">
        <v>186</v>
      </c>
      <c r="L7" s="88">
        <v>903</v>
      </c>
      <c r="M7" s="88">
        <v>1089</v>
      </c>
      <c r="N7" s="99">
        <f t="shared" si="0"/>
        <v>0.17079889807162535</v>
      </c>
      <c r="O7" s="94">
        <v>19</v>
      </c>
      <c r="P7" s="88">
        <v>464</v>
      </c>
      <c r="Q7" s="205">
        <f t="shared" si="1"/>
        <v>4.0948275862068964E-2</v>
      </c>
      <c r="R7" s="94">
        <v>29</v>
      </c>
      <c r="S7" s="88">
        <v>1042</v>
      </c>
      <c r="T7" s="205">
        <f t="shared" si="2"/>
        <v>2.7831094049904029E-2</v>
      </c>
      <c r="U7" s="94">
        <v>1</v>
      </c>
      <c r="V7" s="88">
        <v>2026</v>
      </c>
      <c r="W7" s="212">
        <f>U7/V7</f>
        <v>4.935834155972359E-4</v>
      </c>
    </row>
    <row r="8" spans="1:23" ht="14" customHeight="1" x14ac:dyDescent="0.15">
      <c r="A8" s="76" t="s">
        <v>43</v>
      </c>
      <c r="B8" s="74" t="s">
        <v>113</v>
      </c>
      <c r="C8" s="67">
        <v>136700744</v>
      </c>
      <c r="D8" s="81" t="s">
        <v>108</v>
      </c>
      <c r="E8" s="67" t="s">
        <v>109</v>
      </c>
      <c r="F8" s="67" t="s">
        <v>115</v>
      </c>
      <c r="G8" s="78"/>
      <c r="H8" s="121" t="s">
        <v>119</v>
      </c>
      <c r="I8" s="67" t="s">
        <v>120</v>
      </c>
      <c r="J8" s="106"/>
      <c r="K8" s="76">
        <v>295</v>
      </c>
      <c r="L8" s="67">
        <v>1428</v>
      </c>
      <c r="M8" s="67">
        <v>1723</v>
      </c>
      <c r="N8" s="79">
        <f t="shared" si="0"/>
        <v>0.17121300058038305</v>
      </c>
      <c r="O8" s="76">
        <v>9</v>
      </c>
      <c r="P8" s="67">
        <v>560</v>
      </c>
      <c r="Q8" s="206">
        <f t="shared" si="1"/>
        <v>1.607142857142857E-2</v>
      </c>
      <c r="R8" s="76">
        <v>19</v>
      </c>
      <c r="S8" s="67">
        <v>2270</v>
      </c>
      <c r="T8" s="206">
        <f t="shared" si="2"/>
        <v>8.3700440528634359E-3</v>
      </c>
      <c r="U8" s="76"/>
      <c r="V8" s="67"/>
      <c r="W8" s="213"/>
    </row>
    <row r="9" spans="1:23" ht="14" customHeight="1" x14ac:dyDescent="0.15">
      <c r="A9" s="94" t="s">
        <v>43</v>
      </c>
      <c r="B9" s="100" t="s">
        <v>126</v>
      </c>
      <c r="C9" s="88">
        <v>80136852</v>
      </c>
      <c r="D9" s="102" t="s">
        <v>122</v>
      </c>
      <c r="E9" s="88" t="s">
        <v>114</v>
      </c>
      <c r="F9" s="88" t="s">
        <v>127</v>
      </c>
      <c r="G9" s="95"/>
      <c r="H9" s="122" t="s">
        <v>128</v>
      </c>
      <c r="I9" s="88" t="s">
        <v>129</v>
      </c>
      <c r="J9" s="293"/>
      <c r="K9" s="94">
        <v>359</v>
      </c>
      <c r="L9" s="88">
        <v>517</v>
      </c>
      <c r="M9" s="88">
        <v>878</v>
      </c>
      <c r="N9" s="99">
        <f t="shared" si="0"/>
        <v>0.40888382687927105</v>
      </c>
      <c r="O9" s="94">
        <v>19</v>
      </c>
      <c r="P9" s="88">
        <v>358</v>
      </c>
      <c r="Q9" s="205">
        <f t="shared" si="1"/>
        <v>5.3072625698324022E-2</v>
      </c>
      <c r="R9" s="94">
        <v>24</v>
      </c>
      <c r="S9" s="88">
        <v>562</v>
      </c>
      <c r="T9" s="205">
        <f t="shared" si="2"/>
        <v>4.2704626334519574E-2</v>
      </c>
      <c r="U9" s="94"/>
      <c r="V9" s="88"/>
      <c r="W9" s="212"/>
    </row>
    <row r="10" spans="1:23" ht="14" customHeight="1" x14ac:dyDescent="0.15">
      <c r="A10" s="94" t="s">
        <v>43</v>
      </c>
      <c r="B10" s="100" t="s">
        <v>121</v>
      </c>
      <c r="C10" s="88">
        <v>88885174</v>
      </c>
      <c r="D10" s="102" t="s">
        <v>122</v>
      </c>
      <c r="E10" s="88" t="s">
        <v>114</v>
      </c>
      <c r="F10" s="88" t="s">
        <v>130</v>
      </c>
      <c r="G10" s="95"/>
      <c r="H10" s="122" t="s">
        <v>133</v>
      </c>
      <c r="I10" s="88" t="s">
        <v>134</v>
      </c>
      <c r="J10" s="293"/>
      <c r="K10" s="94">
        <v>327</v>
      </c>
      <c r="L10" s="88">
        <v>1239</v>
      </c>
      <c r="M10" s="88">
        <v>1566</v>
      </c>
      <c r="N10" s="99">
        <f t="shared" si="0"/>
        <v>0.20881226053639848</v>
      </c>
      <c r="O10" s="94">
        <v>20</v>
      </c>
      <c r="P10" s="88">
        <v>488</v>
      </c>
      <c r="Q10" s="205">
        <f t="shared" si="1"/>
        <v>4.0983606557377046E-2</v>
      </c>
      <c r="R10" s="94">
        <v>40</v>
      </c>
      <c r="S10" s="88">
        <v>1719</v>
      </c>
      <c r="T10" s="205">
        <f t="shared" si="2"/>
        <v>2.326934264107039E-2</v>
      </c>
      <c r="U10" s="94"/>
      <c r="V10" s="88"/>
      <c r="W10" s="212"/>
    </row>
    <row r="11" spans="1:23" ht="14" customHeight="1" x14ac:dyDescent="0.15">
      <c r="A11" s="76" t="s">
        <v>43</v>
      </c>
      <c r="B11" s="74" t="s">
        <v>146</v>
      </c>
      <c r="C11" s="67">
        <v>63257256</v>
      </c>
      <c r="D11" s="81" t="s">
        <v>108</v>
      </c>
      <c r="E11" s="67" t="s">
        <v>109</v>
      </c>
      <c r="F11" s="67" t="s">
        <v>147</v>
      </c>
      <c r="G11" s="78"/>
      <c r="H11" s="121" t="s">
        <v>148</v>
      </c>
      <c r="I11" s="67" t="s">
        <v>149</v>
      </c>
      <c r="J11" s="106"/>
      <c r="K11" s="76">
        <v>272</v>
      </c>
      <c r="L11" s="67">
        <v>1139</v>
      </c>
      <c r="M11" s="67">
        <v>1411</v>
      </c>
      <c r="N11" s="79">
        <f t="shared" si="0"/>
        <v>0.19277108433734941</v>
      </c>
      <c r="O11" s="76">
        <v>21</v>
      </c>
      <c r="P11" s="67">
        <v>370</v>
      </c>
      <c r="Q11" s="206">
        <f t="shared" si="1"/>
        <v>5.675675675675676E-2</v>
      </c>
      <c r="R11" s="76">
        <v>13</v>
      </c>
      <c r="S11" s="67">
        <v>1042</v>
      </c>
      <c r="T11" s="206">
        <f t="shared" si="2"/>
        <v>1.2476007677543186E-2</v>
      </c>
      <c r="U11" s="76"/>
      <c r="V11" s="67"/>
      <c r="W11" s="213"/>
    </row>
    <row r="12" spans="1:23" ht="14" customHeight="1" x14ac:dyDescent="0.15">
      <c r="A12" s="76" t="s">
        <v>43</v>
      </c>
      <c r="B12" s="74" t="s">
        <v>121</v>
      </c>
      <c r="C12" s="67">
        <v>88885088</v>
      </c>
      <c r="D12" s="81" t="s">
        <v>108</v>
      </c>
      <c r="E12" s="67" t="s">
        <v>109</v>
      </c>
      <c r="F12" s="67" t="s">
        <v>130</v>
      </c>
      <c r="G12" s="78"/>
      <c r="H12" s="121" t="s">
        <v>131</v>
      </c>
      <c r="I12" s="67" t="s">
        <v>132</v>
      </c>
      <c r="J12" s="106"/>
      <c r="K12" s="76">
        <v>315</v>
      </c>
      <c r="L12" s="67">
        <v>1103</v>
      </c>
      <c r="M12" s="67">
        <v>1418</v>
      </c>
      <c r="N12" s="79">
        <f t="shared" si="0"/>
        <v>0.22214386459802538</v>
      </c>
      <c r="O12" s="76">
        <v>24</v>
      </c>
      <c r="P12" s="67">
        <v>455</v>
      </c>
      <c r="Q12" s="206">
        <f t="shared" si="1"/>
        <v>5.2747252747252747E-2</v>
      </c>
      <c r="R12" s="76">
        <v>20</v>
      </c>
      <c r="S12" s="67">
        <v>1413</v>
      </c>
      <c r="T12" s="206">
        <f t="shared" si="2"/>
        <v>1.4154281670205236E-2</v>
      </c>
      <c r="U12" s="76"/>
      <c r="V12" s="67"/>
      <c r="W12" s="213"/>
    </row>
    <row r="13" spans="1:23" ht="14" customHeight="1" x14ac:dyDescent="0.15">
      <c r="A13" s="94" t="s">
        <v>43</v>
      </c>
      <c r="B13" s="100" t="s">
        <v>169</v>
      </c>
      <c r="C13" s="88">
        <v>1961232</v>
      </c>
      <c r="D13" s="102" t="s">
        <v>122</v>
      </c>
      <c r="E13" s="88" t="s">
        <v>114</v>
      </c>
      <c r="F13" s="88" t="s">
        <v>170</v>
      </c>
      <c r="G13" s="95"/>
      <c r="H13" s="122" t="s">
        <v>171</v>
      </c>
      <c r="I13" s="88" t="s">
        <v>172</v>
      </c>
      <c r="J13" s="293"/>
      <c r="K13" s="94">
        <v>743</v>
      </c>
      <c r="L13" s="88">
        <v>844</v>
      </c>
      <c r="M13" s="88">
        <v>1587</v>
      </c>
      <c r="N13" s="99">
        <f t="shared" si="0"/>
        <v>0.46817895400126025</v>
      </c>
      <c r="O13" s="94">
        <v>32</v>
      </c>
      <c r="P13" s="88">
        <v>425</v>
      </c>
      <c r="Q13" s="205">
        <f t="shared" si="1"/>
        <v>7.5294117647058817E-2</v>
      </c>
      <c r="R13" s="94">
        <v>49</v>
      </c>
      <c r="S13" s="88">
        <v>1611</v>
      </c>
      <c r="T13" s="205">
        <f t="shared" si="2"/>
        <v>3.0415890751086281E-2</v>
      </c>
      <c r="U13" s="94"/>
      <c r="V13" s="88"/>
      <c r="W13" s="212"/>
    </row>
    <row r="14" spans="1:23" ht="14" customHeight="1" x14ac:dyDescent="0.15">
      <c r="A14" s="94" t="s">
        <v>43</v>
      </c>
      <c r="B14" s="100" t="s">
        <v>146</v>
      </c>
      <c r="C14" s="88">
        <v>63256541</v>
      </c>
      <c r="D14" s="102" t="s">
        <v>122</v>
      </c>
      <c r="E14" s="88" t="s">
        <v>114</v>
      </c>
      <c r="F14" s="88" t="s">
        <v>174</v>
      </c>
      <c r="G14" s="95"/>
      <c r="H14" s="122" t="s">
        <v>183</v>
      </c>
      <c r="I14" s="88" t="s">
        <v>184</v>
      </c>
      <c r="J14" s="293"/>
      <c r="K14" s="94">
        <v>6</v>
      </c>
      <c r="L14" s="88">
        <v>597</v>
      </c>
      <c r="M14" s="88">
        <v>603</v>
      </c>
      <c r="N14" s="99">
        <f t="shared" si="0"/>
        <v>9.9502487562189053E-3</v>
      </c>
      <c r="O14" s="94">
        <v>34</v>
      </c>
      <c r="P14" s="88">
        <v>363</v>
      </c>
      <c r="Q14" s="205">
        <f t="shared" si="1"/>
        <v>9.366391184573003E-2</v>
      </c>
      <c r="R14" s="94">
        <v>28</v>
      </c>
      <c r="S14" s="88">
        <v>1450</v>
      </c>
      <c r="T14" s="205">
        <f t="shared" si="2"/>
        <v>1.9310344827586208E-2</v>
      </c>
      <c r="U14" s="94"/>
      <c r="V14" s="88"/>
      <c r="W14" s="212"/>
    </row>
    <row r="15" spans="1:23" ht="14" customHeight="1" x14ac:dyDescent="0.15">
      <c r="A15" s="94" t="s">
        <v>43</v>
      </c>
      <c r="B15" s="100" t="s">
        <v>113</v>
      </c>
      <c r="C15" s="88">
        <v>126173380</v>
      </c>
      <c r="D15" s="102" t="s">
        <v>114</v>
      </c>
      <c r="E15" s="88" t="s">
        <v>109</v>
      </c>
      <c r="F15" s="88" t="s">
        <v>139</v>
      </c>
      <c r="G15" s="95"/>
      <c r="H15" s="122" t="s">
        <v>140</v>
      </c>
      <c r="I15" s="88" t="s">
        <v>141</v>
      </c>
      <c r="J15" s="293"/>
      <c r="K15" s="94">
        <v>687</v>
      </c>
      <c r="L15" s="88">
        <v>1053</v>
      </c>
      <c r="M15" s="88">
        <v>1740</v>
      </c>
      <c r="N15" s="99">
        <f t="shared" si="0"/>
        <v>0.39482758620689656</v>
      </c>
      <c r="O15" s="94">
        <v>37</v>
      </c>
      <c r="P15" s="88">
        <v>593</v>
      </c>
      <c r="Q15" s="205">
        <f t="shared" si="1"/>
        <v>6.2394603709949412E-2</v>
      </c>
      <c r="R15" s="94">
        <v>52</v>
      </c>
      <c r="S15" s="88">
        <v>2409</v>
      </c>
      <c r="T15" s="205">
        <f t="shared" si="2"/>
        <v>2.1585720215857203E-2</v>
      </c>
      <c r="U15" s="94"/>
      <c r="V15" s="88"/>
      <c r="W15" s="212"/>
    </row>
    <row r="16" spans="1:23" ht="14" customHeight="1" x14ac:dyDescent="0.15">
      <c r="A16" s="94" t="s">
        <v>43</v>
      </c>
      <c r="B16" s="100" t="s">
        <v>113</v>
      </c>
      <c r="C16" s="88">
        <v>126173556</v>
      </c>
      <c r="D16" s="102" t="s">
        <v>122</v>
      </c>
      <c r="E16" s="88" t="s">
        <v>114</v>
      </c>
      <c r="F16" s="88" t="s">
        <v>139</v>
      </c>
      <c r="G16" s="95"/>
      <c r="H16" s="122" t="s">
        <v>142</v>
      </c>
      <c r="I16" s="88" t="s">
        <v>143</v>
      </c>
      <c r="J16" s="293"/>
      <c r="K16" s="94">
        <v>714</v>
      </c>
      <c r="L16" s="88">
        <v>1025</v>
      </c>
      <c r="M16" s="88">
        <v>1739</v>
      </c>
      <c r="N16" s="99">
        <f t="shared" si="0"/>
        <v>0.41058079355951699</v>
      </c>
      <c r="O16" s="94">
        <v>50</v>
      </c>
      <c r="P16" s="88">
        <v>582</v>
      </c>
      <c r="Q16" s="205">
        <f t="shared" si="1"/>
        <v>8.5910652920962199E-2</v>
      </c>
      <c r="R16" s="94">
        <v>50</v>
      </c>
      <c r="S16" s="88">
        <v>2091</v>
      </c>
      <c r="T16" s="205">
        <f t="shared" si="2"/>
        <v>2.3912003825920611E-2</v>
      </c>
      <c r="U16" s="94"/>
      <c r="V16" s="88"/>
      <c r="W16" s="212"/>
    </row>
    <row r="17" spans="1:23" ht="14" customHeight="1" x14ac:dyDescent="0.15">
      <c r="A17" s="94" t="s">
        <v>43</v>
      </c>
      <c r="B17" s="100" t="s">
        <v>113</v>
      </c>
      <c r="C17" s="88">
        <v>136699860</v>
      </c>
      <c r="D17" s="102" t="s">
        <v>114</v>
      </c>
      <c r="E17" s="88" t="s">
        <v>108</v>
      </c>
      <c r="F17" s="88" t="s">
        <v>115</v>
      </c>
      <c r="G17" s="95"/>
      <c r="H17" s="122" t="s">
        <v>116</v>
      </c>
      <c r="I17" s="88" t="s">
        <v>117</v>
      </c>
      <c r="J17" s="293"/>
      <c r="K17" s="94">
        <v>351</v>
      </c>
      <c r="L17" s="88">
        <v>1519</v>
      </c>
      <c r="M17" s="88">
        <v>1870</v>
      </c>
      <c r="N17" s="99">
        <f t="shared" si="0"/>
        <v>0.1877005347593583</v>
      </c>
      <c r="O17" s="94">
        <v>51</v>
      </c>
      <c r="P17" s="88">
        <v>548</v>
      </c>
      <c r="Q17" s="205">
        <f t="shared" si="1"/>
        <v>9.3065693430656932E-2</v>
      </c>
      <c r="R17" s="94">
        <v>62</v>
      </c>
      <c r="S17" s="88">
        <v>2352</v>
      </c>
      <c r="T17" s="205">
        <f t="shared" si="2"/>
        <v>2.6360544217687076E-2</v>
      </c>
      <c r="U17" s="94"/>
      <c r="V17" s="88"/>
      <c r="W17" s="212"/>
    </row>
    <row r="18" spans="1:23" ht="14" customHeight="1" x14ac:dyDescent="0.15">
      <c r="A18" s="76" t="s">
        <v>43</v>
      </c>
      <c r="B18" s="74" t="s">
        <v>163</v>
      </c>
      <c r="C18" s="67">
        <v>139391947</v>
      </c>
      <c r="D18" s="81" t="s">
        <v>108</v>
      </c>
      <c r="E18" s="67" t="s">
        <v>109</v>
      </c>
      <c r="F18" s="67" t="s">
        <v>164</v>
      </c>
      <c r="G18" s="78"/>
      <c r="H18" s="121" t="s">
        <v>165</v>
      </c>
      <c r="I18" s="67" t="s">
        <v>166</v>
      </c>
      <c r="J18" s="106"/>
      <c r="K18" s="76">
        <v>83</v>
      </c>
      <c r="L18" s="67">
        <v>1035</v>
      </c>
      <c r="M18" s="67">
        <v>1119</v>
      </c>
      <c r="N18" s="79">
        <f t="shared" si="0"/>
        <v>7.4173369079535298E-2</v>
      </c>
      <c r="O18" s="76"/>
      <c r="P18" s="67"/>
      <c r="Q18" s="206"/>
      <c r="R18" s="76">
        <v>18</v>
      </c>
      <c r="S18" s="67">
        <v>1021</v>
      </c>
      <c r="T18" s="206">
        <f t="shared" si="2"/>
        <v>1.762977473065622E-2</v>
      </c>
      <c r="U18" s="76">
        <v>3</v>
      </c>
      <c r="V18" s="67">
        <v>2338</v>
      </c>
      <c r="W18" s="213">
        <f>U18/V18</f>
        <v>1.2831479897348161E-3</v>
      </c>
    </row>
    <row r="19" spans="1:23" ht="14" customHeight="1" x14ac:dyDescent="0.15">
      <c r="A19" s="76" t="s">
        <v>43</v>
      </c>
      <c r="B19" s="74" t="s">
        <v>135</v>
      </c>
      <c r="C19" s="67">
        <v>123256225</v>
      </c>
      <c r="D19" s="81" t="s">
        <v>108</v>
      </c>
      <c r="E19" s="67" t="s">
        <v>109</v>
      </c>
      <c r="F19" s="67" t="s">
        <v>136</v>
      </c>
      <c r="G19" s="78"/>
      <c r="H19" s="121" t="s">
        <v>137</v>
      </c>
      <c r="I19" s="67" t="s">
        <v>138</v>
      </c>
      <c r="J19" s="106"/>
      <c r="K19" s="76">
        <v>11</v>
      </c>
      <c r="L19" s="67">
        <v>827</v>
      </c>
      <c r="M19" s="67">
        <v>838</v>
      </c>
      <c r="N19" s="79">
        <f t="shared" si="0"/>
        <v>1.3126491646778043E-2</v>
      </c>
      <c r="O19" s="76"/>
      <c r="P19" s="67"/>
      <c r="Q19" s="206"/>
      <c r="R19" s="76"/>
      <c r="S19" s="67"/>
      <c r="T19" s="206"/>
      <c r="U19" s="76"/>
      <c r="V19" s="67"/>
      <c r="W19" s="213"/>
    </row>
    <row r="20" spans="1:23" ht="14" customHeight="1" x14ac:dyDescent="0.15">
      <c r="A20" s="76" t="s">
        <v>43</v>
      </c>
      <c r="B20" s="74" t="s">
        <v>150</v>
      </c>
      <c r="C20" s="67">
        <v>74620409</v>
      </c>
      <c r="D20" s="81" t="s">
        <v>108</v>
      </c>
      <c r="E20" s="67" t="s">
        <v>109</v>
      </c>
      <c r="F20" s="67" t="s">
        <v>147</v>
      </c>
      <c r="G20" s="78"/>
      <c r="H20" s="121" t="s">
        <v>151</v>
      </c>
      <c r="I20" s="67" t="s">
        <v>152</v>
      </c>
      <c r="J20" s="74"/>
      <c r="K20" s="76">
        <v>506</v>
      </c>
      <c r="L20" s="67">
        <v>809</v>
      </c>
      <c r="M20" s="67">
        <v>1315</v>
      </c>
      <c r="N20" s="79">
        <f t="shared" si="0"/>
        <v>0.38479087452471483</v>
      </c>
      <c r="O20" s="76"/>
      <c r="P20" s="67"/>
      <c r="Q20" s="206"/>
      <c r="R20" s="76"/>
      <c r="S20" s="67"/>
      <c r="T20" s="206"/>
      <c r="U20" s="76"/>
      <c r="V20" s="67"/>
      <c r="W20" s="213"/>
    </row>
    <row r="21" spans="1:23" ht="14" customHeight="1" x14ac:dyDescent="0.15">
      <c r="A21" s="76" t="s">
        <v>43</v>
      </c>
      <c r="B21" s="74" t="s">
        <v>126</v>
      </c>
      <c r="C21" s="67">
        <v>77746912</v>
      </c>
      <c r="D21" s="81" t="s">
        <v>108</v>
      </c>
      <c r="E21" s="67" t="s">
        <v>114</v>
      </c>
      <c r="F21" s="67" t="s">
        <v>157</v>
      </c>
      <c r="G21" s="78"/>
      <c r="H21" s="121" t="s">
        <v>158</v>
      </c>
      <c r="I21" s="67" t="s">
        <v>159</v>
      </c>
      <c r="J21" s="74"/>
      <c r="K21" s="76">
        <v>13</v>
      </c>
      <c r="L21" s="67">
        <v>1117</v>
      </c>
      <c r="M21" s="67">
        <v>1130</v>
      </c>
      <c r="N21" s="79">
        <f t="shared" si="0"/>
        <v>1.1504424778761062E-2</v>
      </c>
      <c r="O21" s="76"/>
      <c r="P21" s="67"/>
      <c r="Q21" s="206"/>
      <c r="R21" s="76"/>
      <c r="S21" s="67"/>
      <c r="T21" s="206"/>
      <c r="U21" s="76"/>
      <c r="V21" s="67"/>
      <c r="W21" s="213"/>
    </row>
    <row r="22" spans="1:23" ht="14" customHeight="1" x14ac:dyDescent="0.15">
      <c r="A22" s="94" t="s">
        <v>43</v>
      </c>
      <c r="B22" s="100" t="s">
        <v>107</v>
      </c>
      <c r="C22" s="88">
        <v>4110539</v>
      </c>
      <c r="D22" s="102" t="s">
        <v>114</v>
      </c>
      <c r="E22" s="88" t="s">
        <v>109</v>
      </c>
      <c r="F22" s="88" t="s">
        <v>160</v>
      </c>
      <c r="G22" s="95"/>
      <c r="H22" s="122" t="s">
        <v>161</v>
      </c>
      <c r="I22" s="88" t="s">
        <v>162</v>
      </c>
      <c r="J22" s="100"/>
      <c r="K22" s="94">
        <v>8</v>
      </c>
      <c r="L22" s="88">
        <v>773</v>
      </c>
      <c r="M22" s="88">
        <v>782</v>
      </c>
      <c r="N22" s="99">
        <f t="shared" si="0"/>
        <v>1.0230179028132993E-2</v>
      </c>
      <c r="O22" s="94"/>
      <c r="P22" s="88"/>
      <c r="Q22" s="205"/>
      <c r="R22" s="94"/>
      <c r="S22" s="88"/>
      <c r="T22" s="205"/>
      <c r="U22" s="94"/>
      <c r="V22" s="88"/>
      <c r="W22" s="212"/>
    </row>
    <row r="23" spans="1:23" ht="14" customHeight="1" x14ac:dyDescent="0.15">
      <c r="A23" s="94" t="s">
        <v>43</v>
      </c>
      <c r="B23" s="100" t="s">
        <v>163</v>
      </c>
      <c r="C23" s="88">
        <v>139391948</v>
      </c>
      <c r="D23" s="102" t="s">
        <v>114</v>
      </c>
      <c r="E23" s="88" t="s">
        <v>109</v>
      </c>
      <c r="F23" s="88" t="s">
        <v>164</v>
      </c>
      <c r="G23" s="95"/>
      <c r="H23" s="122" t="s">
        <v>167</v>
      </c>
      <c r="I23" s="88" t="s">
        <v>168</v>
      </c>
      <c r="J23" s="100"/>
      <c r="K23" s="94">
        <v>84</v>
      </c>
      <c r="L23" s="88">
        <v>1045</v>
      </c>
      <c r="M23" s="88">
        <v>1129</v>
      </c>
      <c r="N23" s="99">
        <f t="shared" si="0"/>
        <v>7.4402125775022143E-2</v>
      </c>
      <c r="O23" s="94"/>
      <c r="P23" s="88"/>
      <c r="Q23" s="205"/>
      <c r="R23" s="94">
        <v>17</v>
      </c>
      <c r="S23" s="88">
        <v>1040</v>
      </c>
      <c r="T23" s="205">
        <f>R23/S23</f>
        <v>1.6346153846153847E-2</v>
      </c>
      <c r="U23" s="94"/>
      <c r="V23" s="88"/>
      <c r="W23" s="212"/>
    </row>
    <row r="24" spans="1:23" ht="14" customHeight="1" x14ac:dyDescent="0.15">
      <c r="A24" s="76" t="s">
        <v>43</v>
      </c>
      <c r="B24" s="74" t="s">
        <v>173</v>
      </c>
      <c r="C24" s="67">
        <v>48941730</v>
      </c>
      <c r="D24" s="81" t="s">
        <v>108</v>
      </c>
      <c r="E24" s="67" t="s">
        <v>109</v>
      </c>
      <c r="F24" s="67" t="s">
        <v>174</v>
      </c>
      <c r="G24" s="78"/>
      <c r="H24" s="121" t="s">
        <v>175</v>
      </c>
      <c r="I24" s="67" t="s">
        <v>176</v>
      </c>
      <c r="J24" s="74"/>
      <c r="K24" s="76">
        <v>8</v>
      </c>
      <c r="L24" s="67">
        <v>503</v>
      </c>
      <c r="M24" s="67">
        <v>511</v>
      </c>
      <c r="N24" s="79">
        <f t="shared" si="0"/>
        <v>1.5655577299412915E-2</v>
      </c>
      <c r="O24" s="76"/>
      <c r="P24" s="67"/>
      <c r="Q24" s="206"/>
      <c r="R24" s="76"/>
      <c r="S24" s="67"/>
      <c r="T24" s="206"/>
      <c r="U24" s="76"/>
      <c r="V24" s="67"/>
      <c r="W24" s="213"/>
    </row>
    <row r="25" spans="1:23" ht="14" customHeight="1" x14ac:dyDescent="0.15">
      <c r="A25" s="76" t="s">
        <v>43</v>
      </c>
      <c r="B25" s="74" t="s">
        <v>173</v>
      </c>
      <c r="C25" s="67">
        <v>48942677</v>
      </c>
      <c r="D25" s="81" t="s">
        <v>108</v>
      </c>
      <c r="E25" s="67" t="s">
        <v>109</v>
      </c>
      <c r="F25" s="67" t="s">
        <v>174</v>
      </c>
      <c r="G25" s="78"/>
      <c r="H25" s="121" t="s">
        <v>175</v>
      </c>
      <c r="I25" s="67" t="s">
        <v>176</v>
      </c>
      <c r="J25" s="74"/>
      <c r="K25" s="76">
        <v>8</v>
      </c>
      <c r="L25" s="67">
        <v>503</v>
      </c>
      <c r="M25" s="67">
        <v>511</v>
      </c>
      <c r="N25" s="79">
        <f t="shared" si="0"/>
        <v>1.5655577299412915E-2</v>
      </c>
      <c r="O25" s="76"/>
      <c r="P25" s="67"/>
      <c r="Q25" s="206"/>
      <c r="R25" s="76"/>
      <c r="S25" s="67"/>
      <c r="T25" s="206"/>
      <c r="U25" s="76"/>
      <c r="V25" s="67"/>
      <c r="W25" s="213"/>
    </row>
    <row r="26" spans="1:23" ht="14" customHeight="1" x14ac:dyDescent="0.15">
      <c r="A26" s="76" t="s">
        <v>43</v>
      </c>
      <c r="B26" s="74" t="s">
        <v>173</v>
      </c>
      <c r="C26" s="67">
        <v>49033830</v>
      </c>
      <c r="D26" s="81" t="s">
        <v>108</v>
      </c>
      <c r="E26" s="67" t="s">
        <v>114</v>
      </c>
      <c r="F26" s="67" t="s">
        <v>174</v>
      </c>
      <c r="G26" s="78"/>
      <c r="H26" s="121" t="s">
        <v>177</v>
      </c>
      <c r="I26" s="67" t="s">
        <v>178</v>
      </c>
      <c r="J26" s="74"/>
      <c r="K26" s="76">
        <v>5</v>
      </c>
      <c r="L26" s="67">
        <v>495</v>
      </c>
      <c r="M26" s="67">
        <v>500</v>
      </c>
      <c r="N26" s="79">
        <f t="shared" si="0"/>
        <v>0.01</v>
      </c>
      <c r="O26" s="76"/>
      <c r="P26" s="67"/>
      <c r="Q26" s="206"/>
      <c r="R26" s="76"/>
      <c r="S26" s="67"/>
      <c r="T26" s="206"/>
      <c r="U26" s="76"/>
      <c r="V26" s="67"/>
      <c r="W26" s="213"/>
    </row>
    <row r="27" spans="1:23" ht="14" customHeight="1" x14ac:dyDescent="0.15">
      <c r="A27" s="94" t="s">
        <v>43</v>
      </c>
      <c r="B27" s="100" t="s">
        <v>173</v>
      </c>
      <c r="C27" s="88">
        <v>49037884</v>
      </c>
      <c r="D27" s="102" t="s">
        <v>122</v>
      </c>
      <c r="E27" s="88" t="s">
        <v>114</v>
      </c>
      <c r="F27" s="88" t="s">
        <v>174</v>
      </c>
      <c r="G27" s="95"/>
      <c r="H27" s="122" t="s">
        <v>179</v>
      </c>
      <c r="I27" s="88" t="s">
        <v>180</v>
      </c>
      <c r="J27" s="100"/>
      <c r="K27" s="94">
        <v>6</v>
      </c>
      <c r="L27" s="88">
        <v>447</v>
      </c>
      <c r="M27" s="88">
        <v>453</v>
      </c>
      <c r="N27" s="99">
        <f t="shared" si="0"/>
        <v>1.3245033112582781E-2</v>
      </c>
      <c r="O27" s="94"/>
      <c r="P27" s="88"/>
      <c r="Q27" s="205"/>
      <c r="R27" s="94"/>
      <c r="S27" s="88"/>
      <c r="T27" s="205"/>
      <c r="U27" s="94"/>
      <c r="V27" s="88"/>
      <c r="W27" s="212"/>
    </row>
    <row r="28" spans="1:23" ht="14" customHeight="1" x14ac:dyDescent="0.15">
      <c r="A28" s="94" t="s">
        <v>43</v>
      </c>
      <c r="B28" s="100" t="s">
        <v>173</v>
      </c>
      <c r="C28" s="88">
        <v>49039352</v>
      </c>
      <c r="D28" s="102" t="s">
        <v>122</v>
      </c>
      <c r="E28" s="88" t="s">
        <v>114</v>
      </c>
      <c r="F28" s="88" t="s">
        <v>174</v>
      </c>
      <c r="G28" s="95"/>
      <c r="H28" s="122" t="s">
        <v>181</v>
      </c>
      <c r="I28" s="88" t="s">
        <v>182</v>
      </c>
      <c r="J28" s="100"/>
      <c r="K28" s="94">
        <v>5</v>
      </c>
      <c r="L28" s="88">
        <v>342</v>
      </c>
      <c r="M28" s="88">
        <v>347</v>
      </c>
      <c r="N28" s="99">
        <f t="shared" si="0"/>
        <v>1.4409221902017291E-2</v>
      </c>
      <c r="O28" s="94"/>
      <c r="P28" s="88"/>
      <c r="Q28" s="205"/>
      <c r="R28" s="94"/>
      <c r="S28" s="88"/>
      <c r="T28" s="205"/>
      <c r="U28" s="94"/>
      <c r="V28" s="88"/>
      <c r="W28" s="212"/>
    </row>
    <row r="29" spans="1:23" ht="14" customHeight="1" x14ac:dyDescent="0.15">
      <c r="A29" s="94" t="s">
        <v>43</v>
      </c>
      <c r="B29" s="100" t="s">
        <v>135</v>
      </c>
      <c r="C29" s="88">
        <v>43612164</v>
      </c>
      <c r="D29" s="102" t="s">
        <v>109</v>
      </c>
      <c r="E29" s="88" t="s">
        <v>114</v>
      </c>
      <c r="F29" s="88" t="s">
        <v>185</v>
      </c>
      <c r="G29" s="95"/>
      <c r="H29" s="122" t="s">
        <v>186</v>
      </c>
      <c r="I29" s="88" t="s">
        <v>187</v>
      </c>
      <c r="J29" s="100"/>
      <c r="K29" s="94">
        <v>9</v>
      </c>
      <c r="L29" s="88">
        <v>829</v>
      </c>
      <c r="M29" s="88">
        <v>838</v>
      </c>
      <c r="N29" s="99">
        <f t="shared" si="0"/>
        <v>1.0739856801909307E-2</v>
      </c>
      <c r="O29" s="94"/>
      <c r="P29" s="88"/>
      <c r="Q29" s="205"/>
      <c r="R29" s="94"/>
      <c r="S29" s="88"/>
      <c r="T29" s="205"/>
      <c r="U29" s="94"/>
      <c r="V29" s="88"/>
      <c r="W29" s="212"/>
    </row>
    <row r="30" spans="1:23" ht="14" customHeight="1" x14ac:dyDescent="0.15">
      <c r="A30" s="76" t="s">
        <v>43</v>
      </c>
      <c r="B30" s="74" t="s">
        <v>188</v>
      </c>
      <c r="C30" s="67">
        <v>151108218</v>
      </c>
      <c r="D30" s="81" t="s">
        <v>108</v>
      </c>
      <c r="E30" s="67" t="s">
        <v>109</v>
      </c>
      <c r="F30" s="67" t="s">
        <v>189</v>
      </c>
      <c r="G30" s="78"/>
      <c r="H30" s="121" t="s">
        <v>190</v>
      </c>
      <c r="I30" s="67" t="s">
        <v>191</v>
      </c>
      <c r="J30" s="74"/>
      <c r="K30" s="76">
        <v>8</v>
      </c>
      <c r="L30" s="67">
        <v>760</v>
      </c>
      <c r="M30" s="67">
        <v>768</v>
      </c>
      <c r="N30" s="79">
        <f t="shared" si="0"/>
        <v>1.0416666666666666E-2</v>
      </c>
      <c r="O30" s="76"/>
      <c r="P30" s="67"/>
      <c r="Q30" s="206"/>
      <c r="R30" s="76"/>
      <c r="S30" s="67"/>
      <c r="T30" s="206"/>
      <c r="U30" s="76"/>
      <c r="V30" s="67"/>
      <c r="W30" s="213"/>
    </row>
    <row r="31" spans="1:23" ht="14" customHeight="1" x14ac:dyDescent="0.15">
      <c r="A31" s="91" t="s">
        <v>44</v>
      </c>
      <c r="B31" s="107" t="s">
        <v>568</v>
      </c>
      <c r="C31" s="73">
        <v>42356318</v>
      </c>
      <c r="D31" s="112" t="s">
        <v>592</v>
      </c>
      <c r="E31" s="73" t="s">
        <v>569</v>
      </c>
      <c r="F31" s="73" t="s">
        <v>570</v>
      </c>
      <c r="G31" s="92"/>
      <c r="H31" s="123" t="s">
        <v>571</v>
      </c>
      <c r="I31" s="73" t="s">
        <v>572</v>
      </c>
      <c r="J31" s="71" t="s">
        <v>546</v>
      </c>
      <c r="K31" s="90">
        <v>172</v>
      </c>
      <c r="L31" s="73">
        <v>1468</v>
      </c>
      <c r="M31" s="73">
        <v>1639</v>
      </c>
      <c r="N31" s="99">
        <f t="shared" si="0"/>
        <v>0.10494203782794387</v>
      </c>
      <c r="O31" s="91"/>
      <c r="P31" s="89"/>
      <c r="Q31" s="208"/>
      <c r="R31" s="91">
        <v>13</v>
      </c>
      <c r="S31" s="89">
        <v>283</v>
      </c>
      <c r="T31" s="205">
        <f>R31/S31</f>
        <v>4.5936395759717315E-2</v>
      </c>
      <c r="U31" s="91"/>
      <c r="V31" s="89"/>
      <c r="W31" s="215"/>
    </row>
    <row r="32" spans="1:23" ht="14" customHeight="1" x14ac:dyDescent="0.15">
      <c r="A32" s="76" t="s">
        <v>44</v>
      </c>
      <c r="B32" s="74" t="s">
        <v>107</v>
      </c>
      <c r="C32" s="67">
        <v>1220400</v>
      </c>
      <c r="D32" s="81" t="s">
        <v>108</v>
      </c>
      <c r="E32" s="67" t="s">
        <v>114</v>
      </c>
      <c r="F32" s="67" t="s">
        <v>110</v>
      </c>
      <c r="G32" s="78" t="s">
        <v>546</v>
      </c>
      <c r="H32" s="121" t="s">
        <v>197</v>
      </c>
      <c r="I32" s="67" t="s">
        <v>198</v>
      </c>
      <c r="J32" s="74"/>
      <c r="K32" s="76">
        <v>9</v>
      </c>
      <c r="L32" s="67">
        <v>800</v>
      </c>
      <c r="M32" s="67">
        <v>812</v>
      </c>
      <c r="N32" s="79">
        <f t="shared" si="0"/>
        <v>1.1083743842364532E-2</v>
      </c>
      <c r="O32" s="76">
        <v>62</v>
      </c>
      <c r="P32" s="67">
        <v>1147</v>
      </c>
      <c r="Q32" s="206">
        <f>O32/P32</f>
        <v>5.4054054054054057E-2</v>
      </c>
      <c r="R32" s="76">
        <v>37</v>
      </c>
      <c r="S32" s="67">
        <v>787</v>
      </c>
      <c r="T32" s="206">
        <f>R32/S32</f>
        <v>4.7013977128335452E-2</v>
      </c>
      <c r="U32" s="76"/>
      <c r="V32" s="67"/>
      <c r="W32" s="213"/>
    </row>
    <row r="33" spans="1:23" ht="14" customHeight="1" x14ac:dyDescent="0.15">
      <c r="A33" s="94" t="s">
        <v>44</v>
      </c>
      <c r="B33" s="100" t="s">
        <v>107</v>
      </c>
      <c r="C33" s="88">
        <v>10602523</v>
      </c>
      <c r="D33" s="102" t="s">
        <v>122</v>
      </c>
      <c r="E33" s="88" t="s">
        <v>109</v>
      </c>
      <c r="F33" s="88" t="s">
        <v>192</v>
      </c>
      <c r="G33" s="95" t="s">
        <v>546</v>
      </c>
      <c r="H33" s="122" t="s">
        <v>193</v>
      </c>
      <c r="I33" s="88" t="s">
        <v>194</v>
      </c>
      <c r="J33" s="100"/>
      <c r="K33" s="94">
        <v>14</v>
      </c>
      <c r="L33" s="88">
        <v>838</v>
      </c>
      <c r="M33" s="88">
        <v>852</v>
      </c>
      <c r="N33" s="99">
        <f t="shared" si="0"/>
        <v>1.6431924882629109E-2</v>
      </c>
      <c r="O33" s="94"/>
      <c r="P33" s="88"/>
      <c r="Q33" s="205"/>
      <c r="R33" s="94"/>
      <c r="S33" s="88"/>
      <c r="T33" s="205"/>
      <c r="U33" s="94"/>
      <c r="V33" s="88"/>
      <c r="W33" s="212"/>
    </row>
    <row r="34" spans="1:23" ht="14" customHeight="1" x14ac:dyDescent="0.15">
      <c r="A34" s="94" t="s">
        <v>44</v>
      </c>
      <c r="B34" s="100" t="s">
        <v>153</v>
      </c>
      <c r="C34" s="88">
        <v>25398284</v>
      </c>
      <c r="D34" s="102" t="s">
        <v>114</v>
      </c>
      <c r="E34" s="88" t="s">
        <v>109</v>
      </c>
      <c r="F34" s="88" t="s">
        <v>154</v>
      </c>
      <c r="G34" s="95" t="s">
        <v>546</v>
      </c>
      <c r="H34" s="122" t="s">
        <v>195</v>
      </c>
      <c r="I34" s="88" t="s">
        <v>196</v>
      </c>
      <c r="J34" s="100"/>
      <c r="K34" s="94">
        <v>32</v>
      </c>
      <c r="L34" s="88">
        <v>561</v>
      </c>
      <c r="M34" s="88">
        <v>593</v>
      </c>
      <c r="N34" s="99">
        <f t="shared" si="0"/>
        <v>5.3962900505902189E-2</v>
      </c>
      <c r="O34" s="94"/>
      <c r="P34" s="88"/>
      <c r="Q34" s="205"/>
      <c r="R34" s="94"/>
      <c r="S34" s="88"/>
      <c r="T34" s="205"/>
      <c r="U34" s="94"/>
      <c r="V34" s="88"/>
      <c r="W34" s="212"/>
    </row>
    <row r="35" spans="1:23" ht="14" customHeight="1" x14ac:dyDescent="0.15">
      <c r="A35" s="76" t="s">
        <v>44</v>
      </c>
      <c r="B35" s="74" t="s">
        <v>107</v>
      </c>
      <c r="C35" s="67">
        <v>1223114</v>
      </c>
      <c r="D35" s="81" t="s">
        <v>108</v>
      </c>
      <c r="E35" s="67" t="s">
        <v>114</v>
      </c>
      <c r="F35" s="67" t="s">
        <v>110</v>
      </c>
      <c r="G35" s="78" t="s">
        <v>546</v>
      </c>
      <c r="H35" s="121" t="s">
        <v>201</v>
      </c>
      <c r="I35" s="67" t="s">
        <v>202</v>
      </c>
      <c r="J35" s="74"/>
      <c r="K35" s="76">
        <v>32</v>
      </c>
      <c r="L35" s="67">
        <v>1150</v>
      </c>
      <c r="M35" s="67">
        <v>1184</v>
      </c>
      <c r="N35" s="79">
        <f t="shared" si="0"/>
        <v>2.7027027027027029E-2</v>
      </c>
      <c r="O35" s="76"/>
      <c r="P35" s="67"/>
      <c r="Q35" s="206"/>
      <c r="R35" s="76">
        <v>50</v>
      </c>
      <c r="S35" s="67">
        <v>954</v>
      </c>
      <c r="T35" s="206">
        <f t="shared" ref="T35:T43" si="3">R35/S35</f>
        <v>5.2410901467505239E-2</v>
      </c>
      <c r="U35" s="76"/>
      <c r="V35" s="67"/>
      <c r="W35" s="213"/>
    </row>
    <row r="36" spans="1:23" ht="14" customHeight="1" x14ac:dyDescent="0.15">
      <c r="A36" s="94" t="s">
        <v>44</v>
      </c>
      <c r="B36" s="100" t="s">
        <v>107</v>
      </c>
      <c r="C36" s="88">
        <v>1221956</v>
      </c>
      <c r="D36" s="102" t="s">
        <v>109</v>
      </c>
      <c r="E36" s="88" t="s">
        <v>114</v>
      </c>
      <c r="F36" s="88" t="s">
        <v>110</v>
      </c>
      <c r="G36" s="95" t="s">
        <v>546</v>
      </c>
      <c r="H36" s="122" t="s">
        <v>199</v>
      </c>
      <c r="I36" s="88" t="s">
        <v>200</v>
      </c>
      <c r="J36" s="100"/>
      <c r="K36" s="94">
        <v>5</v>
      </c>
      <c r="L36" s="88">
        <v>285</v>
      </c>
      <c r="M36" s="88">
        <v>292</v>
      </c>
      <c r="N36" s="99">
        <f t="shared" ref="N36:N67" si="4">K36/M36</f>
        <v>1.7123287671232876E-2</v>
      </c>
      <c r="O36" s="94"/>
      <c r="P36" s="88"/>
      <c r="Q36" s="205"/>
      <c r="R36" s="94">
        <v>13</v>
      </c>
      <c r="S36" s="88">
        <v>283</v>
      </c>
      <c r="T36" s="205">
        <f t="shared" si="3"/>
        <v>4.5936395759717315E-2</v>
      </c>
      <c r="U36" s="94"/>
      <c r="V36" s="88"/>
      <c r="W36" s="212"/>
    </row>
    <row r="37" spans="1:23" ht="14" customHeight="1" x14ac:dyDescent="0.15">
      <c r="A37" s="76" t="s">
        <v>45</v>
      </c>
      <c r="B37" s="74" t="s">
        <v>107</v>
      </c>
      <c r="C37" s="67">
        <v>10602443</v>
      </c>
      <c r="D37" s="81" t="s">
        <v>108</v>
      </c>
      <c r="E37" s="67" t="s">
        <v>109</v>
      </c>
      <c r="F37" s="67" t="s">
        <v>192</v>
      </c>
      <c r="G37" s="78" t="s">
        <v>546</v>
      </c>
      <c r="H37" s="121" t="s">
        <v>213</v>
      </c>
      <c r="I37" s="67" t="s">
        <v>214</v>
      </c>
      <c r="J37" s="74"/>
      <c r="K37" s="76">
        <v>1195</v>
      </c>
      <c r="L37" s="67">
        <v>73</v>
      </c>
      <c r="M37" s="67">
        <v>1268</v>
      </c>
      <c r="N37" s="79">
        <f t="shared" si="4"/>
        <v>0.94242902208201895</v>
      </c>
      <c r="O37" s="76">
        <v>3</v>
      </c>
      <c r="P37" s="67">
        <v>1078</v>
      </c>
      <c r="Q37" s="206">
        <f>O37/P37</f>
        <v>2.7829313543599257E-3</v>
      </c>
      <c r="R37" s="76">
        <v>24</v>
      </c>
      <c r="S37" s="67">
        <v>1220</v>
      </c>
      <c r="T37" s="206">
        <f t="shared" si="3"/>
        <v>1.9672131147540985E-2</v>
      </c>
      <c r="U37" s="76">
        <v>52</v>
      </c>
      <c r="V37" s="67">
        <v>873</v>
      </c>
      <c r="W37" s="206">
        <f t="shared" ref="W37:W42" si="5">U37/V37</f>
        <v>5.9564719358533788E-2</v>
      </c>
    </row>
    <row r="38" spans="1:23" ht="14" customHeight="1" x14ac:dyDescent="0.15">
      <c r="A38" s="76" t="s">
        <v>45</v>
      </c>
      <c r="B38" s="74" t="s">
        <v>226</v>
      </c>
      <c r="C38" s="67">
        <v>7577538</v>
      </c>
      <c r="D38" s="81" t="s">
        <v>108</v>
      </c>
      <c r="E38" s="67" t="s">
        <v>109</v>
      </c>
      <c r="F38" s="67" t="s">
        <v>227</v>
      </c>
      <c r="G38" s="78" t="s">
        <v>546</v>
      </c>
      <c r="H38" s="121" t="s">
        <v>228</v>
      </c>
      <c r="I38" s="67" t="s">
        <v>229</v>
      </c>
      <c r="J38" s="74"/>
      <c r="K38" s="76">
        <v>1228</v>
      </c>
      <c r="L38" s="67">
        <v>87</v>
      </c>
      <c r="M38" s="67">
        <v>1315</v>
      </c>
      <c r="N38" s="79">
        <f t="shared" si="4"/>
        <v>0.93384030418250952</v>
      </c>
      <c r="O38" s="76">
        <v>12</v>
      </c>
      <c r="P38" s="67">
        <v>1277</v>
      </c>
      <c r="Q38" s="206">
        <f>O38/P38</f>
        <v>9.3970242756460463E-3</v>
      </c>
      <c r="R38" s="76">
        <v>27</v>
      </c>
      <c r="S38" s="67">
        <v>1416</v>
      </c>
      <c r="T38" s="206">
        <f t="shared" si="3"/>
        <v>1.9067796610169493E-2</v>
      </c>
      <c r="U38" s="76">
        <v>116</v>
      </c>
      <c r="V38" s="67">
        <v>1903</v>
      </c>
      <c r="W38" s="206">
        <f t="shared" si="5"/>
        <v>6.095638465580662E-2</v>
      </c>
    </row>
    <row r="39" spans="1:23" ht="14" customHeight="1" x14ac:dyDescent="0.15">
      <c r="A39" s="94" t="s">
        <v>45</v>
      </c>
      <c r="B39" s="100" t="s">
        <v>107</v>
      </c>
      <c r="C39" s="88">
        <v>1220707</v>
      </c>
      <c r="D39" s="102" t="s">
        <v>122</v>
      </c>
      <c r="E39" s="88" t="s">
        <v>114</v>
      </c>
      <c r="F39" s="88" t="s">
        <v>110</v>
      </c>
      <c r="G39" s="95" t="s">
        <v>546</v>
      </c>
      <c r="H39" s="122" t="s">
        <v>224</v>
      </c>
      <c r="I39" s="88" t="s">
        <v>225</v>
      </c>
      <c r="J39" s="100"/>
      <c r="K39" s="94">
        <v>733</v>
      </c>
      <c r="L39" s="88">
        <v>53</v>
      </c>
      <c r="M39" s="88">
        <v>786</v>
      </c>
      <c r="N39" s="99">
        <f t="shared" si="4"/>
        <v>0.93256997455470736</v>
      </c>
      <c r="O39" s="94"/>
      <c r="P39" s="88"/>
      <c r="Q39" s="205"/>
      <c r="R39" s="94">
        <v>20</v>
      </c>
      <c r="S39" s="88">
        <v>595</v>
      </c>
      <c r="T39" s="205">
        <f t="shared" si="3"/>
        <v>3.3613445378151259E-2</v>
      </c>
      <c r="U39" s="94">
        <v>3</v>
      </c>
      <c r="V39" s="88">
        <v>25</v>
      </c>
      <c r="W39" s="205">
        <f t="shared" si="5"/>
        <v>0.12</v>
      </c>
    </row>
    <row r="40" spans="1:23" ht="14" customHeight="1" x14ac:dyDescent="0.15">
      <c r="A40" s="76" t="s">
        <v>45</v>
      </c>
      <c r="B40" s="74" t="s">
        <v>163</v>
      </c>
      <c r="C40" s="67">
        <v>21971120</v>
      </c>
      <c r="D40" s="81" t="s">
        <v>108</v>
      </c>
      <c r="E40" s="67" t="s">
        <v>114</v>
      </c>
      <c r="F40" s="67" t="s">
        <v>203</v>
      </c>
      <c r="G40" s="78" t="s">
        <v>546</v>
      </c>
      <c r="H40" s="121" t="s">
        <v>204</v>
      </c>
      <c r="I40" s="67" t="s">
        <v>205</v>
      </c>
      <c r="J40" s="74"/>
      <c r="K40" s="76">
        <v>288</v>
      </c>
      <c r="L40" s="67">
        <v>30</v>
      </c>
      <c r="M40" s="67">
        <v>318</v>
      </c>
      <c r="N40" s="79">
        <f t="shared" si="4"/>
        <v>0.90566037735849059</v>
      </c>
      <c r="O40" s="76"/>
      <c r="P40" s="67"/>
      <c r="Q40" s="206"/>
      <c r="R40" s="76">
        <v>3</v>
      </c>
      <c r="S40" s="67">
        <v>170</v>
      </c>
      <c r="T40" s="206">
        <f t="shared" si="3"/>
        <v>1.7647058823529412E-2</v>
      </c>
      <c r="U40" s="76">
        <v>3</v>
      </c>
      <c r="V40" s="67">
        <v>277</v>
      </c>
      <c r="W40" s="206">
        <f t="shared" si="5"/>
        <v>1.0830324909747292E-2</v>
      </c>
    </row>
    <row r="41" spans="1:23" ht="14" customHeight="1" x14ac:dyDescent="0.15">
      <c r="A41" s="94" t="s">
        <v>45</v>
      </c>
      <c r="B41" s="100" t="s">
        <v>215</v>
      </c>
      <c r="C41" s="88">
        <v>23812364</v>
      </c>
      <c r="D41" s="102" t="s">
        <v>114</v>
      </c>
      <c r="E41" s="88" t="s">
        <v>109</v>
      </c>
      <c r="F41" s="88" t="s">
        <v>216</v>
      </c>
      <c r="G41" s="95"/>
      <c r="H41" s="122" t="s">
        <v>217</v>
      </c>
      <c r="I41" s="88" t="s">
        <v>218</v>
      </c>
      <c r="J41" s="100"/>
      <c r="K41" s="94">
        <v>886</v>
      </c>
      <c r="L41" s="88">
        <v>1371</v>
      </c>
      <c r="M41" s="88">
        <v>2257</v>
      </c>
      <c r="N41" s="99">
        <f t="shared" si="4"/>
        <v>0.39255649091714667</v>
      </c>
      <c r="O41" s="94"/>
      <c r="P41" s="88"/>
      <c r="Q41" s="205"/>
      <c r="R41" s="94">
        <v>39</v>
      </c>
      <c r="S41" s="88">
        <v>3357</v>
      </c>
      <c r="T41" s="205">
        <f t="shared" si="3"/>
        <v>1.161751563896336E-2</v>
      </c>
      <c r="U41" s="94">
        <v>120</v>
      </c>
      <c r="V41" s="88">
        <v>3211</v>
      </c>
      <c r="W41" s="212">
        <f t="shared" si="5"/>
        <v>3.7371535347243849E-2</v>
      </c>
    </row>
    <row r="42" spans="1:23" ht="14" customHeight="1" x14ac:dyDescent="0.15">
      <c r="A42" s="94" t="s">
        <v>45</v>
      </c>
      <c r="B42" s="100" t="s">
        <v>206</v>
      </c>
      <c r="C42" s="88">
        <v>41266113</v>
      </c>
      <c r="D42" s="102" t="s">
        <v>122</v>
      </c>
      <c r="E42" s="88" t="s">
        <v>109</v>
      </c>
      <c r="F42" s="88" t="s">
        <v>207</v>
      </c>
      <c r="G42" s="95"/>
      <c r="H42" s="122" t="s">
        <v>208</v>
      </c>
      <c r="I42" s="88" t="s">
        <v>209</v>
      </c>
      <c r="J42" s="100"/>
      <c r="K42" s="94">
        <v>317</v>
      </c>
      <c r="L42" s="88">
        <v>743</v>
      </c>
      <c r="M42" s="88">
        <v>1060</v>
      </c>
      <c r="N42" s="99">
        <f t="shared" si="4"/>
        <v>0.29905660377358489</v>
      </c>
      <c r="O42" s="94"/>
      <c r="P42" s="88"/>
      <c r="Q42" s="205"/>
      <c r="R42" s="94">
        <v>11</v>
      </c>
      <c r="S42" s="88">
        <v>1683</v>
      </c>
      <c r="T42" s="205">
        <f t="shared" si="3"/>
        <v>6.5359477124183009E-3</v>
      </c>
      <c r="U42" s="94">
        <v>34</v>
      </c>
      <c r="V42" s="88">
        <v>1926</v>
      </c>
      <c r="W42" s="212">
        <f t="shared" si="5"/>
        <v>1.7653167185877467E-2</v>
      </c>
    </row>
    <row r="43" spans="1:23" ht="14" customHeight="1" x14ac:dyDescent="0.15">
      <c r="A43" s="94" t="s">
        <v>45</v>
      </c>
      <c r="B43" s="100" t="s">
        <v>146</v>
      </c>
      <c r="C43" s="88">
        <v>45353319</v>
      </c>
      <c r="D43" s="102" t="s">
        <v>109</v>
      </c>
      <c r="E43" s="88" t="s">
        <v>114</v>
      </c>
      <c r="F43" s="88" t="s">
        <v>210</v>
      </c>
      <c r="G43" s="95"/>
      <c r="H43" s="122" t="s">
        <v>211</v>
      </c>
      <c r="I43" s="88" t="s">
        <v>212</v>
      </c>
      <c r="J43" s="100"/>
      <c r="K43" s="94">
        <v>510</v>
      </c>
      <c r="L43" s="88">
        <v>350</v>
      </c>
      <c r="M43" s="88">
        <v>860</v>
      </c>
      <c r="N43" s="99">
        <f t="shared" si="4"/>
        <v>0.59302325581395354</v>
      </c>
      <c r="O43" s="94"/>
      <c r="P43" s="88"/>
      <c r="Q43" s="205"/>
      <c r="R43" s="94">
        <v>8</v>
      </c>
      <c r="S43" s="88">
        <v>1145</v>
      </c>
      <c r="T43" s="205">
        <f t="shared" si="3"/>
        <v>6.9868995633187774E-3</v>
      </c>
      <c r="U43" s="94"/>
      <c r="V43" s="88"/>
      <c r="W43" s="212"/>
    </row>
    <row r="44" spans="1:23" s="93" customFormat="1" ht="14" customHeight="1" x14ac:dyDescent="0.15">
      <c r="A44" s="94" t="s">
        <v>45</v>
      </c>
      <c r="B44" s="100" t="s">
        <v>163</v>
      </c>
      <c r="C44" s="88">
        <v>139399380</v>
      </c>
      <c r="D44" s="102" t="s">
        <v>122</v>
      </c>
      <c r="E44" s="88" t="s">
        <v>109</v>
      </c>
      <c r="F44" s="88" t="s">
        <v>164</v>
      </c>
      <c r="G44" s="95"/>
      <c r="H44" s="122" t="s">
        <v>219</v>
      </c>
      <c r="I44" s="88" t="s">
        <v>220</v>
      </c>
      <c r="J44" s="100"/>
      <c r="K44" s="94">
        <v>7</v>
      </c>
      <c r="L44" s="88">
        <v>674</v>
      </c>
      <c r="M44" s="88">
        <v>681</v>
      </c>
      <c r="N44" s="99">
        <f t="shared" si="4"/>
        <v>1.0279001468428781E-2</v>
      </c>
      <c r="O44" s="94"/>
      <c r="P44" s="88"/>
      <c r="Q44" s="205"/>
      <c r="R44" s="94"/>
      <c r="S44" s="88"/>
      <c r="T44" s="205"/>
      <c r="U44" s="94"/>
      <c r="V44" s="88"/>
      <c r="W44" s="212"/>
    </row>
    <row r="45" spans="1:23" s="93" customFormat="1" ht="14" customHeight="1" x14ac:dyDescent="0.15">
      <c r="A45" s="94" t="s">
        <v>45</v>
      </c>
      <c r="B45" s="100" t="s">
        <v>113</v>
      </c>
      <c r="C45" s="88">
        <v>53103599</v>
      </c>
      <c r="D45" s="102" t="s">
        <v>122</v>
      </c>
      <c r="E45" s="88" t="s">
        <v>114</v>
      </c>
      <c r="F45" s="88" t="s">
        <v>221</v>
      </c>
      <c r="G45" s="95"/>
      <c r="H45" s="122" t="s">
        <v>222</v>
      </c>
      <c r="I45" s="88" t="s">
        <v>223</v>
      </c>
      <c r="J45" s="100"/>
      <c r="K45" s="94">
        <v>199</v>
      </c>
      <c r="L45" s="88">
        <v>837</v>
      </c>
      <c r="M45" s="88">
        <v>1036</v>
      </c>
      <c r="N45" s="99">
        <f t="shared" si="4"/>
        <v>0.19208494208494209</v>
      </c>
      <c r="O45" s="94"/>
      <c r="P45" s="88"/>
      <c r="Q45" s="205"/>
      <c r="R45" s="94"/>
      <c r="S45" s="88"/>
      <c r="T45" s="205"/>
      <c r="U45" s="94"/>
      <c r="V45" s="88"/>
      <c r="W45" s="212"/>
    </row>
    <row r="46" spans="1:23" s="93" customFormat="1" ht="14" customHeight="1" x14ac:dyDescent="0.15">
      <c r="A46" s="94" t="s">
        <v>46</v>
      </c>
      <c r="B46" s="100" t="s">
        <v>153</v>
      </c>
      <c r="C46" s="88">
        <v>25398285</v>
      </c>
      <c r="D46" s="102" t="s">
        <v>114</v>
      </c>
      <c r="E46" s="88" t="s">
        <v>109</v>
      </c>
      <c r="F46" s="88" t="s">
        <v>154</v>
      </c>
      <c r="G46" s="95" t="s">
        <v>546</v>
      </c>
      <c r="H46" s="122" t="s">
        <v>242</v>
      </c>
      <c r="I46" s="88" t="s">
        <v>243</v>
      </c>
      <c r="J46" s="100"/>
      <c r="K46" s="94">
        <v>11</v>
      </c>
      <c r="L46" s="88">
        <v>236</v>
      </c>
      <c r="M46" s="88">
        <v>247</v>
      </c>
      <c r="N46" s="99">
        <f t="shared" si="4"/>
        <v>4.4534412955465584E-2</v>
      </c>
      <c r="O46" s="94">
        <v>71</v>
      </c>
      <c r="P46" s="88">
        <v>2160</v>
      </c>
      <c r="Q46" s="205">
        <f>O46/P46</f>
        <v>3.2870370370370369E-2</v>
      </c>
      <c r="R46" s="94">
        <v>131</v>
      </c>
      <c r="S46" s="88">
        <v>3329</v>
      </c>
      <c r="T46" s="205">
        <f>R46/S46</f>
        <v>3.9351156503454492E-2</v>
      </c>
      <c r="U46" s="94">
        <v>2</v>
      </c>
      <c r="V46" s="88">
        <v>2355</v>
      </c>
      <c r="W46" s="205">
        <f>U46/V46</f>
        <v>8.4925690021231425E-4</v>
      </c>
    </row>
    <row r="47" spans="1:23" s="93" customFormat="1" ht="14" customHeight="1" x14ac:dyDescent="0.15">
      <c r="A47" s="94" t="s">
        <v>46</v>
      </c>
      <c r="B47" s="100" t="s">
        <v>107</v>
      </c>
      <c r="C47" s="88">
        <v>10610106</v>
      </c>
      <c r="D47" s="102" t="s">
        <v>122</v>
      </c>
      <c r="E47" s="88" t="s">
        <v>114</v>
      </c>
      <c r="F47" s="88" t="s">
        <v>192</v>
      </c>
      <c r="G47" s="95" t="s">
        <v>546</v>
      </c>
      <c r="H47" s="122" t="s">
        <v>240</v>
      </c>
      <c r="I47" s="88" t="s">
        <v>241</v>
      </c>
      <c r="J47" s="100"/>
      <c r="K47" s="94">
        <v>6</v>
      </c>
      <c r="L47" s="88">
        <v>511</v>
      </c>
      <c r="M47" s="88">
        <v>518</v>
      </c>
      <c r="N47" s="99">
        <f t="shared" si="4"/>
        <v>1.1583011583011582E-2</v>
      </c>
      <c r="O47" s="94"/>
      <c r="P47" s="88"/>
      <c r="Q47" s="205"/>
      <c r="R47" s="94"/>
      <c r="S47" s="88"/>
      <c r="T47" s="205"/>
      <c r="U47" s="94"/>
      <c r="V47" s="88"/>
      <c r="W47" s="212"/>
    </row>
    <row r="48" spans="1:23" s="93" customFormat="1" ht="14" customHeight="1" x14ac:dyDescent="0.15">
      <c r="A48" s="94" t="s">
        <v>46</v>
      </c>
      <c r="B48" s="100" t="s">
        <v>107</v>
      </c>
      <c r="C48" s="88">
        <v>1226495</v>
      </c>
      <c r="D48" s="102" t="s">
        <v>109</v>
      </c>
      <c r="E48" s="88" t="s">
        <v>114</v>
      </c>
      <c r="F48" s="88" t="s">
        <v>110</v>
      </c>
      <c r="G48" s="95" t="s">
        <v>546</v>
      </c>
      <c r="H48" s="122" t="s">
        <v>249</v>
      </c>
      <c r="I48" s="88" t="s">
        <v>250</v>
      </c>
      <c r="J48" s="100"/>
      <c r="K48" s="94">
        <v>6</v>
      </c>
      <c r="L48" s="88">
        <v>370</v>
      </c>
      <c r="M48" s="88">
        <v>376</v>
      </c>
      <c r="N48" s="99">
        <f t="shared" si="4"/>
        <v>1.5957446808510637E-2</v>
      </c>
      <c r="O48" s="94"/>
      <c r="P48" s="88"/>
      <c r="Q48" s="205"/>
      <c r="R48" s="94"/>
      <c r="S48" s="88"/>
      <c r="T48" s="205"/>
      <c r="U48" s="94"/>
      <c r="V48" s="88"/>
      <c r="W48" s="212"/>
    </row>
    <row r="49" spans="1:23" s="93" customFormat="1" ht="14" customHeight="1" x14ac:dyDescent="0.15">
      <c r="A49" s="94" t="s">
        <v>46</v>
      </c>
      <c r="B49" s="100" t="s">
        <v>107</v>
      </c>
      <c r="C49" s="88">
        <v>1220649</v>
      </c>
      <c r="D49" s="102" t="s">
        <v>122</v>
      </c>
      <c r="E49" s="88" t="s">
        <v>114</v>
      </c>
      <c r="F49" s="88" t="s">
        <v>110</v>
      </c>
      <c r="G49" s="95" t="s">
        <v>546</v>
      </c>
      <c r="H49" s="122" t="s">
        <v>247</v>
      </c>
      <c r="I49" s="88" t="s">
        <v>248</v>
      </c>
      <c r="J49" s="100"/>
      <c r="K49" s="94">
        <v>75</v>
      </c>
      <c r="L49" s="88">
        <v>588</v>
      </c>
      <c r="M49" s="88">
        <v>663</v>
      </c>
      <c r="N49" s="99">
        <f t="shared" si="4"/>
        <v>0.11312217194570136</v>
      </c>
      <c r="O49" s="94"/>
      <c r="P49" s="88"/>
      <c r="Q49" s="205"/>
      <c r="R49" s="94">
        <v>24</v>
      </c>
      <c r="S49" s="88">
        <v>558</v>
      </c>
      <c r="T49" s="205">
        <f>R49/S49</f>
        <v>4.3010752688172046E-2</v>
      </c>
      <c r="U49" s="94"/>
      <c r="V49" s="88"/>
      <c r="W49" s="212"/>
    </row>
    <row r="50" spans="1:23" s="93" customFormat="1" ht="14" customHeight="1" x14ac:dyDescent="0.15">
      <c r="A50" s="94" t="s">
        <v>46</v>
      </c>
      <c r="B50" s="100" t="s">
        <v>146</v>
      </c>
      <c r="C50" s="88">
        <v>22078701</v>
      </c>
      <c r="D50" s="102" t="s">
        <v>122</v>
      </c>
      <c r="E50" s="88" t="s">
        <v>114</v>
      </c>
      <c r="F50" s="88" t="s">
        <v>230</v>
      </c>
      <c r="G50" s="95"/>
      <c r="H50" s="122" t="s">
        <v>231</v>
      </c>
      <c r="I50" s="88" t="s">
        <v>232</v>
      </c>
      <c r="J50" s="100"/>
      <c r="K50" s="94">
        <v>122</v>
      </c>
      <c r="L50" s="88">
        <v>1520</v>
      </c>
      <c r="M50" s="88">
        <v>1642</v>
      </c>
      <c r="N50" s="99">
        <f t="shared" si="4"/>
        <v>7.4299634591961025E-2</v>
      </c>
      <c r="O50" s="94">
        <v>70</v>
      </c>
      <c r="P50" s="88">
        <v>2088</v>
      </c>
      <c r="Q50" s="205">
        <f>O50/P50</f>
        <v>3.3524904214559385E-2</v>
      </c>
      <c r="R50" s="94">
        <v>76</v>
      </c>
      <c r="S50" s="88">
        <v>2540</v>
      </c>
      <c r="T50" s="205">
        <f>R50/S50</f>
        <v>2.9921259842519685E-2</v>
      </c>
      <c r="U50" s="94"/>
      <c r="V50" s="88"/>
      <c r="W50" s="212"/>
    </row>
    <row r="51" spans="1:23" s="93" customFormat="1" ht="14" customHeight="1" x14ac:dyDescent="0.15">
      <c r="A51" s="257" t="s">
        <v>46</v>
      </c>
      <c r="B51" s="293" t="s">
        <v>233</v>
      </c>
      <c r="C51" s="258">
        <v>125299276</v>
      </c>
      <c r="D51" s="300" t="s">
        <v>122</v>
      </c>
      <c r="E51" s="258" t="s">
        <v>109</v>
      </c>
      <c r="F51" s="258" t="s">
        <v>234</v>
      </c>
      <c r="G51" s="305"/>
      <c r="H51" s="308" t="s">
        <v>235</v>
      </c>
      <c r="I51" s="258" t="s">
        <v>236</v>
      </c>
      <c r="J51" s="293"/>
      <c r="K51" s="94">
        <v>6</v>
      </c>
      <c r="L51" s="88">
        <v>483</v>
      </c>
      <c r="M51" s="88">
        <v>489</v>
      </c>
      <c r="N51" s="99">
        <f t="shared" si="4"/>
        <v>1.2269938650306749E-2</v>
      </c>
      <c r="O51" s="257"/>
      <c r="P51" s="258"/>
      <c r="Q51" s="259"/>
      <c r="R51" s="257"/>
      <c r="S51" s="258"/>
      <c r="T51" s="259"/>
      <c r="U51" s="257"/>
      <c r="V51" s="258"/>
      <c r="W51" s="260"/>
    </row>
    <row r="52" spans="1:23" s="93" customFormat="1" ht="14" customHeight="1" x14ac:dyDescent="0.15">
      <c r="A52" s="76" t="s">
        <v>46</v>
      </c>
      <c r="B52" s="74" t="s">
        <v>121</v>
      </c>
      <c r="C52" s="67">
        <v>38274827</v>
      </c>
      <c r="D52" s="81" t="s">
        <v>108</v>
      </c>
      <c r="E52" s="67" t="s">
        <v>109</v>
      </c>
      <c r="F52" s="67" t="s">
        <v>237</v>
      </c>
      <c r="G52" s="78"/>
      <c r="H52" s="121" t="s">
        <v>238</v>
      </c>
      <c r="I52" s="67" t="s">
        <v>239</v>
      </c>
      <c r="J52" s="74"/>
      <c r="K52" s="76">
        <v>6</v>
      </c>
      <c r="L52" s="67">
        <v>505</v>
      </c>
      <c r="M52" s="67">
        <v>511</v>
      </c>
      <c r="N52" s="79">
        <f t="shared" si="4"/>
        <v>1.1741682974559686E-2</v>
      </c>
      <c r="O52" s="76"/>
      <c r="P52" s="67"/>
      <c r="Q52" s="206"/>
      <c r="R52" s="76"/>
      <c r="S52" s="67"/>
      <c r="T52" s="206"/>
      <c r="U52" s="76"/>
      <c r="V52" s="67"/>
      <c r="W52" s="213"/>
    </row>
    <row r="53" spans="1:23" s="93" customFormat="1" ht="14" customHeight="1" x14ac:dyDescent="0.15">
      <c r="A53" s="94" t="s">
        <v>46</v>
      </c>
      <c r="B53" s="100" t="s">
        <v>150</v>
      </c>
      <c r="C53" s="88">
        <v>70526243</v>
      </c>
      <c r="D53" s="102" t="s">
        <v>122</v>
      </c>
      <c r="E53" s="88" t="s">
        <v>109</v>
      </c>
      <c r="F53" s="88" t="s">
        <v>244</v>
      </c>
      <c r="G53" s="95"/>
      <c r="H53" s="122" t="s">
        <v>245</v>
      </c>
      <c r="I53" s="88" t="s">
        <v>246</v>
      </c>
      <c r="J53" s="100"/>
      <c r="K53" s="94">
        <v>7</v>
      </c>
      <c r="L53" s="88">
        <v>691</v>
      </c>
      <c r="M53" s="88">
        <v>698</v>
      </c>
      <c r="N53" s="99">
        <f t="shared" si="4"/>
        <v>1.0028653295128941E-2</v>
      </c>
      <c r="O53" s="94"/>
      <c r="P53" s="88"/>
      <c r="Q53" s="205"/>
      <c r="R53" s="94"/>
      <c r="S53" s="88"/>
      <c r="T53" s="205"/>
      <c r="U53" s="94"/>
      <c r="V53" s="88"/>
      <c r="W53" s="212"/>
    </row>
    <row r="54" spans="1:23" s="93" customFormat="1" ht="14" customHeight="1" x14ac:dyDescent="0.15">
      <c r="A54" s="94" t="s">
        <v>46</v>
      </c>
      <c r="B54" s="100" t="s">
        <v>188</v>
      </c>
      <c r="C54" s="88">
        <v>175086288</v>
      </c>
      <c r="D54" s="102" t="s">
        <v>122</v>
      </c>
      <c r="E54" s="88" t="s">
        <v>114</v>
      </c>
      <c r="F54" s="88" t="s">
        <v>251</v>
      </c>
      <c r="G54" s="95"/>
      <c r="H54" s="122" t="s">
        <v>252</v>
      </c>
      <c r="I54" s="88" t="s">
        <v>253</v>
      </c>
      <c r="J54" s="100"/>
      <c r="K54" s="94">
        <v>5</v>
      </c>
      <c r="L54" s="88">
        <v>471</v>
      </c>
      <c r="M54" s="88">
        <v>477</v>
      </c>
      <c r="N54" s="99">
        <f t="shared" si="4"/>
        <v>1.0482180293501049E-2</v>
      </c>
      <c r="O54" s="94"/>
      <c r="P54" s="88"/>
      <c r="Q54" s="205"/>
      <c r="R54" s="94"/>
      <c r="S54" s="88"/>
      <c r="T54" s="205"/>
      <c r="U54" s="94"/>
      <c r="V54" s="88"/>
      <c r="W54" s="212"/>
    </row>
    <row r="55" spans="1:23" s="93" customFormat="1" ht="14" customHeight="1" x14ac:dyDescent="0.15">
      <c r="A55" s="94" t="s">
        <v>51</v>
      </c>
      <c r="B55" s="100" t="s">
        <v>113</v>
      </c>
      <c r="C55" s="88">
        <v>55259515</v>
      </c>
      <c r="D55" s="102" t="s">
        <v>114</v>
      </c>
      <c r="E55" s="88" t="s">
        <v>122</v>
      </c>
      <c r="F55" s="88" t="s">
        <v>254</v>
      </c>
      <c r="G55" s="95" t="s">
        <v>546</v>
      </c>
      <c r="H55" s="122" t="s">
        <v>259</v>
      </c>
      <c r="I55" s="88" t="s">
        <v>260</v>
      </c>
      <c r="J55" s="100"/>
      <c r="K55" s="94">
        <v>1047</v>
      </c>
      <c r="L55" s="88">
        <v>1520</v>
      </c>
      <c r="M55" s="88">
        <v>2567</v>
      </c>
      <c r="N55" s="99">
        <f t="shared" si="4"/>
        <v>0.40786910790806391</v>
      </c>
      <c r="O55" s="94"/>
      <c r="P55" s="88"/>
      <c r="Q55" s="205"/>
      <c r="R55" s="94">
        <v>3</v>
      </c>
      <c r="S55" s="88">
        <v>1821</v>
      </c>
      <c r="T55" s="205">
        <f>R55/S55</f>
        <v>1.6474464579901153E-3</v>
      </c>
      <c r="U55" s="94"/>
      <c r="V55" s="88"/>
      <c r="W55" s="212"/>
    </row>
    <row r="56" spans="1:23" s="93" customFormat="1" ht="14" customHeight="1" x14ac:dyDescent="0.15">
      <c r="A56" s="94" t="s">
        <v>51</v>
      </c>
      <c r="B56" s="100" t="s">
        <v>113</v>
      </c>
      <c r="C56" s="88">
        <v>55241726</v>
      </c>
      <c r="D56" s="102" t="s">
        <v>122</v>
      </c>
      <c r="E56" s="88" t="s">
        <v>109</v>
      </c>
      <c r="F56" s="88" t="s">
        <v>254</v>
      </c>
      <c r="G56" s="95" t="s">
        <v>546</v>
      </c>
      <c r="H56" s="122" t="s">
        <v>255</v>
      </c>
      <c r="I56" s="88" t="s">
        <v>256</v>
      </c>
      <c r="J56" s="100"/>
      <c r="K56" s="94">
        <v>38</v>
      </c>
      <c r="L56" s="88">
        <v>1729</v>
      </c>
      <c r="M56" s="88">
        <v>1769</v>
      </c>
      <c r="N56" s="99">
        <f t="shared" si="4"/>
        <v>2.1481062747314868E-2</v>
      </c>
      <c r="O56" s="94"/>
      <c r="P56" s="88"/>
      <c r="Q56" s="205"/>
      <c r="R56" s="94"/>
      <c r="S56" s="88"/>
      <c r="T56" s="205"/>
      <c r="U56" s="94"/>
      <c r="V56" s="88"/>
      <c r="W56" s="212"/>
    </row>
    <row r="57" spans="1:23" s="93" customFormat="1" ht="14" customHeight="1" x14ac:dyDescent="0.15">
      <c r="A57" s="94" t="s">
        <v>51</v>
      </c>
      <c r="B57" s="100" t="s">
        <v>113</v>
      </c>
      <c r="C57" s="88">
        <v>55249071</v>
      </c>
      <c r="D57" s="102" t="s">
        <v>122</v>
      </c>
      <c r="E57" s="88" t="s">
        <v>109</v>
      </c>
      <c r="F57" s="88" t="s">
        <v>254</v>
      </c>
      <c r="G57" s="95" t="s">
        <v>546</v>
      </c>
      <c r="H57" s="122" t="s">
        <v>257</v>
      </c>
      <c r="I57" s="88" t="s">
        <v>258</v>
      </c>
      <c r="J57" s="100"/>
      <c r="K57" s="94">
        <v>21</v>
      </c>
      <c r="L57" s="88">
        <v>1845</v>
      </c>
      <c r="M57" s="88">
        <v>1867</v>
      </c>
      <c r="N57" s="99">
        <f t="shared" si="4"/>
        <v>1.1247991430101767E-2</v>
      </c>
      <c r="O57" s="94"/>
      <c r="P57" s="88"/>
      <c r="Q57" s="205"/>
      <c r="R57" s="94"/>
      <c r="S57" s="88"/>
      <c r="T57" s="205"/>
      <c r="U57" s="94"/>
      <c r="V57" s="88"/>
      <c r="W57" s="212"/>
    </row>
    <row r="58" spans="1:23" s="93" customFormat="1" ht="14" customHeight="1" x14ac:dyDescent="0.15">
      <c r="A58" s="90" t="s">
        <v>53</v>
      </c>
      <c r="B58" s="107" t="s">
        <v>113</v>
      </c>
      <c r="C58" s="73">
        <v>55242466</v>
      </c>
      <c r="D58" s="112" t="s">
        <v>590</v>
      </c>
      <c r="E58" s="73" t="s">
        <v>114</v>
      </c>
      <c r="F58" s="73" t="s">
        <v>254</v>
      </c>
      <c r="G58" s="95" t="s">
        <v>546</v>
      </c>
      <c r="H58" s="124" t="s">
        <v>547</v>
      </c>
      <c r="I58" s="70" t="s">
        <v>531</v>
      </c>
      <c r="J58" s="71" t="s">
        <v>546</v>
      </c>
      <c r="K58" s="72">
        <v>116</v>
      </c>
      <c r="L58" s="70">
        <v>1127</v>
      </c>
      <c r="M58" s="70">
        <v>1241</v>
      </c>
      <c r="N58" s="99">
        <f t="shared" si="4"/>
        <v>9.3473005640612408E-2</v>
      </c>
      <c r="O58" s="94">
        <v>1</v>
      </c>
      <c r="P58" s="70">
        <v>2644</v>
      </c>
      <c r="Q58" s="205">
        <f>O58/P58</f>
        <v>3.7821482602118004E-4</v>
      </c>
      <c r="R58" s="72"/>
      <c r="S58" s="70"/>
      <c r="T58" s="287"/>
      <c r="U58" s="94"/>
      <c r="V58" s="88"/>
      <c r="W58" s="212"/>
    </row>
    <row r="59" spans="1:23" s="93" customFormat="1" ht="14" customHeight="1" x14ac:dyDescent="0.15">
      <c r="A59" s="90" t="s">
        <v>53</v>
      </c>
      <c r="B59" s="71" t="s">
        <v>113</v>
      </c>
      <c r="C59" s="70">
        <v>55242486</v>
      </c>
      <c r="D59" s="110" t="s">
        <v>592</v>
      </c>
      <c r="E59" s="70" t="s">
        <v>573</v>
      </c>
      <c r="F59" s="70" t="s">
        <v>254</v>
      </c>
      <c r="G59" s="95" t="s">
        <v>546</v>
      </c>
      <c r="H59" s="124" t="s">
        <v>574</v>
      </c>
      <c r="I59" s="70" t="s">
        <v>575</v>
      </c>
      <c r="J59" s="71" t="s">
        <v>546</v>
      </c>
      <c r="K59" s="72">
        <v>117</v>
      </c>
      <c r="L59" s="70">
        <v>1260</v>
      </c>
      <c r="M59" s="70">
        <v>1373</v>
      </c>
      <c r="N59" s="99">
        <f t="shared" si="4"/>
        <v>8.5214857975236702E-2</v>
      </c>
      <c r="O59" s="314"/>
      <c r="P59" s="97"/>
      <c r="Q59" s="207"/>
      <c r="R59" s="96"/>
      <c r="S59" s="97"/>
      <c r="T59" s="207"/>
      <c r="U59" s="98"/>
      <c r="V59" s="30"/>
      <c r="W59" s="214"/>
    </row>
    <row r="60" spans="1:23" s="93" customFormat="1" ht="14" customHeight="1" x14ac:dyDescent="0.15">
      <c r="A60" s="94" t="s">
        <v>53</v>
      </c>
      <c r="B60" s="100" t="s">
        <v>226</v>
      </c>
      <c r="C60" s="88">
        <v>7578407</v>
      </c>
      <c r="D60" s="102" t="s">
        <v>109</v>
      </c>
      <c r="E60" s="88" t="s">
        <v>114</v>
      </c>
      <c r="F60" s="88" t="s">
        <v>227</v>
      </c>
      <c r="G60" s="95" t="s">
        <v>546</v>
      </c>
      <c r="H60" s="122" t="s">
        <v>261</v>
      </c>
      <c r="I60" s="88" t="s">
        <v>262</v>
      </c>
      <c r="J60" s="100"/>
      <c r="K60" s="94">
        <v>121</v>
      </c>
      <c r="L60" s="88">
        <v>1417</v>
      </c>
      <c r="M60" s="88">
        <v>1538</v>
      </c>
      <c r="N60" s="99">
        <f t="shared" si="4"/>
        <v>7.8673602080624183E-2</v>
      </c>
      <c r="O60" s="94"/>
      <c r="P60" s="88"/>
      <c r="Q60" s="205"/>
      <c r="R60" s="94"/>
      <c r="S60" s="88"/>
      <c r="T60" s="205"/>
      <c r="U60" s="94"/>
      <c r="V60" s="88"/>
      <c r="W60" s="212"/>
    </row>
    <row r="61" spans="1:23" s="93" customFormat="1" ht="14" customHeight="1" x14ac:dyDescent="0.15">
      <c r="A61" s="76" t="s">
        <v>53</v>
      </c>
      <c r="B61" s="74" t="s">
        <v>150</v>
      </c>
      <c r="C61" s="67">
        <v>22806812</v>
      </c>
      <c r="D61" s="81" t="s">
        <v>108</v>
      </c>
      <c r="E61" s="67" t="s">
        <v>114</v>
      </c>
      <c r="F61" s="67" t="s">
        <v>263</v>
      </c>
      <c r="G61" s="78"/>
      <c r="H61" s="121" t="s">
        <v>264</v>
      </c>
      <c r="I61" s="67" t="s">
        <v>265</v>
      </c>
      <c r="J61" s="74"/>
      <c r="K61" s="76">
        <v>51</v>
      </c>
      <c r="L61" s="67">
        <v>1998</v>
      </c>
      <c r="M61" s="67">
        <v>2050</v>
      </c>
      <c r="N61" s="79">
        <f t="shared" si="4"/>
        <v>2.4878048780487806E-2</v>
      </c>
      <c r="O61" s="76"/>
      <c r="P61" s="67"/>
      <c r="Q61" s="206"/>
      <c r="R61" s="76"/>
      <c r="S61" s="67"/>
      <c r="T61" s="206"/>
      <c r="U61" s="76"/>
      <c r="V61" s="67"/>
      <c r="W61" s="213"/>
    </row>
    <row r="62" spans="1:23" s="93" customFormat="1" ht="14" customHeight="1" x14ac:dyDescent="0.15">
      <c r="A62" s="94" t="s">
        <v>55</v>
      </c>
      <c r="B62" s="100" t="s">
        <v>226</v>
      </c>
      <c r="C62" s="88">
        <v>7577545</v>
      </c>
      <c r="D62" s="102" t="s">
        <v>109</v>
      </c>
      <c r="E62" s="88" t="s">
        <v>122</v>
      </c>
      <c r="F62" s="88" t="s">
        <v>227</v>
      </c>
      <c r="G62" s="95" t="s">
        <v>546</v>
      </c>
      <c r="H62" s="122" t="s">
        <v>270</v>
      </c>
      <c r="I62" s="88" t="s">
        <v>271</v>
      </c>
      <c r="J62" s="100"/>
      <c r="K62" s="94">
        <v>286</v>
      </c>
      <c r="L62" s="88">
        <v>1139</v>
      </c>
      <c r="M62" s="88">
        <v>1426</v>
      </c>
      <c r="N62" s="99">
        <f t="shared" si="4"/>
        <v>0.2005610098176718</v>
      </c>
      <c r="O62" s="94">
        <v>185</v>
      </c>
      <c r="P62" s="88">
        <v>671</v>
      </c>
      <c r="Q62" s="205">
        <f>O62/P62</f>
        <v>0.27570789865871831</v>
      </c>
      <c r="R62" s="94">
        <v>196</v>
      </c>
      <c r="S62" s="88">
        <v>1174</v>
      </c>
      <c r="T62" s="205">
        <f>R62/S62</f>
        <v>0.16695059625212946</v>
      </c>
      <c r="U62" s="94">
        <v>3</v>
      </c>
      <c r="V62" s="88">
        <v>3881</v>
      </c>
      <c r="W62" s="205">
        <f>U62/V62</f>
        <v>7.7299665034784846E-4</v>
      </c>
    </row>
    <row r="63" spans="1:23" s="93" customFormat="1" ht="14" customHeight="1" x14ac:dyDescent="0.15">
      <c r="A63" s="224" t="s">
        <v>55</v>
      </c>
      <c r="B63" s="80" t="s">
        <v>153</v>
      </c>
      <c r="C63" s="116">
        <v>25398285</v>
      </c>
      <c r="D63" s="80" t="s">
        <v>108</v>
      </c>
      <c r="E63" s="80" t="s">
        <v>109</v>
      </c>
      <c r="F63" s="80" t="s">
        <v>154</v>
      </c>
      <c r="G63" s="78" t="s">
        <v>546</v>
      </c>
      <c r="H63" s="224" t="s">
        <v>155</v>
      </c>
      <c r="I63" s="116" t="s">
        <v>156</v>
      </c>
      <c r="J63" s="227"/>
      <c r="K63" s="76">
        <v>2829</v>
      </c>
      <c r="L63" s="67">
        <v>1871</v>
      </c>
      <c r="M63" s="67">
        <v>4702</v>
      </c>
      <c r="N63" s="79">
        <f t="shared" si="4"/>
        <v>0.60165886856656747</v>
      </c>
      <c r="O63" s="76">
        <v>2617</v>
      </c>
      <c r="P63" s="67">
        <v>3500</v>
      </c>
      <c r="Q63" s="206">
        <f>O63/P63</f>
        <v>0.74771428571428566</v>
      </c>
      <c r="R63" s="224">
        <v>2247</v>
      </c>
      <c r="S63" s="80">
        <v>4400</v>
      </c>
      <c r="T63" s="206">
        <f>R63/S63</f>
        <v>0.51068181818181824</v>
      </c>
      <c r="U63" s="76">
        <v>32</v>
      </c>
      <c r="V63" s="67">
        <v>5580</v>
      </c>
      <c r="W63" s="206">
        <f>U63/V63</f>
        <v>5.7347670250896057E-3</v>
      </c>
    </row>
    <row r="64" spans="1:23" s="93" customFormat="1" ht="14" customHeight="1" x14ac:dyDescent="0.15">
      <c r="A64" s="94" t="s">
        <v>55</v>
      </c>
      <c r="B64" s="100" t="s">
        <v>266</v>
      </c>
      <c r="C64" s="88">
        <v>1803111</v>
      </c>
      <c r="D64" s="102" t="s">
        <v>122</v>
      </c>
      <c r="E64" s="88" t="s">
        <v>109</v>
      </c>
      <c r="F64" s="88" t="s">
        <v>267</v>
      </c>
      <c r="G64" s="95"/>
      <c r="H64" s="122" t="s">
        <v>268</v>
      </c>
      <c r="I64" s="88" t="s">
        <v>269</v>
      </c>
      <c r="J64" s="100"/>
      <c r="K64" s="94">
        <v>6</v>
      </c>
      <c r="L64" s="88">
        <v>575</v>
      </c>
      <c r="M64" s="88">
        <v>581</v>
      </c>
      <c r="N64" s="99">
        <f t="shared" si="4"/>
        <v>1.0327022375215147E-2</v>
      </c>
      <c r="O64" s="94"/>
      <c r="P64" s="88"/>
      <c r="Q64" s="205"/>
      <c r="R64" s="94"/>
      <c r="S64" s="88"/>
      <c r="T64" s="205"/>
      <c r="U64" s="94"/>
      <c r="V64" s="88"/>
      <c r="W64" s="212"/>
    </row>
    <row r="65" spans="1:23" s="93" customFormat="1" ht="14" customHeight="1" x14ac:dyDescent="0.15">
      <c r="A65" s="77" t="s">
        <v>56</v>
      </c>
      <c r="B65" s="75" t="s">
        <v>226</v>
      </c>
      <c r="C65" s="69">
        <v>37880981</v>
      </c>
      <c r="D65" s="111" t="s">
        <v>587</v>
      </c>
      <c r="E65" s="69" t="s">
        <v>108</v>
      </c>
      <c r="F65" s="69" t="s">
        <v>387</v>
      </c>
      <c r="G65" s="78" t="s">
        <v>546</v>
      </c>
      <c r="H65" s="125" t="s">
        <v>532</v>
      </c>
      <c r="I65" s="69" t="s">
        <v>533</v>
      </c>
      <c r="J65" s="75" t="s">
        <v>546</v>
      </c>
      <c r="K65" s="77">
        <v>172</v>
      </c>
      <c r="L65" s="69">
        <v>1588</v>
      </c>
      <c r="M65" s="69">
        <v>1757</v>
      </c>
      <c r="N65" s="79">
        <f t="shared" si="4"/>
        <v>9.7894137734775191E-2</v>
      </c>
      <c r="O65" s="76"/>
      <c r="P65" s="67"/>
      <c r="Q65" s="206"/>
      <c r="R65" s="77">
        <v>1</v>
      </c>
      <c r="S65" s="69">
        <v>1006</v>
      </c>
      <c r="T65" s="206">
        <f>R65/S65</f>
        <v>9.9403578528827028E-4</v>
      </c>
      <c r="U65" s="77">
        <v>1</v>
      </c>
      <c r="V65" s="69">
        <v>4576</v>
      </c>
      <c r="W65" s="206">
        <f>U65/V65</f>
        <v>2.1853146853146853E-4</v>
      </c>
    </row>
    <row r="66" spans="1:23" s="93" customFormat="1" ht="14" customHeight="1" x14ac:dyDescent="0.15">
      <c r="A66" s="76" t="s">
        <v>56</v>
      </c>
      <c r="B66" s="74" t="s">
        <v>226</v>
      </c>
      <c r="C66" s="67">
        <v>7577022</v>
      </c>
      <c r="D66" s="81" t="s">
        <v>108</v>
      </c>
      <c r="E66" s="67" t="s">
        <v>114</v>
      </c>
      <c r="F66" s="67" t="s">
        <v>227</v>
      </c>
      <c r="G66" s="78" t="s">
        <v>546</v>
      </c>
      <c r="H66" s="121" t="s">
        <v>277</v>
      </c>
      <c r="I66" s="67" t="s">
        <v>278</v>
      </c>
      <c r="J66" s="74"/>
      <c r="K66" s="76">
        <v>27</v>
      </c>
      <c r="L66" s="67">
        <v>1709</v>
      </c>
      <c r="M66" s="67">
        <v>1738</v>
      </c>
      <c r="N66" s="79">
        <f t="shared" si="4"/>
        <v>1.5535097813578827E-2</v>
      </c>
      <c r="O66" s="76"/>
      <c r="P66" s="67"/>
      <c r="Q66" s="206"/>
      <c r="R66" s="76"/>
      <c r="S66" s="67"/>
      <c r="T66" s="206"/>
      <c r="U66" s="76"/>
      <c r="V66" s="67"/>
      <c r="W66" s="213"/>
    </row>
    <row r="67" spans="1:23" s="93" customFormat="1" ht="14" customHeight="1" x14ac:dyDescent="0.15">
      <c r="A67" s="94" t="s">
        <v>56</v>
      </c>
      <c r="B67" s="100" t="s">
        <v>150</v>
      </c>
      <c r="C67" s="88">
        <v>42533159</v>
      </c>
      <c r="D67" s="102" t="s">
        <v>122</v>
      </c>
      <c r="E67" s="88" t="s">
        <v>108</v>
      </c>
      <c r="F67" s="88" t="s">
        <v>272</v>
      </c>
      <c r="G67" s="95"/>
      <c r="H67" s="122" t="s">
        <v>275</v>
      </c>
      <c r="I67" s="88" t="s">
        <v>276</v>
      </c>
      <c r="J67" s="100"/>
      <c r="K67" s="94">
        <v>35</v>
      </c>
      <c r="L67" s="88">
        <v>3043</v>
      </c>
      <c r="M67" s="88">
        <v>3078</v>
      </c>
      <c r="N67" s="99">
        <f t="shared" si="4"/>
        <v>1.1371020142949967E-2</v>
      </c>
      <c r="O67" s="94">
        <v>1</v>
      </c>
      <c r="P67" s="88">
        <v>960</v>
      </c>
      <c r="Q67" s="205">
        <f>O67/P67</f>
        <v>1.0416666666666667E-3</v>
      </c>
      <c r="R67" s="94"/>
      <c r="S67" s="88"/>
      <c r="T67" s="205"/>
      <c r="U67" s="94"/>
      <c r="V67" s="88"/>
      <c r="W67" s="212"/>
    </row>
    <row r="68" spans="1:23" s="93" customFormat="1" ht="14" customHeight="1" x14ac:dyDescent="0.15">
      <c r="A68" s="224" t="s">
        <v>56</v>
      </c>
      <c r="B68" s="80" t="s">
        <v>150</v>
      </c>
      <c r="C68" s="116">
        <v>42533051</v>
      </c>
      <c r="D68" s="80" t="s">
        <v>108</v>
      </c>
      <c r="E68" s="80" t="s">
        <v>114</v>
      </c>
      <c r="F68" s="80" t="s">
        <v>272</v>
      </c>
      <c r="G68" s="304"/>
      <c r="H68" s="224" t="s">
        <v>273</v>
      </c>
      <c r="I68" s="116" t="s">
        <v>274</v>
      </c>
      <c r="J68" s="227"/>
      <c r="K68" s="76">
        <v>29</v>
      </c>
      <c r="L68" s="67">
        <v>2678</v>
      </c>
      <c r="M68" s="67">
        <v>2707</v>
      </c>
      <c r="N68" s="79">
        <f t="shared" ref="N68:N99" si="6">K68/M68</f>
        <v>1.0712966383450314E-2</v>
      </c>
      <c r="O68" s="224">
        <v>11</v>
      </c>
      <c r="P68" s="67">
        <v>1144</v>
      </c>
      <c r="Q68" s="206">
        <f>O68/P68</f>
        <v>9.6153846153846159E-3</v>
      </c>
      <c r="R68" s="224">
        <v>1</v>
      </c>
      <c r="S68" s="80">
        <v>1314</v>
      </c>
      <c r="T68" s="318">
        <f>R68/S68</f>
        <v>7.6103500761035003E-4</v>
      </c>
      <c r="U68" s="224"/>
      <c r="V68" s="80"/>
      <c r="W68" s="322"/>
    </row>
    <row r="69" spans="1:23" s="93" customFormat="1" ht="14" customHeight="1" x14ac:dyDescent="0.15">
      <c r="A69" s="94" t="s">
        <v>57</v>
      </c>
      <c r="B69" s="100" t="s">
        <v>153</v>
      </c>
      <c r="C69" s="88">
        <v>25398285</v>
      </c>
      <c r="D69" s="102" t="s">
        <v>108</v>
      </c>
      <c r="E69" s="88" t="s">
        <v>109</v>
      </c>
      <c r="F69" s="88" t="s">
        <v>154</v>
      </c>
      <c r="G69" s="95" t="s">
        <v>546</v>
      </c>
      <c r="H69" s="122" t="s">
        <v>155</v>
      </c>
      <c r="I69" s="88" t="s">
        <v>156</v>
      </c>
      <c r="J69" s="100"/>
      <c r="K69" s="94">
        <v>127</v>
      </c>
      <c r="L69" s="88">
        <v>429</v>
      </c>
      <c r="M69" s="88">
        <v>556</v>
      </c>
      <c r="N69" s="99">
        <f t="shared" si="6"/>
        <v>0.22841726618705036</v>
      </c>
      <c r="O69" s="94">
        <v>22</v>
      </c>
      <c r="P69" s="88">
        <v>941</v>
      </c>
      <c r="Q69" s="205">
        <f>O69/P69</f>
        <v>2.3379383634431455E-2</v>
      </c>
      <c r="R69" s="94">
        <v>1</v>
      </c>
      <c r="S69" s="88">
        <v>1692</v>
      </c>
      <c r="T69" s="205">
        <f>R69/S69</f>
        <v>5.9101654846335696E-4</v>
      </c>
      <c r="U69" s="94">
        <v>3</v>
      </c>
      <c r="V69" s="88">
        <v>5583</v>
      </c>
      <c r="W69" s="205">
        <f>U69/V69</f>
        <v>5.3734551316496511E-4</v>
      </c>
    </row>
    <row r="70" spans="1:23" s="93" customFormat="1" ht="14" customHeight="1" x14ac:dyDescent="0.15">
      <c r="A70" s="94" t="s">
        <v>57</v>
      </c>
      <c r="B70" s="100" t="s">
        <v>107</v>
      </c>
      <c r="C70" s="88">
        <v>10600335</v>
      </c>
      <c r="D70" s="102" t="s">
        <v>122</v>
      </c>
      <c r="E70" s="88" t="s">
        <v>109</v>
      </c>
      <c r="F70" s="88" t="s">
        <v>192</v>
      </c>
      <c r="G70" s="95" t="s">
        <v>546</v>
      </c>
      <c r="H70" s="122" t="s">
        <v>279</v>
      </c>
      <c r="I70" s="88" t="s">
        <v>280</v>
      </c>
      <c r="J70" s="100"/>
      <c r="K70" s="94">
        <v>167</v>
      </c>
      <c r="L70" s="88">
        <v>712</v>
      </c>
      <c r="M70" s="88">
        <v>880</v>
      </c>
      <c r="N70" s="99">
        <f t="shared" si="6"/>
        <v>0.18977272727272726</v>
      </c>
      <c r="O70" s="94"/>
      <c r="P70" s="88"/>
      <c r="Q70" s="205"/>
      <c r="R70" s="94"/>
      <c r="S70" s="88"/>
      <c r="T70" s="205"/>
      <c r="U70" s="94"/>
      <c r="V70" s="88"/>
      <c r="W70" s="212"/>
    </row>
    <row r="71" spans="1:23" s="93" customFormat="1" ht="14" customHeight="1" x14ac:dyDescent="0.15">
      <c r="A71" s="94" t="s">
        <v>57</v>
      </c>
      <c r="B71" s="100" t="s">
        <v>150</v>
      </c>
      <c r="C71" s="88">
        <v>22804712</v>
      </c>
      <c r="D71" s="102" t="s">
        <v>108</v>
      </c>
      <c r="E71" s="88" t="s">
        <v>109</v>
      </c>
      <c r="F71" s="88" t="s">
        <v>263</v>
      </c>
      <c r="G71" s="95"/>
      <c r="H71" s="122" t="s">
        <v>283</v>
      </c>
      <c r="I71" s="88" t="s">
        <v>284</v>
      </c>
      <c r="J71" s="100"/>
      <c r="K71" s="94">
        <v>272</v>
      </c>
      <c r="L71" s="88">
        <v>1886</v>
      </c>
      <c r="M71" s="88">
        <v>2159</v>
      </c>
      <c r="N71" s="99">
        <f t="shared" si="6"/>
        <v>0.12598425196850394</v>
      </c>
      <c r="O71" s="94"/>
      <c r="P71" s="88"/>
      <c r="Q71" s="205"/>
      <c r="R71" s="94"/>
      <c r="S71" s="88"/>
      <c r="T71" s="205"/>
      <c r="U71" s="94">
        <v>3</v>
      </c>
      <c r="V71" s="88">
        <v>4744</v>
      </c>
      <c r="W71" s="212">
        <f>U71/V71</f>
        <v>6.3237774030354128E-4</v>
      </c>
    </row>
    <row r="72" spans="1:23" s="93" customFormat="1" ht="14" customHeight="1" x14ac:dyDescent="0.15">
      <c r="A72" s="94" t="s">
        <v>57</v>
      </c>
      <c r="B72" s="100" t="s">
        <v>163</v>
      </c>
      <c r="C72" s="88">
        <v>139391655</v>
      </c>
      <c r="D72" s="102" t="s">
        <v>108</v>
      </c>
      <c r="E72" s="88" t="s">
        <v>109</v>
      </c>
      <c r="F72" s="88" t="s">
        <v>164</v>
      </c>
      <c r="G72" s="95"/>
      <c r="H72" s="122" t="s">
        <v>281</v>
      </c>
      <c r="I72" s="88" t="s">
        <v>282</v>
      </c>
      <c r="J72" s="100"/>
      <c r="K72" s="94">
        <v>186</v>
      </c>
      <c r="L72" s="88">
        <v>1050</v>
      </c>
      <c r="M72" s="88">
        <v>1236</v>
      </c>
      <c r="N72" s="99">
        <f t="shared" si="6"/>
        <v>0.15048543689320387</v>
      </c>
      <c r="O72" s="94"/>
      <c r="P72" s="88"/>
      <c r="Q72" s="205"/>
      <c r="R72" s="94"/>
      <c r="S72" s="88"/>
      <c r="T72" s="205"/>
      <c r="U72" s="94"/>
      <c r="V72" s="88"/>
      <c r="W72" s="212"/>
    </row>
    <row r="73" spans="1:23" s="93" customFormat="1" ht="14" customHeight="1" x14ac:dyDescent="0.15">
      <c r="A73" s="77" t="s">
        <v>58</v>
      </c>
      <c r="B73" s="75" t="s">
        <v>107</v>
      </c>
      <c r="C73" s="69">
        <v>10602920</v>
      </c>
      <c r="D73" s="111" t="s">
        <v>586</v>
      </c>
      <c r="E73" s="69" t="s">
        <v>108</v>
      </c>
      <c r="F73" s="69" t="s">
        <v>192</v>
      </c>
      <c r="G73" s="78" t="s">
        <v>546</v>
      </c>
      <c r="H73" s="125" t="s">
        <v>534</v>
      </c>
      <c r="I73" s="69" t="s">
        <v>535</v>
      </c>
      <c r="J73" s="75" t="s">
        <v>546</v>
      </c>
      <c r="K73" s="77">
        <v>101</v>
      </c>
      <c r="L73" s="69">
        <v>1169</v>
      </c>
      <c r="M73" s="69">
        <v>1267</v>
      </c>
      <c r="N73" s="79">
        <f t="shared" si="6"/>
        <v>7.9715864246250989E-2</v>
      </c>
      <c r="O73" s="77">
        <v>34</v>
      </c>
      <c r="P73" s="69">
        <v>2823</v>
      </c>
      <c r="Q73" s="206">
        <f>O73/P73</f>
        <v>1.2043924902585901E-2</v>
      </c>
      <c r="R73" s="76"/>
      <c r="S73" s="67"/>
      <c r="T73" s="206"/>
      <c r="U73" s="77">
        <v>2</v>
      </c>
      <c r="V73" s="69">
        <v>4162</v>
      </c>
      <c r="W73" s="206">
        <f>U73/V73</f>
        <v>4.8053820278712159E-4</v>
      </c>
    </row>
    <row r="74" spans="1:23" s="93" customFormat="1" ht="14" customHeight="1" x14ac:dyDescent="0.15">
      <c r="A74" s="94" t="s">
        <v>58</v>
      </c>
      <c r="B74" s="100" t="s">
        <v>107</v>
      </c>
      <c r="C74" s="88">
        <v>1220703</v>
      </c>
      <c r="D74" s="102" t="s">
        <v>109</v>
      </c>
      <c r="E74" s="88" t="s">
        <v>114</v>
      </c>
      <c r="F74" s="88" t="s">
        <v>110</v>
      </c>
      <c r="G74" s="95" t="s">
        <v>546</v>
      </c>
      <c r="H74" s="122" t="s">
        <v>287</v>
      </c>
      <c r="I74" s="88" t="s">
        <v>288</v>
      </c>
      <c r="J74" s="100"/>
      <c r="K74" s="94">
        <v>58</v>
      </c>
      <c r="L74" s="88">
        <v>738</v>
      </c>
      <c r="M74" s="88">
        <v>799</v>
      </c>
      <c r="N74" s="99">
        <f t="shared" si="6"/>
        <v>7.2590738423028781E-2</v>
      </c>
      <c r="O74" s="94">
        <v>8</v>
      </c>
      <c r="P74" s="88">
        <v>303</v>
      </c>
      <c r="Q74" s="205">
        <f>O74/P74</f>
        <v>2.6402640264026403E-2</v>
      </c>
      <c r="R74" s="94"/>
      <c r="S74" s="88"/>
      <c r="T74" s="205"/>
      <c r="U74" s="94"/>
      <c r="V74" s="88"/>
      <c r="W74" s="212"/>
    </row>
    <row r="75" spans="1:23" s="93" customFormat="1" ht="14" customHeight="1" x14ac:dyDescent="0.15">
      <c r="A75" s="94" t="s">
        <v>58</v>
      </c>
      <c r="B75" s="100" t="s">
        <v>226</v>
      </c>
      <c r="C75" s="88">
        <v>7577506</v>
      </c>
      <c r="D75" s="102" t="s">
        <v>108</v>
      </c>
      <c r="E75" s="88" t="s">
        <v>109</v>
      </c>
      <c r="F75" s="88" t="s">
        <v>227</v>
      </c>
      <c r="G75" s="95" t="s">
        <v>546</v>
      </c>
      <c r="H75" s="122" t="s">
        <v>289</v>
      </c>
      <c r="I75" s="88" t="s">
        <v>290</v>
      </c>
      <c r="J75" s="100"/>
      <c r="K75" s="94">
        <v>91</v>
      </c>
      <c r="L75" s="88">
        <v>1099</v>
      </c>
      <c r="M75" s="88">
        <v>1190</v>
      </c>
      <c r="N75" s="99">
        <f t="shared" si="6"/>
        <v>7.6470588235294124E-2</v>
      </c>
      <c r="O75" s="94">
        <v>2</v>
      </c>
      <c r="P75" s="88">
        <v>591</v>
      </c>
      <c r="Q75" s="205">
        <f>O75/P75</f>
        <v>3.3840947546531302E-3</v>
      </c>
      <c r="R75" s="94"/>
      <c r="S75" s="88"/>
      <c r="T75" s="205"/>
      <c r="U75" s="94">
        <v>3</v>
      </c>
      <c r="V75" s="88">
        <v>3202</v>
      </c>
      <c r="W75" s="205">
        <f>U75/V75</f>
        <v>9.3691442848219868E-4</v>
      </c>
    </row>
    <row r="76" spans="1:23" s="93" customFormat="1" ht="14" customHeight="1" x14ac:dyDescent="0.15">
      <c r="A76" s="94" t="s">
        <v>58</v>
      </c>
      <c r="B76" s="100" t="s">
        <v>163</v>
      </c>
      <c r="C76" s="88">
        <v>21971023</v>
      </c>
      <c r="D76" s="102" t="s">
        <v>122</v>
      </c>
      <c r="E76" s="88" t="s">
        <v>109</v>
      </c>
      <c r="F76" s="88" t="s">
        <v>203</v>
      </c>
      <c r="G76" s="95" t="s">
        <v>546</v>
      </c>
      <c r="H76" s="122" t="s">
        <v>285</v>
      </c>
      <c r="I76" s="88" t="s">
        <v>286</v>
      </c>
      <c r="J76" s="100"/>
      <c r="K76" s="94">
        <v>5</v>
      </c>
      <c r="L76" s="88">
        <v>481</v>
      </c>
      <c r="M76" s="88">
        <v>486</v>
      </c>
      <c r="N76" s="99">
        <f t="shared" si="6"/>
        <v>1.0288065843621399E-2</v>
      </c>
      <c r="O76" s="94"/>
      <c r="P76" s="88"/>
      <c r="Q76" s="205"/>
      <c r="R76" s="94"/>
      <c r="S76" s="88"/>
      <c r="T76" s="205"/>
      <c r="U76" s="94"/>
      <c r="V76" s="88"/>
      <c r="W76" s="212"/>
    </row>
    <row r="77" spans="1:23" s="93" customFormat="1" ht="14" customHeight="1" x14ac:dyDescent="0.15">
      <c r="A77" s="94" t="s">
        <v>60</v>
      </c>
      <c r="B77" s="100" t="s">
        <v>233</v>
      </c>
      <c r="C77" s="88">
        <v>125685411</v>
      </c>
      <c r="D77" s="102" t="s">
        <v>108</v>
      </c>
      <c r="E77" s="88" t="s">
        <v>114</v>
      </c>
      <c r="F77" s="88" t="s">
        <v>293</v>
      </c>
      <c r="G77" s="95"/>
      <c r="H77" s="122" t="s">
        <v>294</v>
      </c>
      <c r="I77" s="88" t="s">
        <v>295</v>
      </c>
      <c r="J77" s="100"/>
      <c r="K77" s="94">
        <v>181</v>
      </c>
      <c r="L77" s="88">
        <v>1088</v>
      </c>
      <c r="M77" s="88">
        <v>1269</v>
      </c>
      <c r="N77" s="99">
        <f t="shared" si="6"/>
        <v>0.14263199369582349</v>
      </c>
      <c r="O77" s="94"/>
      <c r="P77" s="88"/>
      <c r="Q77" s="205"/>
      <c r="R77" s="94"/>
      <c r="S77" s="88"/>
      <c r="T77" s="205"/>
      <c r="U77" s="94">
        <v>135</v>
      </c>
      <c r="V77" s="88">
        <v>4667</v>
      </c>
      <c r="W77" s="212">
        <f>U77/V77</f>
        <v>2.8926505249625027E-2</v>
      </c>
    </row>
    <row r="78" spans="1:23" s="93" customFormat="1" ht="14" customHeight="1" x14ac:dyDescent="0.15">
      <c r="A78" s="94" t="s">
        <v>60</v>
      </c>
      <c r="B78" s="100" t="s">
        <v>126</v>
      </c>
      <c r="C78" s="88">
        <v>80136842</v>
      </c>
      <c r="D78" s="102" t="s">
        <v>108</v>
      </c>
      <c r="E78" s="88" t="s">
        <v>109</v>
      </c>
      <c r="F78" s="88" t="s">
        <v>127</v>
      </c>
      <c r="G78" s="95"/>
      <c r="H78" s="122" t="s">
        <v>291</v>
      </c>
      <c r="I78" s="88" t="s">
        <v>292</v>
      </c>
      <c r="J78" s="100"/>
      <c r="K78" s="94">
        <v>10</v>
      </c>
      <c r="L78" s="88">
        <v>918</v>
      </c>
      <c r="M78" s="88">
        <v>928</v>
      </c>
      <c r="N78" s="99">
        <f t="shared" si="6"/>
        <v>1.0775862068965518E-2</v>
      </c>
      <c r="O78" s="94"/>
      <c r="P78" s="88"/>
      <c r="Q78" s="205"/>
      <c r="R78" s="94"/>
      <c r="S78" s="88"/>
      <c r="T78" s="205"/>
      <c r="U78" s="94"/>
      <c r="V78" s="88"/>
      <c r="W78" s="212"/>
    </row>
    <row r="79" spans="1:23" s="93" customFormat="1" ht="14" customHeight="1" x14ac:dyDescent="0.15">
      <c r="A79" s="94" t="s">
        <v>60</v>
      </c>
      <c r="B79" s="100" t="s">
        <v>146</v>
      </c>
      <c r="C79" s="88">
        <v>149504349</v>
      </c>
      <c r="D79" s="102" t="s">
        <v>108</v>
      </c>
      <c r="E79" s="88" t="s">
        <v>114</v>
      </c>
      <c r="F79" s="88" t="s">
        <v>296</v>
      </c>
      <c r="G79" s="95"/>
      <c r="H79" s="122" t="s">
        <v>297</v>
      </c>
      <c r="I79" s="88" t="s">
        <v>298</v>
      </c>
      <c r="J79" s="100"/>
      <c r="K79" s="94">
        <v>6</v>
      </c>
      <c r="L79" s="88">
        <v>455</v>
      </c>
      <c r="M79" s="88">
        <v>461</v>
      </c>
      <c r="N79" s="99">
        <f t="shared" si="6"/>
        <v>1.3015184381778741E-2</v>
      </c>
      <c r="O79" s="94"/>
      <c r="P79" s="88"/>
      <c r="Q79" s="205"/>
      <c r="R79" s="94">
        <v>1</v>
      </c>
      <c r="S79" s="88">
        <v>238</v>
      </c>
      <c r="T79" s="205">
        <f>R79/S79</f>
        <v>4.2016806722689074E-3</v>
      </c>
      <c r="U79" s="94"/>
      <c r="V79" s="88"/>
      <c r="W79" s="212"/>
    </row>
    <row r="80" spans="1:23" s="93" customFormat="1" ht="14" customHeight="1" x14ac:dyDescent="0.15">
      <c r="A80" s="77" t="s">
        <v>61</v>
      </c>
      <c r="B80" s="75" t="s">
        <v>169</v>
      </c>
      <c r="C80" s="69">
        <v>1961193</v>
      </c>
      <c r="D80" s="111" t="s">
        <v>595</v>
      </c>
      <c r="E80" s="69" t="s">
        <v>122</v>
      </c>
      <c r="F80" s="69" t="s">
        <v>170</v>
      </c>
      <c r="G80" s="78"/>
      <c r="H80" s="125" t="s">
        <v>536</v>
      </c>
      <c r="I80" s="69" t="s">
        <v>537</v>
      </c>
      <c r="J80" s="75" t="s">
        <v>546</v>
      </c>
      <c r="K80" s="77">
        <v>7</v>
      </c>
      <c r="L80" s="69">
        <v>562</v>
      </c>
      <c r="M80" s="69">
        <v>569</v>
      </c>
      <c r="N80" s="79">
        <f t="shared" si="6"/>
        <v>1.2302284710017574E-2</v>
      </c>
      <c r="O80" s="76"/>
      <c r="P80" s="67"/>
      <c r="Q80" s="206"/>
      <c r="R80" s="76"/>
      <c r="S80" s="67"/>
      <c r="T80" s="206"/>
      <c r="U80" s="77">
        <v>1</v>
      </c>
      <c r="V80" s="69">
        <v>11697</v>
      </c>
      <c r="W80" s="213">
        <f>U80/V80</f>
        <v>8.5492006497392496E-5</v>
      </c>
    </row>
    <row r="81" spans="1:23" s="93" customFormat="1" ht="14" customHeight="1" x14ac:dyDescent="0.15">
      <c r="A81" s="94" t="s">
        <v>61</v>
      </c>
      <c r="B81" s="100" t="s">
        <v>153</v>
      </c>
      <c r="C81" s="88">
        <v>25398285</v>
      </c>
      <c r="D81" s="102" t="s">
        <v>108</v>
      </c>
      <c r="E81" s="88" t="s">
        <v>109</v>
      </c>
      <c r="F81" s="88" t="s">
        <v>154</v>
      </c>
      <c r="G81" s="95" t="s">
        <v>546</v>
      </c>
      <c r="H81" s="122" t="s">
        <v>155</v>
      </c>
      <c r="I81" s="88" t="s">
        <v>156</v>
      </c>
      <c r="J81" s="100"/>
      <c r="K81" s="94">
        <v>9</v>
      </c>
      <c r="L81" s="88">
        <v>384</v>
      </c>
      <c r="M81" s="88">
        <v>393</v>
      </c>
      <c r="N81" s="99">
        <f t="shared" si="6"/>
        <v>2.2900763358778626E-2</v>
      </c>
      <c r="O81" s="94">
        <v>19</v>
      </c>
      <c r="P81" s="88">
        <v>2553</v>
      </c>
      <c r="Q81" s="205">
        <f>O81/P81</f>
        <v>7.4422248335291813E-3</v>
      </c>
      <c r="R81" s="94">
        <v>1</v>
      </c>
      <c r="S81" s="88">
        <v>1715</v>
      </c>
      <c r="T81" s="205">
        <f>R81/S81</f>
        <v>5.8309037900874635E-4</v>
      </c>
      <c r="U81" s="94"/>
      <c r="V81" s="88"/>
      <c r="W81" s="212"/>
    </row>
    <row r="82" spans="1:23" s="93" customFormat="1" ht="14" customHeight="1" x14ac:dyDescent="0.15">
      <c r="A82" s="94" t="s">
        <v>61</v>
      </c>
      <c r="B82" s="100" t="s">
        <v>206</v>
      </c>
      <c r="C82" s="88">
        <v>73432890</v>
      </c>
      <c r="D82" s="102" t="s">
        <v>122</v>
      </c>
      <c r="E82" s="88" t="s">
        <v>114</v>
      </c>
      <c r="F82" s="88" t="s">
        <v>311</v>
      </c>
      <c r="G82" s="95"/>
      <c r="H82" s="122" t="s">
        <v>312</v>
      </c>
      <c r="I82" s="88" t="s">
        <v>313</v>
      </c>
      <c r="J82" s="100"/>
      <c r="K82" s="94">
        <v>6</v>
      </c>
      <c r="L82" s="88">
        <v>452</v>
      </c>
      <c r="M82" s="88">
        <v>459</v>
      </c>
      <c r="N82" s="99">
        <f t="shared" si="6"/>
        <v>1.3071895424836602E-2</v>
      </c>
      <c r="O82" s="94">
        <v>4</v>
      </c>
      <c r="P82" s="88">
        <v>2230</v>
      </c>
      <c r="Q82" s="205">
        <f>O82/P82</f>
        <v>1.7937219730941704E-3</v>
      </c>
      <c r="R82" s="94"/>
      <c r="S82" s="88"/>
      <c r="T82" s="205"/>
      <c r="U82" s="94"/>
      <c r="V82" s="88"/>
      <c r="W82" s="212"/>
    </row>
    <row r="83" spans="1:23" s="93" customFormat="1" ht="14" customHeight="1" x14ac:dyDescent="0.15">
      <c r="A83" s="101" t="s">
        <v>61</v>
      </c>
      <c r="B83" s="61" t="s">
        <v>299</v>
      </c>
      <c r="C83" s="104">
        <v>165715191</v>
      </c>
      <c r="D83" s="61" t="s">
        <v>108</v>
      </c>
      <c r="E83" s="61" t="s">
        <v>114</v>
      </c>
      <c r="F83" s="61" t="s">
        <v>300</v>
      </c>
      <c r="G83" s="95"/>
      <c r="H83" s="101" t="s">
        <v>301</v>
      </c>
      <c r="I83" s="104" t="s">
        <v>302</v>
      </c>
      <c r="J83" s="127"/>
      <c r="K83" s="94">
        <v>5</v>
      </c>
      <c r="L83" s="88">
        <v>417</v>
      </c>
      <c r="M83" s="88">
        <v>423</v>
      </c>
      <c r="N83" s="99">
        <f t="shared" si="6"/>
        <v>1.1820330969267139E-2</v>
      </c>
      <c r="O83" s="101"/>
      <c r="P83" s="88"/>
      <c r="Q83" s="205"/>
      <c r="R83" s="94"/>
      <c r="S83" s="88"/>
      <c r="T83" s="205"/>
      <c r="U83" s="101"/>
      <c r="V83" s="61"/>
      <c r="W83" s="261"/>
    </row>
    <row r="84" spans="1:23" s="93" customFormat="1" ht="14" customHeight="1" x14ac:dyDescent="0.15">
      <c r="A84" s="94" t="s">
        <v>61</v>
      </c>
      <c r="B84" s="100" t="s">
        <v>206</v>
      </c>
      <c r="C84" s="88">
        <v>170140998</v>
      </c>
      <c r="D84" s="102" t="s">
        <v>108</v>
      </c>
      <c r="E84" s="88" t="s">
        <v>114</v>
      </c>
      <c r="F84" s="88" t="s">
        <v>303</v>
      </c>
      <c r="G84" s="95"/>
      <c r="H84" s="122" t="s">
        <v>304</v>
      </c>
      <c r="I84" s="88" t="s">
        <v>305</v>
      </c>
      <c r="J84" s="100"/>
      <c r="K84" s="94">
        <v>6</v>
      </c>
      <c r="L84" s="88">
        <v>478</v>
      </c>
      <c r="M84" s="88">
        <v>484</v>
      </c>
      <c r="N84" s="99">
        <f t="shared" si="6"/>
        <v>1.2396694214876033E-2</v>
      </c>
      <c r="O84" s="94"/>
      <c r="P84" s="88"/>
      <c r="Q84" s="205"/>
      <c r="R84" s="94"/>
      <c r="S84" s="88"/>
      <c r="T84" s="205"/>
      <c r="U84" s="94"/>
      <c r="V84" s="88"/>
      <c r="W84" s="212"/>
    </row>
    <row r="85" spans="1:23" s="93" customFormat="1" ht="14" customHeight="1" x14ac:dyDescent="0.15">
      <c r="A85" s="94" t="s">
        <v>61</v>
      </c>
      <c r="B85" s="100" t="s">
        <v>146</v>
      </c>
      <c r="C85" s="88">
        <v>63257161</v>
      </c>
      <c r="D85" s="102" t="s">
        <v>122</v>
      </c>
      <c r="E85" s="88" t="s">
        <v>114</v>
      </c>
      <c r="F85" s="88" t="s">
        <v>147</v>
      </c>
      <c r="G85" s="95"/>
      <c r="H85" s="122" t="s">
        <v>306</v>
      </c>
      <c r="I85" s="88" t="s">
        <v>307</v>
      </c>
      <c r="J85" s="100"/>
      <c r="K85" s="94">
        <v>5</v>
      </c>
      <c r="L85" s="88">
        <v>481</v>
      </c>
      <c r="M85" s="88">
        <v>486</v>
      </c>
      <c r="N85" s="99">
        <f t="shared" si="6"/>
        <v>1.0288065843621399E-2</v>
      </c>
      <c r="O85" s="94"/>
      <c r="P85" s="88"/>
      <c r="Q85" s="205"/>
      <c r="R85" s="94"/>
      <c r="S85" s="88"/>
      <c r="T85" s="205"/>
      <c r="U85" s="94"/>
      <c r="V85" s="88"/>
      <c r="W85" s="212"/>
    </row>
    <row r="86" spans="1:23" s="93" customFormat="1" ht="14" customHeight="1" x14ac:dyDescent="0.15">
      <c r="A86" s="94" t="s">
        <v>61</v>
      </c>
      <c r="B86" s="100" t="s">
        <v>126</v>
      </c>
      <c r="C86" s="88">
        <v>80529942</v>
      </c>
      <c r="D86" s="102" t="s">
        <v>108</v>
      </c>
      <c r="E86" s="88" t="s">
        <v>114</v>
      </c>
      <c r="F86" s="88" t="s">
        <v>308</v>
      </c>
      <c r="G86" s="95"/>
      <c r="H86" s="122" t="s">
        <v>309</v>
      </c>
      <c r="I86" s="88" t="s">
        <v>310</v>
      </c>
      <c r="J86" s="100"/>
      <c r="K86" s="94">
        <v>5</v>
      </c>
      <c r="L86" s="88">
        <v>417</v>
      </c>
      <c r="M86" s="88">
        <v>424</v>
      </c>
      <c r="N86" s="99">
        <f t="shared" si="6"/>
        <v>1.179245283018868E-2</v>
      </c>
      <c r="O86" s="94"/>
      <c r="P86" s="88"/>
      <c r="Q86" s="205"/>
      <c r="R86" s="94"/>
      <c r="S86" s="88"/>
      <c r="T86" s="205"/>
      <c r="U86" s="94"/>
      <c r="V86" s="88"/>
      <c r="W86" s="212"/>
    </row>
    <row r="87" spans="1:23" s="93" customFormat="1" ht="14" customHeight="1" x14ac:dyDescent="0.15">
      <c r="A87" s="94" t="s">
        <v>61</v>
      </c>
      <c r="B87" s="100" t="s">
        <v>135</v>
      </c>
      <c r="C87" s="88">
        <v>43612120</v>
      </c>
      <c r="D87" s="102" t="s">
        <v>122</v>
      </c>
      <c r="E87" s="88" t="s">
        <v>109</v>
      </c>
      <c r="F87" s="88" t="s">
        <v>185</v>
      </c>
      <c r="G87" s="95"/>
      <c r="H87" s="122" t="s">
        <v>314</v>
      </c>
      <c r="I87" s="88" t="s">
        <v>315</v>
      </c>
      <c r="J87" s="100"/>
      <c r="K87" s="94">
        <v>5</v>
      </c>
      <c r="L87" s="88">
        <v>347</v>
      </c>
      <c r="M87" s="88">
        <v>352</v>
      </c>
      <c r="N87" s="99">
        <f t="shared" si="6"/>
        <v>1.4204545454545454E-2</v>
      </c>
      <c r="O87" s="94"/>
      <c r="P87" s="88"/>
      <c r="Q87" s="205"/>
      <c r="R87" s="94"/>
      <c r="S87" s="88"/>
      <c r="T87" s="205"/>
      <c r="U87" s="94"/>
      <c r="V87" s="88"/>
      <c r="W87" s="212"/>
    </row>
    <row r="88" spans="1:23" s="93" customFormat="1" ht="14" customHeight="1" x14ac:dyDescent="0.15">
      <c r="A88" s="94" t="s">
        <v>61</v>
      </c>
      <c r="B88" s="100" t="s">
        <v>173</v>
      </c>
      <c r="C88" s="88">
        <v>84454010</v>
      </c>
      <c r="D88" s="102" t="s">
        <v>122</v>
      </c>
      <c r="E88" s="88" t="s">
        <v>109</v>
      </c>
      <c r="F88" s="88" t="s">
        <v>316</v>
      </c>
      <c r="G88" s="95"/>
      <c r="H88" s="122" t="s">
        <v>317</v>
      </c>
      <c r="I88" s="88" t="s">
        <v>318</v>
      </c>
      <c r="J88" s="100"/>
      <c r="K88" s="94">
        <v>8</v>
      </c>
      <c r="L88" s="88">
        <v>759</v>
      </c>
      <c r="M88" s="88">
        <v>767</v>
      </c>
      <c r="N88" s="99">
        <f t="shared" si="6"/>
        <v>1.0430247718383311E-2</v>
      </c>
      <c r="O88" s="94"/>
      <c r="P88" s="88"/>
      <c r="Q88" s="205"/>
      <c r="R88" s="94"/>
      <c r="S88" s="88"/>
      <c r="T88" s="205"/>
      <c r="U88" s="94"/>
      <c r="V88" s="88"/>
      <c r="W88" s="212"/>
    </row>
    <row r="89" spans="1:23" s="93" customFormat="1" ht="14" customHeight="1" x14ac:dyDescent="0.15">
      <c r="A89" s="94" t="s">
        <v>61</v>
      </c>
      <c r="B89" s="100" t="s">
        <v>188</v>
      </c>
      <c r="C89" s="88">
        <v>175372608</v>
      </c>
      <c r="D89" s="102" t="s">
        <v>109</v>
      </c>
      <c r="E89" s="88" t="s">
        <v>108</v>
      </c>
      <c r="F89" s="88" t="s">
        <v>319</v>
      </c>
      <c r="G89" s="95"/>
      <c r="H89" s="122" t="s">
        <v>320</v>
      </c>
      <c r="I89" s="88" t="s">
        <v>321</v>
      </c>
      <c r="J89" s="100"/>
      <c r="K89" s="94">
        <v>8</v>
      </c>
      <c r="L89" s="88">
        <v>628</v>
      </c>
      <c r="M89" s="88">
        <v>636</v>
      </c>
      <c r="N89" s="99">
        <f t="shared" si="6"/>
        <v>1.2578616352201259E-2</v>
      </c>
      <c r="O89" s="94"/>
      <c r="P89" s="88"/>
      <c r="Q89" s="205"/>
      <c r="R89" s="94"/>
      <c r="S89" s="88"/>
      <c r="T89" s="205"/>
      <c r="U89" s="94"/>
      <c r="V89" s="88"/>
      <c r="W89" s="212"/>
    </row>
    <row r="90" spans="1:23" s="93" customFormat="1" ht="14" customHeight="1" x14ac:dyDescent="0.15">
      <c r="A90" s="94" t="s">
        <v>62</v>
      </c>
      <c r="B90" s="100" t="s">
        <v>163</v>
      </c>
      <c r="C90" s="88">
        <v>21974684</v>
      </c>
      <c r="D90" s="102" t="s">
        <v>108</v>
      </c>
      <c r="E90" s="88" t="s">
        <v>114</v>
      </c>
      <c r="F90" s="88" t="s">
        <v>203</v>
      </c>
      <c r="G90" s="95" t="s">
        <v>546</v>
      </c>
      <c r="H90" s="122" t="s">
        <v>322</v>
      </c>
      <c r="I90" s="88" t="s">
        <v>323</v>
      </c>
      <c r="J90" s="100"/>
      <c r="K90" s="94">
        <v>54</v>
      </c>
      <c r="L90" s="88">
        <v>874</v>
      </c>
      <c r="M90" s="88">
        <v>928</v>
      </c>
      <c r="N90" s="99">
        <f t="shared" si="6"/>
        <v>5.8189655172413791E-2</v>
      </c>
      <c r="O90" s="94">
        <v>13</v>
      </c>
      <c r="P90" s="88">
        <v>4463</v>
      </c>
      <c r="Q90" s="205">
        <f>O90/P90</f>
        <v>2.9128388976025093E-3</v>
      </c>
      <c r="R90" s="94">
        <v>4</v>
      </c>
      <c r="S90" s="88">
        <v>1425</v>
      </c>
      <c r="T90" s="205">
        <f>R90/S90</f>
        <v>2.8070175438596489E-3</v>
      </c>
      <c r="U90" s="94"/>
      <c r="V90" s="88"/>
      <c r="W90" s="212"/>
    </row>
    <row r="91" spans="1:23" s="93" customFormat="1" ht="14" customHeight="1" x14ac:dyDescent="0.15">
      <c r="A91" s="94" t="s">
        <v>62</v>
      </c>
      <c r="B91" s="100" t="s">
        <v>226</v>
      </c>
      <c r="C91" s="88">
        <v>7579328</v>
      </c>
      <c r="D91" s="102" t="s">
        <v>109</v>
      </c>
      <c r="E91" s="88" t="s">
        <v>122</v>
      </c>
      <c r="F91" s="88" t="s">
        <v>227</v>
      </c>
      <c r="G91" s="95" t="s">
        <v>546</v>
      </c>
      <c r="H91" s="122" t="s">
        <v>338</v>
      </c>
      <c r="I91" s="88" t="s">
        <v>339</v>
      </c>
      <c r="J91" s="100"/>
      <c r="K91" s="94">
        <v>147</v>
      </c>
      <c r="L91" s="88">
        <v>782</v>
      </c>
      <c r="M91" s="88">
        <v>929</v>
      </c>
      <c r="N91" s="99">
        <f t="shared" si="6"/>
        <v>0.15823466092572658</v>
      </c>
      <c r="O91" s="94">
        <v>26</v>
      </c>
      <c r="P91" s="88">
        <v>3779</v>
      </c>
      <c r="Q91" s="205">
        <f>O91/P91</f>
        <v>6.880127017729558E-3</v>
      </c>
      <c r="R91" s="94">
        <v>2</v>
      </c>
      <c r="S91" s="88">
        <v>1447</v>
      </c>
      <c r="T91" s="205">
        <f>R91/S91</f>
        <v>1.38217000691085E-3</v>
      </c>
      <c r="U91" s="94"/>
      <c r="V91" s="88"/>
      <c r="W91" s="212"/>
    </row>
    <row r="92" spans="1:23" s="93" customFormat="1" ht="14" customHeight="1" x14ac:dyDescent="0.15">
      <c r="A92" s="94" t="s">
        <v>62</v>
      </c>
      <c r="B92" s="100" t="s">
        <v>126</v>
      </c>
      <c r="C92" s="88">
        <v>155711379</v>
      </c>
      <c r="D92" s="102" t="s">
        <v>108</v>
      </c>
      <c r="E92" s="88" t="s">
        <v>109</v>
      </c>
      <c r="F92" s="88" t="s">
        <v>332</v>
      </c>
      <c r="G92" s="95"/>
      <c r="H92" s="122" t="s">
        <v>333</v>
      </c>
      <c r="I92" s="88" t="s">
        <v>334</v>
      </c>
      <c r="J92" s="100"/>
      <c r="K92" s="94">
        <v>26</v>
      </c>
      <c r="L92" s="88">
        <v>1635</v>
      </c>
      <c r="M92" s="88">
        <v>1662</v>
      </c>
      <c r="N92" s="99">
        <f t="shared" si="6"/>
        <v>1.5643802647412757E-2</v>
      </c>
      <c r="O92" s="94">
        <v>10</v>
      </c>
      <c r="P92" s="88">
        <v>5072</v>
      </c>
      <c r="Q92" s="205">
        <f>O92/P92</f>
        <v>1.9716088328075709E-3</v>
      </c>
      <c r="R92" s="94">
        <v>2</v>
      </c>
      <c r="S92" s="88">
        <v>2063</v>
      </c>
      <c r="T92" s="205">
        <f>R92/S92</f>
        <v>9.6946194861851677E-4</v>
      </c>
      <c r="U92" s="94"/>
      <c r="V92" s="88"/>
      <c r="W92" s="212"/>
    </row>
    <row r="93" spans="1:23" s="93" customFormat="1" ht="14" customHeight="1" x14ac:dyDescent="0.15">
      <c r="A93" s="94" t="s">
        <v>62</v>
      </c>
      <c r="B93" s="100" t="s">
        <v>126</v>
      </c>
      <c r="C93" s="88">
        <v>212295709</v>
      </c>
      <c r="D93" s="102" t="s">
        <v>114</v>
      </c>
      <c r="E93" s="88" t="s">
        <v>109</v>
      </c>
      <c r="F93" s="88" t="s">
        <v>326</v>
      </c>
      <c r="G93" s="95"/>
      <c r="H93" s="122" t="s">
        <v>327</v>
      </c>
      <c r="I93" s="88" t="s">
        <v>328</v>
      </c>
      <c r="J93" s="100"/>
      <c r="K93" s="94">
        <v>44</v>
      </c>
      <c r="L93" s="88">
        <v>1274</v>
      </c>
      <c r="M93" s="88">
        <v>1318</v>
      </c>
      <c r="N93" s="99">
        <f t="shared" si="6"/>
        <v>3.3383915022761758E-2</v>
      </c>
      <c r="O93" s="94">
        <v>17</v>
      </c>
      <c r="P93" s="88">
        <v>4323</v>
      </c>
      <c r="Q93" s="205">
        <f>O93/P93</f>
        <v>3.9324543141337036E-3</v>
      </c>
      <c r="R93" s="94">
        <v>4</v>
      </c>
      <c r="S93" s="88">
        <v>1536</v>
      </c>
      <c r="T93" s="205">
        <f>R93/S93</f>
        <v>2.6041666666666665E-3</v>
      </c>
      <c r="U93" s="94"/>
      <c r="V93" s="88"/>
      <c r="W93" s="212"/>
    </row>
    <row r="94" spans="1:23" s="93" customFormat="1" ht="14" customHeight="1" x14ac:dyDescent="0.15">
      <c r="A94" s="94" t="s">
        <v>62</v>
      </c>
      <c r="B94" s="100" t="s">
        <v>121</v>
      </c>
      <c r="C94" s="88">
        <v>88885654</v>
      </c>
      <c r="D94" s="102" t="s">
        <v>109</v>
      </c>
      <c r="E94" s="88" t="s">
        <v>114</v>
      </c>
      <c r="F94" s="88" t="s">
        <v>130</v>
      </c>
      <c r="G94" s="95"/>
      <c r="H94" s="122" t="s">
        <v>324</v>
      </c>
      <c r="I94" s="88" t="s">
        <v>325</v>
      </c>
      <c r="J94" s="100"/>
      <c r="K94" s="94">
        <v>72</v>
      </c>
      <c r="L94" s="88">
        <v>1139</v>
      </c>
      <c r="M94" s="88">
        <v>1213</v>
      </c>
      <c r="N94" s="99">
        <f t="shared" si="6"/>
        <v>5.9356966199505361E-2</v>
      </c>
      <c r="O94" s="94"/>
      <c r="P94" s="88"/>
      <c r="Q94" s="205"/>
      <c r="R94" s="94"/>
      <c r="S94" s="88"/>
      <c r="T94" s="205"/>
      <c r="U94" s="94"/>
      <c r="V94" s="88"/>
      <c r="W94" s="212"/>
    </row>
    <row r="95" spans="1:23" s="93" customFormat="1" ht="14" customHeight="1" x14ac:dyDescent="0.15">
      <c r="A95" s="94" t="s">
        <v>62</v>
      </c>
      <c r="B95" s="100" t="s">
        <v>206</v>
      </c>
      <c r="C95" s="88">
        <v>183818398</v>
      </c>
      <c r="D95" s="102" t="s">
        <v>108</v>
      </c>
      <c r="E95" s="88" t="s">
        <v>109</v>
      </c>
      <c r="F95" s="88" t="s">
        <v>329</v>
      </c>
      <c r="G95" s="95"/>
      <c r="H95" s="122" t="s">
        <v>330</v>
      </c>
      <c r="I95" s="88" t="s">
        <v>331</v>
      </c>
      <c r="J95" s="100"/>
      <c r="K95" s="94">
        <v>10</v>
      </c>
      <c r="L95" s="88">
        <v>859</v>
      </c>
      <c r="M95" s="88">
        <v>870</v>
      </c>
      <c r="N95" s="99">
        <f t="shared" si="6"/>
        <v>1.1494252873563218E-2</v>
      </c>
      <c r="O95" s="94"/>
      <c r="P95" s="88"/>
      <c r="Q95" s="205"/>
      <c r="R95" s="94"/>
      <c r="S95" s="88"/>
      <c r="T95" s="205"/>
      <c r="U95" s="94"/>
      <c r="V95" s="88"/>
      <c r="W95" s="212"/>
    </row>
    <row r="96" spans="1:23" s="93" customFormat="1" ht="14" customHeight="1" x14ac:dyDescent="0.15">
      <c r="A96" s="94" t="s">
        <v>62</v>
      </c>
      <c r="B96" s="100" t="s">
        <v>153</v>
      </c>
      <c r="C96" s="88">
        <v>78401192</v>
      </c>
      <c r="D96" s="102" t="s">
        <v>108</v>
      </c>
      <c r="E96" s="88" t="s">
        <v>109</v>
      </c>
      <c r="F96" s="88" t="s">
        <v>335</v>
      </c>
      <c r="G96" s="95"/>
      <c r="H96" s="122" t="s">
        <v>336</v>
      </c>
      <c r="I96" s="88" t="s">
        <v>337</v>
      </c>
      <c r="J96" s="100"/>
      <c r="K96" s="94">
        <v>11</v>
      </c>
      <c r="L96" s="88">
        <v>992</v>
      </c>
      <c r="M96" s="88">
        <v>1003</v>
      </c>
      <c r="N96" s="99">
        <f t="shared" si="6"/>
        <v>1.0967098703888335E-2</v>
      </c>
      <c r="O96" s="94"/>
      <c r="P96" s="88"/>
      <c r="Q96" s="205"/>
      <c r="R96" s="94"/>
      <c r="S96" s="88"/>
      <c r="T96" s="205"/>
      <c r="U96" s="94"/>
      <c r="V96" s="88"/>
      <c r="W96" s="212"/>
    </row>
    <row r="97" spans="1:23" s="93" customFormat="1" ht="14" customHeight="1" x14ac:dyDescent="0.15">
      <c r="A97" s="94" t="s">
        <v>63</v>
      </c>
      <c r="B97" s="100" t="s">
        <v>126</v>
      </c>
      <c r="C97" s="88">
        <v>212483976</v>
      </c>
      <c r="D97" s="102" t="s">
        <v>114</v>
      </c>
      <c r="E97" s="88" t="s">
        <v>122</v>
      </c>
      <c r="F97" s="88" t="s">
        <v>326</v>
      </c>
      <c r="G97" s="95"/>
      <c r="H97" s="122" t="s">
        <v>340</v>
      </c>
      <c r="I97" s="88" t="s">
        <v>341</v>
      </c>
      <c r="J97" s="100"/>
      <c r="K97" s="94">
        <v>19</v>
      </c>
      <c r="L97" s="88">
        <v>1552</v>
      </c>
      <c r="M97" s="88">
        <v>1571</v>
      </c>
      <c r="N97" s="99">
        <f t="shared" si="6"/>
        <v>1.2094207511139401E-2</v>
      </c>
      <c r="O97" s="94">
        <v>17</v>
      </c>
      <c r="P97" s="88">
        <v>1138</v>
      </c>
      <c r="Q97" s="205">
        <f>O97/P97</f>
        <v>1.4938488576449912E-2</v>
      </c>
      <c r="R97" s="94"/>
      <c r="S97" s="88"/>
      <c r="T97" s="205"/>
      <c r="U97" s="94">
        <v>2</v>
      </c>
      <c r="V97" s="88">
        <v>1648</v>
      </c>
      <c r="W97" s="212">
        <f>U97/V97</f>
        <v>1.2135922330097086E-3</v>
      </c>
    </row>
    <row r="98" spans="1:23" s="93" customFormat="1" ht="14" customHeight="1" x14ac:dyDescent="0.15">
      <c r="A98" s="90" t="s">
        <v>65</v>
      </c>
      <c r="B98" s="107" t="s">
        <v>113</v>
      </c>
      <c r="C98" s="73">
        <v>55242465</v>
      </c>
      <c r="D98" s="112" t="s">
        <v>589</v>
      </c>
      <c r="E98" s="73" t="s">
        <v>576</v>
      </c>
      <c r="F98" s="73" t="s">
        <v>254</v>
      </c>
      <c r="G98" s="95" t="s">
        <v>546</v>
      </c>
      <c r="H98" s="126"/>
      <c r="I98" s="89"/>
      <c r="J98" s="71" t="s">
        <v>546</v>
      </c>
      <c r="K98" s="90">
        <v>333</v>
      </c>
      <c r="L98" s="89">
        <v>1360</v>
      </c>
      <c r="M98" s="73">
        <v>1689</v>
      </c>
      <c r="N98" s="99">
        <f t="shared" si="6"/>
        <v>0.19715808170515098</v>
      </c>
      <c r="O98" s="91"/>
      <c r="P98" s="89"/>
      <c r="Q98" s="208"/>
      <c r="R98" s="91"/>
      <c r="S98" s="89"/>
      <c r="T98" s="208"/>
      <c r="U98" s="91"/>
      <c r="V98" s="89"/>
      <c r="W98" s="215"/>
    </row>
    <row r="99" spans="1:23" s="93" customFormat="1" ht="14" customHeight="1" x14ac:dyDescent="0.15">
      <c r="A99" s="290" t="s">
        <v>66</v>
      </c>
      <c r="B99" s="294" t="s">
        <v>233</v>
      </c>
      <c r="C99" s="297">
        <v>125298810</v>
      </c>
      <c r="D99" s="294" t="s">
        <v>589</v>
      </c>
      <c r="E99" s="294" t="s">
        <v>577</v>
      </c>
      <c r="F99" s="294" t="s">
        <v>234</v>
      </c>
      <c r="G99" s="92"/>
      <c r="H99" s="126"/>
      <c r="I99" s="89"/>
      <c r="J99" s="71" t="s">
        <v>546</v>
      </c>
      <c r="K99" s="72">
        <v>147</v>
      </c>
      <c r="L99" s="70">
        <v>711</v>
      </c>
      <c r="M99" s="70">
        <v>854</v>
      </c>
      <c r="N99" s="99">
        <f t="shared" si="6"/>
        <v>0.1721311475409836</v>
      </c>
      <c r="O99" s="101"/>
      <c r="P99" s="89"/>
      <c r="Q99" s="208"/>
      <c r="R99" s="91"/>
      <c r="S99" s="89"/>
      <c r="T99" s="208"/>
      <c r="U99" s="91"/>
      <c r="V99" s="89"/>
      <c r="W99" s="215"/>
    </row>
    <row r="100" spans="1:23" s="93" customFormat="1" ht="14" customHeight="1" x14ac:dyDescent="0.15">
      <c r="A100" s="94" t="s">
        <v>66</v>
      </c>
      <c r="B100" s="100" t="s">
        <v>113</v>
      </c>
      <c r="C100" s="88">
        <v>140434535</v>
      </c>
      <c r="D100" s="102" t="s">
        <v>108</v>
      </c>
      <c r="E100" s="88" t="s">
        <v>109</v>
      </c>
      <c r="F100" s="88" t="s">
        <v>342</v>
      </c>
      <c r="G100" s="95" t="s">
        <v>546</v>
      </c>
      <c r="H100" s="122" t="s">
        <v>345</v>
      </c>
      <c r="I100" s="88" t="s">
        <v>346</v>
      </c>
      <c r="J100" s="100"/>
      <c r="K100" s="94">
        <v>6</v>
      </c>
      <c r="L100" s="88">
        <v>512</v>
      </c>
      <c r="M100" s="88">
        <v>520</v>
      </c>
      <c r="N100" s="99">
        <f t="shared" ref="N100:N131" si="7">K100/M100</f>
        <v>1.1538461538461539E-2</v>
      </c>
      <c r="O100" s="94"/>
      <c r="P100" s="88"/>
      <c r="Q100" s="205"/>
      <c r="R100" s="94"/>
      <c r="S100" s="88"/>
      <c r="T100" s="205"/>
      <c r="U100" s="94"/>
      <c r="V100" s="88"/>
      <c r="W100" s="212"/>
    </row>
    <row r="101" spans="1:23" s="93" customFormat="1" ht="14" customHeight="1" x14ac:dyDescent="0.15">
      <c r="A101" s="94" t="s">
        <v>66</v>
      </c>
      <c r="B101" s="100" t="s">
        <v>113</v>
      </c>
      <c r="C101" s="88">
        <v>140434534</v>
      </c>
      <c r="D101" s="102" t="s">
        <v>122</v>
      </c>
      <c r="E101" s="88" t="s">
        <v>114</v>
      </c>
      <c r="F101" s="88" t="s">
        <v>342</v>
      </c>
      <c r="G101" s="95" t="s">
        <v>546</v>
      </c>
      <c r="H101" s="122" t="s">
        <v>343</v>
      </c>
      <c r="I101" s="88" t="s">
        <v>344</v>
      </c>
      <c r="J101" s="100"/>
      <c r="K101" s="94">
        <v>6</v>
      </c>
      <c r="L101" s="88">
        <v>524</v>
      </c>
      <c r="M101" s="88">
        <v>530</v>
      </c>
      <c r="N101" s="99">
        <f t="shared" si="7"/>
        <v>1.1320754716981131E-2</v>
      </c>
      <c r="O101" s="94"/>
      <c r="P101" s="88"/>
      <c r="Q101" s="205"/>
      <c r="R101" s="94"/>
      <c r="S101" s="88"/>
      <c r="T101" s="205"/>
      <c r="U101" s="94"/>
      <c r="V101" s="88"/>
      <c r="W101" s="212"/>
    </row>
    <row r="102" spans="1:23" s="93" customFormat="1" ht="14" customHeight="1" x14ac:dyDescent="0.15">
      <c r="A102" s="94" t="s">
        <v>66</v>
      </c>
      <c r="B102" s="100" t="s">
        <v>153</v>
      </c>
      <c r="C102" s="88">
        <v>25398284</v>
      </c>
      <c r="D102" s="102" t="s">
        <v>122</v>
      </c>
      <c r="E102" s="88" t="s">
        <v>109</v>
      </c>
      <c r="F102" s="88" t="s">
        <v>154</v>
      </c>
      <c r="G102" s="95" t="s">
        <v>546</v>
      </c>
      <c r="H102" s="122" t="s">
        <v>350</v>
      </c>
      <c r="I102" s="88" t="s">
        <v>351</v>
      </c>
      <c r="J102" s="100"/>
      <c r="K102" s="94">
        <v>56</v>
      </c>
      <c r="L102" s="88">
        <v>293</v>
      </c>
      <c r="M102" s="88">
        <v>349</v>
      </c>
      <c r="N102" s="99">
        <f t="shared" si="7"/>
        <v>0.16045845272206305</v>
      </c>
      <c r="O102" s="94"/>
      <c r="P102" s="88"/>
      <c r="Q102" s="205"/>
      <c r="R102" s="94">
        <v>1</v>
      </c>
      <c r="S102" s="88">
        <v>2659</v>
      </c>
      <c r="T102" s="205">
        <f>R102/S102</f>
        <v>3.7608123354644602E-4</v>
      </c>
      <c r="U102" s="94"/>
      <c r="V102" s="88"/>
      <c r="W102" s="212"/>
    </row>
    <row r="103" spans="1:23" s="93" customFormat="1" ht="14" customHeight="1" x14ac:dyDescent="0.15">
      <c r="A103" s="94" t="s">
        <v>66</v>
      </c>
      <c r="B103" s="100" t="s">
        <v>266</v>
      </c>
      <c r="C103" s="88">
        <v>55593661</v>
      </c>
      <c r="D103" s="102" t="s">
        <v>109</v>
      </c>
      <c r="E103" s="88" t="s">
        <v>122</v>
      </c>
      <c r="F103" s="88" t="s">
        <v>347</v>
      </c>
      <c r="G103" s="95"/>
      <c r="H103" s="122" t="s">
        <v>348</v>
      </c>
      <c r="I103" s="88" t="s">
        <v>349</v>
      </c>
      <c r="J103" s="100"/>
      <c r="K103" s="94">
        <v>44</v>
      </c>
      <c r="L103" s="88">
        <v>1545</v>
      </c>
      <c r="M103" s="88">
        <v>1589</v>
      </c>
      <c r="N103" s="99">
        <f t="shared" si="7"/>
        <v>2.7690371302706105E-2</v>
      </c>
      <c r="O103" s="94"/>
      <c r="P103" s="88"/>
      <c r="Q103" s="205"/>
      <c r="R103" s="94"/>
      <c r="S103" s="88"/>
      <c r="T103" s="205"/>
      <c r="U103" s="94"/>
      <c r="V103" s="88"/>
      <c r="W103" s="212"/>
    </row>
    <row r="104" spans="1:23" s="93" customFormat="1" ht="14" customHeight="1" x14ac:dyDescent="0.15">
      <c r="A104" s="94" t="s">
        <v>66</v>
      </c>
      <c r="B104" s="100" t="s">
        <v>173</v>
      </c>
      <c r="C104" s="88">
        <v>19748125</v>
      </c>
      <c r="D104" s="102" t="s">
        <v>108</v>
      </c>
      <c r="E104" s="88" t="s">
        <v>109</v>
      </c>
      <c r="F104" s="88" t="s">
        <v>352</v>
      </c>
      <c r="G104" s="95"/>
      <c r="H104" s="122" t="s">
        <v>353</v>
      </c>
      <c r="I104" s="88" t="s">
        <v>354</v>
      </c>
      <c r="J104" s="100"/>
      <c r="K104" s="94">
        <v>5</v>
      </c>
      <c r="L104" s="88">
        <v>223</v>
      </c>
      <c r="M104" s="88">
        <v>228</v>
      </c>
      <c r="N104" s="99">
        <f t="shared" si="7"/>
        <v>2.1929824561403508E-2</v>
      </c>
      <c r="O104" s="94"/>
      <c r="P104" s="88"/>
      <c r="Q104" s="205"/>
      <c r="R104" s="94"/>
      <c r="S104" s="88"/>
      <c r="T104" s="205"/>
      <c r="U104" s="94"/>
      <c r="V104" s="88"/>
      <c r="W104" s="212"/>
    </row>
    <row r="105" spans="1:23" s="93" customFormat="1" ht="14" customHeight="1" x14ac:dyDescent="0.15">
      <c r="A105" s="72" t="s">
        <v>67</v>
      </c>
      <c r="B105" s="71" t="s">
        <v>113</v>
      </c>
      <c r="C105" s="70">
        <v>55242465</v>
      </c>
      <c r="D105" s="110" t="s">
        <v>589</v>
      </c>
      <c r="E105" s="70" t="s">
        <v>576</v>
      </c>
      <c r="F105" s="70" t="s">
        <v>254</v>
      </c>
      <c r="G105" s="95" t="s">
        <v>546</v>
      </c>
      <c r="H105" s="124" t="s">
        <v>578</v>
      </c>
      <c r="I105" s="70" t="s">
        <v>579</v>
      </c>
      <c r="J105" s="71" t="s">
        <v>546</v>
      </c>
      <c r="K105" s="72">
        <v>177</v>
      </c>
      <c r="L105" s="70">
        <v>1045</v>
      </c>
      <c r="M105" s="70">
        <v>1223</v>
      </c>
      <c r="N105" s="99">
        <f t="shared" si="7"/>
        <v>0.14472608340147178</v>
      </c>
      <c r="O105" s="94"/>
      <c r="P105" s="88"/>
      <c r="Q105" s="205"/>
      <c r="R105" s="94"/>
      <c r="S105" s="88"/>
      <c r="T105" s="205"/>
      <c r="U105" s="94"/>
      <c r="V105" s="88"/>
      <c r="W105" s="212"/>
    </row>
    <row r="106" spans="1:23" s="93" customFormat="1" ht="14" customHeight="1" x14ac:dyDescent="0.15">
      <c r="A106" s="94" t="s">
        <v>67</v>
      </c>
      <c r="B106" s="100" t="s">
        <v>226</v>
      </c>
      <c r="C106" s="88">
        <v>7577094</v>
      </c>
      <c r="D106" s="102" t="s">
        <v>108</v>
      </c>
      <c r="E106" s="88" t="s">
        <v>114</v>
      </c>
      <c r="F106" s="88" t="s">
        <v>227</v>
      </c>
      <c r="G106" s="95" t="s">
        <v>546</v>
      </c>
      <c r="H106" s="122" t="s">
        <v>355</v>
      </c>
      <c r="I106" s="88" t="s">
        <v>356</v>
      </c>
      <c r="J106" s="100"/>
      <c r="K106" s="94">
        <v>495</v>
      </c>
      <c r="L106" s="88">
        <v>94</v>
      </c>
      <c r="M106" s="88">
        <v>589</v>
      </c>
      <c r="N106" s="99">
        <f t="shared" si="7"/>
        <v>0.84040747028862484</v>
      </c>
      <c r="O106" s="94">
        <v>1071</v>
      </c>
      <c r="P106" s="88">
        <v>2272</v>
      </c>
      <c r="Q106" s="205">
        <f>O106/P106</f>
        <v>0.47139084507042256</v>
      </c>
      <c r="R106" s="94"/>
      <c r="S106" s="88"/>
      <c r="T106" s="205"/>
      <c r="U106" s="94"/>
      <c r="V106" s="88"/>
      <c r="W106" s="212"/>
    </row>
    <row r="107" spans="1:23" s="93" customFormat="1" ht="14" customHeight="1" x14ac:dyDescent="0.15">
      <c r="A107" s="94" t="s">
        <v>68</v>
      </c>
      <c r="B107" s="100" t="s">
        <v>113</v>
      </c>
      <c r="C107" s="88">
        <v>140434483</v>
      </c>
      <c r="D107" s="102" t="s">
        <v>122</v>
      </c>
      <c r="E107" s="88" t="s">
        <v>114</v>
      </c>
      <c r="F107" s="88" t="s">
        <v>342</v>
      </c>
      <c r="G107" s="95" t="s">
        <v>546</v>
      </c>
      <c r="H107" s="122" t="s">
        <v>357</v>
      </c>
      <c r="I107" s="88" t="s">
        <v>358</v>
      </c>
      <c r="J107" s="100"/>
      <c r="K107" s="94">
        <v>8</v>
      </c>
      <c r="L107" s="88">
        <v>711</v>
      </c>
      <c r="M107" s="88">
        <v>719</v>
      </c>
      <c r="N107" s="99">
        <f t="shared" si="7"/>
        <v>1.1126564673157162E-2</v>
      </c>
      <c r="O107" s="94"/>
      <c r="P107" s="88"/>
      <c r="Q107" s="205"/>
      <c r="R107" s="94"/>
      <c r="S107" s="88"/>
      <c r="T107" s="205"/>
      <c r="U107" s="94"/>
      <c r="V107" s="88"/>
      <c r="W107" s="212"/>
    </row>
    <row r="108" spans="1:23" s="93" customFormat="1" ht="14" customHeight="1" x14ac:dyDescent="0.15">
      <c r="A108" s="94" t="s">
        <v>68</v>
      </c>
      <c r="B108" s="100" t="s">
        <v>107</v>
      </c>
      <c r="C108" s="88">
        <v>10602257</v>
      </c>
      <c r="D108" s="102" t="s">
        <v>108</v>
      </c>
      <c r="E108" s="88" t="s">
        <v>109</v>
      </c>
      <c r="F108" s="88" t="s">
        <v>192</v>
      </c>
      <c r="G108" s="95" t="s">
        <v>546</v>
      </c>
      <c r="H108" s="122" t="s">
        <v>361</v>
      </c>
      <c r="I108" s="88" t="s">
        <v>362</v>
      </c>
      <c r="J108" s="100"/>
      <c r="K108" s="94">
        <v>23</v>
      </c>
      <c r="L108" s="88">
        <v>558</v>
      </c>
      <c r="M108" s="88">
        <v>581</v>
      </c>
      <c r="N108" s="99">
        <f t="shared" si="7"/>
        <v>3.9586919104991396E-2</v>
      </c>
      <c r="O108" s="94"/>
      <c r="P108" s="88"/>
      <c r="Q108" s="205"/>
      <c r="R108" s="94"/>
      <c r="S108" s="88"/>
      <c r="T108" s="205"/>
      <c r="U108" s="94"/>
      <c r="V108" s="88"/>
      <c r="W108" s="212"/>
    </row>
    <row r="109" spans="1:23" s="93" customFormat="1" ht="14" customHeight="1" x14ac:dyDescent="0.15">
      <c r="A109" s="94" t="s">
        <v>68</v>
      </c>
      <c r="B109" s="100" t="s">
        <v>153</v>
      </c>
      <c r="C109" s="88">
        <v>25398284</v>
      </c>
      <c r="D109" s="102" t="s">
        <v>108</v>
      </c>
      <c r="E109" s="88" t="s">
        <v>109</v>
      </c>
      <c r="F109" s="88" t="s">
        <v>154</v>
      </c>
      <c r="G109" s="95" t="s">
        <v>546</v>
      </c>
      <c r="H109" s="122" t="s">
        <v>363</v>
      </c>
      <c r="I109" s="88" t="s">
        <v>364</v>
      </c>
      <c r="J109" s="100"/>
      <c r="K109" s="94">
        <v>50</v>
      </c>
      <c r="L109" s="88">
        <v>1893</v>
      </c>
      <c r="M109" s="88">
        <v>1943</v>
      </c>
      <c r="N109" s="99">
        <f t="shared" si="7"/>
        <v>2.573340195573855E-2</v>
      </c>
      <c r="O109" s="94"/>
      <c r="P109" s="88"/>
      <c r="Q109" s="205"/>
      <c r="R109" s="94"/>
      <c r="S109" s="88"/>
      <c r="T109" s="205"/>
      <c r="U109" s="94"/>
      <c r="V109" s="88"/>
      <c r="W109" s="212"/>
    </row>
    <row r="110" spans="1:23" s="93" customFormat="1" ht="14" customHeight="1" x14ac:dyDescent="0.15">
      <c r="A110" s="94" t="s">
        <v>68</v>
      </c>
      <c r="B110" s="100" t="s">
        <v>107</v>
      </c>
      <c r="C110" s="88">
        <v>1220691</v>
      </c>
      <c r="D110" s="102" t="s">
        <v>108</v>
      </c>
      <c r="E110" s="88" t="s">
        <v>114</v>
      </c>
      <c r="F110" s="88" t="s">
        <v>110</v>
      </c>
      <c r="G110" s="95" t="s">
        <v>546</v>
      </c>
      <c r="H110" s="122" t="s">
        <v>367</v>
      </c>
      <c r="I110" s="88" t="s">
        <v>368</v>
      </c>
      <c r="J110" s="100"/>
      <c r="K110" s="94">
        <v>6</v>
      </c>
      <c r="L110" s="88">
        <v>502</v>
      </c>
      <c r="M110" s="88">
        <v>508</v>
      </c>
      <c r="N110" s="99">
        <f t="shared" si="7"/>
        <v>1.1811023622047244E-2</v>
      </c>
      <c r="O110" s="94"/>
      <c r="P110" s="88"/>
      <c r="Q110" s="205"/>
      <c r="R110" s="94"/>
      <c r="S110" s="88"/>
      <c r="T110" s="205"/>
      <c r="U110" s="94"/>
      <c r="V110" s="88"/>
      <c r="W110" s="212"/>
    </row>
    <row r="111" spans="1:23" s="93" customFormat="1" ht="14" customHeight="1" x14ac:dyDescent="0.15">
      <c r="A111" s="94" t="s">
        <v>68</v>
      </c>
      <c r="B111" s="100" t="s">
        <v>266</v>
      </c>
      <c r="C111" s="88">
        <v>1807385</v>
      </c>
      <c r="D111" s="102" t="s">
        <v>108</v>
      </c>
      <c r="E111" s="88" t="s">
        <v>114</v>
      </c>
      <c r="F111" s="88" t="s">
        <v>267</v>
      </c>
      <c r="G111" s="95"/>
      <c r="H111" s="122" t="s">
        <v>359</v>
      </c>
      <c r="I111" s="88" t="s">
        <v>360</v>
      </c>
      <c r="J111" s="100"/>
      <c r="K111" s="94">
        <v>8</v>
      </c>
      <c r="L111" s="88">
        <v>696</v>
      </c>
      <c r="M111" s="88">
        <v>704</v>
      </c>
      <c r="N111" s="99">
        <f t="shared" si="7"/>
        <v>1.1363636363636364E-2</v>
      </c>
      <c r="O111" s="94"/>
      <c r="P111" s="88"/>
      <c r="Q111" s="205"/>
      <c r="R111" s="94"/>
      <c r="S111" s="88"/>
      <c r="T111" s="205"/>
      <c r="U111" s="94"/>
      <c r="V111" s="88"/>
      <c r="W111" s="212"/>
    </row>
    <row r="112" spans="1:23" s="93" customFormat="1" ht="14" customHeight="1" x14ac:dyDescent="0.15">
      <c r="A112" s="94" t="s">
        <v>68</v>
      </c>
      <c r="B112" s="100" t="s">
        <v>135</v>
      </c>
      <c r="C112" s="88">
        <v>43609941</v>
      </c>
      <c r="D112" s="102" t="s">
        <v>108</v>
      </c>
      <c r="E112" s="88" t="s">
        <v>109</v>
      </c>
      <c r="F112" s="88" t="s">
        <v>185</v>
      </c>
      <c r="G112" s="95"/>
      <c r="H112" s="122" t="s">
        <v>365</v>
      </c>
      <c r="I112" s="88" t="s">
        <v>366</v>
      </c>
      <c r="J112" s="100"/>
      <c r="K112" s="94">
        <v>10</v>
      </c>
      <c r="L112" s="88">
        <v>939</v>
      </c>
      <c r="M112" s="88">
        <v>949</v>
      </c>
      <c r="N112" s="99">
        <f t="shared" si="7"/>
        <v>1.053740779768177E-2</v>
      </c>
      <c r="O112" s="94"/>
      <c r="P112" s="88"/>
      <c r="Q112" s="205"/>
      <c r="R112" s="94"/>
      <c r="S112" s="88"/>
      <c r="T112" s="205"/>
      <c r="U112" s="94"/>
      <c r="V112" s="88"/>
      <c r="W112" s="212"/>
    </row>
    <row r="113" spans="1:23" s="93" customFormat="1" ht="14" customHeight="1" x14ac:dyDescent="0.15">
      <c r="A113" s="94" t="s">
        <v>69</v>
      </c>
      <c r="B113" s="100" t="s">
        <v>113</v>
      </c>
      <c r="C113" s="88">
        <v>140439682</v>
      </c>
      <c r="D113" s="102" t="s">
        <v>122</v>
      </c>
      <c r="E113" s="88" t="s">
        <v>114</v>
      </c>
      <c r="F113" s="88" t="s">
        <v>342</v>
      </c>
      <c r="G113" s="95" t="s">
        <v>546</v>
      </c>
      <c r="H113" s="122" t="s">
        <v>369</v>
      </c>
      <c r="I113" s="88" t="s">
        <v>370</v>
      </c>
      <c r="J113" s="100"/>
      <c r="K113" s="94">
        <v>5</v>
      </c>
      <c r="L113" s="88">
        <v>438</v>
      </c>
      <c r="M113" s="88">
        <v>443</v>
      </c>
      <c r="N113" s="99">
        <f t="shared" si="7"/>
        <v>1.1286681715575621E-2</v>
      </c>
      <c r="O113" s="94"/>
      <c r="P113" s="88"/>
      <c r="Q113" s="205"/>
      <c r="R113" s="94">
        <v>7</v>
      </c>
      <c r="S113" s="88">
        <v>962</v>
      </c>
      <c r="T113" s="205">
        <f>R113/S113</f>
        <v>7.2765072765072769E-3</v>
      </c>
      <c r="U113" s="94"/>
      <c r="V113" s="88"/>
      <c r="W113" s="212"/>
    </row>
    <row r="114" spans="1:23" s="93" customFormat="1" ht="14" customHeight="1" x14ac:dyDescent="0.15">
      <c r="A114" s="94" t="s">
        <v>69</v>
      </c>
      <c r="B114" s="100" t="s">
        <v>146</v>
      </c>
      <c r="C114" s="88">
        <v>1295228</v>
      </c>
      <c r="D114" s="102" t="s">
        <v>108</v>
      </c>
      <c r="E114" s="88" t="s">
        <v>114</v>
      </c>
      <c r="F114" s="88" t="s">
        <v>371</v>
      </c>
      <c r="G114" s="95"/>
      <c r="H114" s="122" t="s">
        <v>372</v>
      </c>
      <c r="I114" s="88" t="s">
        <v>372</v>
      </c>
      <c r="J114" s="100"/>
      <c r="K114" s="94">
        <v>16</v>
      </c>
      <c r="L114" s="88">
        <v>199</v>
      </c>
      <c r="M114" s="88">
        <v>215</v>
      </c>
      <c r="N114" s="99">
        <f t="shared" si="7"/>
        <v>7.441860465116279E-2</v>
      </c>
      <c r="O114" s="94"/>
      <c r="P114" s="88"/>
      <c r="Q114" s="205"/>
      <c r="R114" s="94"/>
      <c r="S114" s="88"/>
      <c r="T114" s="205"/>
      <c r="U114" s="94"/>
      <c r="V114" s="88"/>
      <c r="W114" s="212"/>
    </row>
    <row r="115" spans="1:23" s="93" customFormat="1" ht="14" customHeight="1" x14ac:dyDescent="0.15">
      <c r="A115" s="72" t="s">
        <v>71</v>
      </c>
      <c r="B115" s="71" t="s">
        <v>226</v>
      </c>
      <c r="C115" s="70">
        <v>7579708</v>
      </c>
      <c r="D115" s="110" t="s">
        <v>592</v>
      </c>
      <c r="E115" s="70" t="s">
        <v>569</v>
      </c>
      <c r="F115" s="70" t="s">
        <v>227</v>
      </c>
      <c r="G115" s="95" t="s">
        <v>546</v>
      </c>
      <c r="H115" s="124" t="s">
        <v>581</v>
      </c>
      <c r="I115" s="70" t="s">
        <v>582</v>
      </c>
      <c r="J115" s="71" t="s">
        <v>546</v>
      </c>
      <c r="K115" s="72">
        <v>54</v>
      </c>
      <c r="L115" s="70">
        <v>1280</v>
      </c>
      <c r="M115" s="70">
        <v>1232</v>
      </c>
      <c r="N115" s="99">
        <f t="shared" si="7"/>
        <v>4.3831168831168832E-2</v>
      </c>
      <c r="O115" s="94"/>
      <c r="P115" s="88"/>
      <c r="Q115" s="205"/>
      <c r="R115" s="94"/>
      <c r="S115" s="88"/>
      <c r="T115" s="205"/>
      <c r="U115" s="94"/>
      <c r="V115" s="88"/>
      <c r="W115" s="212"/>
    </row>
    <row r="116" spans="1:23" s="93" customFormat="1" ht="14" customHeight="1" x14ac:dyDescent="0.15">
      <c r="A116" s="94" t="s">
        <v>71</v>
      </c>
      <c r="B116" s="100" t="s">
        <v>226</v>
      </c>
      <c r="C116" s="88">
        <v>7579313</v>
      </c>
      <c r="D116" s="102" t="s">
        <v>108</v>
      </c>
      <c r="E116" s="88" t="s">
        <v>114</v>
      </c>
      <c r="F116" s="88" t="s">
        <v>227</v>
      </c>
      <c r="G116" s="95" t="s">
        <v>546</v>
      </c>
      <c r="H116" s="122" t="s">
        <v>373</v>
      </c>
      <c r="I116" s="88" t="s">
        <v>374</v>
      </c>
      <c r="J116" s="100"/>
      <c r="K116" s="94">
        <v>191</v>
      </c>
      <c r="L116" s="88">
        <v>892</v>
      </c>
      <c r="M116" s="88">
        <v>1083</v>
      </c>
      <c r="N116" s="99">
        <f t="shared" si="7"/>
        <v>0.17636195752539244</v>
      </c>
      <c r="O116" s="94"/>
      <c r="P116" s="88"/>
      <c r="Q116" s="205"/>
      <c r="R116" s="94"/>
      <c r="S116" s="88"/>
      <c r="T116" s="205"/>
      <c r="U116" s="94"/>
      <c r="V116" s="88"/>
      <c r="W116" s="212"/>
    </row>
    <row r="117" spans="1:23" s="93" customFormat="1" ht="14" customHeight="1" x14ac:dyDescent="0.15">
      <c r="A117" s="101" t="s">
        <v>71</v>
      </c>
      <c r="B117" s="61" t="s">
        <v>146</v>
      </c>
      <c r="C117" s="104">
        <v>1295208</v>
      </c>
      <c r="D117" s="61" t="s">
        <v>114</v>
      </c>
      <c r="E117" s="61" t="s">
        <v>108</v>
      </c>
      <c r="F117" s="61" t="s">
        <v>371</v>
      </c>
      <c r="G117" s="95"/>
      <c r="H117" s="101" t="s">
        <v>372</v>
      </c>
      <c r="I117" s="104" t="s">
        <v>372</v>
      </c>
      <c r="J117" s="127"/>
      <c r="K117" s="94">
        <v>7</v>
      </c>
      <c r="L117" s="88">
        <v>244</v>
      </c>
      <c r="M117" s="88">
        <v>251</v>
      </c>
      <c r="N117" s="99">
        <f t="shared" si="7"/>
        <v>2.7888446215139442E-2</v>
      </c>
      <c r="O117" s="94">
        <v>2</v>
      </c>
      <c r="P117" s="88">
        <v>216</v>
      </c>
      <c r="Q117" s="205">
        <f>O117/P117</f>
        <v>9.2592592592592587E-3</v>
      </c>
      <c r="R117" s="94"/>
      <c r="S117" s="88"/>
      <c r="T117" s="205"/>
      <c r="U117" s="94"/>
      <c r="V117" s="88"/>
      <c r="W117" s="212"/>
    </row>
    <row r="118" spans="1:23" s="93" customFormat="1" ht="14" customHeight="1" x14ac:dyDescent="0.15">
      <c r="A118" s="94" t="s">
        <v>72</v>
      </c>
      <c r="B118" s="100" t="s">
        <v>226</v>
      </c>
      <c r="C118" s="88">
        <v>7578431</v>
      </c>
      <c r="D118" s="102" t="s">
        <v>108</v>
      </c>
      <c r="E118" s="88" t="s">
        <v>114</v>
      </c>
      <c r="F118" s="88" t="s">
        <v>227</v>
      </c>
      <c r="G118" s="95" t="s">
        <v>546</v>
      </c>
      <c r="H118" s="122" t="s">
        <v>375</v>
      </c>
      <c r="I118" s="88" t="s">
        <v>376</v>
      </c>
      <c r="J118" s="100"/>
      <c r="K118" s="94">
        <v>152</v>
      </c>
      <c r="L118" s="88">
        <v>579</v>
      </c>
      <c r="M118" s="88">
        <v>731</v>
      </c>
      <c r="N118" s="99">
        <f t="shared" si="7"/>
        <v>0.20793433652530779</v>
      </c>
      <c r="O118" s="94">
        <v>48</v>
      </c>
      <c r="P118" s="88">
        <v>2004</v>
      </c>
      <c r="Q118" s="205">
        <f>O118/P118</f>
        <v>2.3952095808383235E-2</v>
      </c>
      <c r="R118" s="94"/>
      <c r="S118" s="88"/>
      <c r="T118" s="205"/>
      <c r="U118" s="94"/>
      <c r="V118" s="88"/>
      <c r="W118" s="212"/>
    </row>
    <row r="119" spans="1:23" s="93" customFormat="1" ht="14" customHeight="1" x14ac:dyDescent="0.15">
      <c r="A119" s="94" t="s">
        <v>72</v>
      </c>
      <c r="B119" s="100" t="s">
        <v>146</v>
      </c>
      <c r="C119" s="88">
        <v>1295232</v>
      </c>
      <c r="D119" s="102" t="s">
        <v>108</v>
      </c>
      <c r="E119" s="88" t="s">
        <v>114</v>
      </c>
      <c r="F119" s="88" t="s">
        <v>371</v>
      </c>
      <c r="G119" s="95"/>
      <c r="H119" s="122" t="s">
        <v>372</v>
      </c>
      <c r="I119" s="88" t="s">
        <v>372</v>
      </c>
      <c r="J119" s="100"/>
      <c r="K119" s="94">
        <v>5</v>
      </c>
      <c r="L119" s="88">
        <v>172</v>
      </c>
      <c r="M119" s="88">
        <v>177</v>
      </c>
      <c r="N119" s="99">
        <f t="shared" si="7"/>
        <v>2.8248587570621469E-2</v>
      </c>
      <c r="O119" s="94"/>
      <c r="P119" s="88"/>
      <c r="Q119" s="205"/>
      <c r="R119" s="94"/>
      <c r="S119" s="88"/>
      <c r="T119" s="205"/>
      <c r="U119" s="94"/>
      <c r="V119" s="88"/>
      <c r="W119" s="212"/>
    </row>
    <row r="120" spans="1:23" s="93" customFormat="1" ht="14" customHeight="1" x14ac:dyDescent="0.15">
      <c r="A120" s="94" t="s">
        <v>73</v>
      </c>
      <c r="B120" s="100" t="s">
        <v>163</v>
      </c>
      <c r="C120" s="88">
        <v>21970975</v>
      </c>
      <c r="D120" s="102" t="s">
        <v>114</v>
      </c>
      <c r="E120" s="88" t="s">
        <v>109</v>
      </c>
      <c r="F120" s="88" t="s">
        <v>203</v>
      </c>
      <c r="G120" s="95" t="s">
        <v>546</v>
      </c>
      <c r="H120" s="122" t="s">
        <v>382</v>
      </c>
      <c r="I120" s="88" t="s">
        <v>383</v>
      </c>
      <c r="J120" s="100"/>
      <c r="K120" s="94">
        <v>122</v>
      </c>
      <c r="L120" s="88">
        <v>254</v>
      </c>
      <c r="M120" s="88">
        <v>376</v>
      </c>
      <c r="N120" s="99">
        <f t="shared" si="7"/>
        <v>0.32446808510638298</v>
      </c>
      <c r="O120" s="94">
        <v>5</v>
      </c>
      <c r="P120" s="88">
        <v>1897</v>
      </c>
      <c r="Q120" s="205">
        <f>O120/P120</f>
        <v>2.635740643120717E-3</v>
      </c>
      <c r="R120" s="94"/>
      <c r="S120" s="88"/>
      <c r="T120" s="205"/>
      <c r="U120" s="94"/>
      <c r="V120" s="88"/>
      <c r="W120" s="212"/>
    </row>
    <row r="121" spans="1:23" s="93" customFormat="1" ht="14" customHeight="1" x14ac:dyDescent="0.15">
      <c r="A121" s="94" t="s">
        <v>73</v>
      </c>
      <c r="B121" s="100" t="s">
        <v>226</v>
      </c>
      <c r="C121" s="88">
        <v>7577535</v>
      </c>
      <c r="D121" s="102" t="s">
        <v>114</v>
      </c>
      <c r="E121" s="88" t="s">
        <v>109</v>
      </c>
      <c r="F121" s="88" t="s">
        <v>227</v>
      </c>
      <c r="G121" s="95" t="s">
        <v>546</v>
      </c>
      <c r="H121" s="122" t="s">
        <v>413</v>
      </c>
      <c r="I121" s="88" t="s">
        <v>414</v>
      </c>
      <c r="J121" s="100"/>
      <c r="K121" s="94">
        <v>247</v>
      </c>
      <c r="L121" s="88">
        <v>373</v>
      </c>
      <c r="M121" s="88">
        <v>622</v>
      </c>
      <c r="N121" s="99">
        <f t="shared" si="7"/>
        <v>0.39710610932475882</v>
      </c>
      <c r="O121" s="94">
        <v>20</v>
      </c>
      <c r="P121" s="88">
        <v>5200</v>
      </c>
      <c r="Q121" s="205">
        <f>O121/P121</f>
        <v>3.8461538461538464E-3</v>
      </c>
      <c r="R121" s="94"/>
      <c r="S121" s="88"/>
      <c r="T121" s="205"/>
      <c r="U121" s="94"/>
      <c r="V121" s="88"/>
      <c r="W121" s="212"/>
    </row>
    <row r="122" spans="1:23" s="93" customFormat="1" ht="14" customHeight="1" x14ac:dyDescent="0.15">
      <c r="A122" s="94" t="s">
        <v>73</v>
      </c>
      <c r="B122" s="100" t="s">
        <v>153</v>
      </c>
      <c r="C122" s="88">
        <v>25398284</v>
      </c>
      <c r="D122" s="102" t="s">
        <v>108</v>
      </c>
      <c r="E122" s="88" t="s">
        <v>109</v>
      </c>
      <c r="F122" s="88" t="s">
        <v>154</v>
      </c>
      <c r="G122" s="95" t="s">
        <v>546</v>
      </c>
      <c r="H122" s="122" t="s">
        <v>363</v>
      </c>
      <c r="I122" s="88" t="s">
        <v>364</v>
      </c>
      <c r="J122" s="100"/>
      <c r="K122" s="94">
        <v>642</v>
      </c>
      <c r="L122" s="88">
        <v>1115</v>
      </c>
      <c r="M122" s="88">
        <v>1757</v>
      </c>
      <c r="N122" s="99">
        <f t="shared" si="7"/>
        <v>0.36539556061468415</v>
      </c>
      <c r="O122" s="94">
        <v>38</v>
      </c>
      <c r="P122" s="88">
        <v>3767</v>
      </c>
      <c r="Q122" s="205">
        <f>O122/P122</f>
        <v>1.008760286700292E-2</v>
      </c>
      <c r="R122" s="94"/>
      <c r="S122" s="88"/>
      <c r="T122" s="205"/>
      <c r="U122" s="94"/>
      <c r="V122" s="88"/>
      <c r="W122" s="212"/>
    </row>
    <row r="123" spans="1:23" s="93" customFormat="1" ht="14" customHeight="1" x14ac:dyDescent="0.15">
      <c r="A123" s="94" t="s">
        <v>73</v>
      </c>
      <c r="B123" s="100" t="s">
        <v>226</v>
      </c>
      <c r="C123" s="88">
        <v>37882020</v>
      </c>
      <c r="D123" s="102" t="s">
        <v>108</v>
      </c>
      <c r="E123" s="88" t="s">
        <v>114</v>
      </c>
      <c r="F123" s="88" t="s">
        <v>387</v>
      </c>
      <c r="G123" s="95" t="s">
        <v>546</v>
      </c>
      <c r="H123" s="122" t="s">
        <v>388</v>
      </c>
      <c r="I123" s="88" t="s">
        <v>389</v>
      </c>
      <c r="J123" s="100"/>
      <c r="K123" s="94">
        <v>8</v>
      </c>
      <c r="L123" s="88">
        <v>676</v>
      </c>
      <c r="M123" s="88">
        <v>684</v>
      </c>
      <c r="N123" s="99">
        <f t="shared" si="7"/>
        <v>1.1695906432748537E-2</v>
      </c>
      <c r="O123" s="94"/>
      <c r="P123" s="88"/>
      <c r="Q123" s="205"/>
      <c r="R123" s="94"/>
      <c r="S123" s="88"/>
      <c r="T123" s="205"/>
      <c r="U123" s="94"/>
      <c r="V123" s="88"/>
      <c r="W123" s="212"/>
    </row>
    <row r="124" spans="1:23" s="93" customFormat="1" ht="14" customHeight="1" x14ac:dyDescent="0.15">
      <c r="A124" s="94" t="s">
        <v>73</v>
      </c>
      <c r="B124" s="100" t="s">
        <v>107</v>
      </c>
      <c r="C124" s="88">
        <v>10600480</v>
      </c>
      <c r="D124" s="102" t="s">
        <v>108</v>
      </c>
      <c r="E124" s="88" t="s">
        <v>114</v>
      </c>
      <c r="F124" s="88" t="s">
        <v>192</v>
      </c>
      <c r="G124" s="95" t="s">
        <v>546</v>
      </c>
      <c r="H124" s="122" t="s">
        <v>398</v>
      </c>
      <c r="I124" s="88" t="s">
        <v>399</v>
      </c>
      <c r="J124" s="100"/>
      <c r="K124" s="94">
        <v>6</v>
      </c>
      <c r="L124" s="88">
        <v>389</v>
      </c>
      <c r="M124" s="88">
        <v>395</v>
      </c>
      <c r="N124" s="99">
        <f t="shared" si="7"/>
        <v>1.5189873417721518E-2</v>
      </c>
      <c r="O124" s="94"/>
      <c r="P124" s="88"/>
      <c r="Q124" s="205"/>
      <c r="R124" s="94"/>
      <c r="S124" s="88"/>
      <c r="T124" s="205"/>
      <c r="U124" s="94"/>
      <c r="V124" s="88"/>
      <c r="W124" s="212"/>
    </row>
    <row r="125" spans="1:23" s="93" customFormat="1" ht="14" customHeight="1" x14ac:dyDescent="0.15">
      <c r="A125" s="94" t="s">
        <v>73</v>
      </c>
      <c r="B125" s="100" t="s">
        <v>107</v>
      </c>
      <c r="C125" s="88">
        <v>10599964</v>
      </c>
      <c r="D125" s="102" t="s">
        <v>122</v>
      </c>
      <c r="E125" s="88" t="s">
        <v>109</v>
      </c>
      <c r="F125" s="88" t="s">
        <v>192</v>
      </c>
      <c r="G125" s="95" t="s">
        <v>546</v>
      </c>
      <c r="H125" s="122" t="s">
        <v>396</v>
      </c>
      <c r="I125" s="88" t="s">
        <v>397</v>
      </c>
      <c r="J125" s="100"/>
      <c r="K125" s="94">
        <v>10</v>
      </c>
      <c r="L125" s="88">
        <v>388</v>
      </c>
      <c r="M125" s="88">
        <v>398</v>
      </c>
      <c r="N125" s="99">
        <f t="shared" si="7"/>
        <v>2.5125628140703519E-2</v>
      </c>
      <c r="O125" s="94"/>
      <c r="P125" s="88"/>
      <c r="Q125" s="205"/>
      <c r="R125" s="94"/>
      <c r="S125" s="88"/>
      <c r="T125" s="205"/>
      <c r="U125" s="94"/>
      <c r="V125" s="88"/>
      <c r="W125" s="212"/>
    </row>
    <row r="126" spans="1:23" s="93" customFormat="1" ht="14" customHeight="1" x14ac:dyDescent="0.15">
      <c r="A126" s="94" t="s">
        <v>73</v>
      </c>
      <c r="B126" s="100" t="s">
        <v>107</v>
      </c>
      <c r="C126" s="88">
        <v>10602269</v>
      </c>
      <c r="D126" s="102" t="s">
        <v>122</v>
      </c>
      <c r="E126" s="88" t="s">
        <v>114</v>
      </c>
      <c r="F126" s="88" t="s">
        <v>192</v>
      </c>
      <c r="G126" s="95" t="s">
        <v>546</v>
      </c>
      <c r="H126" s="122" t="s">
        <v>400</v>
      </c>
      <c r="I126" s="88" t="s">
        <v>401</v>
      </c>
      <c r="J126" s="100"/>
      <c r="K126" s="94">
        <v>6</v>
      </c>
      <c r="L126" s="88">
        <v>508</v>
      </c>
      <c r="M126" s="88">
        <v>514</v>
      </c>
      <c r="N126" s="99">
        <f t="shared" si="7"/>
        <v>1.1673151750972763E-2</v>
      </c>
      <c r="O126" s="94"/>
      <c r="P126" s="88"/>
      <c r="Q126" s="205"/>
      <c r="R126" s="94"/>
      <c r="S126" s="88"/>
      <c r="T126" s="205"/>
      <c r="U126" s="94"/>
      <c r="V126" s="88"/>
      <c r="W126" s="212"/>
    </row>
    <row r="127" spans="1:23" s="93" customFormat="1" ht="14" customHeight="1" x14ac:dyDescent="0.15">
      <c r="A127" s="94" t="s">
        <v>73</v>
      </c>
      <c r="B127" s="100" t="s">
        <v>107</v>
      </c>
      <c r="C127" s="88">
        <v>10602509</v>
      </c>
      <c r="D127" s="102" t="s">
        <v>122</v>
      </c>
      <c r="E127" s="88" t="s">
        <v>109</v>
      </c>
      <c r="F127" s="88" t="s">
        <v>192</v>
      </c>
      <c r="G127" s="95" t="s">
        <v>546</v>
      </c>
      <c r="H127" s="122" t="s">
        <v>402</v>
      </c>
      <c r="I127" s="88" t="s">
        <v>403</v>
      </c>
      <c r="J127" s="100"/>
      <c r="K127" s="94">
        <v>6</v>
      </c>
      <c r="L127" s="88">
        <v>540</v>
      </c>
      <c r="M127" s="88">
        <v>546</v>
      </c>
      <c r="N127" s="99">
        <f t="shared" si="7"/>
        <v>1.098901098901099E-2</v>
      </c>
      <c r="O127" s="94"/>
      <c r="P127" s="88"/>
      <c r="Q127" s="205"/>
      <c r="R127" s="94"/>
      <c r="S127" s="88"/>
      <c r="T127" s="205"/>
      <c r="U127" s="94"/>
      <c r="V127" s="88"/>
      <c r="W127" s="212"/>
    </row>
    <row r="128" spans="1:23" s="93" customFormat="1" ht="14" customHeight="1" x14ac:dyDescent="0.15">
      <c r="A128" s="94" t="s">
        <v>73</v>
      </c>
      <c r="B128" s="100" t="s">
        <v>126</v>
      </c>
      <c r="C128" s="88">
        <v>178098774</v>
      </c>
      <c r="D128" s="102" t="s">
        <v>108</v>
      </c>
      <c r="E128" s="88" t="s">
        <v>114</v>
      </c>
      <c r="F128" s="88" t="s">
        <v>404</v>
      </c>
      <c r="G128" s="95" t="s">
        <v>546</v>
      </c>
      <c r="H128" s="122" t="s">
        <v>405</v>
      </c>
      <c r="I128" s="88" t="s">
        <v>406</v>
      </c>
      <c r="J128" s="100"/>
      <c r="K128" s="94">
        <v>231</v>
      </c>
      <c r="L128" s="88">
        <v>1369</v>
      </c>
      <c r="M128" s="88">
        <v>1600</v>
      </c>
      <c r="N128" s="99">
        <f t="shared" si="7"/>
        <v>0.144375</v>
      </c>
      <c r="O128" s="94"/>
      <c r="P128" s="88"/>
      <c r="Q128" s="205"/>
      <c r="R128" s="94"/>
      <c r="S128" s="88"/>
      <c r="T128" s="205"/>
      <c r="U128" s="94"/>
      <c r="V128" s="88"/>
      <c r="W128" s="212"/>
    </row>
    <row r="129" spans="1:23" s="93" customFormat="1" ht="14" customHeight="1" x14ac:dyDescent="0.15">
      <c r="A129" s="94" t="s">
        <v>73</v>
      </c>
      <c r="B129" s="100" t="s">
        <v>299</v>
      </c>
      <c r="C129" s="88">
        <v>117638401</v>
      </c>
      <c r="D129" s="102" t="s">
        <v>108</v>
      </c>
      <c r="E129" s="88" t="s">
        <v>109</v>
      </c>
      <c r="F129" s="88" t="s">
        <v>407</v>
      </c>
      <c r="G129" s="95" t="s">
        <v>546</v>
      </c>
      <c r="H129" s="122" t="s">
        <v>408</v>
      </c>
      <c r="I129" s="88" t="s">
        <v>409</v>
      </c>
      <c r="J129" s="100"/>
      <c r="K129" s="94">
        <v>10</v>
      </c>
      <c r="L129" s="88">
        <v>933</v>
      </c>
      <c r="M129" s="88">
        <v>944</v>
      </c>
      <c r="N129" s="99">
        <f t="shared" si="7"/>
        <v>1.059322033898305E-2</v>
      </c>
      <c r="O129" s="94"/>
      <c r="P129" s="88"/>
      <c r="Q129" s="205"/>
      <c r="R129" s="94"/>
      <c r="S129" s="88"/>
      <c r="T129" s="205"/>
      <c r="U129" s="94"/>
      <c r="V129" s="88"/>
      <c r="W129" s="212"/>
    </row>
    <row r="130" spans="1:23" s="93" customFormat="1" ht="14" customHeight="1" x14ac:dyDescent="0.15">
      <c r="A130" s="94" t="s">
        <v>73</v>
      </c>
      <c r="B130" s="100" t="s">
        <v>206</v>
      </c>
      <c r="C130" s="88">
        <v>89259373</v>
      </c>
      <c r="D130" s="102" t="s">
        <v>108</v>
      </c>
      <c r="E130" s="88" t="s">
        <v>109</v>
      </c>
      <c r="F130" s="88" t="s">
        <v>384</v>
      </c>
      <c r="G130" s="95"/>
      <c r="H130" s="122" t="s">
        <v>385</v>
      </c>
      <c r="I130" s="88" t="s">
        <v>386</v>
      </c>
      <c r="J130" s="100"/>
      <c r="K130" s="94">
        <v>406</v>
      </c>
      <c r="L130" s="88">
        <v>1285</v>
      </c>
      <c r="M130" s="88">
        <v>1692</v>
      </c>
      <c r="N130" s="99">
        <f t="shared" si="7"/>
        <v>0.23995271867612294</v>
      </c>
      <c r="O130" s="94">
        <v>26</v>
      </c>
      <c r="P130" s="88">
        <v>3787</v>
      </c>
      <c r="Q130" s="205">
        <f>O130/P130</f>
        <v>6.8655928175336677E-3</v>
      </c>
      <c r="R130" s="94"/>
      <c r="S130" s="88"/>
      <c r="T130" s="205"/>
      <c r="U130" s="94"/>
      <c r="V130" s="88"/>
      <c r="W130" s="212"/>
    </row>
    <row r="131" spans="1:23" s="93" customFormat="1" ht="14" customHeight="1" x14ac:dyDescent="0.15">
      <c r="A131" s="94" t="s">
        <v>73</v>
      </c>
      <c r="B131" s="100" t="s">
        <v>150</v>
      </c>
      <c r="C131" s="88">
        <v>60985701</v>
      </c>
      <c r="D131" s="102" t="s">
        <v>122</v>
      </c>
      <c r="E131" s="88" t="s">
        <v>109</v>
      </c>
      <c r="F131" s="88" t="s">
        <v>377</v>
      </c>
      <c r="G131" s="95"/>
      <c r="H131" s="122" t="s">
        <v>378</v>
      </c>
      <c r="I131" s="88" t="s">
        <v>379</v>
      </c>
      <c r="J131" s="100"/>
      <c r="K131" s="94">
        <v>6</v>
      </c>
      <c r="L131" s="88">
        <v>367</v>
      </c>
      <c r="M131" s="88">
        <v>373</v>
      </c>
      <c r="N131" s="99">
        <f t="shared" si="7"/>
        <v>1.6085790884718499E-2</v>
      </c>
      <c r="O131" s="94"/>
      <c r="P131" s="88"/>
      <c r="Q131" s="205"/>
      <c r="R131" s="94"/>
      <c r="S131" s="88"/>
      <c r="T131" s="205"/>
      <c r="U131" s="94"/>
      <c r="V131" s="88"/>
      <c r="W131" s="212"/>
    </row>
    <row r="132" spans="1:23" s="93" customFormat="1" ht="14" customHeight="1" x14ac:dyDescent="0.15">
      <c r="A132" s="94" t="s">
        <v>73</v>
      </c>
      <c r="B132" s="100" t="s">
        <v>150</v>
      </c>
      <c r="C132" s="88">
        <v>60985809</v>
      </c>
      <c r="D132" s="102" t="s">
        <v>122</v>
      </c>
      <c r="E132" s="88" t="s">
        <v>109</v>
      </c>
      <c r="F132" s="88" t="s">
        <v>377</v>
      </c>
      <c r="G132" s="95"/>
      <c r="H132" s="122" t="s">
        <v>380</v>
      </c>
      <c r="I132" s="88" t="s">
        <v>381</v>
      </c>
      <c r="J132" s="100"/>
      <c r="K132" s="94">
        <v>5</v>
      </c>
      <c r="L132" s="88">
        <v>473</v>
      </c>
      <c r="M132" s="88">
        <v>478</v>
      </c>
      <c r="N132" s="99">
        <f t="shared" ref="N132:N163" si="8">K132/M132</f>
        <v>1.0460251046025104E-2</v>
      </c>
      <c r="O132" s="94"/>
      <c r="P132" s="88"/>
      <c r="Q132" s="205"/>
      <c r="R132" s="94"/>
      <c r="S132" s="88"/>
      <c r="T132" s="205"/>
      <c r="U132" s="94"/>
      <c r="V132" s="88"/>
      <c r="W132" s="212"/>
    </row>
    <row r="133" spans="1:23" s="93" customFormat="1" ht="14" customHeight="1" x14ac:dyDescent="0.15">
      <c r="A133" s="94" t="s">
        <v>73</v>
      </c>
      <c r="B133" s="100" t="s">
        <v>266</v>
      </c>
      <c r="C133" s="88">
        <v>1806690</v>
      </c>
      <c r="D133" s="102" t="s">
        <v>122</v>
      </c>
      <c r="E133" s="88" t="s">
        <v>114</v>
      </c>
      <c r="F133" s="88" t="s">
        <v>267</v>
      </c>
      <c r="G133" s="95"/>
      <c r="H133" s="122" t="s">
        <v>390</v>
      </c>
      <c r="I133" s="88" t="s">
        <v>391</v>
      </c>
      <c r="J133" s="100"/>
      <c r="K133" s="94">
        <v>7</v>
      </c>
      <c r="L133" s="88">
        <v>447</v>
      </c>
      <c r="M133" s="88">
        <v>454</v>
      </c>
      <c r="N133" s="99">
        <f t="shared" si="8"/>
        <v>1.5418502202643172E-2</v>
      </c>
      <c r="O133" s="94"/>
      <c r="P133" s="88"/>
      <c r="Q133" s="205"/>
      <c r="R133" s="94"/>
      <c r="S133" s="88"/>
      <c r="T133" s="205"/>
      <c r="U133" s="94"/>
      <c r="V133" s="88"/>
      <c r="W133" s="212"/>
    </row>
    <row r="134" spans="1:23" s="93" customFormat="1" ht="14" customHeight="1" x14ac:dyDescent="0.15">
      <c r="A134" s="94" t="s">
        <v>73</v>
      </c>
      <c r="B134" s="100" t="s">
        <v>392</v>
      </c>
      <c r="C134" s="88">
        <v>533458</v>
      </c>
      <c r="D134" s="102" t="s">
        <v>108</v>
      </c>
      <c r="E134" s="88" t="s">
        <v>114</v>
      </c>
      <c r="F134" s="88" t="s">
        <v>393</v>
      </c>
      <c r="G134" s="95"/>
      <c r="H134" s="122" t="s">
        <v>394</v>
      </c>
      <c r="I134" s="88" t="s">
        <v>395</v>
      </c>
      <c r="J134" s="100"/>
      <c r="K134" s="94">
        <v>5</v>
      </c>
      <c r="L134" s="88">
        <v>389</v>
      </c>
      <c r="M134" s="88">
        <v>394</v>
      </c>
      <c r="N134" s="99">
        <f t="shared" si="8"/>
        <v>1.2690355329949238E-2</v>
      </c>
      <c r="O134" s="94"/>
      <c r="P134" s="88"/>
      <c r="Q134" s="205"/>
      <c r="R134" s="94"/>
      <c r="S134" s="88"/>
      <c r="T134" s="205"/>
      <c r="U134" s="94"/>
      <c r="V134" s="88"/>
      <c r="W134" s="212"/>
    </row>
    <row r="135" spans="1:23" s="93" customFormat="1" ht="14" customHeight="1" x14ac:dyDescent="0.15">
      <c r="A135" s="94" t="s">
        <v>73</v>
      </c>
      <c r="B135" s="100" t="s">
        <v>206</v>
      </c>
      <c r="C135" s="88">
        <v>181430855</v>
      </c>
      <c r="D135" s="102" t="s">
        <v>122</v>
      </c>
      <c r="E135" s="88" t="s">
        <v>109</v>
      </c>
      <c r="F135" s="88" t="s">
        <v>410</v>
      </c>
      <c r="G135" s="95"/>
      <c r="H135" s="122" t="s">
        <v>411</v>
      </c>
      <c r="I135" s="88" t="s">
        <v>412</v>
      </c>
      <c r="J135" s="100"/>
      <c r="K135" s="94">
        <v>9</v>
      </c>
      <c r="L135" s="88">
        <v>873</v>
      </c>
      <c r="M135" s="88">
        <v>882</v>
      </c>
      <c r="N135" s="99">
        <f t="shared" si="8"/>
        <v>1.020408163265306E-2</v>
      </c>
      <c r="O135" s="94"/>
      <c r="P135" s="88"/>
      <c r="Q135" s="205"/>
      <c r="R135" s="94"/>
      <c r="S135" s="88"/>
      <c r="T135" s="205"/>
      <c r="U135" s="94"/>
      <c r="V135" s="88"/>
      <c r="W135" s="212"/>
    </row>
    <row r="136" spans="1:23" s="93" customFormat="1" ht="14" customHeight="1" x14ac:dyDescent="0.15">
      <c r="A136" s="94" t="s">
        <v>73</v>
      </c>
      <c r="B136" s="100" t="s">
        <v>146</v>
      </c>
      <c r="C136" s="88">
        <v>1295282</v>
      </c>
      <c r="D136" s="102" t="s">
        <v>108</v>
      </c>
      <c r="E136" s="88" t="s">
        <v>114</v>
      </c>
      <c r="F136" s="88" t="s">
        <v>371</v>
      </c>
      <c r="G136" s="95"/>
      <c r="H136" s="122" t="s">
        <v>372</v>
      </c>
      <c r="I136" s="88" t="s">
        <v>372</v>
      </c>
      <c r="J136" s="100"/>
      <c r="K136" s="94">
        <v>5</v>
      </c>
      <c r="L136" s="88">
        <v>139</v>
      </c>
      <c r="M136" s="88">
        <v>144</v>
      </c>
      <c r="N136" s="99">
        <f t="shared" si="8"/>
        <v>3.4722222222222224E-2</v>
      </c>
      <c r="O136" s="94"/>
      <c r="P136" s="88"/>
      <c r="Q136" s="205"/>
      <c r="R136" s="94"/>
      <c r="S136" s="88"/>
      <c r="T136" s="205"/>
      <c r="U136" s="94"/>
      <c r="V136" s="88"/>
      <c r="W136" s="212"/>
    </row>
    <row r="137" spans="1:23" s="93" customFormat="1" ht="14" customHeight="1" x14ac:dyDescent="0.15">
      <c r="A137" s="77" t="s">
        <v>74</v>
      </c>
      <c r="B137" s="75" t="s">
        <v>107</v>
      </c>
      <c r="C137" s="69">
        <v>10597342</v>
      </c>
      <c r="D137" s="111" t="s">
        <v>594</v>
      </c>
      <c r="E137" s="69" t="s">
        <v>122</v>
      </c>
      <c r="F137" s="69" t="s">
        <v>192</v>
      </c>
      <c r="G137" s="78" t="s">
        <v>546</v>
      </c>
      <c r="H137" s="125" t="s">
        <v>538</v>
      </c>
      <c r="I137" s="69" t="s">
        <v>539</v>
      </c>
      <c r="J137" s="75" t="s">
        <v>546</v>
      </c>
      <c r="K137" s="77">
        <v>620</v>
      </c>
      <c r="L137" s="69">
        <v>830</v>
      </c>
      <c r="M137" s="69">
        <v>1438</v>
      </c>
      <c r="N137" s="79">
        <f t="shared" si="8"/>
        <v>0.43115438108484005</v>
      </c>
      <c r="O137" s="77">
        <v>1457</v>
      </c>
      <c r="P137" s="69">
        <v>3491</v>
      </c>
      <c r="Q137" s="206">
        <f t="shared" ref="Q137:Q147" si="9">O137/P137</f>
        <v>0.41735892294471499</v>
      </c>
      <c r="R137" s="76"/>
      <c r="S137" s="67"/>
      <c r="T137" s="206"/>
      <c r="U137" s="77">
        <v>1676</v>
      </c>
      <c r="V137" s="69">
        <v>3921</v>
      </c>
      <c r="W137" s="206">
        <f>U137/V137</f>
        <v>0.42744197908696763</v>
      </c>
    </row>
    <row r="138" spans="1:23" s="93" customFormat="1" ht="14" customHeight="1" x14ac:dyDescent="0.15">
      <c r="A138" s="94" t="s">
        <v>74</v>
      </c>
      <c r="B138" s="100" t="s">
        <v>135</v>
      </c>
      <c r="C138" s="88">
        <v>89692928</v>
      </c>
      <c r="D138" s="102" t="s">
        <v>109</v>
      </c>
      <c r="E138" s="88" t="s">
        <v>122</v>
      </c>
      <c r="F138" s="88" t="s">
        <v>419</v>
      </c>
      <c r="G138" s="95" t="s">
        <v>546</v>
      </c>
      <c r="H138" s="122" t="s">
        <v>420</v>
      </c>
      <c r="I138" s="88" t="s">
        <v>421</v>
      </c>
      <c r="J138" s="100"/>
      <c r="K138" s="94">
        <v>446</v>
      </c>
      <c r="L138" s="88">
        <v>555</v>
      </c>
      <c r="M138" s="88">
        <v>1001</v>
      </c>
      <c r="N138" s="99">
        <f t="shared" si="8"/>
        <v>0.44555444555444557</v>
      </c>
      <c r="O138" s="94">
        <v>38</v>
      </c>
      <c r="P138" s="88">
        <v>2000</v>
      </c>
      <c r="Q138" s="205">
        <f t="shared" si="9"/>
        <v>1.9E-2</v>
      </c>
      <c r="R138" s="94"/>
      <c r="S138" s="88"/>
      <c r="T138" s="205"/>
      <c r="U138" s="94">
        <v>10</v>
      </c>
      <c r="V138" s="88">
        <v>3612</v>
      </c>
      <c r="W138" s="205">
        <f>U138/V138</f>
        <v>2.7685492801771874E-3</v>
      </c>
    </row>
    <row r="139" spans="1:23" s="93" customFormat="1" ht="14" customHeight="1" x14ac:dyDescent="0.15">
      <c r="A139" s="94" t="s">
        <v>74</v>
      </c>
      <c r="B139" s="100" t="s">
        <v>226</v>
      </c>
      <c r="C139" s="88">
        <v>7577560</v>
      </c>
      <c r="D139" s="102" t="s">
        <v>109</v>
      </c>
      <c r="E139" s="88" t="s">
        <v>108</v>
      </c>
      <c r="F139" s="88" t="s">
        <v>227</v>
      </c>
      <c r="G139" s="95" t="s">
        <v>546</v>
      </c>
      <c r="H139" s="122" t="s">
        <v>422</v>
      </c>
      <c r="I139" s="88" t="s">
        <v>423</v>
      </c>
      <c r="J139" s="100"/>
      <c r="K139" s="94">
        <v>405</v>
      </c>
      <c r="L139" s="88">
        <v>529</v>
      </c>
      <c r="M139" s="88">
        <v>934</v>
      </c>
      <c r="N139" s="99">
        <f t="shared" si="8"/>
        <v>0.43361884368308351</v>
      </c>
      <c r="O139" s="94">
        <v>90</v>
      </c>
      <c r="P139" s="88">
        <v>3199</v>
      </c>
      <c r="Q139" s="205">
        <f t="shared" si="9"/>
        <v>2.8133791809940606E-2</v>
      </c>
      <c r="R139" s="94"/>
      <c r="S139" s="88"/>
      <c r="T139" s="205"/>
      <c r="U139" s="94">
        <v>9</v>
      </c>
      <c r="V139" s="88">
        <v>3453</v>
      </c>
      <c r="W139" s="205">
        <f>U139/V139</f>
        <v>2.6064291920069507E-3</v>
      </c>
    </row>
    <row r="140" spans="1:23" s="93" customFormat="1" ht="14" customHeight="1" x14ac:dyDescent="0.15">
      <c r="A140" s="94" t="s">
        <v>74</v>
      </c>
      <c r="B140" s="100" t="s">
        <v>206</v>
      </c>
      <c r="C140" s="88">
        <v>89391202</v>
      </c>
      <c r="D140" s="102" t="s">
        <v>109</v>
      </c>
      <c r="E140" s="88" t="s">
        <v>114</v>
      </c>
      <c r="F140" s="88" t="s">
        <v>384</v>
      </c>
      <c r="G140" s="95"/>
      <c r="H140" s="122" t="s">
        <v>417</v>
      </c>
      <c r="I140" s="88" t="s">
        <v>418</v>
      </c>
      <c r="J140" s="100"/>
      <c r="K140" s="94">
        <v>206</v>
      </c>
      <c r="L140" s="88">
        <v>1254</v>
      </c>
      <c r="M140" s="88">
        <v>1460</v>
      </c>
      <c r="N140" s="99">
        <f t="shared" si="8"/>
        <v>0.14109589041095891</v>
      </c>
      <c r="O140" s="94">
        <v>1</v>
      </c>
      <c r="P140" s="88">
        <v>2151</v>
      </c>
      <c r="Q140" s="205">
        <f t="shared" si="9"/>
        <v>4.6490004649000463E-4</v>
      </c>
      <c r="R140" s="94"/>
      <c r="S140" s="88"/>
      <c r="T140" s="205"/>
      <c r="U140" s="94"/>
      <c r="V140" s="88"/>
      <c r="W140" s="212"/>
    </row>
    <row r="141" spans="1:23" s="93" customFormat="1" ht="14" customHeight="1" x14ac:dyDescent="0.15">
      <c r="A141" s="94" t="s">
        <v>74</v>
      </c>
      <c r="B141" s="100" t="s">
        <v>150</v>
      </c>
      <c r="C141" s="88">
        <v>60985696</v>
      </c>
      <c r="D141" s="102" t="s">
        <v>114</v>
      </c>
      <c r="E141" s="88" t="s">
        <v>109</v>
      </c>
      <c r="F141" s="88" t="s">
        <v>377</v>
      </c>
      <c r="G141" s="95"/>
      <c r="H141" s="122" t="s">
        <v>415</v>
      </c>
      <c r="I141" s="88" t="s">
        <v>416</v>
      </c>
      <c r="J141" s="100"/>
      <c r="K141" s="94">
        <v>507</v>
      </c>
      <c r="L141" s="88">
        <v>1079</v>
      </c>
      <c r="M141" s="88">
        <v>1586</v>
      </c>
      <c r="N141" s="99">
        <f t="shared" si="8"/>
        <v>0.31967213114754101</v>
      </c>
      <c r="O141" s="94">
        <v>39</v>
      </c>
      <c r="P141" s="88">
        <v>1104</v>
      </c>
      <c r="Q141" s="205">
        <f t="shared" si="9"/>
        <v>3.5326086956521736E-2</v>
      </c>
      <c r="R141" s="94"/>
      <c r="S141" s="88"/>
      <c r="T141" s="205"/>
      <c r="U141" s="94">
        <v>4</v>
      </c>
      <c r="V141" s="88">
        <v>1046</v>
      </c>
      <c r="W141" s="212">
        <f>U141/V141</f>
        <v>3.8240917782026767E-3</v>
      </c>
    </row>
    <row r="142" spans="1:23" s="93" customFormat="1" ht="14" customHeight="1" x14ac:dyDescent="0.15">
      <c r="A142" s="94" t="s">
        <v>76</v>
      </c>
      <c r="B142" s="100" t="s">
        <v>226</v>
      </c>
      <c r="C142" s="88">
        <v>7577022</v>
      </c>
      <c r="D142" s="102" t="s">
        <v>108</v>
      </c>
      <c r="E142" s="88" t="s">
        <v>114</v>
      </c>
      <c r="F142" s="88" t="s">
        <v>227</v>
      </c>
      <c r="G142" s="95" t="s">
        <v>546</v>
      </c>
      <c r="H142" s="122" t="s">
        <v>277</v>
      </c>
      <c r="I142" s="88" t="s">
        <v>278</v>
      </c>
      <c r="J142" s="100"/>
      <c r="K142" s="94">
        <v>80</v>
      </c>
      <c r="L142" s="88">
        <v>1381</v>
      </c>
      <c r="M142" s="88">
        <v>1461</v>
      </c>
      <c r="N142" s="99">
        <f t="shared" si="8"/>
        <v>5.4757015742642023E-2</v>
      </c>
      <c r="O142" s="94">
        <v>32</v>
      </c>
      <c r="P142" s="88">
        <v>1332</v>
      </c>
      <c r="Q142" s="205">
        <f t="shared" si="9"/>
        <v>2.4024024024024024E-2</v>
      </c>
      <c r="R142" s="94"/>
      <c r="S142" s="88"/>
      <c r="T142" s="205"/>
      <c r="U142" s="94"/>
      <c r="V142" s="88"/>
      <c r="W142" s="212"/>
    </row>
    <row r="143" spans="1:23" s="93" customFormat="1" ht="14" customHeight="1" x14ac:dyDescent="0.15">
      <c r="A143" s="94" t="s">
        <v>76</v>
      </c>
      <c r="B143" s="100" t="s">
        <v>153</v>
      </c>
      <c r="C143" s="88">
        <v>25398284</v>
      </c>
      <c r="D143" s="102" t="s">
        <v>122</v>
      </c>
      <c r="E143" s="88" t="s">
        <v>109</v>
      </c>
      <c r="F143" s="88" t="s">
        <v>154</v>
      </c>
      <c r="G143" s="95" t="s">
        <v>546</v>
      </c>
      <c r="H143" s="122" t="s">
        <v>350</v>
      </c>
      <c r="I143" s="88" t="s">
        <v>351</v>
      </c>
      <c r="J143" s="100"/>
      <c r="K143" s="94">
        <v>191</v>
      </c>
      <c r="L143" s="88">
        <v>2169</v>
      </c>
      <c r="M143" s="88">
        <v>2360</v>
      </c>
      <c r="N143" s="99">
        <f t="shared" si="8"/>
        <v>8.0932203389830509E-2</v>
      </c>
      <c r="O143" s="94">
        <v>28</v>
      </c>
      <c r="P143" s="88">
        <v>1092</v>
      </c>
      <c r="Q143" s="205">
        <f t="shared" si="9"/>
        <v>2.564102564102564E-2</v>
      </c>
      <c r="R143" s="94"/>
      <c r="S143" s="88"/>
      <c r="T143" s="205"/>
      <c r="U143" s="94">
        <v>2</v>
      </c>
      <c r="V143" s="88">
        <v>2493</v>
      </c>
      <c r="W143" s="205">
        <f>U143/V143</f>
        <v>8.0224628961091051E-4</v>
      </c>
    </row>
    <row r="144" spans="1:23" s="93" customFormat="1" ht="14" customHeight="1" x14ac:dyDescent="0.15">
      <c r="A144" s="94" t="s">
        <v>76</v>
      </c>
      <c r="B144" s="100" t="s">
        <v>135</v>
      </c>
      <c r="C144" s="88">
        <v>43610158</v>
      </c>
      <c r="D144" s="102" t="s">
        <v>108</v>
      </c>
      <c r="E144" s="88" t="s">
        <v>114</v>
      </c>
      <c r="F144" s="88" t="s">
        <v>185</v>
      </c>
      <c r="G144" s="95"/>
      <c r="H144" s="122" t="s">
        <v>424</v>
      </c>
      <c r="I144" s="88" t="s">
        <v>425</v>
      </c>
      <c r="J144" s="100"/>
      <c r="K144" s="94">
        <v>75</v>
      </c>
      <c r="L144" s="88">
        <v>1278</v>
      </c>
      <c r="M144" s="88">
        <v>1355</v>
      </c>
      <c r="N144" s="99">
        <f t="shared" si="8"/>
        <v>5.5350553505535055E-2</v>
      </c>
      <c r="O144" s="94">
        <v>44</v>
      </c>
      <c r="P144" s="88">
        <v>1724</v>
      </c>
      <c r="Q144" s="205">
        <f t="shared" si="9"/>
        <v>2.5522041763341066E-2</v>
      </c>
      <c r="R144" s="94"/>
      <c r="S144" s="88"/>
      <c r="T144" s="205"/>
      <c r="U144" s="94"/>
      <c r="V144" s="88"/>
      <c r="W144" s="212"/>
    </row>
    <row r="145" spans="1:23" s="93" customFormat="1" ht="14" customHeight="1" x14ac:dyDescent="0.15">
      <c r="A145" s="77" t="s">
        <v>77</v>
      </c>
      <c r="B145" s="75" t="s">
        <v>113</v>
      </c>
      <c r="C145" s="69">
        <v>55242464</v>
      </c>
      <c r="D145" s="111" t="s">
        <v>588</v>
      </c>
      <c r="E145" s="69" t="s">
        <v>108</v>
      </c>
      <c r="F145" s="69" t="s">
        <v>254</v>
      </c>
      <c r="G145" s="78" t="s">
        <v>546</v>
      </c>
      <c r="H145" s="125" t="s">
        <v>540</v>
      </c>
      <c r="I145" s="69" t="s">
        <v>541</v>
      </c>
      <c r="J145" s="75" t="s">
        <v>546</v>
      </c>
      <c r="K145" s="77">
        <v>576</v>
      </c>
      <c r="L145" s="69">
        <v>1368</v>
      </c>
      <c r="M145" s="69">
        <v>1941</v>
      </c>
      <c r="N145" s="79">
        <f t="shared" si="8"/>
        <v>0.29675425038639874</v>
      </c>
      <c r="O145" s="77">
        <v>5</v>
      </c>
      <c r="P145" s="69">
        <v>5067</v>
      </c>
      <c r="Q145" s="206">
        <f t="shared" si="9"/>
        <v>9.8677718571146627E-4</v>
      </c>
      <c r="R145" s="76"/>
      <c r="S145" s="67"/>
      <c r="T145" s="206"/>
      <c r="U145" s="77">
        <v>1</v>
      </c>
      <c r="V145" s="69">
        <v>8036</v>
      </c>
      <c r="W145" s="205">
        <f>U145/V145</f>
        <v>1.2444001991040318E-4</v>
      </c>
    </row>
    <row r="146" spans="1:23" s="93" customFormat="1" ht="14" customHeight="1" x14ac:dyDescent="0.15">
      <c r="A146" s="72" t="s">
        <v>77</v>
      </c>
      <c r="B146" s="71" t="s">
        <v>544</v>
      </c>
      <c r="C146" s="70">
        <v>30000089</v>
      </c>
      <c r="D146" s="115" t="s">
        <v>591</v>
      </c>
      <c r="E146" s="70" t="s">
        <v>114</v>
      </c>
      <c r="F146" s="70" t="s">
        <v>542</v>
      </c>
      <c r="G146" s="95"/>
      <c r="H146" s="124" t="s">
        <v>548</v>
      </c>
      <c r="I146" s="70" t="s">
        <v>545</v>
      </c>
      <c r="J146" s="71" t="s">
        <v>546</v>
      </c>
      <c r="K146" s="72">
        <v>22</v>
      </c>
      <c r="L146" s="70">
        <v>1584</v>
      </c>
      <c r="M146" s="70">
        <v>1607</v>
      </c>
      <c r="N146" s="99">
        <f t="shared" si="8"/>
        <v>1.3690105787181083E-2</v>
      </c>
      <c r="O146" s="72">
        <v>1</v>
      </c>
      <c r="P146" s="70">
        <v>14194</v>
      </c>
      <c r="Q146" s="205">
        <f t="shared" si="9"/>
        <v>7.0452303790333949E-5</v>
      </c>
      <c r="R146" s="94"/>
      <c r="S146" s="88"/>
      <c r="T146" s="205"/>
      <c r="U146" s="94"/>
      <c r="V146" s="88"/>
      <c r="W146" s="212"/>
    </row>
    <row r="147" spans="1:23" s="93" customFormat="1" ht="14" customHeight="1" x14ac:dyDescent="0.15">
      <c r="A147" s="77" t="s">
        <v>77</v>
      </c>
      <c r="B147" s="75" t="s">
        <v>544</v>
      </c>
      <c r="C147" s="69">
        <v>30000091</v>
      </c>
      <c r="D147" s="111" t="s">
        <v>593</v>
      </c>
      <c r="E147" s="69" t="s">
        <v>122</v>
      </c>
      <c r="F147" s="69" t="s">
        <v>542</v>
      </c>
      <c r="G147" s="78"/>
      <c r="H147" s="125" t="s">
        <v>543</v>
      </c>
      <c r="I147" s="69" t="s">
        <v>545</v>
      </c>
      <c r="J147" s="75" t="s">
        <v>546</v>
      </c>
      <c r="K147" s="77">
        <v>182</v>
      </c>
      <c r="L147" s="69">
        <v>1365</v>
      </c>
      <c r="M147" s="69">
        <v>1538</v>
      </c>
      <c r="N147" s="79">
        <f t="shared" si="8"/>
        <v>0.11833550065019506</v>
      </c>
      <c r="O147" s="77">
        <v>37</v>
      </c>
      <c r="P147" s="69">
        <v>11952</v>
      </c>
      <c r="Q147" s="206">
        <f t="shared" si="9"/>
        <v>3.0957161981258366E-3</v>
      </c>
      <c r="R147" s="76"/>
      <c r="S147" s="67"/>
      <c r="T147" s="206"/>
      <c r="U147" s="76"/>
      <c r="V147" s="67"/>
      <c r="W147" s="213"/>
    </row>
    <row r="148" spans="1:23" s="93" customFormat="1" ht="14" customHeight="1" x14ac:dyDescent="0.15">
      <c r="A148" s="94" t="s">
        <v>78</v>
      </c>
      <c r="B148" s="100" t="s">
        <v>113</v>
      </c>
      <c r="C148" s="88">
        <v>55241678</v>
      </c>
      <c r="D148" s="102" t="s">
        <v>109</v>
      </c>
      <c r="E148" s="88" t="s">
        <v>108</v>
      </c>
      <c r="F148" s="88" t="s">
        <v>254</v>
      </c>
      <c r="G148" s="95" t="s">
        <v>546</v>
      </c>
      <c r="H148" s="122" t="s">
        <v>426</v>
      </c>
      <c r="I148" s="88" t="s">
        <v>427</v>
      </c>
      <c r="J148" s="100"/>
      <c r="K148" s="94">
        <v>228</v>
      </c>
      <c r="L148" s="88">
        <v>1339</v>
      </c>
      <c r="M148" s="88">
        <v>1567</v>
      </c>
      <c r="N148" s="99">
        <f t="shared" si="8"/>
        <v>0.14550095724313974</v>
      </c>
      <c r="O148" s="94"/>
      <c r="P148" s="88"/>
      <c r="Q148" s="205"/>
      <c r="R148" s="94"/>
      <c r="S148" s="88"/>
      <c r="T148" s="205"/>
      <c r="U148" s="94"/>
      <c r="V148" s="88"/>
      <c r="W148" s="212"/>
    </row>
    <row r="149" spans="1:23" s="93" customFormat="1" ht="14" customHeight="1" x14ac:dyDescent="0.15">
      <c r="A149" s="94" t="s">
        <v>78</v>
      </c>
      <c r="B149" s="100" t="s">
        <v>113</v>
      </c>
      <c r="C149" s="88">
        <v>55259515</v>
      </c>
      <c r="D149" s="102" t="s">
        <v>114</v>
      </c>
      <c r="E149" s="88" t="s">
        <v>122</v>
      </c>
      <c r="F149" s="88" t="s">
        <v>254</v>
      </c>
      <c r="G149" s="95" t="s">
        <v>546</v>
      </c>
      <c r="H149" s="122" t="s">
        <v>259</v>
      </c>
      <c r="I149" s="88" t="s">
        <v>260</v>
      </c>
      <c r="J149" s="100"/>
      <c r="K149" s="94">
        <v>311</v>
      </c>
      <c r="L149" s="88">
        <v>1808</v>
      </c>
      <c r="M149" s="88">
        <v>2119</v>
      </c>
      <c r="N149" s="99">
        <f t="shared" si="8"/>
        <v>0.1467673430863615</v>
      </c>
      <c r="O149" s="94"/>
      <c r="P149" s="88"/>
      <c r="Q149" s="205"/>
      <c r="R149" s="94"/>
      <c r="S149" s="88"/>
      <c r="T149" s="205"/>
      <c r="U149" s="94"/>
      <c r="V149" s="88"/>
      <c r="W149" s="212"/>
    </row>
    <row r="150" spans="1:23" s="93" customFormat="1" ht="14" customHeight="1" x14ac:dyDescent="0.15">
      <c r="A150" s="94" t="s">
        <v>79</v>
      </c>
      <c r="B150" s="100" t="s">
        <v>135</v>
      </c>
      <c r="C150" s="88">
        <v>89717769</v>
      </c>
      <c r="D150" s="102" t="s">
        <v>108</v>
      </c>
      <c r="E150" s="88" t="s">
        <v>122</v>
      </c>
      <c r="F150" s="88" t="s">
        <v>419</v>
      </c>
      <c r="G150" s="95" t="s">
        <v>546</v>
      </c>
      <c r="H150" s="122" t="s">
        <v>428</v>
      </c>
      <c r="I150" s="88" t="s">
        <v>429</v>
      </c>
      <c r="J150" s="100"/>
      <c r="K150" s="94">
        <v>284</v>
      </c>
      <c r="L150" s="88">
        <v>1483</v>
      </c>
      <c r="M150" s="88">
        <v>1767</v>
      </c>
      <c r="N150" s="99">
        <f t="shared" si="8"/>
        <v>0.16072439162422184</v>
      </c>
      <c r="O150" s="94">
        <v>49</v>
      </c>
      <c r="P150" s="88">
        <v>1444</v>
      </c>
      <c r="Q150" s="205">
        <f>O150/P150</f>
        <v>3.3933518005540168E-2</v>
      </c>
      <c r="R150" s="94"/>
      <c r="S150" s="88"/>
      <c r="T150" s="205"/>
      <c r="U150" s="94"/>
      <c r="V150" s="88"/>
      <c r="W150" s="212"/>
    </row>
    <row r="151" spans="1:23" s="93" customFormat="1" ht="14" customHeight="1" x14ac:dyDescent="0.15">
      <c r="A151" s="94" t="s">
        <v>79</v>
      </c>
      <c r="B151" s="100" t="s">
        <v>153</v>
      </c>
      <c r="C151" s="88">
        <v>25398284</v>
      </c>
      <c r="D151" s="102" t="s">
        <v>114</v>
      </c>
      <c r="E151" s="88" t="s">
        <v>109</v>
      </c>
      <c r="F151" s="88" t="s">
        <v>154</v>
      </c>
      <c r="G151" s="95" t="s">
        <v>546</v>
      </c>
      <c r="H151" s="122" t="s">
        <v>195</v>
      </c>
      <c r="I151" s="88" t="s">
        <v>196</v>
      </c>
      <c r="J151" s="100"/>
      <c r="K151" s="94">
        <v>589</v>
      </c>
      <c r="L151" s="88">
        <v>1396</v>
      </c>
      <c r="M151" s="88">
        <v>1985</v>
      </c>
      <c r="N151" s="99">
        <f t="shared" si="8"/>
        <v>0.29672544080604535</v>
      </c>
      <c r="O151" s="94">
        <v>203</v>
      </c>
      <c r="P151" s="88">
        <v>3221</v>
      </c>
      <c r="Q151" s="205">
        <f>O151/P151</f>
        <v>6.3023905619372864E-2</v>
      </c>
      <c r="R151" s="94"/>
      <c r="S151" s="88"/>
      <c r="T151" s="205"/>
      <c r="U151" s="94">
        <v>6</v>
      </c>
      <c r="V151" s="88">
        <v>4139</v>
      </c>
      <c r="W151" s="205">
        <f>U151/V151</f>
        <v>1.4496255134090359E-3</v>
      </c>
    </row>
    <row r="152" spans="1:23" s="93" customFormat="1" ht="14" customHeight="1" x14ac:dyDescent="0.15">
      <c r="A152" s="94" t="s">
        <v>80</v>
      </c>
      <c r="B152" s="100" t="s">
        <v>226</v>
      </c>
      <c r="C152" s="88">
        <v>7577559</v>
      </c>
      <c r="D152" s="102" t="s">
        <v>109</v>
      </c>
      <c r="E152" s="88" t="s">
        <v>114</v>
      </c>
      <c r="F152" s="88" t="s">
        <v>227</v>
      </c>
      <c r="G152" s="95" t="s">
        <v>546</v>
      </c>
      <c r="H152" s="122" t="s">
        <v>443</v>
      </c>
      <c r="I152" s="88" t="s">
        <v>444</v>
      </c>
      <c r="J152" s="100"/>
      <c r="K152" s="94">
        <v>95</v>
      </c>
      <c r="L152" s="88">
        <v>773</v>
      </c>
      <c r="M152" s="88">
        <v>870</v>
      </c>
      <c r="N152" s="99">
        <f t="shared" si="8"/>
        <v>0.10919540229885058</v>
      </c>
      <c r="O152" s="94">
        <v>245</v>
      </c>
      <c r="P152" s="88">
        <v>5555</v>
      </c>
      <c r="Q152" s="205">
        <f>O152/P152</f>
        <v>4.4104410441044108E-2</v>
      </c>
      <c r="R152" s="94"/>
      <c r="S152" s="88"/>
      <c r="T152" s="205"/>
      <c r="U152" s="94">
        <v>1</v>
      </c>
      <c r="V152" s="88">
        <v>7508</v>
      </c>
      <c r="W152" s="205">
        <f>U152/V152</f>
        <v>1.3319126265316994E-4</v>
      </c>
    </row>
    <row r="153" spans="1:23" s="93" customFormat="1" ht="14" customHeight="1" x14ac:dyDescent="0.15">
      <c r="A153" s="94" t="s">
        <v>80</v>
      </c>
      <c r="B153" s="100" t="s">
        <v>163</v>
      </c>
      <c r="C153" s="88">
        <v>21971180</v>
      </c>
      <c r="D153" s="102" t="s">
        <v>114</v>
      </c>
      <c r="E153" s="88" t="s">
        <v>109</v>
      </c>
      <c r="F153" s="88" t="s">
        <v>203</v>
      </c>
      <c r="G153" s="95" t="s">
        <v>546</v>
      </c>
      <c r="H153" s="122" t="s">
        <v>430</v>
      </c>
      <c r="I153" s="88" t="s">
        <v>431</v>
      </c>
      <c r="J153" s="100"/>
      <c r="K153" s="94">
        <v>18</v>
      </c>
      <c r="L153" s="88">
        <v>145</v>
      </c>
      <c r="M153" s="88">
        <v>165</v>
      </c>
      <c r="N153" s="99">
        <f t="shared" si="8"/>
        <v>0.10909090909090909</v>
      </c>
      <c r="O153" s="94">
        <v>19</v>
      </c>
      <c r="P153" s="88">
        <v>780</v>
      </c>
      <c r="Q153" s="205">
        <f>O153/P153</f>
        <v>2.4358974358974359E-2</v>
      </c>
      <c r="R153" s="94"/>
      <c r="S153" s="88"/>
      <c r="T153" s="205"/>
      <c r="U153" s="94"/>
      <c r="V153" s="88"/>
      <c r="W153" s="212"/>
    </row>
    <row r="154" spans="1:23" s="93" customFormat="1" ht="14" customHeight="1" x14ac:dyDescent="0.15">
      <c r="A154" s="94" t="s">
        <v>80</v>
      </c>
      <c r="B154" s="100" t="s">
        <v>107</v>
      </c>
      <c r="C154" s="88">
        <v>10599945</v>
      </c>
      <c r="D154" s="102" t="s">
        <v>114</v>
      </c>
      <c r="E154" s="88" t="s">
        <v>109</v>
      </c>
      <c r="F154" s="88" t="s">
        <v>192</v>
      </c>
      <c r="G154" s="95" t="s">
        <v>546</v>
      </c>
      <c r="H154" s="122" t="s">
        <v>437</v>
      </c>
      <c r="I154" s="88" t="s">
        <v>438</v>
      </c>
      <c r="J154" s="100"/>
      <c r="K154" s="94">
        <v>180</v>
      </c>
      <c r="L154" s="88">
        <v>572</v>
      </c>
      <c r="M154" s="88">
        <v>753</v>
      </c>
      <c r="N154" s="99">
        <f t="shared" si="8"/>
        <v>0.23904382470119523</v>
      </c>
      <c r="O154" s="94">
        <v>378</v>
      </c>
      <c r="P154" s="88">
        <v>4788</v>
      </c>
      <c r="Q154" s="205">
        <f>O154/P154</f>
        <v>7.8947368421052627E-2</v>
      </c>
      <c r="R154" s="94"/>
      <c r="S154" s="88"/>
      <c r="T154" s="205"/>
      <c r="U154" s="94">
        <v>3</v>
      </c>
      <c r="V154" s="88">
        <v>7401</v>
      </c>
      <c r="W154" s="205">
        <f>U154/V154</f>
        <v>4.0535062829347385E-4</v>
      </c>
    </row>
    <row r="155" spans="1:23" s="93" customFormat="1" ht="14" customHeight="1" x14ac:dyDescent="0.15">
      <c r="A155" s="94" t="s">
        <v>80</v>
      </c>
      <c r="B155" s="100" t="s">
        <v>107</v>
      </c>
      <c r="C155" s="88">
        <v>1223171</v>
      </c>
      <c r="D155" s="102" t="s">
        <v>108</v>
      </c>
      <c r="E155" s="88" t="s">
        <v>114</v>
      </c>
      <c r="F155" s="88" t="s">
        <v>110</v>
      </c>
      <c r="G155" s="95" t="s">
        <v>546</v>
      </c>
      <c r="H155" s="122" t="s">
        <v>441</v>
      </c>
      <c r="I155" s="88" t="s">
        <v>442</v>
      </c>
      <c r="J155" s="100"/>
      <c r="K155" s="94">
        <v>6</v>
      </c>
      <c r="L155" s="88">
        <v>560</v>
      </c>
      <c r="M155" s="88">
        <v>566</v>
      </c>
      <c r="N155" s="99">
        <f t="shared" si="8"/>
        <v>1.0600706713780919E-2</v>
      </c>
      <c r="O155" s="94"/>
      <c r="P155" s="88"/>
      <c r="Q155" s="205"/>
      <c r="R155" s="94"/>
      <c r="S155" s="88"/>
      <c r="T155" s="205"/>
      <c r="U155" s="94"/>
      <c r="V155" s="88"/>
      <c r="W155" s="212"/>
    </row>
    <row r="156" spans="1:23" s="93" customFormat="1" ht="14" customHeight="1" x14ac:dyDescent="0.15">
      <c r="A156" s="94" t="s">
        <v>80</v>
      </c>
      <c r="B156" s="100" t="s">
        <v>126</v>
      </c>
      <c r="C156" s="88">
        <v>225422407</v>
      </c>
      <c r="D156" s="102" t="s">
        <v>114</v>
      </c>
      <c r="E156" s="88" t="s">
        <v>109</v>
      </c>
      <c r="F156" s="88" t="s">
        <v>432</v>
      </c>
      <c r="G156" s="95"/>
      <c r="H156" s="122" t="s">
        <v>433</v>
      </c>
      <c r="I156" s="88" t="s">
        <v>434</v>
      </c>
      <c r="J156" s="100"/>
      <c r="K156" s="94">
        <v>118</v>
      </c>
      <c r="L156" s="88">
        <v>1702</v>
      </c>
      <c r="M156" s="88">
        <v>1821</v>
      </c>
      <c r="N156" s="99">
        <f t="shared" si="8"/>
        <v>6.4799560680944529E-2</v>
      </c>
      <c r="O156" s="94">
        <v>117</v>
      </c>
      <c r="P156" s="88">
        <v>5810</v>
      </c>
      <c r="Q156" s="205">
        <f>O156/P156</f>
        <v>2.0137693631669534E-2</v>
      </c>
      <c r="R156" s="94"/>
      <c r="S156" s="88"/>
      <c r="T156" s="205"/>
      <c r="U156" s="94">
        <v>1</v>
      </c>
      <c r="V156" s="88">
        <v>10318</v>
      </c>
      <c r="W156" s="212">
        <f>U156/V156</f>
        <v>9.6918007365768554E-5</v>
      </c>
    </row>
    <row r="157" spans="1:23" s="93" customFormat="1" ht="14" customHeight="1" x14ac:dyDescent="0.15">
      <c r="A157" s="94" t="s">
        <v>80</v>
      </c>
      <c r="B157" s="100" t="s">
        <v>126</v>
      </c>
      <c r="C157" s="88">
        <v>212286732</v>
      </c>
      <c r="D157" s="102" t="s">
        <v>114</v>
      </c>
      <c r="E157" s="88" t="s">
        <v>109</v>
      </c>
      <c r="F157" s="88" t="s">
        <v>326</v>
      </c>
      <c r="G157" s="95"/>
      <c r="H157" s="122" t="s">
        <v>435</v>
      </c>
      <c r="I157" s="88" t="s">
        <v>436</v>
      </c>
      <c r="J157" s="100"/>
      <c r="K157" s="94">
        <v>124</v>
      </c>
      <c r="L157" s="88">
        <v>1490</v>
      </c>
      <c r="M157" s="88">
        <v>1614</v>
      </c>
      <c r="N157" s="99">
        <f t="shared" si="8"/>
        <v>7.6827757125154897E-2</v>
      </c>
      <c r="O157" s="94">
        <v>87</v>
      </c>
      <c r="P157" s="88">
        <v>3814</v>
      </c>
      <c r="Q157" s="205">
        <f>O157/P157</f>
        <v>2.2810697430519139E-2</v>
      </c>
      <c r="R157" s="94"/>
      <c r="S157" s="88"/>
      <c r="T157" s="205"/>
      <c r="U157" s="94"/>
      <c r="V157" s="88"/>
      <c r="W157" s="212"/>
    </row>
    <row r="158" spans="1:23" s="93" customFormat="1" ht="14" customHeight="1" x14ac:dyDescent="0.15">
      <c r="A158" s="94" t="s">
        <v>80</v>
      </c>
      <c r="B158" s="100" t="s">
        <v>163</v>
      </c>
      <c r="C158" s="88">
        <v>139397738</v>
      </c>
      <c r="D158" s="102" t="s">
        <v>108</v>
      </c>
      <c r="E158" s="88" t="s">
        <v>114</v>
      </c>
      <c r="F158" s="88" t="s">
        <v>164</v>
      </c>
      <c r="G158" s="95"/>
      <c r="H158" s="122" t="s">
        <v>439</v>
      </c>
      <c r="I158" s="88" t="s">
        <v>440</v>
      </c>
      <c r="J158" s="100"/>
      <c r="K158" s="94">
        <v>6</v>
      </c>
      <c r="L158" s="88">
        <v>594</v>
      </c>
      <c r="M158" s="88">
        <v>600</v>
      </c>
      <c r="N158" s="99">
        <f t="shared" si="8"/>
        <v>0.01</v>
      </c>
      <c r="O158" s="94"/>
      <c r="P158" s="88"/>
      <c r="Q158" s="205"/>
      <c r="R158" s="94"/>
      <c r="S158" s="88"/>
      <c r="T158" s="205"/>
      <c r="U158" s="94"/>
      <c r="V158" s="88"/>
      <c r="W158" s="212"/>
    </row>
    <row r="159" spans="1:23" s="93" customFormat="1" ht="14" customHeight="1" x14ac:dyDescent="0.15">
      <c r="A159" s="94" t="s">
        <v>81</v>
      </c>
      <c r="B159" s="71" t="s">
        <v>113</v>
      </c>
      <c r="C159" s="70">
        <v>55242469</v>
      </c>
      <c r="D159" s="110" t="s">
        <v>592</v>
      </c>
      <c r="E159" s="70" t="s">
        <v>580</v>
      </c>
      <c r="F159" s="70" t="s">
        <v>254</v>
      </c>
      <c r="G159" s="95" t="s">
        <v>546</v>
      </c>
      <c r="H159" s="124" t="s">
        <v>499</v>
      </c>
      <c r="I159" s="70" t="s">
        <v>500</v>
      </c>
      <c r="J159" s="71" t="s">
        <v>546</v>
      </c>
      <c r="K159" s="72">
        <v>43</v>
      </c>
      <c r="L159" s="70">
        <v>753</v>
      </c>
      <c r="M159" s="70">
        <v>794</v>
      </c>
      <c r="N159" s="99">
        <f t="shared" si="8"/>
        <v>5.4156171284634763E-2</v>
      </c>
      <c r="O159" s="94"/>
      <c r="P159" s="88"/>
      <c r="Q159" s="205"/>
      <c r="R159" s="94"/>
      <c r="S159" s="88"/>
      <c r="T159" s="205"/>
      <c r="U159" s="94"/>
      <c r="V159" s="88"/>
      <c r="W159" s="212"/>
    </row>
    <row r="160" spans="1:23" s="93" customFormat="1" ht="14" customHeight="1" x14ac:dyDescent="0.15">
      <c r="A160" s="94" t="s">
        <v>82</v>
      </c>
      <c r="B160" s="100" t="s">
        <v>153</v>
      </c>
      <c r="C160" s="88">
        <v>25398284</v>
      </c>
      <c r="D160" s="102" t="s">
        <v>108</v>
      </c>
      <c r="E160" s="88" t="s">
        <v>109</v>
      </c>
      <c r="F160" s="88" t="s">
        <v>154</v>
      </c>
      <c r="G160" s="95" t="s">
        <v>546</v>
      </c>
      <c r="H160" s="122" t="s">
        <v>363</v>
      </c>
      <c r="I160" s="88" t="s">
        <v>364</v>
      </c>
      <c r="J160" s="100"/>
      <c r="K160" s="94">
        <v>37</v>
      </c>
      <c r="L160" s="88">
        <v>1876</v>
      </c>
      <c r="M160" s="88">
        <v>1932</v>
      </c>
      <c r="N160" s="99">
        <f t="shared" si="8"/>
        <v>1.9151138716356108E-2</v>
      </c>
      <c r="O160" s="94">
        <v>41</v>
      </c>
      <c r="P160" s="88">
        <v>5836</v>
      </c>
      <c r="Q160" s="205">
        <f>O160/P160</f>
        <v>7.0253598355037696E-3</v>
      </c>
      <c r="R160" s="94"/>
      <c r="S160" s="88"/>
      <c r="T160" s="205"/>
      <c r="U160" s="94"/>
      <c r="V160" s="88"/>
      <c r="W160" s="212"/>
    </row>
    <row r="161" spans="1:23" s="93" customFormat="1" ht="14" customHeight="1" x14ac:dyDescent="0.15">
      <c r="A161" s="94" t="s">
        <v>82</v>
      </c>
      <c r="B161" s="71" t="s">
        <v>266</v>
      </c>
      <c r="C161" s="70">
        <v>1803172</v>
      </c>
      <c r="D161" s="110" t="s">
        <v>122</v>
      </c>
      <c r="E161" s="70" t="s">
        <v>114</v>
      </c>
      <c r="F161" s="70" t="s">
        <v>267</v>
      </c>
      <c r="G161" s="108"/>
      <c r="H161" s="124" t="s">
        <v>499</v>
      </c>
      <c r="I161" s="70" t="s">
        <v>500</v>
      </c>
      <c r="J161" s="71"/>
      <c r="K161" s="72">
        <v>217</v>
      </c>
      <c r="L161" s="70">
        <v>544</v>
      </c>
      <c r="M161" s="70">
        <v>761</v>
      </c>
      <c r="N161" s="99">
        <f t="shared" si="8"/>
        <v>0.28515111695137979</v>
      </c>
      <c r="O161" s="94"/>
      <c r="P161" s="88"/>
      <c r="Q161" s="205"/>
      <c r="R161" s="94"/>
      <c r="S161" s="88"/>
      <c r="T161" s="205"/>
      <c r="U161" s="94"/>
      <c r="V161" s="88"/>
      <c r="W161" s="212"/>
    </row>
    <row r="162" spans="1:23" s="93" customFormat="1" ht="14" customHeight="1" x14ac:dyDescent="0.15">
      <c r="A162" s="94" t="s">
        <v>83</v>
      </c>
      <c r="B162" s="71" t="s">
        <v>299</v>
      </c>
      <c r="C162" s="70">
        <v>117632191</v>
      </c>
      <c r="D162" s="110" t="s">
        <v>109</v>
      </c>
      <c r="E162" s="70" t="s">
        <v>114</v>
      </c>
      <c r="F162" s="70" t="s">
        <v>407</v>
      </c>
      <c r="G162" s="95" t="s">
        <v>546</v>
      </c>
      <c r="H162" s="124" t="s">
        <v>462</v>
      </c>
      <c r="I162" s="70" t="s">
        <v>463</v>
      </c>
      <c r="J162" s="71"/>
      <c r="K162" s="72">
        <v>12</v>
      </c>
      <c r="L162" s="70">
        <v>1007</v>
      </c>
      <c r="M162" s="70">
        <v>1024</v>
      </c>
      <c r="N162" s="99">
        <f t="shared" si="8"/>
        <v>1.171875E-2</v>
      </c>
      <c r="O162" s="94">
        <v>1</v>
      </c>
      <c r="P162" s="88">
        <v>1806</v>
      </c>
      <c r="Q162" s="205">
        <f>O162/P162</f>
        <v>5.5370985603543741E-4</v>
      </c>
      <c r="R162" s="94"/>
      <c r="S162" s="88"/>
      <c r="T162" s="205"/>
      <c r="U162" s="94"/>
      <c r="V162" s="88"/>
      <c r="W162" s="212"/>
    </row>
    <row r="163" spans="1:23" s="93" customFormat="1" ht="14" customHeight="1" x14ac:dyDescent="0.15">
      <c r="A163" s="94" t="s">
        <v>83</v>
      </c>
      <c r="B163" s="100" t="s">
        <v>107</v>
      </c>
      <c r="C163" s="88">
        <v>10602767</v>
      </c>
      <c r="D163" s="102" t="s">
        <v>108</v>
      </c>
      <c r="E163" s="88" t="s">
        <v>109</v>
      </c>
      <c r="F163" s="88" t="s">
        <v>192</v>
      </c>
      <c r="G163" s="95" t="s">
        <v>546</v>
      </c>
      <c r="H163" s="122" t="s">
        <v>453</v>
      </c>
      <c r="I163" s="88" t="s">
        <v>454</v>
      </c>
      <c r="J163" s="100"/>
      <c r="K163" s="94">
        <v>217</v>
      </c>
      <c r="L163" s="88">
        <v>544</v>
      </c>
      <c r="M163" s="88">
        <v>761</v>
      </c>
      <c r="N163" s="99">
        <f t="shared" si="8"/>
        <v>0.28515111695137979</v>
      </c>
      <c r="O163" s="94"/>
      <c r="P163" s="88"/>
      <c r="Q163" s="205"/>
      <c r="R163" s="94"/>
      <c r="S163" s="88"/>
      <c r="T163" s="205"/>
      <c r="U163" s="94"/>
      <c r="V163" s="88"/>
      <c r="W163" s="212"/>
    </row>
    <row r="164" spans="1:23" s="93" customFormat="1" ht="14" customHeight="1" x14ac:dyDescent="0.15">
      <c r="A164" s="94" t="s">
        <v>83</v>
      </c>
      <c r="B164" s="100" t="s">
        <v>121</v>
      </c>
      <c r="C164" s="88">
        <v>38271196</v>
      </c>
      <c r="D164" s="102" t="s">
        <v>122</v>
      </c>
      <c r="E164" s="88" t="s">
        <v>114</v>
      </c>
      <c r="F164" s="88" t="s">
        <v>237</v>
      </c>
      <c r="G164" s="95"/>
      <c r="H164" s="122" t="s">
        <v>448</v>
      </c>
      <c r="I164" s="88" t="s">
        <v>449</v>
      </c>
      <c r="J164" s="100"/>
      <c r="K164" s="94">
        <v>6</v>
      </c>
      <c r="L164" s="88">
        <v>558</v>
      </c>
      <c r="M164" s="88">
        <v>564</v>
      </c>
      <c r="N164" s="99">
        <f t="shared" ref="N164:N175" si="10">K164/M164</f>
        <v>1.0638297872340425E-2</v>
      </c>
      <c r="O164" s="94"/>
      <c r="P164" s="88"/>
      <c r="Q164" s="205"/>
      <c r="R164" s="94"/>
      <c r="S164" s="88"/>
      <c r="T164" s="205"/>
      <c r="U164" s="94"/>
      <c r="V164" s="88"/>
      <c r="W164" s="212"/>
    </row>
    <row r="165" spans="1:23" s="93" customFormat="1" ht="14" customHeight="1" x14ac:dyDescent="0.15">
      <c r="A165" s="94" t="s">
        <v>83</v>
      </c>
      <c r="B165" s="100" t="s">
        <v>266</v>
      </c>
      <c r="C165" s="88">
        <v>1807596</v>
      </c>
      <c r="D165" s="102" t="s">
        <v>108</v>
      </c>
      <c r="E165" s="88" t="s">
        <v>109</v>
      </c>
      <c r="F165" s="88" t="s">
        <v>267</v>
      </c>
      <c r="G165" s="95"/>
      <c r="H165" s="122" t="s">
        <v>451</v>
      </c>
      <c r="I165" s="88" t="s">
        <v>452</v>
      </c>
      <c r="J165" s="100"/>
      <c r="K165" s="94">
        <v>7</v>
      </c>
      <c r="L165" s="88">
        <v>683</v>
      </c>
      <c r="M165" s="88">
        <v>690</v>
      </c>
      <c r="N165" s="99">
        <f t="shared" si="10"/>
        <v>1.0144927536231883E-2</v>
      </c>
      <c r="O165" s="94"/>
      <c r="P165" s="88"/>
      <c r="Q165" s="205"/>
      <c r="R165" s="94"/>
      <c r="S165" s="88"/>
      <c r="T165" s="205"/>
      <c r="U165" s="94"/>
      <c r="V165" s="88"/>
      <c r="W165" s="212"/>
    </row>
    <row r="166" spans="1:23" s="93" customFormat="1" ht="14" customHeight="1" x14ac:dyDescent="0.15">
      <c r="A166" s="94" t="s">
        <v>83</v>
      </c>
      <c r="B166" s="100" t="s">
        <v>266</v>
      </c>
      <c r="C166" s="88">
        <v>1803147</v>
      </c>
      <c r="D166" s="102" t="s">
        <v>122</v>
      </c>
      <c r="E166" s="88" t="s">
        <v>109</v>
      </c>
      <c r="F166" s="88" t="s">
        <v>267</v>
      </c>
      <c r="G166" s="95"/>
      <c r="H166" s="122" t="s">
        <v>375</v>
      </c>
      <c r="I166" s="88" t="s">
        <v>450</v>
      </c>
      <c r="J166" s="100"/>
      <c r="K166" s="94">
        <v>5</v>
      </c>
      <c r="L166" s="88">
        <v>400</v>
      </c>
      <c r="M166" s="88">
        <v>405</v>
      </c>
      <c r="N166" s="99">
        <f t="shared" si="10"/>
        <v>1.2345679012345678E-2</v>
      </c>
      <c r="O166" s="94"/>
      <c r="P166" s="88"/>
      <c r="Q166" s="205"/>
      <c r="R166" s="94"/>
      <c r="S166" s="88"/>
      <c r="T166" s="205"/>
      <c r="U166" s="94"/>
      <c r="V166" s="88"/>
      <c r="W166" s="212"/>
    </row>
    <row r="167" spans="1:23" s="93" customFormat="1" ht="14" customHeight="1" x14ac:dyDescent="0.15">
      <c r="A167" s="94" t="s">
        <v>83</v>
      </c>
      <c r="B167" s="100" t="s">
        <v>456</v>
      </c>
      <c r="C167" s="88">
        <v>2843246</v>
      </c>
      <c r="D167" s="102" t="s">
        <v>122</v>
      </c>
      <c r="E167" s="88" t="s">
        <v>114</v>
      </c>
      <c r="F167" s="88" t="s">
        <v>457</v>
      </c>
      <c r="G167" s="95"/>
      <c r="H167" s="122" t="s">
        <v>458</v>
      </c>
      <c r="I167" s="88" t="s">
        <v>459</v>
      </c>
      <c r="J167" s="100"/>
      <c r="K167" s="94">
        <v>6</v>
      </c>
      <c r="L167" s="88">
        <v>362</v>
      </c>
      <c r="M167" s="88">
        <v>368</v>
      </c>
      <c r="N167" s="99">
        <f t="shared" si="10"/>
        <v>1.6304347826086956E-2</v>
      </c>
      <c r="O167" s="94"/>
      <c r="P167" s="88"/>
      <c r="Q167" s="205"/>
      <c r="R167" s="94"/>
      <c r="S167" s="88"/>
      <c r="T167" s="205"/>
      <c r="U167" s="94"/>
      <c r="V167" s="88"/>
      <c r="W167" s="212"/>
    </row>
    <row r="168" spans="1:23" s="93" customFormat="1" ht="14" customHeight="1" x14ac:dyDescent="0.15">
      <c r="A168" s="94" t="s">
        <v>84</v>
      </c>
      <c r="B168" s="100" t="s">
        <v>226</v>
      </c>
      <c r="C168" s="88">
        <v>7578505</v>
      </c>
      <c r="D168" s="102" t="s">
        <v>108</v>
      </c>
      <c r="E168" s="88" t="s">
        <v>114</v>
      </c>
      <c r="F168" s="88" t="s">
        <v>227</v>
      </c>
      <c r="G168" s="95" t="s">
        <v>546</v>
      </c>
      <c r="H168" s="122" t="s">
        <v>464</v>
      </c>
      <c r="I168" s="88" t="s">
        <v>465</v>
      </c>
      <c r="J168" s="100"/>
      <c r="K168" s="94">
        <v>151</v>
      </c>
      <c r="L168" s="88">
        <v>768</v>
      </c>
      <c r="M168" s="88">
        <v>920</v>
      </c>
      <c r="N168" s="99">
        <f t="shared" si="10"/>
        <v>0.16413043478260869</v>
      </c>
      <c r="O168" s="94">
        <v>781</v>
      </c>
      <c r="P168" s="88">
        <v>6400</v>
      </c>
      <c r="Q168" s="205">
        <f>O168/P168</f>
        <v>0.12203124999999999</v>
      </c>
      <c r="R168" s="94"/>
      <c r="S168" s="88"/>
      <c r="T168" s="205"/>
      <c r="U168" s="94">
        <v>3</v>
      </c>
      <c r="V168" s="88">
        <v>8669</v>
      </c>
      <c r="W168" s="205">
        <f>U168/V168</f>
        <v>3.4606067597185372E-4</v>
      </c>
    </row>
    <row r="169" spans="1:23" s="93" customFormat="1" ht="14" customHeight="1" x14ac:dyDescent="0.15">
      <c r="A169" s="94" t="s">
        <v>84</v>
      </c>
      <c r="B169" s="100" t="s">
        <v>226</v>
      </c>
      <c r="C169" s="88">
        <v>7578507</v>
      </c>
      <c r="D169" s="102" t="s">
        <v>109</v>
      </c>
      <c r="E169" s="88" t="s">
        <v>114</v>
      </c>
      <c r="F169" s="88" t="s">
        <v>227</v>
      </c>
      <c r="G169" s="95" t="s">
        <v>546</v>
      </c>
      <c r="H169" s="122" t="s">
        <v>466</v>
      </c>
      <c r="I169" s="88" t="s">
        <v>467</v>
      </c>
      <c r="J169" s="100"/>
      <c r="K169" s="94">
        <v>145</v>
      </c>
      <c r="L169" s="88">
        <v>761</v>
      </c>
      <c r="M169" s="88">
        <v>906</v>
      </c>
      <c r="N169" s="99">
        <f t="shared" si="10"/>
        <v>0.16004415011037529</v>
      </c>
      <c r="O169" s="94">
        <v>781</v>
      </c>
      <c r="P169" s="88">
        <v>6460</v>
      </c>
      <c r="Q169" s="205">
        <f>O169/P169</f>
        <v>0.12089783281733746</v>
      </c>
      <c r="R169" s="94"/>
      <c r="S169" s="88"/>
      <c r="T169" s="205"/>
      <c r="U169" s="94">
        <v>3</v>
      </c>
      <c r="V169" s="88">
        <v>8709</v>
      </c>
      <c r="W169" s="205">
        <f>U169/V169</f>
        <v>3.444712366517396E-4</v>
      </c>
    </row>
    <row r="170" spans="1:23" s="93" customFormat="1" ht="14" customHeight="1" x14ac:dyDescent="0.15">
      <c r="A170" s="94" t="s">
        <v>84</v>
      </c>
      <c r="B170" s="100" t="s">
        <v>226</v>
      </c>
      <c r="C170" s="88">
        <v>37881350</v>
      </c>
      <c r="D170" s="102" t="s">
        <v>108</v>
      </c>
      <c r="E170" s="88" t="s">
        <v>114</v>
      </c>
      <c r="F170" s="88" t="s">
        <v>387</v>
      </c>
      <c r="G170" s="95" t="s">
        <v>546</v>
      </c>
      <c r="H170" s="122" t="s">
        <v>460</v>
      </c>
      <c r="I170" s="88" t="s">
        <v>461</v>
      </c>
      <c r="J170" s="100"/>
      <c r="K170" s="94">
        <v>9</v>
      </c>
      <c r="L170" s="88">
        <v>878</v>
      </c>
      <c r="M170" s="88">
        <v>887</v>
      </c>
      <c r="N170" s="99">
        <f t="shared" si="10"/>
        <v>1.0146561443066516E-2</v>
      </c>
      <c r="O170" s="94"/>
      <c r="P170" s="88"/>
      <c r="Q170" s="205"/>
      <c r="R170" s="94"/>
      <c r="S170" s="88"/>
      <c r="T170" s="205"/>
      <c r="U170" s="94"/>
      <c r="V170" s="88"/>
      <c r="W170" s="212"/>
    </row>
    <row r="171" spans="1:23" s="93" customFormat="1" ht="14" customHeight="1" x14ac:dyDescent="0.15">
      <c r="A171" s="94" t="s">
        <v>84</v>
      </c>
      <c r="B171" s="100" t="s">
        <v>299</v>
      </c>
      <c r="C171" s="88">
        <v>117632191</v>
      </c>
      <c r="D171" s="102" t="s">
        <v>109</v>
      </c>
      <c r="E171" s="88" t="s">
        <v>114</v>
      </c>
      <c r="F171" s="88" t="s">
        <v>407</v>
      </c>
      <c r="G171" s="95" t="s">
        <v>546</v>
      </c>
      <c r="H171" s="122" t="s">
        <v>462</v>
      </c>
      <c r="I171" s="88" t="s">
        <v>463</v>
      </c>
      <c r="J171" s="100"/>
      <c r="K171" s="94">
        <v>12</v>
      </c>
      <c r="L171" s="88">
        <v>1007</v>
      </c>
      <c r="M171" s="88">
        <v>1024</v>
      </c>
      <c r="N171" s="99">
        <f t="shared" si="10"/>
        <v>1.171875E-2</v>
      </c>
      <c r="O171" s="94"/>
      <c r="P171" s="88"/>
      <c r="Q171" s="205"/>
      <c r="R171" s="94"/>
      <c r="S171" s="88"/>
      <c r="T171" s="205"/>
      <c r="U171" s="94"/>
      <c r="V171" s="88"/>
      <c r="W171" s="212"/>
    </row>
    <row r="172" spans="1:23" s="93" customFormat="1" ht="14" customHeight="1" x14ac:dyDescent="0.15">
      <c r="A172" s="76" t="s">
        <v>84</v>
      </c>
      <c r="B172" s="74" t="s">
        <v>121</v>
      </c>
      <c r="C172" s="67">
        <v>38271196</v>
      </c>
      <c r="D172" s="81" t="s">
        <v>122</v>
      </c>
      <c r="E172" s="67" t="s">
        <v>114</v>
      </c>
      <c r="F172" s="67" t="s">
        <v>237</v>
      </c>
      <c r="G172" s="78"/>
      <c r="H172" s="121" t="s">
        <v>448</v>
      </c>
      <c r="I172" s="67" t="s">
        <v>449</v>
      </c>
      <c r="J172" s="74"/>
      <c r="K172" s="76">
        <v>6</v>
      </c>
      <c r="L172" s="67">
        <v>558</v>
      </c>
      <c r="M172" s="67">
        <v>564</v>
      </c>
      <c r="N172" s="79">
        <f t="shared" si="10"/>
        <v>1.0638297872340425E-2</v>
      </c>
      <c r="O172" s="76"/>
      <c r="P172" s="67"/>
      <c r="Q172" s="206"/>
      <c r="R172" s="76"/>
      <c r="S172" s="67"/>
      <c r="T172" s="206"/>
      <c r="U172" s="76"/>
      <c r="V172" s="67"/>
      <c r="W172" s="213"/>
    </row>
    <row r="173" spans="1:23" s="93" customFormat="1" ht="14" customHeight="1" x14ac:dyDescent="0.15">
      <c r="A173" s="94" t="s">
        <v>84</v>
      </c>
      <c r="B173" s="100" t="s">
        <v>266</v>
      </c>
      <c r="C173" s="88">
        <v>1807596</v>
      </c>
      <c r="D173" s="102" t="s">
        <v>108</v>
      </c>
      <c r="E173" s="88" t="s">
        <v>109</v>
      </c>
      <c r="F173" s="88" t="s">
        <v>267</v>
      </c>
      <c r="G173" s="95"/>
      <c r="H173" s="122" t="s">
        <v>451</v>
      </c>
      <c r="I173" s="88" t="s">
        <v>452</v>
      </c>
      <c r="J173" s="100"/>
      <c r="K173" s="94">
        <v>7</v>
      </c>
      <c r="L173" s="88">
        <v>683</v>
      </c>
      <c r="M173" s="88">
        <v>690</v>
      </c>
      <c r="N173" s="99">
        <f t="shared" si="10"/>
        <v>1.0144927536231883E-2</v>
      </c>
      <c r="O173" s="94"/>
      <c r="P173" s="88"/>
      <c r="Q173" s="205"/>
      <c r="R173" s="94"/>
      <c r="S173" s="88"/>
      <c r="T173" s="205"/>
      <c r="U173" s="94"/>
      <c r="V173" s="88"/>
      <c r="W173" s="212"/>
    </row>
    <row r="174" spans="1:23" ht="14" customHeight="1" x14ac:dyDescent="0.15">
      <c r="A174" s="288" t="s">
        <v>84</v>
      </c>
      <c r="B174" s="291" t="s">
        <v>456</v>
      </c>
      <c r="C174" s="295">
        <v>2843246</v>
      </c>
      <c r="D174" s="298" t="s">
        <v>122</v>
      </c>
      <c r="E174" s="295" t="s">
        <v>114</v>
      </c>
      <c r="F174" s="295" t="s">
        <v>457</v>
      </c>
      <c r="G174" s="302"/>
      <c r="H174" s="306" t="s">
        <v>458</v>
      </c>
      <c r="I174" s="295" t="s">
        <v>459</v>
      </c>
      <c r="J174" s="74"/>
      <c r="K174" s="76">
        <v>6</v>
      </c>
      <c r="L174" s="67">
        <v>362</v>
      </c>
      <c r="M174" s="67">
        <v>368</v>
      </c>
      <c r="N174" s="79">
        <f t="shared" si="10"/>
        <v>1.6304347826086956E-2</v>
      </c>
      <c r="O174" s="288"/>
      <c r="P174" s="295"/>
      <c r="Q174" s="316"/>
      <c r="R174" s="288"/>
      <c r="S174" s="295"/>
      <c r="T174" s="316"/>
      <c r="U174" s="288"/>
      <c r="V174" s="295"/>
      <c r="W174" s="320"/>
    </row>
    <row r="175" spans="1:23" ht="14" customHeight="1" thickBot="1" x14ac:dyDescent="0.2">
      <c r="A175" s="289" t="s">
        <v>85</v>
      </c>
      <c r="B175" s="292" t="s">
        <v>113</v>
      </c>
      <c r="C175" s="296">
        <v>116411964</v>
      </c>
      <c r="D175" s="299" t="s">
        <v>592</v>
      </c>
      <c r="E175" s="301" t="s">
        <v>583</v>
      </c>
      <c r="F175" s="301" t="s">
        <v>584</v>
      </c>
      <c r="G175" s="303" t="s">
        <v>546</v>
      </c>
      <c r="H175" s="307" t="s">
        <v>268</v>
      </c>
      <c r="I175" s="296" t="s">
        <v>585</v>
      </c>
      <c r="J175" s="309" t="s">
        <v>546</v>
      </c>
      <c r="K175" s="310">
        <v>255</v>
      </c>
      <c r="L175" s="311">
        <v>1773</v>
      </c>
      <c r="M175" s="311">
        <v>2022</v>
      </c>
      <c r="N175" s="312">
        <f t="shared" si="10"/>
        <v>0.12611275964391691</v>
      </c>
      <c r="O175" s="313"/>
      <c r="P175" s="315"/>
      <c r="Q175" s="317"/>
      <c r="R175" s="313"/>
      <c r="S175" s="315"/>
      <c r="T175" s="317"/>
      <c r="U175" s="313"/>
      <c r="V175" s="315"/>
      <c r="W175" s="321"/>
    </row>
    <row r="176" spans="1:23" ht="14" customHeight="1" x14ac:dyDescent="0.15">
      <c r="A176" s="80"/>
      <c r="B176" s="80"/>
      <c r="D176" s="80"/>
      <c r="E176" s="80"/>
      <c r="F176" s="80"/>
      <c r="G176" s="80"/>
      <c r="H176" s="80"/>
      <c r="K176" s="80"/>
      <c r="L176" s="80"/>
      <c r="M176" s="80"/>
      <c r="N176" s="87"/>
      <c r="O176" s="80"/>
      <c r="P176" s="80"/>
      <c r="Q176" s="209"/>
      <c r="R176" s="80"/>
      <c r="S176" s="80"/>
      <c r="T176" s="209"/>
      <c r="U176" s="80"/>
      <c r="V176" s="80"/>
      <c r="W176" s="216"/>
    </row>
    <row r="177" spans="1:23" s="82" customFormat="1" ht="14" customHeight="1" x14ac:dyDescent="0.15">
      <c r="A177" s="12"/>
      <c r="B177" s="12"/>
      <c r="C177" s="116"/>
      <c r="D177" s="12"/>
      <c r="E177" s="12"/>
      <c r="F177" s="12"/>
      <c r="G177" s="12"/>
      <c r="H177" s="12"/>
      <c r="I177" s="116"/>
      <c r="J177" s="116"/>
      <c r="K177" s="12"/>
      <c r="L177" s="12"/>
      <c r="M177" s="12"/>
      <c r="N177" s="86"/>
      <c r="O177" s="12"/>
      <c r="P177" s="12"/>
      <c r="Q177" s="210"/>
      <c r="R177" s="12"/>
      <c r="S177" s="12"/>
      <c r="T177" s="210"/>
      <c r="U177" s="12"/>
      <c r="V177" s="12"/>
      <c r="W177" s="217"/>
    </row>
    <row r="178" spans="1:23" s="82" customFormat="1" ht="14" customHeight="1" x14ac:dyDescent="0.15">
      <c r="A178" s="7" t="s">
        <v>770</v>
      </c>
      <c r="B178" s="85"/>
      <c r="C178" s="117"/>
      <c r="I178" s="117"/>
      <c r="J178" s="117"/>
      <c r="N178" s="203"/>
      <c r="Q178" s="211"/>
      <c r="R178" s="12"/>
      <c r="S178" s="12"/>
      <c r="T178" s="210"/>
      <c r="W178" s="218"/>
    </row>
    <row r="179" spans="1:23" s="82" customFormat="1" ht="14" customHeight="1" x14ac:dyDescent="0.15">
      <c r="A179" s="7"/>
      <c r="B179" s="85"/>
      <c r="C179" s="117"/>
      <c r="I179" s="117"/>
      <c r="J179" s="117"/>
      <c r="N179" s="203"/>
      <c r="Q179" s="211"/>
      <c r="R179" s="12"/>
      <c r="S179" s="12"/>
      <c r="T179" s="210"/>
      <c r="W179" s="218"/>
    </row>
    <row r="180" spans="1:23" s="82" customFormat="1" ht="14" customHeight="1" x14ac:dyDescent="0.15">
      <c r="C180" s="117"/>
      <c r="I180" s="117"/>
      <c r="J180" s="117"/>
      <c r="N180" s="203"/>
      <c r="Q180" s="211"/>
      <c r="R180" s="12"/>
      <c r="S180" s="12"/>
      <c r="T180" s="210"/>
      <c r="W180" s="218"/>
    </row>
    <row r="181" spans="1:23" s="82" customFormat="1" ht="14" customHeight="1" x14ac:dyDescent="0.15">
      <c r="C181" s="117"/>
      <c r="I181" s="117"/>
      <c r="J181" s="117"/>
      <c r="N181" s="203"/>
      <c r="Q181" s="211"/>
      <c r="R181" s="12"/>
      <c r="S181" s="12"/>
      <c r="T181" s="210"/>
      <c r="W181" s="218"/>
    </row>
    <row r="182" spans="1:23" s="82" customFormat="1" ht="14" customHeight="1" x14ac:dyDescent="0.15">
      <c r="C182" s="117"/>
      <c r="I182" s="117"/>
      <c r="J182" s="117"/>
      <c r="N182" s="203"/>
      <c r="Q182" s="211"/>
      <c r="R182" s="12"/>
      <c r="S182" s="12"/>
      <c r="T182" s="210"/>
      <c r="W182" s="218"/>
    </row>
    <row r="183" spans="1:23" s="82" customFormat="1" ht="14" customHeight="1" x14ac:dyDescent="0.15">
      <c r="C183" s="117"/>
      <c r="I183" s="117"/>
      <c r="J183" s="117"/>
      <c r="N183" s="203"/>
      <c r="Q183" s="211"/>
      <c r="R183" s="12"/>
      <c r="S183" s="12"/>
      <c r="T183" s="210"/>
      <c r="W183" s="218"/>
    </row>
    <row r="184" spans="1:23" s="82" customFormat="1" ht="14" customHeight="1" x14ac:dyDescent="0.15">
      <c r="C184" s="117"/>
      <c r="I184" s="117"/>
      <c r="J184" s="117"/>
      <c r="N184" s="203"/>
      <c r="Q184" s="211"/>
      <c r="R184" s="12"/>
      <c r="S184" s="12"/>
      <c r="T184" s="210"/>
      <c r="W184" s="218"/>
    </row>
    <row r="185" spans="1:23" s="82" customFormat="1" ht="14" customHeight="1" x14ac:dyDescent="0.15">
      <c r="C185" s="117"/>
      <c r="I185" s="117"/>
      <c r="J185" s="117"/>
      <c r="N185" s="203"/>
      <c r="Q185" s="211"/>
      <c r="R185" s="12"/>
      <c r="S185" s="12"/>
      <c r="T185" s="210"/>
      <c r="W185" s="218"/>
    </row>
  </sheetData>
  <autoFilter ref="A3:W3" xr:uid="{240361F5-3FF5-2D48-9212-6CC9A2FDA8BD}">
    <sortState xmlns:xlrd2="http://schemas.microsoft.com/office/spreadsheetml/2017/richdata2" ref="A4:W175">
      <sortCondition ref="A3:A175"/>
    </sortState>
  </autoFilter>
  <mergeCells count="4">
    <mergeCell ref="K2:N2"/>
    <mergeCell ref="O2:Q2"/>
    <mergeCell ref="R2:T2"/>
    <mergeCell ref="U2:W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0"/>
  <sheetViews>
    <sheetView zoomScaleNormal="100" workbookViewId="0">
      <selection activeCell="J58" sqref="J58"/>
    </sheetView>
  </sheetViews>
  <sheetFormatPr baseColWidth="10" defaultRowHeight="13" customHeight="1" x14ac:dyDescent="0.2"/>
  <cols>
    <col min="1" max="1" width="10.83203125" style="132"/>
    <col min="2" max="3" width="16.33203125" style="132" customWidth="1"/>
    <col min="4" max="4" width="16.33203125" style="134" customWidth="1"/>
    <col min="5" max="6" width="16.33203125" style="132" customWidth="1"/>
    <col min="7" max="7" width="16.33203125" style="134" customWidth="1"/>
    <col min="8" max="10" width="16.33203125" style="132" customWidth="1"/>
    <col min="11" max="11" width="16.33203125" style="134" customWidth="1"/>
    <col min="12" max="14" width="16.33203125" style="132" customWidth="1"/>
    <col min="15" max="15" width="16.33203125" style="134" customWidth="1"/>
    <col min="16" max="16" width="16.33203125" style="132" customWidth="1"/>
    <col min="17" max="16384" width="10.83203125" style="132"/>
  </cols>
  <sheetData>
    <row r="1" spans="1:18" ht="13" customHeight="1" thickBot="1" x14ac:dyDescent="0.25"/>
    <row r="2" spans="1:18" s="161" customFormat="1" ht="16" customHeight="1" thickBot="1" x14ac:dyDescent="0.25">
      <c r="B2" s="441" t="s">
        <v>118</v>
      </c>
      <c r="C2" s="442"/>
      <c r="D2" s="443"/>
      <c r="E2" s="441" t="s">
        <v>468</v>
      </c>
      <c r="F2" s="442"/>
      <c r="G2" s="442"/>
      <c r="H2" s="443"/>
      <c r="I2" s="441" t="s">
        <v>489</v>
      </c>
      <c r="J2" s="442"/>
      <c r="K2" s="442"/>
      <c r="L2" s="443"/>
      <c r="M2" s="441" t="s">
        <v>490</v>
      </c>
      <c r="N2" s="442"/>
      <c r="O2" s="442"/>
      <c r="P2" s="443"/>
    </row>
    <row r="3" spans="1:18" ht="18" customHeight="1" thickBot="1" x14ac:dyDescent="0.25">
      <c r="A3" s="333" t="s">
        <v>0</v>
      </c>
      <c r="B3" s="337" t="s">
        <v>5</v>
      </c>
      <c r="C3" s="338" t="s">
        <v>663</v>
      </c>
      <c r="D3" s="339" t="s">
        <v>92</v>
      </c>
      <c r="E3" s="340" t="s">
        <v>763</v>
      </c>
      <c r="F3" s="341" t="s">
        <v>663</v>
      </c>
      <c r="G3" s="342" t="s">
        <v>92</v>
      </c>
      <c r="H3" s="343" t="s">
        <v>664</v>
      </c>
      <c r="I3" s="344" t="s">
        <v>763</v>
      </c>
      <c r="J3" s="345" t="s">
        <v>663</v>
      </c>
      <c r="K3" s="346" t="s">
        <v>92</v>
      </c>
      <c r="L3" s="347" t="s">
        <v>664</v>
      </c>
      <c r="M3" s="348" t="s">
        <v>763</v>
      </c>
      <c r="N3" s="349" t="s">
        <v>663</v>
      </c>
      <c r="O3" s="350" t="s">
        <v>92</v>
      </c>
      <c r="P3" s="351" t="s">
        <v>664</v>
      </c>
      <c r="Q3" s="130"/>
    </row>
    <row r="4" spans="1:18" s="187" customFormat="1" ht="13" customHeight="1" x14ac:dyDescent="0.2">
      <c r="A4" s="392" t="s">
        <v>41</v>
      </c>
      <c r="B4" s="427" t="s">
        <v>39</v>
      </c>
      <c r="C4" s="334">
        <v>1</v>
      </c>
      <c r="D4" s="335">
        <v>19.62</v>
      </c>
      <c r="E4" s="334">
        <v>2.0000000000000001E-4</v>
      </c>
      <c r="F4" s="334">
        <v>1</v>
      </c>
      <c r="G4" s="336">
        <v>41.3</v>
      </c>
      <c r="H4" s="335">
        <v>1</v>
      </c>
      <c r="I4" s="334">
        <v>2.9999999999999997E-4</v>
      </c>
      <c r="J4" s="334">
        <v>1</v>
      </c>
      <c r="K4" s="335">
        <v>2.37</v>
      </c>
      <c r="L4" s="335">
        <v>1</v>
      </c>
      <c r="M4" s="334">
        <v>1</v>
      </c>
      <c r="N4" s="334">
        <v>0</v>
      </c>
      <c r="O4" s="334">
        <v>0</v>
      </c>
      <c r="P4" s="428">
        <v>0</v>
      </c>
      <c r="Q4" s="186"/>
    </row>
    <row r="5" spans="1:18" s="187" customFormat="1" ht="13" customHeight="1" x14ac:dyDescent="0.2">
      <c r="A5" s="188" t="s">
        <v>43</v>
      </c>
      <c r="B5" s="138" t="s">
        <v>39</v>
      </c>
      <c r="C5" s="138">
        <v>26</v>
      </c>
      <c r="D5" s="189">
        <v>15.57</v>
      </c>
      <c r="E5" s="190">
        <v>0</v>
      </c>
      <c r="F5" s="138">
        <v>13</v>
      </c>
      <c r="G5" s="139">
        <v>6.73</v>
      </c>
      <c r="H5" s="191">
        <v>0.5</v>
      </c>
      <c r="I5" s="190">
        <v>0</v>
      </c>
      <c r="J5" s="138">
        <v>15</v>
      </c>
      <c r="K5" s="189">
        <v>2.4900000000000002</v>
      </c>
      <c r="L5" s="189">
        <v>0.57692307692307687</v>
      </c>
      <c r="M5" s="190">
        <v>9.1999999999999998E-3</v>
      </c>
      <c r="N5" s="138">
        <v>2</v>
      </c>
      <c r="O5" s="138">
        <v>0.09</v>
      </c>
      <c r="P5" s="192">
        <v>7.6923076923076927E-2</v>
      </c>
      <c r="Q5" s="186"/>
    </row>
    <row r="6" spans="1:18" s="187" customFormat="1" ht="13" customHeight="1" x14ac:dyDescent="0.2">
      <c r="A6" s="193" t="s">
        <v>670</v>
      </c>
      <c r="B6" s="190" t="s">
        <v>39</v>
      </c>
      <c r="C6" s="138">
        <v>6</v>
      </c>
      <c r="D6" s="189">
        <v>3.84</v>
      </c>
      <c r="E6" s="190">
        <v>1.1999999999999999E-3</v>
      </c>
      <c r="F6" s="138">
        <v>1</v>
      </c>
      <c r="G6" s="139">
        <v>5.41</v>
      </c>
      <c r="H6" s="191">
        <v>0.16666666666666666</v>
      </c>
      <c r="I6" s="190">
        <v>0</v>
      </c>
      <c r="J6" s="138">
        <v>4</v>
      </c>
      <c r="K6" s="189">
        <v>4.78</v>
      </c>
      <c r="L6" s="189">
        <v>0.66666666666666663</v>
      </c>
      <c r="M6" s="190">
        <v>1</v>
      </c>
      <c r="N6" s="138">
        <v>0</v>
      </c>
      <c r="O6" s="138">
        <v>0</v>
      </c>
      <c r="P6" s="192">
        <v>0</v>
      </c>
      <c r="Q6" s="186"/>
      <c r="R6" s="194"/>
    </row>
    <row r="7" spans="1:18" s="187" customFormat="1" ht="13" customHeight="1" x14ac:dyDescent="0.2">
      <c r="A7" s="193" t="s">
        <v>45</v>
      </c>
      <c r="B7" s="190" t="s">
        <v>39</v>
      </c>
      <c r="C7" s="138">
        <v>9</v>
      </c>
      <c r="D7" s="189">
        <v>57.79</v>
      </c>
      <c r="E7" s="190">
        <v>2.9999999999999997E-4</v>
      </c>
      <c r="F7" s="138">
        <v>2</v>
      </c>
      <c r="G7" s="139">
        <v>0.61</v>
      </c>
      <c r="H7" s="191">
        <v>0.22222222222222221</v>
      </c>
      <c r="I7" s="190">
        <v>0</v>
      </c>
      <c r="J7" s="138">
        <v>7</v>
      </c>
      <c r="K7" s="189">
        <v>1.64</v>
      </c>
      <c r="L7" s="189">
        <v>0.77777777777777779</v>
      </c>
      <c r="M7" s="190">
        <v>0</v>
      </c>
      <c r="N7" s="138">
        <v>6</v>
      </c>
      <c r="O7" s="138">
        <v>5.1100000000000003</v>
      </c>
      <c r="P7" s="192">
        <v>0.66666666666666663</v>
      </c>
      <c r="Q7" s="186"/>
      <c r="R7" s="194"/>
    </row>
    <row r="8" spans="1:18" s="187" customFormat="1" ht="13" customHeight="1" x14ac:dyDescent="0.2">
      <c r="A8" s="193" t="s">
        <v>46</v>
      </c>
      <c r="B8" s="190" t="s">
        <v>47</v>
      </c>
      <c r="C8" s="138">
        <v>9</v>
      </c>
      <c r="D8" s="189">
        <v>3.38</v>
      </c>
      <c r="E8" s="190">
        <v>0</v>
      </c>
      <c r="F8" s="138">
        <v>2</v>
      </c>
      <c r="G8" s="139">
        <v>3.32</v>
      </c>
      <c r="H8" s="191">
        <v>0.22222222222222221</v>
      </c>
      <c r="I8" s="190">
        <v>0</v>
      </c>
      <c r="J8" s="138">
        <v>3</v>
      </c>
      <c r="K8" s="189">
        <v>3.74</v>
      </c>
      <c r="L8" s="189">
        <v>0.33333333333333331</v>
      </c>
      <c r="M8" s="190">
        <v>2.7199999999999998E-2</v>
      </c>
      <c r="N8" s="138">
        <v>1</v>
      </c>
      <c r="O8" s="138">
        <v>0.08</v>
      </c>
      <c r="P8" s="192">
        <v>0.1111111111111111</v>
      </c>
      <c r="Q8" s="186"/>
      <c r="R8" s="194"/>
    </row>
    <row r="9" spans="1:18" s="187" customFormat="1" ht="13" customHeight="1" x14ac:dyDescent="0.2">
      <c r="A9" s="193" t="s">
        <v>51</v>
      </c>
      <c r="B9" s="190" t="s">
        <v>52</v>
      </c>
      <c r="C9" s="138">
        <v>3</v>
      </c>
      <c r="D9" s="189">
        <v>14.69</v>
      </c>
      <c r="E9" s="190" t="s">
        <v>600</v>
      </c>
      <c r="F9" s="138"/>
      <c r="G9" s="139"/>
      <c r="H9" s="191"/>
      <c r="I9" s="190">
        <v>1.8200000000000001E-2</v>
      </c>
      <c r="J9" s="138">
        <v>1</v>
      </c>
      <c r="K9" s="189">
        <v>0.16</v>
      </c>
      <c r="L9" s="189">
        <v>0.33333333333333331</v>
      </c>
      <c r="M9" s="190">
        <v>1</v>
      </c>
      <c r="N9" s="138">
        <v>0</v>
      </c>
      <c r="O9" s="138">
        <v>0</v>
      </c>
      <c r="P9" s="192">
        <v>0</v>
      </c>
      <c r="Q9" s="186"/>
    </row>
    <row r="10" spans="1:18" s="187" customFormat="1" ht="13" customHeight="1" x14ac:dyDescent="0.2">
      <c r="A10" s="193" t="s">
        <v>501</v>
      </c>
      <c r="B10" s="190" t="s">
        <v>49</v>
      </c>
      <c r="C10" s="138">
        <v>4</v>
      </c>
      <c r="D10" s="189">
        <v>7.06</v>
      </c>
      <c r="E10" s="190">
        <v>1</v>
      </c>
      <c r="F10" s="138">
        <v>1</v>
      </c>
      <c r="G10" s="139">
        <v>0.04</v>
      </c>
      <c r="H10" s="191">
        <v>0.25</v>
      </c>
      <c r="I10" s="190"/>
      <c r="J10" s="138"/>
      <c r="K10" s="189"/>
      <c r="L10" s="189"/>
      <c r="M10" s="190">
        <v>1</v>
      </c>
      <c r="N10" s="138">
        <v>0</v>
      </c>
      <c r="O10" s="138">
        <v>0</v>
      </c>
      <c r="P10" s="192">
        <v>0</v>
      </c>
      <c r="Q10" s="186"/>
      <c r="R10" s="195"/>
    </row>
    <row r="11" spans="1:18" s="187" customFormat="1" ht="13" customHeight="1" x14ac:dyDescent="0.2">
      <c r="A11" s="196" t="s">
        <v>55</v>
      </c>
      <c r="B11" s="190" t="s">
        <v>49</v>
      </c>
      <c r="C11" s="138">
        <v>3</v>
      </c>
      <c r="D11" s="189">
        <v>27.08</v>
      </c>
      <c r="E11" s="190">
        <v>0</v>
      </c>
      <c r="F11" s="138">
        <v>2</v>
      </c>
      <c r="G11" s="139">
        <v>51.17</v>
      </c>
      <c r="H11" s="191">
        <v>0.66666666666666663</v>
      </c>
      <c r="I11" s="190">
        <v>0</v>
      </c>
      <c r="J11" s="138">
        <v>2</v>
      </c>
      <c r="K11" s="189">
        <v>33.880000000000003</v>
      </c>
      <c r="L11" s="189">
        <v>0.66666666666666663</v>
      </c>
      <c r="M11" s="190">
        <v>0</v>
      </c>
      <c r="N11" s="138">
        <v>2</v>
      </c>
      <c r="O11" s="138">
        <v>0.33</v>
      </c>
      <c r="P11" s="192">
        <v>0.66666666666666663</v>
      </c>
      <c r="Q11" s="186"/>
      <c r="R11" s="195"/>
    </row>
    <row r="12" spans="1:18" s="187" customFormat="1" ht="13" customHeight="1" x14ac:dyDescent="0.2">
      <c r="A12" s="196" t="s">
        <v>502</v>
      </c>
      <c r="B12" s="190" t="s">
        <v>49</v>
      </c>
      <c r="C12" s="138">
        <v>4</v>
      </c>
      <c r="D12" s="189">
        <v>3.39</v>
      </c>
      <c r="E12" s="190">
        <v>0</v>
      </c>
      <c r="F12" s="138">
        <v>2</v>
      </c>
      <c r="G12" s="139">
        <v>0.53</v>
      </c>
      <c r="H12" s="191">
        <v>0.5</v>
      </c>
      <c r="I12" s="190">
        <v>4.5499999999999999E-2</v>
      </c>
      <c r="J12" s="138">
        <v>2</v>
      </c>
      <c r="K12" s="189">
        <v>0.09</v>
      </c>
      <c r="L12" s="189">
        <v>0.5</v>
      </c>
      <c r="M12" s="190">
        <v>1</v>
      </c>
      <c r="N12" s="138">
        <v>1</v>
      </c>
      <c r="O12" s="138">
        <v>0.02</v>
      </c>
      <c r="P12" s="192">
        <v>0.25</v>
      </c>
      <c r="Q12" s="186"/>
      <c r="R12" s="195"/>
    </row>
    <row r="13" spans="1:18" s="187" customFormat="1" ht="13" customHeight="1" x14ac:dyDescent="0.2">
      <c r="A13" s="196" t="s">
        <v>57</v>
      </c>
      <c r="B13" s="190" t="s">
        <v>47</v>
      </c>
      <c r="C13" s="138">
        <v>4</v>
      </c>
      <c r="D13" s="189">
        <v>17.37</v>
      </c>
      <c r="E13" s="190">
        <v>2E-3</v>
      </c>
      <c r="F13" s="138">
        <v>1</v>
      </c>
      <c r="G13" s="139">
        <v>2.34</v>
      </c>
      <c r="H13" s="191">
        <v>0.25</v>
      </c>
      <c r="I13" s="190">
        <v>0.15179999999999999</v>
      </c>
      <c r="J13" s="138">
        <v>1</v>
      </c>
      <c r="K13" s="189">
        <v>0.06</v>
      </c>
      <c r="L13" s="189">
        <v>0.25</v>
      </c>
      <c r="M13" s="190">
        <v>1E-3</v>
      </c>
      <c r="N13" s="138">
        <v>2</v>
      </c>
      <c r="O13" s="138">
        <v>0.06</v>
      </c>
      <c r="P13" s="192">
        <v>0.5</v>
      </c>
      <c r="Q13" s="186"/>
      <c r="R13" s="195"/>
    </row>
    <row r="14" spans="1:18" s="187" customFormat="1" ht="13" customHeight="1" x14ac:dyDescent="0.2">
      <c r="A14" s="196" t="s">
        <v>503</v>
      </c>
      <c r="B14" s="190" t="s">
        <v>47</v>
      </c>
      <c r="C14" s="138">
        <v>4</v>
      </c>
      <c r="D14" s="189">
        <v>5.98</v>
      </c>
      <c r="E14" s="190">
        <v>0</v>
      </c>
      <c r="F14" s="138">
        <v>3</v>
      </c>
      <c r="G14" s="139">
        <v>1.39</v>
      </c>
      <c r="H14" s="191">
        <v>0.75</v>
      </c>
      <c r="I14" s="190">
        <v>1</v>
      </c>
      <c r="J14" s="138">
        <v>0</v>
      </c>
      <c r="K14" s="189">
        <v>0</v>
      </c>
      <c r="L14" s="189">
        <v>0</v>
      </c>
      <c r="M14" s="190">
        <v>7.6E-3</v>
      </c>
      <c r="N14" s="138">
        <v>2</v>
      </c>
      <c r="O14" s="138">
        <v>7.0000000000000007E-2</v>
      </c>
      <c r="P14" s="192">
        <v>0.5</v>
      </c>
      <c r="Q14" s="186"/>
      <c r="R14" s="195"/>
    </row>
    <row r="15" spans="1:18" s="187" customFormat="1" ht="13" customHeight="1" x14ac:dyDescent="0.2">
      <c r="A15" s="196" t="s">
        <v>60</v>
      </c>
      <c r="B15" s="190" t="s">
        <v>47</v>
      </c>
      <c r="C15" s="138">
        <v>3</v>
      </c>
      <c r="D15" s="189">
        <v>5.55</v>
      </c>
      <c r="E15" s="190">
        <v>1</v>
      </c>
      <c r="F15" s="138">
        <v>0</v>
      </c>
      <c r="G15" s="139">
        <v>0</v>
      </c>
      <c r="H15" s="191">
        <v>0</v>
      </c>
      <c r="I15" s="190">
        <v>1.2699999999999999E-2</v>
      </c>
      <c r="J15" s="138">
        <v>1</v>
      </c>
      <c r="K15" s="189">
        <v>0.42</v>
      </c>
      <c r="L15" s="189">
        <v>0.33333333333333331</v>
      </c>
      <c r="M15" s="190">
        <v>1.8E-3</v>
      </c>
      <c r="N15" s="138">
        <v>1</v>
      </c>
      <c r="O15" s="138">
        <v>2.89</v>
      </c>
      <c r="P15" s="192">
        <v>0.33333333333333331</v>
      </c>
      <c r="Q15" s="186"/>
      <c r="R15" s="195"/>
    </row>
    <row r="16" spans="1:18" s="187" customFormat="1" ht="13" customHeight="1" x14ac:dyDescent="0.2">
      <c r="A16" s="196" t="s">
        <v>504</v>
      </c>
      <c r="B16" s="190" t="s">
        <v>49</v>
      </c>
      <c r="C16" s="138">
        <v>10</v>
      </c>
      <c r="D16" s="189">
        <v>1.32</v>
      </c>
      <c r="E16" s="190">
        <v>1.2999999999999999E-3</v>
      </c>
      <c r="F16" s="138">
        <v>2</v>
      </c>
      <c r="G16" s="139">
        <v>0.46</v>
      </c>
      <c r="H16" s="191">
        <v>0.2</v>
      </c>
      <c r="I16" s="190">
        <v>0.26400000000000001</v>
      </c>
      <c r="J16" s="138">
        <v>1</v>
      </c>
      <c r="K16" s="189">
        <v>0.06</v>
      </c>
      <c r="L16" s="189">
        <v>0.1</v>
      </c>
      <c r="M16" s="190">
        <v>1</v>
      </c>
      <c r="N16" s="138">
        <v>1</v>
      </c>
      <c r="O16" s="138">
        <v>0.01</v>
      </c>
      <c r="P16" s="192">
        <v>0.1</v>
      </c>
      <c r="Q16" s="186"/>
      <c r="R16" s="195"/>
    </row>
    <row r="17" spans="1:18" s="187" customFormat="1" ht="13" customHeight="1" x14ac:dyDescent="0.2">
      <c r="A17" s="193" t="s">
        <v>62</v>
      </c>
      <c r="B17" s="190" t="s">
        <v>49</v>
      </c>
      <c r="C17" s="138">
        <v>7</v>
      </c>
      <c r="D17" s="189">
        <v>4.96</v>
      </c>
      <c r="E17" s="190">
        <v>1E-4</v>
      </c>
      <c r="F17" s="138">
        <v>4</v>
      </c>
      <c r="G17" s="139">
        <v>0.39</v>
      </c>
      <c r="H17" s="191">
        <v>0.5714285714285714</v>
      </c>
      <c r="I17" s="190">
        <v>0</v>
      </c>
      <c r="J17" s="138">
        <v>4</v>
      </c>
      <c r="K17" s="189">
        <v>0.19</v>
      </c>
      <c r="L17" s="189">
        <v>0.5714285714285714</v>
      </c>
      <c r="M17" s="190">
        <v>1</v>
      </c>
      <c r="N17" s="138">
        <v>0</v>
      </c>
      <c r="O17" s="138">
        <v>0.01</v>
      </c>
      <c r="P17" s="192">
        <v>0</v>
      </c>
      <c r="Q17" s="186"/>
      <c r="R17" s="195"/>
    </row>
    <row r="18" spans="1:18" s="187" customFormat="1" ht="13" customHeight="1" x14ac:dyDescent="0.2">
      <c r="A18" s="193" t="s">
        <v>63</v>
      </c>
      <c r="B18" s="190" t="s">
        <v>49</v>
      </c>
      <c r="C18" s="138">
        <v>1</v>
      </c>
      <c r="D18" s="189">
        <v>1.21</v>
      </c>
      <c r="E18" s="190">
        <v>1E-4</v>
      </c>
      <c r="F18" s="138">
        <v>1</v>
      </c>
      <c r="G18" s="139">
        <v>1.49</v>
      </c>
      <c r="H18" s="191">
        <v>1</v>
      </c>
      <c r="I18" s="190">
        <v>1</v>
      </c>
      <c r="J18" s="138">
        <v>0</v>
      </c>
      <c r="K18" s="189">
        <v>0.04</v>
      </c>
      <c r="L18" s="189">
        <v>0</v>
      </c>
      <c r="M18" s="190">
        <v>4.0000000000000002E-4</v>
      </c>
      <c r="N18" s="138">
        <v>1</v>
      </c>
      <c r="O18" s="138">
        <v>0.12</v>
      </c>
      <c r="P18" s="192">
        <v>1</v>
      </c>
      <c r="Q18" s="186"/>
      <c r="R18" s="195"/>
    </row>
    <row r="19" spans="1:18" s="187" customFormat="1" ht="13" customHeight="1" x14ac:dyDescent="0.2">
      <c r="A19" s="193" t="s">
        <v>665</v>
      </c>
      <c r="B19" s="190" t="s">
        <v>49</v>
      </c>
      <c r="C19" s="138">
        <v>1</v>
      </c>
      <c r="D19" s="189">
        <v>19.72</v>
      </c>
      <c r="E19" s="190" t="s">
        <v>268</v>
      </c>
      <c r="F19" s="190">
        <v>0</v>
      </c>
      <c r="G19" s="139">
        <v>0</v>
      </c>
      <c r="H19" s="191">
        <v>0</v>
      </c>
      <c r="I19" s="190" t="s">
        <v>268</v>
      </c>
      <c r="J19" s="138">
        <v>0</v>
      </c>
      <c r="K19" s="189">
        <v>0</v>
      </c>
      <c r="L19" s="189">
        <v>0</v>
      </c>
      <c r="M19" s="190" t="s">
        <v>268</v>
      </c>
      <c r="N19" s="138">
        <v>0</v>
      </c>
      <c r="O19" s="138">
        <v>0.01</v>
      </c>
      <c r="P19" s="192">
        <v>0</v>
      </c>
      <c r="Q19" s="186"/>
      <c r="R19" s="195"/>
    </row>
    <row r="20" spans="1:18" s="187" customFormat="1" ht="13" customHeight="1" x14ac:dyDescent="0.2">
      <c r="A20" s="193" t="s">
        <v>66</v>
      </c>
      <c r="B20" s="190" t="s">
        <v>49</v>
      </c>
      <c r="C20" s="138">
        <v>6</v>
      </c>
      <c r="D20" s="189">
        <v>6.75</v>
      </c>
      <c r="E20" s="190" t="s">
        <v>600</v>
      </c>
      <c r="F20" s="138"/>
      <c r="G20" s="139"/>
      <c r="H20" s="191"/>
      <c r="I20" s="190">
        <v>0.13070000000000001</v>
      </c>
      <c r="J20" s="138">
        <v>1</v>
      </c>
      <c r="K20" s="189">
        <v>0.04</v>
      </c>
      <c r="L20" s="189">
        <v>0.16666666666666666</v>
      </c>
      <c r="M20" s="190">
        <v>1</v>
      </c>
      <c r="N20" s="138">
        <v>0</v>
      </c>
      <c r="O20" s="138">
        <v>0</v>
      </c>
      <c r="P20" s="192">
        <v>0</v>
      </c>
      <c r="Q20" s="186"/>
      <c r="R20" s="195"/>
    </row>
    <row r="21" spans="1:18" s="187" customFormat="1" ht="13" customHeight="1" x14ac:dyDescent="0.2">
      <c r="A21" s="193" t="s">
        <v>505</v>
      </c>
      <c r="B21" s="190" t="s">
        <v>47</v>
      </c>
      <c r="C21" s="138">
        <v>2</v>
      </c>
      <c r="D21" s="189">
        <v>49.26</v>
      </c>
      <c r="E21" s="190">
        <v>8.0000000000000004E-4</v>
      </c>
      <c r="F21" s="138">
        <v>1</v>
      </c>
      <c r="G21" s="139">
        <v>47.14</v>
      </c>
      <c r="H21" s="191">
        <v>0.5</v>
      </c>
      <c r="I21" s="190">
        <v>1</v>
      </c>
      <c r="J21" s="138">
        <v>0</v>
      </c>
      <c r="K21" s="189">
        <v>0</v>
      </c>
      <c r="L21" s="189">
        <v>0</v>
      </c>
      <c r="M21" s="190">
        <v>1</v>
      </c>
      <c r="N21" s="138">
        <v>0</v>
      </c>
      <c r="O21" s="138">
        <v>0</v>
      </c>
      <c r="P21" s="192">
        <v>0</v>
      </c>
      <c r="Q21" s="186"/>
      <c r="R21" s="195"/>
    </row>
    <row r="22" spans="1:18" s="187" customFormat="1" ht="13" customHeight="1" x14ac:dyDescent="0.2">
      <c r="A22" s="193" t="s">
        <v>68</v>
      </c>
      <c r="B22" s="190" t="s">
        <v>49</v>
      </c>
      <c r="C22" s="138">
        <v>6</v>
      </c>
      <c r="D22" s="189">
        <v>1.84</v>
      </c>
      <c r="E22" s="190">
        <v>1</v>
      </c>
      <c r="F22" s="138">
        <v>0</v>
      </c>
      <c r="G22" s="139">
        <v>0</v>
      </c>
      <c r="H22" s="191">
        <v>0</v>
      </c>
      <c r="I22" s="190">
        <v>1</v>
      </c>
      <c r="J22" s="138">
        <v>0</v>
      </c>
      <c r="K22" s="189">
        <v>0</v>
      </c>
      <c r="L22" s="189">
        <v>0</v>
      </c>
      <c r="M22" s="190">
        <v>1</v>
      </c>
      <c r="N22" s="138">
        <v>0</v>
      </c>
      <c r="O22" s="138">
        <v>0</v>
      </c>
      <c r="P22" s="192">
        <v>0</v>
      </c>
      <c r="Q22" s="186"/>
      <c r="R22" s="195"/>
    </row>
    <row r="23" spans="1:18" s="187" customFormat="1" ht="13" customHeight="1" x14ac:dyDescent="0.2">
      <c r="A23" s="193" t="s">
        <v>69</v>
      </c>
      <c r="B23" s="190" t="s">
        <v>49</v>
      </c>
      <c r="C23" s="138">
        <v>2</v>
      </c>
      <c r="D23" s="189">
        <v>4.29</v>
      </c>
      <c r="E23" s="190" t="s">
        <v>600</v>
      </c>
      <c r="F23" s="138"/>
      <c r="G23" s="139"/>
      <c r="H23" s="191"/>
      <c r="I23" s="190">
        <v>6.4999999999999997E-3</v>
      </c>
      <c r="J23" s="138">
        <v>1</v>
      </c>
      <c r="K23" s="189">
        <v>0.73</v>
      </c>
      <c r="L23" s="189">
        <v>0.5</v>
      </c>
      <c r="M23" s="138">
        <v>1</v>
      </c>
      <c r="N23" s="138">
        <v>0</v>
      </c>
      <c r="O23" s="138">
        <v>0</v>
      </c>
      <c r="P23" s="192">
        <v>0</v>
      </c>
      <c r="Q23" s="186"/>
      <c r="R23" s="195"/>
    </row>
    <row r="24" spans="1:18" s="187" customFormat="1" ht="13" customHeight="1" x14ac:dyDescent="0.2">
      <c r="A24" s="193" t="s">
        <v>506</v>
      </c>
      <c r="B24" s="190" t="s">
        <v>52</v>
      </c>
      <c r="C24" s="138">
        <v>3</v>
      </c>
      <c r="D24" s="189">
        <v>8.27</v>
      </c>
      <c r="E24" s="190">
        <v>1</v>
      </c>
      <c r="F24" s="138">
        <v>1</v>
      </c>
      <c r="G24" s="139">
        <v>0.93</v>
      </c>
      <c r="H24" s="191">
        <v>0.33333333333333331</v>
      </c>
      <c r="I24" s="190"/>
      <c r="J24" s="190"/>
      <c r="K24" s="191"/>
      <c r="L24" s="197"/>
      <c r="M24" s="138">
        <v>0</v>
      </c>
      <c r="N24" s="138">
        <v>0</v>
      </c>
      <c r="O24" s="138">
        <v>0</v>
      </c>
      <c r="P24" s="192">
        <v>0</v>
      </c>
      <c r="Q24" s="186"/>
      <c r="R24" s="195"/>
    </row>
    <row r="25" spans="1:18" s="187" customFormat="1" ht="13" customHeight="1" x14ac:dyDescent="0.2">
      <c r="A25" s="193" t="s">
        <v>72</v>
      </c>
      <c r="B25" s="190" t="s">
        <v>52</v>
      </c>
      <c r="C25" s="138">
        <v>2</v>
      </c>
      <c r="D25" s="189">
        <v>11.81</v>
      </c>
      <c r="E25" s="190">
        <v>2.0999999999999999E-3</v>
      </c>
      <c r="F25" s="138">
        <v>1</v>
      </c>
      <c r="G25" s="139">
        <v>2.4</v>
      </c>
      <c r="H25" s="191">
        <v>0.5</v>
      </c>
      <c r="I25" s="190"/>
      <c r="J25" s="190"/>
      <c r="K25" s="191"/>
      <c r="L25" s="191"/>
      <c r="M25" s="138">
        <v>2.58E-2</v>
      </c>
      <c r="N25" s="138">
        <v>0</v>
      </c>
      <c r="O25" s="138">
        <v>0</v>
      </c>
      <c r="P25" s="192">
        <v>0</v>
      </c>
      <c r="Q25" s="186"/>
      <c r="R25" s="195"/>
    </row>
    <row r="26" spans="1:18" s="187" customFormat="1" ht="13" customHeight="1" x14ac:dyDescent="0.2">
      <c r="A26" s="193" t="s">
        <v>73</v>
      </c>
      <c r="B26" s="190" t="s">
        <v>49</v>
      </c>
      <c r="C26" s="138">
        <v>17</v>
      </c>
      <c r="D26" s="189">
        <v>9.74</v>
      </c>
      <c r="E26" s="190">
        <v>1E-4</v>
      </c>
      <c r="F26" s="138">
        <v>4</v>
      </c>
      <c r="G26" s="139">
        <v>0.59</v>
      </c>
      <c r="H26" s="191">
        <v>0.23529411764705882</v>
      </c>
      <c r="I26" s="190"/>
      <c r="J26" s="190"/>
      <c r="K26" s="191"/>
      <c r="L26" s="191"/>
      <c r="M26" s="138">
        <v>0</v>
      </c>
      <c r="N26" s="138">
        <v>0</v>
      </c>
      <c r="O26" s="138">
        <v>0</v>
      </c>
      <c r="P26" s="192">
        <v>0</v>
      </c>
      <c r="Q26" s="186"/>
      <c r="R26" s="195"/>
    </row>
    <row r="27" spans="1:18" s="187" customFormat="1" ht="13" customHeight="1" x14ac:dyDescent="0.2">
      <c r="A27" s="193" t="s">
        <v>507</v>
      </c>
      <c r="B27" s="190" t="s">
        <v>52</v>
      </c>
      <c r="C27" s="138">
        <v>5</v>
      </c>
      <c r="D27" s="189">
        <v>35.42</v>
      </c>
      <c r="E27" s="190">
        <v>0</v>
      </c>
      <c r="F27" s="138">
        <v>5</v>
      </c>
      <c r="G27" s="139">
        <v>10.01</v>
      </c>
      <c r="H27" s="191">
        <v>1</v>
      </c>
      <c r="I27" s="190"/>
      <c r="J27" s="190"/>
      <c r="K27" s="191"/>
      <c r="L27" s="191"/>
      <c r="M27" s="138">
        <v>1</v>
      </c>
      <c r="N27" s="138">
        <v>4</v>
      </c>
      <c r="O27" s="138">
        <v>10.92</v>
      </c>
      <c r="P27" s="192">
        <v>0.8</v>
      </c>
      <c r="Q27" s="186"/>
      <c r="R27" s="195"/>
    </row>
    <row r="28" spans="1:18" s="187" customFormat="1" ht="13" customHeight="1" x14ac:dyDescent="0.2">
      <c r="A28" s="193" t="s">
        <v>76</v>
      </c>
      <c r="B28" s="190" t="s">
        <v>49</v>
      </c>
      <c r="C28" s="138">
        <v>3</v>
      </c>
      <c r="D28" s="189">
        <v>6.37</v>
      </c>
      <c r="E28" s="190">
        <v>0</v>
      </c>
      <c r="F28" s="138">
        <v>3</v>
      </c>
      <c r="G28" s="139">
        <v>2.5099999999999998</v>
      </c>
      <c r="H28" s="191">
        <v>1</v>
      </c>
      <c r="I28" s="190"/>
      <c r="J28" s="190"/>
      <c r="K28" s="191"/>
      <c r="L28" s="191"/>
      <c r="M28" s="138">
        <v>1.6999999999999999E-3</v>
      </c>
      <c r="N28" s="138">
        <v>1</v>
      </c>
      <c r="O28" s="138">
        <v>0.08</v>
      </c>
      <c r="P28" s="192">
        <v>0.33333333333333331</v>
      </c>
      <c r="Q28" s="186"/>
      <c r="R28" s="195"/>
    </row>
    <row r="29" spans="1:18" s="187" customFormat="1" ht="13" customHeight="1" x14ac:dyDescent="0.2">
      <c r="A29" s="193" t="s">
        <v>666</v>
      </c>
      <c r="B29" s="190" t="s">
        <v>52</v>
      </c>
      <c r="C29" s="138">
        <v>3</v>
      </c>
      <c r="D29" s="189">
        <v>14.29</v>
      </c>
      <c r="E29" s="190" t="s">
        <v>268</v>
      </c>
      <c r="F29" s="190">
        <v>3</v>
      </c>
      <c r="G29" s="139">
        <v>0.14000000000000001</v>
      </c>
      <c r="H29" s="191">
        <v>1</v>
      </c>
      <c r="I29" s="190"/>
      <c r="J29" s="190"/>
      <c r="K29" s="191"/>
      <c r="L29" s="191"/>
      <c r="M29" s="190" t="s">
        <v>268</v>
      </c>
      <c r="N29" s="138">
        <v>1</v>
      </c>
      <c r="O29" s="138">
        <v>0.01</v>
      </c>
      <c r="P29" s="192">
        <v>0.33333333333333331</v>
      </c>
      <c r="Q29" s="186"/>
      <c r="R29" s="195"/>
    </row>
    <row r="30" spans="1:18" s="187" customFormat="1" ht="13" customHeight="1" x14ac:dyDescent="0.2">
      <c r="A30" s="193" t="s">
        <v>78</v>
      </c>
      <c r="B30" s="190" t="s">
        <v>49</v>
      </c>
      <c r="C30" s="138">
        <v>2</v>
      </c>
      <c r="D30" s="189">
        <v>14.61</v>
      </c>
      <c r="E30" s="190">
        <v>1</v>
      </c>
      <c r="F30" s="138">
        <v>0</v>
      </c>
      <c r="G30" s="139">
        <v>0</v>
      </c>
      <c r="H30" s="191">
        <v>0</v>
      </c>
      <c r="I30" s="190"/>
      <c r="J30" s="190"/>
      <c r="K30" s="191"/>
      <c r="L30" s="191"/>
      <c r="M30" s="138">
        <v>2.0000000000000001E-4</v>
      </c>
      <c r="N30" s="138">
        <v>0</v>
      </c>
      <c r="O30" s="138">
        <v>0</v>
      </c>
      <c r="P30" s="192">
        <v>0</v>
      </c>
      <c r="Q30" s="186"/>
      <c r="R30" s="195"/>
    </row>
    <row r="31" spans="1:18" s="187" customFormat="1" ht="13" customHeight="1" x14ac:dyDescent="0.2">
      <c r="A31" s="193" t="s">
        <v>79</v>
      </c>
      <c r="B31" s="190" t="s">
        <v>52</v>
      </c>
      <c r="C31" s="138">
        <v>2</v>
      </c>
      <c r="D31" s="189">
        <v>22.87</v>
      </c>
      <c r="E31" s="190">
        <v>0</v>
      </c>
      <c r="F31" s="138">
        <v>2</v>
      </c>
      <c r="G31" s="139">
        <v>4.8499999999999996</v>
      </c>
      <c r="H31" s="191">
        <v>1</v>
      </c>
      <c r="I31" s="190"/>
      <c r="J31" s="190"/>
      <c r="K31" s="191"/>
      <c r="L31" s="190"/>
      <c r="M31" s="138">
        <v>1</v>
      </c>
      <c r="N31" s="138">
        <v>1</v>
      </c>
      <c r="O31" s="138">
        <v>0.14000000000000001</v>
      </c>
      <c r="P31" s="192">
        <v>0.5</v>
      </c>
      <c r="Q31" s="186"/>
      <c r="R31" s="195"/>
    </row>
    <row r="32" spans="1:18" s="187" customFormat="1" ht="13" customHeight="1" x14ac:dyDescent="0.2">
      <c r="A32" s="193" t="s">
        <v>80</v>
      </c>
      <c r="B32" s="190" t="s">
        <v>49</v>
      </c>
      <c r="C32" s="138">
        <v>7</v>
      </c>
      <c r="D32" s="189">
        <v>8.85</v>
      </c>
      <c r="E32" s="190">
        <v>0</v>
      </c>
      <c r="F32" s="138">
        <v>5</v>
      </c>
      <c r="G32" s="139">
        <v>3.81</v>
      </c>
      <c r="H32" s="191">
        <v>0.7142857142857143</v>
      </c>
      <c r="I32" s="190"/>
      <c r="J32" s="190"/>
      <c r="K32" s="191"/>
      <c r="L32" s="190"/>
      <c r="M32" s="138">
        <v>1</v>
      </c>
      <c r="N32" s="138">
        <v>3</v>
      </c>
      <c r="O32" s="138">
        <v>0.02</v>
      </c>
      <c r="P32" s="192">
        <v>0.42857142857142855</v>
      </c>
      <c r="Q32" s="186"/>
      <c r="R32" s="195"/>
    </row>
    <row r="33" spans="1:18" s="187" customFormat="1" ht="13" customHeight="1" x14ac:dyDescent="0.2">
      <c r="A33" s="193" t="s">
        <v>667</v>
      </c>
      <c r="B33" s="190" t="s">
        <v>49</v>
      </c>
      <c r="C33" s="138">
        <v>1</v>
      </c>
      <c r="D33" s="189">
        <v>5.42</v>
      </c>
      <c r="E33" s="190" t="s">
        <v>268</v>
      </c>
      <c r="F33" s="190">
        <v>0</v>
      </c>
      <c r="G33" s="139">
        <v>0</v>
      </c>
      <c r="H33" s="191">
        <v>0</v>
      </c>
      <c r="I33" s="190"/>
      <c r="J33" s="190"/>
      <c r="K33" s="191"/>
      <c r="L33" s="190"/>
      <c r="M33" s="190" t="s">
        <v>268</v>
      </c>
      <c r="N33" s="138">
        <v>0</v>
      </c>
      <c r="O33" s="138">
        <v>0</v>
      </c>
      <c r="P33" s="192">
        <v>0</v>
      </c>
      <c r="Q33" s="186"/>
      <c r="R33" s="195"/>
    </row>
    <row r="34" spans="1:18" s="187" customFormat="1" ht="13" customHeight="1" x14ac:dyDescent="0.2">
      <c r="A34" s="193" t="s">
        <v>82</v>
      </c>
      <c r="B34" s="190" t="s">
        <v>49</v>
      </c>
      <c r="C34" s="138">
        <v>2</v>
      </c>
      <c r="D34" s="189">
        <v>15.22</v>
      </c>
      <c r="E34" s="190">
        <v>1.2999999999999999E-3</v>
      </c>
      <c r="F34" s="138">
        <v>1</v>
      </c>
      <c r="G34" s="139">
        <v>0.7</v>
      </c>
      <c r="H34" s="191">
        <v>0.5</v>
      </c>
      <c r="I34" s="190"/>
      <c r="J34" s="190"/>
      <c r="K34" s="191"/>
      <c r="L34" s="190"/>
      <c r="M34" s="138">
        <v>1</v>
      </c>
      <c r="N34" s="138">
        <v>0</v>
      </c>
      <c r="O34" s="138">
        <v>0</v>
      </c>
      <c r="P34" s="192">
        <v>0</v>
      </c>
      <c r="Q34" s="186"/>
      <c r="R34" s="195"/>
    </row>
    <row r="35" spans="1:18" s="187" customFormat="1" ht="13" customHeight="1" x14ac:dyDescent="0.2">
      <c r="A35" s="188" t="s">
        <v>83</v>
      </c>
      <c r="B35" s="138" t="s">
        <v>49</v>
      </c>
      <c r="C35" s="138">
        <v>6</v>
      </c>
      <c r="D35" s="189">
        <v>5.77</v>
      </c>
      <c r="E35" s="190">
        <v>1</v>
      </c>
      <c r="F35" s="138">
        <v>1</v>
      </c>
      <c r="G35" s="139">
        <v>0.06</v>
      </c>
      <c r="H35" s="191">
        <v>0.16666666666666666</v>
      </c>
      <c r="I35" s="190"/>
      <c r="J35" s="190"/>
      <c r="K35" s="191"/>
      <c r="L35" s="190"/>
      <c r="M35" s="138">
        <v>2.5999999999999999E-3</v>
      </c>
      <c r="N35" s="138">
        <v>0</v>
      </c>
      <c r="O35" s="138">
        <v>0</v>
      </c>
      <c r="P35" s="192">
        <v>0</v>
      </c>
      <c r="Q35" s="186"/>
      <c r="R35" s="195"/>
    </row>
    <row r="36" spans="1:18" s="187" customFormat="1" ht="13" customHeight="1" x14ac:dyDescent="0.2">
      <c r="A36" s="188" t="s">
        <v>84</v>
      </c>
      <c r="B36" s="138" t="s">
        <v>49</v>
      </c>
      <c r="C36" s="138">
        <v>7</v>
      </c>
      <c r="D36" s="189">
        <v>5.47</v>
      </c>
      <c r="E36" s="190">
        <v>1.1999999999999999E-3</v>
      </c>
      <c r="F36" s="138">
        <v>2</v>
      </c>
      <c r="G36" s="139">
        <v>12.15</v>
      </c>
      <c r="H36" s="191">
        <v>0.2857142857142857</v>
      </c>
      <c r="I36" s="190"/>
      <c r="J36" s="190"/>
      <c r="K36" s="191"/>
      <c r="L36" s="190"/>
      <c r="M36" s="138">
        <v>1</v>
      </c>
      <c r="N36" s="138">
        <v>2</v>
      </c>
      <c r="O36" s="138">
        <v>0.03</v>
      </c>
      <c r="P36" s="192">
        <v>0.2857142857142857</v>
      </c>
      <c r="Q36" s="186"/>
      <c r="R36" s="194"/>
    </row>
    <row r="37" spans="1:18" s="187" customFormat="1" ht="13" customHeight="1" thickBot="1" x14ac:dyDescent="0.25">
      <c r="A37" s="393" t="s">
        <v>668</v>
      </c>
      <c r="B37" s="185" t="s">
        <v>49</v>
      </c>
      <c r="C37" s="185">
        <v>1</v>
      </c>
      <c r="D37" s="198">
        <v>12.61</v>
      </c>
      <c r="E37" s="199" t="s">
        <v>268</v>
      </c>
      <c r="F37" s="199">
        <v>0</v>
      </c>
      <c r="G37" s="184">
        <v>0</v>
      </c>
      <c r="H37" s="200">
        <v>0</v>
      </c>
      <c r="I37" s="199"/>
      <c r="J37" s="199"/>
      <c r="K37" s="200"/>
      <c r="L37" s="199"/>
      <c r="M37" s="199" t="s">
        <v>268</v>
      </c>
      <c r="N37" s="185">
        <v>0</v>
      </c>
      <c r="O37" s="185">
        <v>0</v>
      </c>
      <c r="P37" s="201">
        <v>0</v>
      </c>
      <c r="Q37" s="186"/>
    </row>
    <row r="38" spans="1:18" s="187" customFormat="1" ht="13" customHeight="1" x14ac:dyDescent="0.2">
      <c r="A38" s="228"/>
      <c r="B38" s="229"/>
      <c r="C38" s="229"/>
      <c r="D38" s="230"/>
      <c r="E38" s="231"/>
      <c r="F38" s="229"/>
      <c r="G38" s="232"/>
      <c r="H38" s="233"/>
      <c r="I38" s="231"/>
      <c r="J38" s="229"/>
      <c r="K38" s="230"/>
      <c r="L38" s="230"/>
      <c r="M38" s="231"/>
      <c r="N38" s="229"/>
      <c r="O38" s="229"/>
      <c r="P38" s="233"/>
      <c r="Q38" s="186"/>
    </row>
    <row r="39" spans="1:18" s="187" customFormat="1" ht="12" customHeight="1" x14ac:dyDescent="0.2">
      <c r="A39" s="228"/>
      <c r="B39" s="229"/>
      <c r="C39" s="229"/>
      <c r="D39" s="230"/>
      <c r="E39" s="231"/>
      <c r="F39" s="229"/>
      <c r="G39" s="232"/>
      <c r="H39" s="233"/>
      <c r="I39" s="231"/>
      <c r="J39" s="229"/>
      <c r="K39" s="230"/>
      <c r="L39" s="230"/>
      <c r="M39" s="231"/>
      <c r="N39" s="229"/>
      <c r="O39" s="229"/>
      <c r="P39" s="233"/>
      <c r="Q39" s="186"/>
    </row>
    <row r="40" spans="1:18" ht="12" customHeight="1" x14ac:dyDescent="0.2">
      <c r="A40" s="137" t="s">
        <v>669</v>
      </c>
      <c r="B40" s="136"/>
      <c r="C40" s="131"/>
      <c r="D40" s="202"/>
      <c r="E40" s="131"/>
      <c r="F40" s="131"/>
      <c r="G40" s="202"/>
      <c r="H40" s="131"/>
      <c r="I40" s="131"/>
      <c r="J40" s="131"/>
      <c r="K40" s="202"/>
      <c r="L40" s="131"/>
      <c r="M40" s="131"/>
      <c r="N40" s="131"/>
      <c r="O40" s="202"/>
      <c r="P40" s="131"/>
    </row>
    <row r="41" spans="1:18" ht="12" customHeight="1" x14ac:dyDescent="0.2">
      <c r="A41" s="135" t="s">
        <v>766</v>
      </c>
      <c r="B41" s="136"/>
      <c r="C41" s="131"/>
      <c r="D41" s="202"/>
      <c r="E41" s="131"/>
      <c r="F41" s="131"/>
      <c r="G41" s="202"/>
      <c r="H41" s="131"/>
      <c r="I41" s="131"/>
      <c r="J41" s="131"/>
      <c r="K41" s="202"/>
      <c r="L41" s="131"/>
      <c r="M41" s="131"/>
      <c r="N41" s="131"/>
      <c r="O41" s="202"/>
      <c r="P41" s="131"/>
    </row>
    <row r="42" spans="1:18" ht="12" customHeight="1" x14ac:dyDescent="0.2">
      <c r="A42" s="133" t="s">
        <v>599</v>
      </c>
    </row>
    <row r="43" spans="1:18" s="130" customFormat="1" ht="12" customHeight="1" x14ac:dyDescent="0.15">
      <c r="A43" s="234" t="s">
        <v>767</v>
      </c>
      <c r="B43" s="234"/>
      <c r="C43" s="234"/>
      <c r="D43" s="235"/>
      <c r="E43" s="234"/>
      <c r="F43" s="234"/>
      <c r="G43" s="235"/>
      <c r="H43" s="234"/>
      <c r="I43" s="234"/>
      <c r="J43" s="234"/>
      <c r="K43" s="235"/>
      <c r="L43" s="234"/>
      <c r="M43" s="234"/>
      <c r="N43" s="234"/>
      <c r="O43" s="235"/>
      <c r="P43" s="234"/>
    </row>
    <row r="50" spans="10:10" ht="13" customHeight="1" x14ac:dyDescent="0.2">
      <c r="J50" s="132">
        <v>0</v>
      </c>
    </row>
  </sheetData>
  <autoFilter ref="A3:P37" xr:uid="{EB4448DC-665C-3E4D-90A9-0EA6A78EA6DF}">
    <sortState xmlns:xlrd2="http://schemas.microsoft.com/office/spreadsheetml/2017/richdata2" ref="A4:P37">
      <sortCondition ref="A3:A37"/>
    </sortState>
  </autoFilter>
  <mergeCells count="4">
    <mergeCell ref="B2:D2"/>
    <mergeCell ref="E2:H2"/>
    <mergeCell ref="I2:L2"/>
    <mergeCell ref="M2:P2"/>
  </mergeCells>
  <pageMargins left="0.7" right="0.7" top="0.75" bottom="0.75" header="0.3" footer="0.3"/>
  <pageSetup scale="4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65"/>
  <sheetViews>
    <sheetView zoomScale="138" zoomScaleNormal="138" zoomScalePageLayoutView="93" workbookViewId="0">
      <pane ySplit="3" topLeftCell="A81" activePane="bottomLeft" state="frozen"/>
      <selection pane="bottomLeft" activeCell="I7" sqref="I7"/>
    </sheetView>
  </sheetViews>
  <sheetFormatPr baseColWidth="10" defaultColWidth="8.83203125" defaultRowHeight="14" customHeight="1" x14ac:dyDescent="0.15"/>
  <cols>
    <col min="1" max="1" width="16.33203125" style="18" customWidth="1"/>
    <col min="2" max="2" width="5.83203125" style="18" customWidth="1"/>
    <col min="3" max="3" width="13.33203125" style="11" customWidth="1"/>
    <col min="4" max="6" width="9.5" style="18" customWidth="1"/>
    <col min="7" max="7" width="14" style="18" customWidth="1"/>
    <col min="8" max="8" width="9.5" style="18" customWidth="1"/>
    <col min="9" max="11" width="19.1640625" style="11" customWidth="1"/>
    <col min="12" max="12" width="19.1640625" style="27" customWidth="1"/>
    <col min="13" max="14" width="19.1640625" style="11" customWidth="1"/>
    <col min="15" max="15" width="19.1640625" style="28" customWidth="1"/>
    <col min="16" max="17" width="19.1640625" style="11" customWidth="1"/>
    <col min="18" max="18" width="19.1640625" style="28" customWidth="1"/>
    <col min="19" max="20" width="19.1640625" style="11" customWidth="1"/>
    <col min="21" max="21" width="19.1640625" style="28" customWidth="1"/>
    <col min="22" max="16384" width="8.83203125" style="18"/>
  </cols>
  <sheetData>
    <row r="1" spans="1:21" ht="14" customHeight="1" thickBot="1" x14ac:dyDescent="0.2"/>
    <row r="2" spans="1:21" s="381" customFormat="1" ht="16" x14ac:dyDescent="0.2">
      <c r="C2" s="382"/>
      <c r="I2" s="444" t="s">
        <v>118</v>
      </c>
      <c r="J2" s="445"/>
      <c r="K2" s="445"/>
      <c r="L2" s="446"/>
      <c r="M2" s="444" t="s">
        <v>468</v>
      </c>
      <c r="N2" s="445"/>
      <c r="O2" s="446"/>
      <c r="P2" s="444" t="s">
        <v>489</v>
      </c>
      <c r="Q2" s="445"/>
      <c r="R2" s="446"/>
      <c r="S2" s="444" t="s">
        <v>490</v>
      </c>
      <c r="T2" s="445"/>
      <c r="U2" s="446"/>
    </row>
    <row r="3" spans="1:21" ht="17" customHeight="1" thickBot="1" x14ac:dyDescent="0.25">
      <c r="A3" s="15" t="s">
        <v>0</v>
      </c>
      <c r="B3" s="16" t="s">
        <v>94</v>
      </c>
      <c r="C3" s="17" t="s">
        <v>95</v>
      </c>
      <c r="D3" s="16" t="s">
        <v>96</v>
      </c>
      <c r="E3" s="16" t="s">
        <v>97</v>
      </c>
      <c r="F3" s="16" t="s">
        <v>98</v>
      </c>
      <c r="G3" s="16" t="s">
        <v>549</v>
      </c>
      <c r="H3" s="352" t="s">
        <v>99</v>
      </c>
      <c r="I3" s="357" t="s">
        <v>102</v>
      </c>
      <c r="J3" s="358" t="s">
        <v>101</v>
      </c>
      <c r="K3" s="358" t="s">
        <v>103</v>
      </c>
      <c r="L3" s="363" t="s">
        <v>104</v>
      </c>
      <c r="M3" s="364" t="s">
        <v>105</v>
      </c>
      <c r="N3" s="359" t="s">
        <v>469</v>
      </c>
      <c r="O3" s="365" t="s">
        <v>104</v>
      </c>
      <c r="P3" s="366" t="s">
        <v>105</v>
      </c>
      <c r="Q3" s="360" t="s">
        <v>469</v>
      </c>
      <c r="R3" s="367" t="s">
        <v>104</v>
      </c>
      <c r="S3" s="368" t="s">
        <v>105</v>
      </c>
      <c r="T3" s="361" t="s">
        <v>469</v>
      </c>
      <c r="U3" s="362" t="s">
        <v>104</v>
      </c>
    </row>
    <row r="4" spans="1:21" ht="14" customHeight="1" x14ac:dyDescent="0.2">
      <c r="A4" s="19" t="s">
        <v>41</v>
      </c>
      <c r="B4" s="19" t="s">
        <v>107</v>
      </c>
      <c r="C4" s="20">
        <v>1207118</v>
      </c>
      <c r="D4" s="21" t="s">
        <v>108</v>
      </c>
      <c r="E4" s="19" t="s">
        <v>109</v>
      </c>
      <c r="F4" s="19" t="s">
        <v>110</v>
      </c>
      <c r="G4" s="19" t="s">
        <v>546</v>
      </c>
      <c r="H4" s="19" t="s">
        <v>111</v>
      </c>
      <c r="I4" s="353">
        <v>1680</v>
      </c>
      <c r="J4" s="353">
        <v>410</v>
      </c>
      <c r="K4" s="353">
        <v>2090</v>
      </c>
      <c r="L4" s="354">
        <f t="shared" ref="L4" si="0">J4/K4</f>
        <v>0.19617224880382775</v>
      </c>
      <c r="M4" s="353">
        <v>119</v>
      </c>
      <c r="N4" s="353">
        <v>288</v>
      </c>
      <c r="O4" s="354">
        <f>M4/N4</f>
        <v>0.41319444444444442</v>
      </c>
      <c r="P4" s="353">
        <v>59</v>
      </c>
      <c r="Q4" s="353">
        <v>2492</v>
      </c>
      <c r="R4" s="354">
        <f>P4/Q4</f>
        <v>2.3675762439807384E-2</v>
      </c>
      <c r="S4" s="355"/>
      <c r="T4" s="355"/>
      <c r="U4" s="356"/>
    </row>
    <row r="5" spans="1:21" ht="14" customHeight="1" x14ac:dyDescent="0.2">
      <c r="A5" s="32" t="s">
        <v>43</v>
      </c>
      <c r="B5" s="32" t="s">
        <v>113</v>
      </c>
      <c r="C5" s="30">
        <v>136700744</v>
      </c>
      <c r="D5" s="33" t="s">
        <v>108</v>
      </c>
      <c r="E5" s="32" t="s">
        <v>109</v>
      </c>
      <c r="F5" s="32" t="s">
        <v>115</v>
      </c>
      <c r="G5" s="32"/>
      <c r="H5" s="32" t="s">
        <v>119</v>
      </c>
      <c r="I5" s="30">
        <v>1428</v>
      </c>
      <c r="J5" s="30">
        <v>295</v>
      </c>
      <c r="K5" s="30">
        <v>1723</v>
      </c>
      <c r="L5" s="31">
        <f t="shared" ref="L5:L36" si="1">J5/K5</f>
        <v>0.17121300058038305</v>
      </c>
      <c r="M5" s="30">
        <v>9</v>
      </c>
      <c r="N5" s="30">
        <v>560</v>
      </c>
      <c r="O5" s="31">
        <f>M5/N5</f>
        <v>1.607142857142857E-2</v>
      </c>
      <c r="P5" s="30">
        <v>19</v>
      </c>
      <c r="Q5" s="30">
        <v>2270</v>
      </c>
      <c r="R5" s="31">
        <f>P5/Q5</f>
        <v>8.3700440528634359E-3</v>
      </c>
      <c r="S5" s="34"/>
      <c r="T5" s="34"/>
      <c r="U5" s="35"/>
    </row>
    <row r="6" spans="1:21" s="36" customFormat="1" ht="14" customHeight="1" x14ac:dyDescent="0.2">
      <c r="A6" s="32" t="s">
        <v>43</v>
      </c>
      <c r="B6" s="32" t="s">
        <v>113</v>
      </c>
      <c r="C6" s="30">
        <v>136699860</v>
      </c>
      <c r="D6" s="33" t="s">
        <v>114</v>
      </c>
      <c r="E6" s="32" t="s">
        <v>108</v>
      </c>
      <c r="F6" s="32" t="s">
        <v>115</v>
      </c>
      <c r="G6" s="32"/>
      <c r="H6" s="32" t="s">
        <v>116</v>
      </c>
      <c r="I6" s="30">
        <v>1519</v>
      </c>
      <c r="J6" s="30">
        <v>351</v>
      </c>
      <c r="K6" s="30">
        <v>1870</v>
      </c>
      <c r="L6" s="31">
        <f t="shared" si="1"/>
        <v>0.1877005347593583</v>
      </c>
      <c r="M6" s="30">
        <v>51</v>
      </c>
      <c r="N6" s="30">
        <v>548</v>
      </c>
      <c r="O6" s="31">
        <f>M6/N6</f>
        <v>9.3065693430656932E-2</v>
      </c>
      <c r="P6" s="30">
        <v>62</v>
      </c>
      <c r="Q6" s="30">
        <v>2352</v>
      </c>
      <c r="R6" s="31">
        <f>P6/Q6</f>
        <v>2.6360544217687076E-2</v>
      </c>
      <c r="S6" s="34"/>
      <c r="T6" s="34"/>
      <c r="U6" s="35"/>
    </row>
    <row r="7" spans="1:21" s="36" customFormat="1" ht="14" customHeight="1" x14ac:dyDescent="0.2">
      <c r="A7" s="32" t="s">
        <v>43</v>
      </c>
      <c r="B7" s="32" t="s">
        <v>163</v>
      </c>
      <c r="C7" s="30">
        <v>139391947</v>
      </c>
      <c r="D7" s="33" t="s">
        <v>108</v>
      </c>
      <c r="E7" s="32" t="s">
        <v>109</v>
      </c>
      <c r="F7" s="32" t="s">
        <v>164</v>
      </c>
      <c r="G7" s="19" t="s">
        <v>546</v>
      </c>
      <c r="H7" s="32" t="s">
        <v>165</v>
      </c>
      <c r="I7" s="30">
        <v>1035</v>
      </c>
      <c r="J7" s="30">
        <v>83</v>
      </c>
      <c r="K7" s="30">
        <v>1119</v>
      </c>
      <c r="L7" s="31">
        <f t="shared" si="1"/>
        <v>7.4173369079535298E-2</v>
      </c>
      <c r="M7" s="30"/>
      <c r="N7" s="30"/>
      <c r="O7" s="35"/>
      <c r="P7" s="30">
        <v>18</v>
      </c>
      <c r="Q7" s="30">
        <v>1021</v>
      </c>
      <c r="R7" s="31">
        <f>P7/Q7</f>
        <v>1.762977473065622E-2</v>
      </c>
      <c r="S7" s="34"/>
      <c r="T7" s="34"/>
      <c r="U7" s="35"/>
    </row>
    <row r="8" spans="1:21" s="36" customFormat="1" ht="14" customHeight="1" x14ac:dyDescent="0.2">
      <c r="A8" s="32" t="s">
        <v>43</v>
      </c>
      <c r="B8" s="32" t="s">
        <v>163</v>
      </c>
      <c r="C8" s="30">
        <v>139391948</v>
      </c>
      <c r="D8" s="33" t="s">
        <v>114</v>
      </c>
      <c r="E8" s="32" t="s">
        <v>109</v>
      </c>
      <c r="F8" s="32" t="s">
        <v>164</v>
      </c>
      <c r="G8" s="19" t="s">
        <v>546</v>
      </c>
      <c r="H8" s="32" t="s">
        <v>167</v>
      </c>
      <c r="I8" s="30">
        <v>1045</v>
      </c>
      <c r="J8" s="30">
        <v>84</v>
      </c>
      <c r="K8" s="30">
        <v>1129</v>
      </c>
      <c r="L8" s="31">
        <f t="shared" si="1"/>
        <v>7.4402125775022143E-2</v>
      </c>
      <c r="M8" s="34"/>
      <c r="N8" s="34"/>
      <c r="O8" s="35"/>
      <c r="P8" s="30">
        <v>17</v>
      </c>
      <c r="Q8" s="30">
        <v>1040</v>
      </c>
      <c r="R8" s="31">
        <f>P8/Q8</f>
        <v>1.6346153846153847E-2</v>
      </c>
      <c r="S8" s="34"/>
      <c r="T8" s="34"/>
      <c r="U8" s="34"/>
    </row>
    <row r="9" spans="1:21" s="36" customFormat="1" ht="14" customHeight="1" x14ac:dyDescent="0.2">
      <c r="A9" s="32" t="s">
        <v>43</v>
      </c>
      <c r="B9" s="32" t="s">
        <v>173</v>
      </c>
      <c r="C9" s="30">
        <v>48941730</v>
      </c>
      <c r="D9" s="33" t="s">
        <v>108</v>
      </c>
      <c r="E9" s="32" t="s">
        <v>109</v>
      </c>
      <c r="F9" s="32" t="s">
        <v>174</v>
      </c>
      <c r="G9" s="19" t="s">
        <v>546</v>
      </c>
      <c r="H9" s="32" t="s">
        <v>175</v>
      </c>
      <c r="I9" s="30">
        <v>503</v>
      </c>
      <c r="J9" s="30">
        <v>8</v>
      </c>
      <c r="K9" s="30">
        <v>511</v>
      </c>
      <c r="L9" s="31">
        <f t="shared" si="1"/>
        <v>1.5655577299412915E-2</v>
      </c>
      <c r="M9" s="34"/>
      <c r="N9" s="34"/>
      <c r="O9" s="35"/>
      <c r="P9" s="34"/>
      <c r="Q9" s="34"/>
      <c r="R9" s="35"/>
      <c r="S9" s="34"/>
      <c r="T9" s="34"/>
      <c r="U9" s="34"/>
    </row>
    <row r="10" spans="1:21" s="36" customFormat="1" ht="14" customHeight="1" x14ac:dyDescent="0.2">
      <c r="A10" s="32" t="s">
        <v>43</v>
      </c>
      <c r="B10" s="32" t="s">
        <v>173</v>
      </c>
      <c r="C10" s="30">
        <v>48942677</v>
      </c>
      <c r="D10" s="33" t="s">
        <v>108</v>
      </c>
      <c r="E10" s="32" t="s">
        <v>109</v>
      </c>
      <c r="F10" s="32" t="s">
        <v>174</v>
      </c>
      <c r="G10" s="19" t="s">
        <v>546</v>
      </c>
      <c r="H10" s="32" t="s">
        <v>175</v>
      </c>
      <c r="I10" s="30">
        <v>503</v>
      </c>
      <c r="J10" s="30">
        <v>8</v>
      </c>
      <c r="K10" s="30">
        <v>511</v>
      </c>
      <c r="L10" s="31">
        <f t="shared" si="1"/>
        <v>1.5655577299412915E-2</v>
      </c>
      <c r="M10" s="34"/>
      <c r="N10" s="34"/>
      <c r="O10" s="35"/>
      <c r="P10" s="34"/>
      <c r="Q10" s="34"/>
      <c r="R10" s="35"/>
      <c r="S10" s="34"/>
      <c r="T10" s="34"/>
      <c r="U10" s="34"/>
    </row>
    <row r="11" spans="1:21" s="36" customFormat="1" ht="14" customHeight="1" x14ac:dyDescent="0.2">
      <c r="A11" s="32" t="s">
        <v>43</v>
      </c>
      <c r="B11" s="32" t="s">
        <v>173</v>
      </c>
      <c r="C11" s="30">
        <v>49033830</v>
      </c>
      <c r="D11" s="33" t="s">
        <v>108</v>
      </c>
      <c r="E11" s="32" t="s">
        <v>114</v>
      </c>
      <c r="F11" s="32" t="s">
        <v>174</v>
      </c>
      <c r="G11" s="19" t="s">
        <v>546</v>
      </c>
      <c r="H11" s="32" t="s">
        <v>177</v>
      </c>
      <c r="I11" s="30">
        <v>495</v>
      </c>
      <c r="J11" s="30">
        <v>5</v>
      </c>
      <c r="K11" s="30">
        <v>500</v>
      </c>
      <c r="L11" s="31">
        <f t="shared" si="1"/>
        <v>0.01</v>
      </c>
      <c r="M11" s="34"/>
      <c r="N11" s="34"/>
      <c r="O11" s="35"/>
      <c r="P11" s="34"/>
      <c r="Q11" s="34"/>
      <c r="R11" s="35"/>
      <c r="S11" s="34"/>
      <c r="T11" s="34"/>
      <c r="U11" s="34"/>
    </row>
    <row r="12" spans="1:21" s="36" customFormat="1" ht="14" customHeight="1" x14ac:dyDescent="0.2">
      <c r="A12" s="32" t="s">
        <v>43</v>
      </c>
      <c r="B12" s="32" t="s">
        <v>173</v>
      </c>
      <c r="C12" s="30">
        <v>49037884</v>
      </c>
      <c r="D12" s="33" t="s">
        <v>122</v>
      </c>
      <c r="E12" s="32" t="s">
        <v>114</v>
      </c>
      <c r="F12" s="32" t="s">
        <v>174</v>
      </c>
      <c r="G12" s="19" t="s">
        <v>546</v>
      </c>
      <c r="H12" s="32" t="s">
        <v>179</v>
      </c>
      <c r="I12" s="30">
        <v>447</v>
      </c>
      <c r="J12" s="30">
        <v>6</v>
      </c>
      <c r="K12" s="30">
        <v>453</v>
      </c>
      <c r="L12" s="31">
        <f t="shared" si="1"/>
        <v>1.3245033112582781E-2</v>
      </c>
      <c r="M12" s="34"/>
      <c r="N12" s="34"/>
      <c r="O12" s="35"/>
      <c r="P12" s="34"/>
      <c r="Q12" s="34"/>
      <c r="R12" s="35"/>
      <c r="S12" s="34"/>
      <c r="T12" s="34"/>
      <c r="U12" s="34"/>
    </row>
    <row r="13" spans="1:21" s="36" customFormat="1" ht="14" customHeight="1" x14ac:dyDescent="0.2">
      <c r="A13" s="32" t="s">
        <v>43</v>
      </c>
      <c r="B13" s="32" t="s">
        <v>173</v>
      </c>
      <c r="C13" s="30">
        <v>49039352</v>
      </c>
      <c r="D13" s="33" t="s">
        <v>122</v>
      </c>
      <c r="E13" s="32" t="s">
        <v>114</v>
      </c>
      <c r="F13" s="32" t="s">
        <v>174</v>
      </c>
      <c r="G13" s="19" t="s">
        <v>546</v>
      </c>
      <c r="H13" s="32" t="s">
        <v>181</v>
      </c>
      <c r="I13" s="30">
        <v>342</v>
      </c>
      <c r="J13" s="30">
        <v>5</v>
      </c>
      <c r="K13" s="30">
        <v>347</v>
      </c>
      <c r="L13" s="31">
        <f t="shared" si="1"/>
        <v>1.4409221902017291E-2</v>
      </c>
      <c r="M13" s="34"/>
      <c r="N13" s="34"/>
      <c r="O13" s="35"/>
      <c r="P13" s="34"/>
      <c r="Q13" s="34"/>
      <c r="R13" s="35"/>
      <c r="S13" s="34"/>
      <c r="T13" s="34"/>
      <c r="U13" s="34"/>
    </row>
    <row r="14" spans="1:21" s="36" customFormat="1" ht="14" customHeight="1" x14ac:dyDescent="0.2">
      <c r="A14" s="32" t="s">
        <v>43</v>
      </c>
      <c r="B14" s="32" t="s">
        <v>121</v>
      </c>
      <c r="C14" s="30">
        <v>139606301</v>
      </c>
      <c r="D14" s="33" t="s">
        <v>108</v>
      </c>
      <c r="E14" s="32" t="s">
        <v>122</v>
      </c>
      <c r="F14" s="32" t="s">
        <v>123</v>
      </c>
      <c r="G14" s="32"/>
      <c r="H14" s="32" t="s">
        <v>124</v>
      </c>
      <c r="I14" s="30">
        <v>687</v>
      </c>
      <c r="J14" s="30">
        <v>176</v>
      </c>
      <c r="K14" s="30">
        <v>863</v>
      </c>
      <c r="L14" s="31">
        <f t="shared" si="1"/>
        <v>0.20393974507531865</v>
      </c>
      <c r="M14" s="30">
        <v>14</v>
      </c>
      <c r="N14" s="30">
        <v>294</v>
      </c>
      <c r="O14" s="31">
        <f t="shared" ref="O14:O24" si="2">M14/N14</f>
        <v>4.7619047619047616E-2</v>
      </c>
      <c r="P14" s="30">
        <v>17</v>
      </c>
      <c r="Q14" s="30">
        <v>524</v>
      </c>
      <c r="R14" s="31">
        <f t="shared" ref="R14:R24" si="3">P14/Q14</f>
        <v>3.2442748091603052E-2</v>
      </c>
      <c r="S14" s="34"/>
      <c r="T14" s="34"/>
      <c r="U14" s="35"/>
    </row>
    <row r="15" spans="1:21" s="36" customFormat="1" ht="14" customHeight="1" x14ac:dyDescent="0.2">
      <c r="A15" s="32" t="s">
        <v>43</v>
      </c>
      <c r="B15" s="32" t="s">
        <v>126</v>
      </c>
      <c r="C15" s="30">
        <v>80136852</v>
      </c>
      <c r="D15" s="33" t="s">
        <v>122</v>
      </c>
      <c r="E15" s="32" t="s">
        <v>114</v>
      </c>
      <c r="F15" s="32" t="s">
        <v>127</v>
      </c>
      <c r="G15" s="32"/>
      <c r="H15" s="32" t="s">
        <v>128</v>
      </c>
      <c r="I15" s="30">
        <v>517</v>
      </c>
      <c r="J15" s="30">
        <v>359</v>
      </c>
      <c r="K15" s="30">
        <v>878</v>
      </c>
      <c r="L15" s="31">
        <f t="shared" si="1"/>
        <v>0.40888382687927105</v>
      </c>
      <c r="M15" s="30">
        <v>19</v>
      </c>
      <c r="N15" s="30">
        <v>358</v>
      </c>
      <c r="O15" s="31">
        <f t="shared" si="2"/>
        <v>5.3072625698324022E-2</v>
      </c>
      <c r="P15" s="30">
        <v>24</v>
      </c>
      <c r="Q15" s="30">
        <v>562</v>
      </c>
      <c r="R15" s="31">
        <f t="shared" si="3"/>
        <v>4.2704626334519574E-2</v>
      </c>
      <c r="S15" s="34"/>
      <c r="T15" s="34"/>
      <c r="U15" s="35"/>
    </row>
    <row r="16" spans="1:21" s="36" customFormat="1" ht="14" customHeight="1" x14ac:dyDescent="0.2">
      <c r="A16" s="32" t="s">
        <v>43</v>
      </c>
      <c r="B16" s="32" t="s">
        <v>121</v>
      </c>
      <c r="C16" s="30">
        <v>88885174</v>
      </c>
      <c r="D16" s="33" t="s">
        <v>122</v>
      </c>
      <c r="E16" s="32" t="s">
        <v>114</v>
      </c>
      <c r="F16" s="32" t="s">
        <v>130</v>
      </c>
      <c r="G16" s="32"/>
      <c r="H16" s="32" t="s">
        <v>133</v>
      </c>
      <c r="I16" s="30">
        <v>1239</v>
      </c>
      <c r="J16" s="30">
        <v>327</v>
      </c>
      <c r="K16" s="30">
        <v>1566</v>
      </c>
      <c r="L16" s="31">
        <f t="shared" si="1"/>
        <v>0.20881226053639848</v>
      </c>
      <c r="M16" s="30">
        <v>20</v>
      </c>
      <c r="N16" s="30">
        <v>488</v>
      </c>
      <c r="O16" s="31">
        <f t="shared" si="2"/>
        <v>4.0983606557377046E-2</v>
      </c>
      <c r="P16" s="30">
        <v>40</v>
      </c>
      <c r="Q16" s="30">
        <v>1719</v>
      </c>
      <c r="R16" s="31">
        <f t="shared" si="3"/>
        <v>2.326934264107039E-2</v>
      </c>
      <c r="S16" s="34"/>
      <c r="T16" s="34"/>
      <c r="U16" s="35"/>
    </row>
    <row r="17" spans="1:21" s="36" customFormat="1" ht="14" customHeight="1" x14ac:dyDescent="0.2">
      <c r="A17" s="32" t="s">
        <v>43</v>
      </c>
      <c r="B17" s="32" t="s">
        <v>121</v>
      </c>
      <c r="C17" s="30">
        <v>88885088</v>
      </c>
      <c r="D17" s="33" t="s">
        <v>108</v>
      </c>
      <c r="E17" s="32" t="s">
        <v>109</v>
      </c>
      <c r="F17" s="32" t="s">
        <v>130</v>
      </c>
      <c r="G17" s="32"/>
      <c r="H17" s="32" t="s">
        <v>131</v>
      </c>
      <c r="I17" s="30">
        <v>1103</v>
      </c>
      <c r="J17" s="30">
        <v>315</v>
      </c>
      <c r="K17" s="30">
        <v>1418</v>
      </c>
      <c r="L17" s="31">
        <f t="shared" si="1"/>
        <v>0.22214386459802538</v>
      </c>
      <c r="M17" s="30">
        <v>24</v>
      </c>
      <c r="N17" s="30">
        <v>455</v>
      </c>
      <c r="O17" s="31">
        <f t="shared" si="2"/>
        <v>5.2747252747252747E-2</v>
      </c>
      <c r="P17" s="30">
        <v>20</v>
      </c>
      <c r="Q17" s="30">
        <v>1413</v>
      </c>
      <c r="R17" s="31">
        <f t="shared" si="3"/>
        <v>1.4154281670205236E-2</v>
      </c>
      <c r="S17" s="34"/>
      <c r="T17" s="34"/>
      <c r="U17" s="35"/>
    </row>
    <row r="18" spans="1:21" s="36" customFormat="1" ht="14" customHeight="1" x14ac:dyDescent="0.2">
      <c r="A18" s="32" t="s">
        <v>43</v>
      </c>
      <c r="B18" s="32" t="s">
        <v>113</v>
      </c>
      <c r="C18" s="30">
        <v>126173899</v>
      </c>
      <c r="D18" s="33" t="s">
        <v>122</v>
      </c>
      <c r="E18" s="32" t="s">
        <v>109</v>
      </c>
      <c r="F18" s="32" t="s">
        <v>139</v>
      </c>
      <c r="G18" s="32"/>
      <c r="H18" s="32" t="s">
        <v>144</v>
      </c>
      <c r="I18" s="30">
        <v>903</v>
      </c>
      <c r="J18" s="30">
        <v>186</v>
      </c>
      <c r="K18" s="30">
        <v>1089</v>
      </c>
      <c r="L18" s="31">
        <f t="shared" si="1"/>
        <v>0.17079889807162535</v>
      </c>
      <c r="M18" s="30">
        <v>19</v>
      </c>
      <c r="N18" s="30">
        <v>464</v>
      </c>
      <c r="O18" s="31">
        <f t="shared" si="2"/>
        <v>4.0948275862068964E-2</v>
      </c>
      <c r="P18" s="30">
        <v>29</v>
      </c>
      <c r="Q18" s="30">
        <v>1042</v>
      </c>
      <c r="R18" s="31">
        <f t="shared" si="3"/>
        <v>2.7831094049904029E-2</v>
      </c>
      <c r="S18" s="34"/>
      <c r="T18" s="34"/>
      <c r="U18" s="35"/>
    </row>
    <row r="19" spans="1:21" s="36" customFormat="1" ht="14" customHeight="1" x14ac:dyDescent="0.2">
      <c r="A19" s="32" t="s">
        <v>43</v>
      </c>
      <c r="B19" s="32" t="s">
        <v>113</v>
      </c>
      <c r="C19" s="30">
        <v>126173380</v>
      </c>
      <c r="D19" s="33" t="s">
        <v>114</v>
      </c>
      <c r="E19" s="32" t="s">
        <v>109</v>
      </c>
      <c r="F19" s="32" t="s">
        <v>139</v>
      </c>
      <c r="G19" s="32"/>
      <c r="H19" s="32" t="s">
        <v>140</v>
      </c>
      <c r="I19" s="30">
        <v>1053</v>
      </c>
      <c r="J19" s="30">
        <v>687</v>
      </c>
      <c r="K19" s="30">
        <v>1740</v>
      </c>
      <c r="L19" s="31">
        <f t="shared" si="1"/>
        <v>0.39482758620689656</v>
      </c>
      <c r="M19" s="30">
        <v>37</v>
      </c>
      <c r="N19" s="30">
        <v>593</v>
      </c>
      <c r="O19" s="31">
        <f t="shared" si="2"/>
        <v>6.2394603709949412E-2</v>
      </c>
      <c r="P19" s="30">
        <v>52</v>
      </c>
      <c r="Q19" s="30">
        <v>2409</v>
      </c>
      <c r="R19" s="31">
        <f t="shared" si="3"/>
        <v>2.1585720215857203E-2</v>
      </c>
      <c r="S19" s="34"/>
      <c r="T19" s="34"/>
      <c r="U19" s="35"/>
    </row>
    <row r="20" spans="1:21" s="36" customFormat="1" ht="14" customHeight="1" x14ac:dyDescent="0.2">
      <c r="A20" s="32" t="s">
        <v>43</v>
      </c>
      <c r="B20" s="32" t="s">
        <v>113</v>
      </c>
      <c r="C20" s="30">
        <v>126173556</v>
      </c>
      <c r="D20" s="33" t="s">
        <v>122</v>
      </c>
      <c r="E20" s="32" t="s">
        <v>114</v>
      </c>
      <c r="F20" s="32" t="s">
        <v>139</v>
      </c>
      <c r="G20" s="32"/>
      <c r="H20" s="32" t="s">
        <v>142</v>
      </c>
      <c r="I20" s="30">
        <v>1025</v>
      </c>
      <c r="J20" s="30">
        <v>714</v>
      </c>
      <c r="K20" s="30">
        <v>1739</v>
      </c>
      <c r="L20" s="31">
        <f t="shared" si="1"/>
        <v>0.41058079355951699</v>
      </c>
      <c r="M20" s="30">
        <v>50</v>
      </c>
      <c r="N20" s="30">
        <v>582</v>
      </c>
      <c r="O20" s="31">
        <f t="shared" si="2"/>
        <v>8.5910652920962199E-2</v>
      </c>
      <c r="P20" s="30">
        <v>50</v>
      </c>
      <c r="Q20" s="30">
        <v>2091</v>
      </c>
      <c r="R20" s="31">
        <f t="shared" si="3"/>
        <v>2.3912003825920611E-2</v>
      </c>
      <c r="S20" s="34"/>
      <c r="T20" s="34"/>
      <c r="U20" s="35"/>
    </row>
    <row r="21" spans="1:21" s="36" customFormat="1" ht="14" customHeight="1" x14ac:dyDescent="0.2">
      <c r="A21" s="32" t="s">
        <v>43</v>
      </c>
      <c r="B21" s="32" t="s">
        <v>146</v>
      </c>
      <c r="C21" s="30">
        <v>63257256</v>
      </c>
      <c r="D21" s="33" t="s">
        <v>108</v>
      </c>
      <c r="E21" s="32" t="s">
        <v>109</v>
      </c>
      <c r="F21" s="32" t="s">
        <v>147</v>
      </c>
      <c r="G21" s="32"/>
      <c r="H21" s="32" t="s">
        <v>148</v>
      </c>
      <c r="I21" s="30">
        <v>1139</v>
      </c>
      <c r="J21" s="30">
        <v>272</v>
      </c>
      <c r="K21" s="30">
        <v>1411</v>
      </c>
      <c r="L21" s="31">
        <f t="shared" si="1"/>
        <v>0.19277108433734941</v>
      </c>
      <c r="M21" s="30">
        <v>21</v>
      </c>
      <c r="N21" s="30">
        <v>370</v>
      </c>
      <c r="O21" s="31">
        <f t="shared" si="2"/>
        <v>5.675675675675676E-2</v>
      </c>
      <c r="P21" s="30">
        <v>13</v>
      </c>
      <c r="Q21" s="30">
        <v>1042</v>
      </c>
      <c r="R21" s="31">
        <f t="shared" si="3"/>
        <v>1.2476007677543186E-2</v>
      </c>
      <c r="S21" s="34"/>
      <c r="T21" s="34"/>
      <c r="U21" s="35"/>
    </row>
    <row r="22" spans="1:21" s="36" customFormat="1" ht="14" customHeight="1" x14ac:dyDescent="0.2">
      <c r="A22" s="32" t="s">
        <v>43</v>
      </c>
      <c r="B22" s="32" t="s">
        <v>153</v>
      </c>
      <c r="C22" s="30">
        <v>25398285</v>
      </c>
      <c r="D22" s="33" t="s">
        <v>108</v>
      </c>
      <c r="E22" s="32" t="s">
        <v>109</v>
      </c>
      <c r="F22" s="32" t="s">
        <v>154</v>
      </c>
      <c r="G22" s="19" t="s">
        <v>546</v>
      </c>
      <c r="H22" s="32" t="s">
        <v>155</v>
      </c>
      <c r="I22" s="30">
        <v>346</v>
      </c>
      <c r="J22" s="30">
        <v>179</v>
      </c>
      <c r="K22" s="30">
        <v>525</v>
      </c>
      <c r="L22" s="31">
        <f t="shared" si="1"/>
        <v>0.34095238095238095</v>
      </c>
      <c r="M22" s="30">
        <v>92</v>
      </c>
      <c r="N22" s="30">
        <v>588</v>
      </c>
      <c r="O22" s="31">
        <f t="shared" si="2"/>
        <v>0.15646258503401361</v>
      </c>
      <c r="P22" s="30">
        <v>147</v>
      </c>
      <c r="Q22" s="30">
        <v>2617</v>
      </c>
      <c r="R22" s="31">
        <f t="shared" si="3"/>
        <v>5.6171188383645397E-2</v>
      </c>
      <c r="S22" s="34"/>
      <c r="T22" s="34"/>
      <c r="U22" s="34"/>
    </row>
    <row r="23" spans="1:21" s="36" customFormat="1" ht="14" customHeight="1" x14ac:dyDescent="0.2">
      <c r="A23" s="19" t="s">
        <v>43</v>
      </c>
      <c r="B23" s="19" t="s">
        <v>169</v>
      </c>
      <c r="C23" s="20">
        <v>1961232</v>
      </c>
      <c r="D23" s="21" t="s">
        <v>122</v>
      </c>
      <c r="E23" s="19" t="s">
        <v>114</v>
      </c>
      <c r="F23" s="19" t="s">
        <v>170</v>
      </c>
      <c r="G23" s="19"/>
      <c r="H23" s="19" t="s">
        <v>171</v>
      </c>
      <c r="I23" s="20">
        <v>844</v>
      </c>
      <c r="J23" s="20">
        <v>743</v>
      </c>
      <c r="K23" s="20">
        <v>1587</v>
      </c>
      <c r="L23" s="22">
        <f t="shared" si="1"/>
        <v>0.46817895400126025</v>
      </c>
      <c r="M23" s="20">
        <v>32</v>
      </c>
      <c r="N23" s="20">
        <v>425</v>
      </c>
      <c r="O23" s="22">
        <f t="shared" si="2"/>
        <v>7.5294117647058817E-2</v>
      </c>
      <c r="P23" s="20">
        <v>49</v>
      </c>
      <c r="Q23" s="20">
        <v>1611</v>
      </c>
      <c r="R23" s="22">
        <f t="shared" si="3"/>
        <v>3.0415890751086281E-2</v>
      </c>
      <c r="S23" s="23"/>
      <c r="T23" s="23"/>
      <c r="U23" s="24"/>
    </row>
    <row r="24" spans="1:21" s="36" customFormat="1" ht="14" customHeight="1" x14ac:dyDescent="0.2">
      <c r="A24" s="32" t="s">
        <v>43</v>
      </c>
      <c r="B24" s="32" t="s">
        <v>146</v>
      </c>
      <c r="C24" s="30">
        <v>63256541</v>
      </c>
      <c r="D24" s="33" t="s">
        <v>122</v>
      </c>
      <c r="E24" s="32" t="s">
        <v>114</v>
      </c>
      <c r="F24" s="32" t="s">
        <v>174</v>
      </c>
      <c r="G24" s="19" t="s">
        <v>546</v>
      </c>
      <c r="H24" s="32" t="s">
        <v>183</v>
      </c>
      <c r="I24" s="30">
        <v>597</v>
      </c>
      <c r="J24" s="30">
        <v>6</v>
      </c>
      <c r="K24" s="30">
        <v>603</v>
      </c>
      <c r="L24" s="31">
        <f t="shared" si="1"/>
        <v>9.9502487562189053E-3</v>
      </c>
      <c r="M24" s="30">
        <v>34</v>
      </c>
      <c r="N24" s="30">
        <v>363</v>
      </c>
      <c r="O24" s="31">
        <f t="shared" si="2"/>
        <v>9.366391184573003E-2</v>
      </c>
      <c r="P24" s="30">
        <v>28</v>
      </c>
      <c r="Q24" s="30">
        <v>1450</v>
      </c>
      <c r="R24" s="31">
        <f t="shared" si="3"/>
        <v>1.9310344827586208E-2</v>
      </c>
      <c r="S24" s="34"/>
      <c r="T24" s="34"/>
      <c r="U24" s="35"/>
    </row>
    <row r="25" spans="1:21" s="36" customFormat="1" ht="14" customHeight="1" x14ac:dyDescent="0.2">
      <c r="A25" s="32" t="s">
        <v>43</v>
      </c>
      <c r="B25" s="32" t="s">
        <v>135</v>
      </c>
      <c r="C25" s="30">
        <v>123256225</v>
      </c>
      <c r="D25" s="33" t="s">
        <v>108</v>
      </c>
      <c r="E25" s="32" t="s">
        <v>109</v>
      </c>
      <c r="F25" s="32" t="s">
        <v>136</v>
      </c>
      <c r="G25" s="32"/>
      <c r="H25" s="32" t="s">
        <v>137</v>
      </c>
      <c r="I25" s="30">
        <v>827</v>
      </c>
      <c r="J25" s="30">
        <v>11</v>
      </c>
      <c r="K25" s="30">
        <v>838</v>
      </c>
      <c r="L25" s="31">
        <f t="shared" si="1"/>
        <v>1.3126491646778043E-2</v>
      </c>
      <c r="M25" s="34"/>
      <c r="N25" s="34"/>
      <c r="O25" s="35"/>
      <c r="P25" s="34"/>
      <c r="Q25" s="34"/>
      <c r="R25" s="35"/>
      <c r="S25" s="34"/>
      <c r="T25" s="34"/>
      <c r="U25" s="34"/>
    </row>
    <row r="26" spans="1:21" s="36" customFormat="1" ht="14" customHeight="1" x14ac:dyDescent="0.2">
      <c r="A26" s="32" t="s">
        <v>43</v>
      </c>
      <c r="B26" s="32" t="s">
        <v>150</v>
      </c>
      <c r="C26" s="30">
        <v>74620409</v>
      </c>
      <c r="D26" s="33" t="s">
        <v>108</v>
      </c>
      <c r="E26" s="32" t="s">
        <v>109</v>
      </c>
      <c r="F26" s="32" t="s">
        <v>147</v>
      </c>
      <c r="G26" s="32"/>
      <c r="H26" s="32" t="s">
        <v>151</v>
      </c>
      <c r="I26" s="30">
        <v>809</v>
      </c>
      <c r="J26" s="30">
        <v>506</v>
      </c>
      <c r="K26" s="30">
        <v>1315</v>
      </c>
      <c r="L26" s="31">
        <f t="shared" si="1"/>
        <v>0.38479087452471483</v>
      </c>
      <c r="M26" s="34"/>
      <c r="N26" s="34"/>
      <c r="O26" s="35"/>
      <c r="P26" s="34"/>
      <c r="Q26" s="34"/>
      <c r="R26" s="35"/>
      <c r="S26" s="34"/>
      <c r="T26" s="34"/>
      <c r="U26" s="34"/>
    </row>
    <row r="27" spans="1:21" s="36" customFormat="1" ht="14" customHeight="1" x14ac:dyDescent="0.2">
      <c r="A27" s="32" t="s">
        <v>43</v>
      </c>
      <c r="B27" s="32" t="s">
        <v>126</v>
      </c>
      <c r="C27" s="30">
        <v>77746912</v>
      </c>
      <c r="D27" s="33" t="s">
        <v>108</v>
      </c>
      <c r="E27" s="32" t="s">
        <v>114</v>
      </c>
      <c r="F27" s="32" t="s">
        <v>157</v>
      </c>
      <c r="G27" s="32"/>
      <c r="H27" s="32" t="s">
        <v>158</v>
      </c>
      <c r="I27" s="30">
        <v>1117</v>
      </c>
      <c r="J27" s="30">
        <v>13</v>
      </c>
      <c r="K27" s="30">
        <v>1130</v>
      </c>
      <c r="L27" s="31">
        <f t="shared" si="1"/>
        <v>1.1504424778761062E-2</v>
      </c>
      <c r="M27" s="34"/>
      <c r="N27" s="34"/>
      <c r="O27" s="35"/>
      <c r="P27" s="34"/>
      <c r="Q27" s="34"/>
      <c r="R27" s="35"/>
      <c r="S27" s="34"/>
      <c r="T27" s="34"/>
      <c r="U27" s="35"/>
    </row>
    <row r="28" spans="1:21" s="36" customFormat="1" ht="14" customHeight="1" x14ac:dyDescent="0.2">
      <c r="A28" s="32" t="s">
        <v>43</v>
      </c>
      <c r="B28" s="32" t="s">
        <v>107</v>
      </c>
      <c r="C28" s="30">
        <v>4110539</v>
      </c>
      <c r="D28" s="33" t="s">
        <v>114</v>
      </c>
      <c r="E28" s="32" t="s">
        <v>109</v>
      </c>
      <c r="F28" s="32" t="s">
        <v>160</v>
      </c>
      <c r="G28" s="32"/>
      <c r="H28" s="32" t="s">
        <v>161</v>
      </c>
      <c r="I28" s="30">
        <v>773</v>
      </c>
      <c r="J28" s="30">
        <v>8</v>
      </c>
      <c r="K28" s="30">
        <v>782</v>
      </c>
      <c r="L28" s="31">
        <f t="shared" si="1"/>
        <v>1.0230179028132993E-2</v>
      </c>
      <c r="M28" s="34"/>
      <c r="N28" s="34"/>
      <c r="O28" s="35"/>
      <c r="P28" s="34"/>
      <c r="Q28" s="34"/>
      <c r="R28" s="35"/>
      <c r="S28" s="34"/>
      <c r="T28" s="34"/>
      <c r="U28" s="34"/>
    </row>
    <row r="29" spans="1:21" s="36" customFormat="1" ht="14" customHeight="1" x14ac:dyDescent="0.2">
      <c r="A29" s="32" t="s">
        <v>43</v>
      </c>
      <c r="B29" s="32" t="s">
        <v>135</v>
      </c>
      <c r="C29" s="30">
        <v>43612164</v>
      </c>
      <c r="D29" s="33" t="s">
        <v>109</v>
      </c>
      <c r="E29" s="32" t="s">
        <v>114</v>
      </c>
      <c r="F29" s="32" t="s">
        <v>185</v>
      </c>
      <c r="G29" s="32"/>
      <c r="H29" s="32" t="s">
        <v>186</v>
      </c>
      <c r="I29" s="30">
        <v>829</v>
      </c>
      <c r="J29" s="30">
        <v>9</v>
      </c>
      <c r="K29" s="30">
        <v>838</v>
      </c>
      <c r="L29" s="31">
        <f t="shared" si="1"/>
        <v>1.0739856801909307E-2</v>
      </c>
      <c r="M29" s="34"/>
      <c r="N29" s="34"/>
      <c r="O29" s="35"/>
      <c r="P29" s="34"/>
      <c r="Q29" s="34"/>
      <c r="R29" s="35"/>
      <c r="S29" s="34"/>
      <c r="T29" s="34"/>
      <c r="U29" s="34"/>
    </row>
    <row r="30" spans="1:21" s="36" customFormat="1" ht="14" customHeight="1" x14ac:dyDescent="0.2">
      <c r="A30" s="32" t="s">
        <v>43</v>
      </c>
      <c r="B30" s="32" t="s">
        <v>188</v>
      </c>
      <c r="C30" s="30">
        <v>151108218</v>
      </c>
      <c r="D30" s="33" t="s">
        <v>108</v>
      </c>
      <c r="E30" s="32" t="s">
        <v>109</v>
      </c>
      <c r="F30" s="32" t="s">
        <v>189</v>
      </c>
      <c r="G30" s="32"/>
      <c r="H30" s="32" t="s">
        <v>190</v>
      </c>
      <c r="I30" s="30">
        <v>760</v>
      </c>
      <c r="J30" s="30">
        <v>8</v>
      </c>
      <c r="K30" s="30">
        <v>768</v>
      </c>
      <c r="L30" s="31">
        <f t="shared" si="1"/>
        <v>1.0416666666666666E-2</v>
      </c>
      <c r="M30" s="34"/>
      <c r="N30" s="34"/>
      <c r="O30" s="35"/>
      <c r="P30" s="34"/>
      <c r="Q30" s="34"/>
      <c r="R30" s="35"/>
      <c r="S30" s="34"/>
      <c r="T30" s="34"/>
      <c r="U30" s="34"/>
    </row>
    <row r="31" spans="1:21" s="36" customFormat="1" ht="14" customHeight="1" x14ac:dyDescent="0.2">
      <c r="A31" s="32" t="s">
        <v>44</v>
      </c>
      <c r="B31" s="32" t="s">
        <v>107</v>
      </c>
      <c r="C31" s="30">
        <v>10602523</v>
      </c>
      <c r="D31" s="33" t="s">
        <v>122</v>
      </c>
      <c r="E31" s="32" t="s">
        <v>109</v>
      </c>
      <c r="F31" s="32" t="s">
        <v>192</v>
      </c>
      <c r="G31" s="19" t="s">
        <v>546</v>
      </c>
      <c r="H31" s="32" t="s">
        <v>193</v>
      </c>
      <c r="I31" s="30">
        <v>838</v>
      </c>
      <c r="J31" s="30">
        <v>14</v>
      </c>
      <c r="K31" s="30">
        <v>852</v>
      </c>
      <c r="L31" s="31">
        <f t="shared" si="1"/>
        <v>1.6431924882629109E-2</v>
      </c>
      <c r="M31" s="34"/>
      <c r="N31" s="34"/>
      <c r="O31" s="35"/>
      <c r="P31" s="34"/>
      <c r="Q31" s="34"/>
      <c r="R31" s="35"/>
      <c r="S31" s="34"/>
      <c r="T31" s="34"/>
      <c r="U31" s="35"/>
    </row>
    <row r="32" spans="1:21" s="36" customFormat="1" ht="14" customHeight="1" x14ac:dyDescent="0.2">
      <c r="A32" s="32" t="s">
        <v>44</v>
      </c>
      <c r="B32" s="32" t="s">
        <v>153</v>
      </c>
      <c r="C32" s="30">
        <v>25398284</v>
      </c>
      <c r="D32" s="33" t="s">
        <v>114</v>
      </c>
      <c r="E32" s="32" t="s">
        <v>109</v>
      </c>
      <c r="F32" s="32" t="s">
        <v>154</v>
      </c>
      <c r="G32" s="19" t="s">
        <v>546</v>
      </c>
      <c r="H32" s="32" t="s">
        <v>195</v>
      </c>
      <c r="I32" s="30">
        <v>561</v>
      </c>
      <c r="J32" s="30">
        <v>32</v>
      </c>
      <c r="K32" s="30">
        <v>593</v>
      </c>
      <c r="L32" s="31">
        <f t="shared" si="1"/>
        <v>5.3962900505902189E-2</v>
      </c>
      <c r="M32" s="34"/>
      <c r="N32" s="34"/>
      <c r="O32" s="35"/>
      <c r="P32" s="34"/>
      <c r="Q32" s="34"/>
      <c r="R32" s="35"/>
      <c r="S32" s="34"/>
      <c r="T32" s="34"/>
      <c r="U32" s="35"/>
    </row>
    <row r="33" spans="1:21" s="36" customFormat="1" ht="14" customHeight="1" x14ac:dyDescent="0.2">
      <c r="A33" s="32" t="s">
        <v>44</v>
      </c>
      <c r="B33" s="32" t="s">
        <v>107</v>
      </c>
      <c r="C33" s="30">
        <v>1221956</v>
      </c>
      <c r="D33" s="33" t="s">
        <v>109</v>
      </c>
      <c r="E33" s="32" t="s">
        <v>114</v>
      </c>
      <c r="F33" s="32" t="s">
        <v>110</v>
      </c>
      <c r="G33" s="19" t="s">
        <v>546</v>
      </c>
      <c r="H33" s="32" t="s">
        <v>199</v>
      </c>
      <c r="I33" s="30">
        <v>285</v>
      </c>
      <c r="J33" s="30">
        <v>5</v>
      </c>
      <c r="K33" s="30">
        <v>292</v>
      </c>
      <c r="L33" s="31">
        <f t="shared" si="1"/>
        <v>1.7123287671232876E-2</v>
      </c>
      <c r="M33" s="34"/>
      <c r="N33" s="34"/>
      <c r="O33" s="35"/>
      <c r="P33" s="30">
        <v>13</v>
      </c>
      <c r="Q33" s="30">
        <v>283</v>
      </c>
      <c r="R33" s="31">
        <f>P33/Q33</f>
        <v>4.5936395759717315E-2</v>
      </c>
      <c r="S33" s="34"/>
      <c r="T33" s="34"/>
      <c r="U33" s="34"/>
    </row>
    <row r="34" spans="1:21" s="36" customFormat="1" ht="14" customHeight="1" x14ac:dyDescent="0.2">
      <c r="A34" s="32" t="s">
        <v>44</v>
      </c>
      <c r="B34" s="32" t="s">
        <v>107</v>
      </c>
      <c r="C34" s="30">
        <v>1223114</v>
      </c>
      <c r="D34" s="33" t="s">
        <v>108</v>
      </c>
      <c r="E34" s="32" t="s">
        <v>114</v>
      </c>
      <c r="F34" s="32" t="s">
        <v>110</v>
      </c>
      <c r="G34" s="19" t="s">
        <v>546</v>
      </c>
      <c r="H34" s="32" t="s">
        <v>201</v>
      </c>
      <c r="I34" s="30">
        <v>1150</v>
      </c>
      <c r="J34" s="30">
        <v>32</v>
      </c>
      <c r="K34" s="30">
        <v>1184</v>
      </c>
      <c r="L34" s="31">
        <f t="shared" si="1"/>
        <v>2.7027027027027029E-2</v>
      </c>
      <c r="M34" s="34"/>
      <c r="N34" s="34"/>
      <c r="O34" s="35"/>
      <c r="P34" s="30">
        <v>50</v>
      </c>
      <c r="Q34" s="30">
        <v>954</v>
      </c>
      <c r="R34" s="31">
        <f>P34/Q34</f>
        <v>5.2410901467505239E-2</v>
      </c>
      <c r="S34" s="34"/>
      <c r="T34" s="34"/>
      <c r="U34" s="34"/>
    </row>
    <row r="35" spans="1:21" s="36" customFormat="1" ht="14" customHeight="1" x14ac:dyDescent="0.2">
      <c r="A35" s="32" t="s">
        <v>44</v>
      </c>
      <c r="B35" s="32" t="s">
        <v>107</v>
      </c>
      <c r="C35" s="30">
        <v>1220400</v>
      </c>
      <c r="D35" s="33" t="s">
        <v>108</v>
      </c>
      <c r="E35" s="32" t="s">
        <v>114</v>
      </c>
      <c r="F35" s="32" t="s">
        <v>110</v>
      </c>
      <c r="G35" s="19" t="s">
        <v>546</v>
      </c>
      <c r="H35" s="32" t="s">
        <v>197</v>
      </c>
      <c r="I35" s="30">
        <v>800</v>
      </c>
      <c r="J35" s="30">
        <v>9</v>
      </c>
      <c r="K35" s="30">
        <v>812</v>
      </c>
      <c r="L35" s="31">
        <f t="shared" si="1"/>
        <v>1.1083743842364532E-2</v>
      </c>
      <c r="M35" s="30">
        <v>62</v>
      </c>
      <c r="N35" s="30">
        <v>1147</v>
      </c>
      <c r="O35" s="31">
        <f>M35/N35</f>
        <v>5.4054054054054057E-2</v>
      </c>
      <c r="P35" s="30">
        <v>37</v>
      </c>
      <c r="Q35" s="30">
        <v>787</v>
      </c>
      <c r="R35" s="31">
        <f>P35/Q35</f>
        <v>4.7013977128335452E-2</v>
      </c>
      <c r="S35" s="34"/>
      <c r="T35" s="34"/>
      <c r="U35" s="35"/>
    </row>
    <row r="36" spans="1:21" s="36" customFormat="1" ht="14" customHeight="1" x14ac:dyDescent="0.2">
      <c r="A36" s="32" t="s">
        <v>45</v>
      </c>
      <c r="B36" s="32" t="s">
        <v>163</v>
      </c>
      <c r="C36" s="30">
        <v>21971120</v>
      </c>
      <c r="D36" s="33" t="s">
        <v>108</v>
      </c>
      <c r="E36" s="32" t="s">
        <v>114</v>
      </c>
      <c r="F36" s="32" t="s">
        <v>203</v>
      </c>
      <c r="G36" s="19" t="s">
        <v>546</v>
      </c>
      <c r="H36" s="32" t="s">
        <v>204</v>
      </c>
      <c r="I36" s="30">
        <v>30</v>
      </c>
      <c r="J36" s="30">
        <v>288</v>
      </c>
      <c r="K36" s="30">
        <v>318</v>
      </c>
      <c r="L36" s="31">
        <f t="shared" si="1"/>
        <v>0.90566037735849059</v>
      </c>
      <c r="M36" s="34"/>
      <c r="N36" s="34"/>
      <c r="O36" s="35"/>
      <c r="P36" s="34"/>
      <c r="Q36" s="34"/>
      <c r="R36" s="35"/>
      <c r="S36" s="34"/>
      <c r="T36" s="34"/>
      <c r="U36" s="35"/>
    </row>
    <row r="37" spans="1:21" s="36" customFormat="1" ht="14" customHeight="1" x14ac:dyDescent="0.2">
      <c r="A37" s="32" t="s">
        <v>45</v>
      </c>
      <c r="B37" s="32" t="s">
        <v>107</v>
      </c>
      <c r="C37" s="30">
        <v>10602443</v>
      </c>
      <c r="D37" s="33" t="s">
        <v>108</v>
      </c>
      <c r="E37" s="32" t="s">
        <v>109</v>
      </c>
      <c r="F37" s="32" t="s">
        <v>192</v>
      </c>
      <c r="G37" s="19" t="s">
        <v>546</v>
      </c>
      <c r="H37" s="32" t="s">
        <v>213</v>
      </c>
      <c r="I37" s="30">
        <v>73</v>
      </c>
      <c r="J37" s="30">
        <v>1195</v>
      </c>
      <c r="K37" s="30">
        <v>1268</v>
      </c>
      <c r="L37" s="31">
        <f t="shared" ref="L37:L68" si="4">J37/K37</f>
        <v>0.94242902208201895</v>
      </c>
      <c r="M37" s="34"/>
      <c r="N37" s="34"/>
      <c r="O37" s="35"/>
      <c r="P37" s="30">
        <v>24</v>
      </c>
      <c r="Q37" s="30">
        <v>1220</v>
      </c>
      <c r="R37" s="31">
        <f>P37/Q37</f>
        <v>1.9672131147540985E-2</v>
      </c>
      <c r="S37" s="30">
        <v>52</v>
      </c>
      <c r="T37" s="30">
        <v>873</v>
      </c>
      <c r="U37" s="31">
        <f>S37/T37</f>
        <v>5.9564719358533788E-2</v>
      </c>
    </row>
    <row r="38" spans="1:21" s="36" customFormat="1" ht="14" customHeight="1" x14ac:dyDescent="0.2">
      <c r="A38" s="32" t="s">
        <v>45</v>
      </c>
      <c r="B38" s="32" t="s">
        <v>163</v>
      </c>
      <c r="C38" s="30">
        <v>139399380</v>
      </c>
      <c r="D38" s="33" t="s">
        <v>122</v>
      </c>
      <c r="E38" s="32" t="s">
        <v>109</v>
      </c>
      <c r="F38" s="32" t="s">
        <v>164</v>
      </c>
      <c r="G38" s="19" t="s">
        <v>546</v>
      </c>
      <c r="H38" s="32" t="s">
        <v>219</v>
      </c>
      <c r="I38" s="30">
        <v>674</v>
      </c>
      <c r="J38" s="30">
        <v>7</v>
      </c>
      <c r="K38" s="30">
        <v>681</v>
      </c>
      <c r="L38" s="31">
        <f t="shared" si="4"/>
        <v>1.0279001468428781E-2</v>
      </c>
      <c r="M38" s="34"/>
      <c r="N38" s="34"/>
      <c r="O38" s="35"/>
      <c r="P38" s="34"/>
      <c r="Q38" s="34"/>
      <c r="R38" s="35"/>
      <c r="S38" s="34"/>
      <c r="T38" s="34"/>
      <c r="U38" s="34"/>
    </row>
    <row r="39" spans="1:21" s="36" customFormat="1" ht="14" customHeight="1" x14ac:dyDescent="0.2">
      <c r="A39" s="32" t="s">
        <v>45</v>
      </c>
      <c r="B39" s="32" t="s">
        <v>107</v>
      </c>
      <c r="C39" s="30">
        <v>1220707</v>
      </c>
      <c r="D39" s="33" t="s">
        <v>122</v>
      </c>
      <c r="E39" s="32" t="s">
        <v>114</v>
      </c>
      <c r="F39" s="32" t="s">
        <v>110</v>
      </c>
      <c r="G39" s="19" t="s">
        <v>546</v>
      </c>
      <c r="H39" s="32" t="s">
        <v>224</v>
      </c>
      <c r="I39" s="30">
        <v>53</v>
      </c>
      <c r="J39" s="30">
        <v>733</v>
      </c>
      <c r="K39" s="30">
        <v>786</v>
      </c>
      <c r="L39" s="31">
        <f t="shared" si="4"/>
        <v>0.93256997455470736</v>
      </c>
      <c r="M39" s="34"/>
      <c r="N39" s="34"/>
      <c r="O39" s="35"/>
      <c r="P39" s="30">
        <v>20</v>
      </c>
      <c r="Q39" s="30">
        <v>595</v>
      </c>
      <c r="R39" s="31">
        <f>P39/Q39</f>
        <v>3.3613445378151259E-2</v>
      </c>
      <c r="S39" s="34"/>
      <c r="T39" s="34"/>
      <c r="U39" s="35"/>
    </row>
    <row r="40" spans="1:21" s="36" customFormat="1" ht="14" customHeight="1" x14ac:dyDescent="0.2">
      <c r="A40" s="32" t="s">
        <v>45</v>
      </c>
      <c r="B40" s="32" t="s">
        <v>226</v>
      </c>
      <c r="C40" s="30">
        <v>7577538</v>
      </c>
      <c r="D40" s="33" t="s">
        <v>108</v>
      </c>
      <c r="E40" s="32" t="s">
        <v>109</v>
      </c>
      <c r="F40" s="32" t="s">
        <v>227</v>
      </c>
      <c r="G40" s="19" t="s">
        <v>546</v>
      </c>
      <c r="H40" s="32" t="s">
        <v>228</v>
      </c>
      <c r="I40" s="30">
        <v>87</v>
      </c>
      <c r="J40" s="30">
        <v>1228</v>
      </c>
      <c r="K40" s="30">
        <v>1315</v>
      </c>
      <c r="L40" s="31">
        <f t="shared" si="4"/>
        <v>0.93384030418250952</v>
      </c>
      <c r="M40" s="30">
        <v>12</v>
      </c>
      <c r="N40" s="30">
        <v>1277</v>
      </c>
      <c r="O40" s="31">
        <f>M40/N40</f>
        <v>9.3970242756460463E-3</v>
      </c>
      <c r="P40" s="30">
        <v>27</v>
      </c>
      <c r="Q40" s="30">
        <v>1416</v>
      </c>
      <c r="R40" s="31">
        <f>P40/Q40</f>
        <v>1.9067796610169493E-2</v>
      </c>
      <c r="S40" s="30">
        <v>116</v>
      </c>
      <c r="T40" s="30">
        <v>1903</v>
      </c>
      <c r="U40" s="31">
        <f>S40/T40</f>
        <v>6.095638465580662E-2</v>
      </c>
    </row>
    <row r="41" spans="1:21" s="36" customFormat="1" ht="14" customHeight="1" x14ac:dyDescent="0.2">
      <c r="A41" s="32" t="s">
        <v>45</v>
      </c>
      <c r="B41" s="32" t="s">
        <v>206</v>
      </c>
      <c r="C41" s="30">
        <v>41266113</v>
      </c>
      <c r="D41" s="33" t="s">
        <v>122</v>
      </c>
      <c r="E41" s="32" t="s">
        <v>109</v>
      </c>
      <c r="F41" s="32" t="s">
        <v>207</v>
      </c>
      <c r="G41" s="32"/>
      <c r="H41" s="32" t="s">
        <v>208</v>
      </c>
      <c r="I41" s="30">
        <v>743</v>
      </c>
      <c r="J41" s="30">
        <v>317</v>
      </c>
      <c r="K41" s="30">
        <v>1060</v>
      </c>
      <c r="L41" s="31">
        <f t="shared" si="4"/>
        <v>0.29905660377358489</v>
      </c>
      <c r="M41" s="34"/>
      <c r="N41" s="34"/>
      <c r="O41" s="35"/>
      <c r="P41" s="30">
        <v>11</v>
      </c>
      <c r="Q41" s="30">
        <v>1683</v>
      </c>
      <c r="R41" s="31">
        <f>P41/Q41</f>
        <v>6.5359477124183009E-3</v>
      </c>
      <c r="S41" s="30">
        <v>34</v>
      </c>
      <c r="T41" s="30">
        <v>1926</v>
      </c>
      <c r="U41" s="31">
        <f>S41/T41</f>
        <v>1.7653167185877467E-2</v>
      </c>
    </row>
    <row r="42" spans="1:21" s="36" customFormat="1" ht="14" customHeight="1" x14ac:dyDescent="0.2">
      <c r="A42" s="32" t="s">
        <v>45</v>
      </c>
      <c r="B42" s="32" t="s">
        <v>146</v>
      </c>
      <c r="C42" s="30">
        <v>45353319</v>
      </c>
      <c r="D42" s="33" t="s">
        <v>109</v>
      </c>
      <c r="E42" s="32" t="s">
        <v>114</v>
      </c>
      <c r="F42" s="32" t="s">
        <v>210</v>
      </c>
      <c r="G42" s="32"/>
      <c r="H42" s="32" t="s">
        <v>211</v>
      </c>
      <c r="I42" s="30">
        <v>350</v>
      </c>
      <c r="J42" s="30">
        <v>510</v>
      </c>
      <c r="K42" s="30">
        <v>860</v>
      </c>
      <c r="L42" s="31">
        <f t="shared" si="4"/>
        <v>0.59302325581395354</v>
      </c>
      <c r="M42" s="34"/>
      <c r="N42" s="34"/>
      <c r="O42" s="35"/>
      <c r="P42" s="30">
        <v>8</v>
      </c>
      <c r="Q42" s="30">
        <v>1145</v>
      </c>
      <c r="R42" s="31">
        <f>P42/Q42</f>
        <v>6.9868995633187774E-3</v>
      </c>
      <c r="S42" s="34"/>
      <c r="T42" s="34"/>
      <c r="U42" s="34"/>
    </row>
    <row r="43" spans="1:21" s="36" customFormat="1" ht="14" customHeight="1" x14ac:dyDescent="0.2">
      <c r="A43" s="32" t="s">
        <v>45</v>
      </c>
      <c r="B43" s="32" t="s">
        <v>215</v>
      </c>
      <c r="C43" s="30">
        <v>23812364</v>
      </c>
      <c r="D43" s="33" t="s">
        <v>114</v>
      </c>
      <c r="E43" s="32" t="s">
        <v>109</v>
      </c>
      <c r="F43" s="32" t="s">
        <v>216</v>
      </c>
      <c r="G43" s="32"/>
      <c r="H43" s="32" t="s">
        <v>217</v>
      </c>
      <c r="I43" s="30">
        <v>1371</v>
      </c>
      <c r="J43" s="30">
        <v>886</v>
      </c>
      <c r="K43" s="30">
        <v>2257</v>
      </c>
      <c r="L43" s="31">
        <f t="shared" si="4"/>
        <v>0.39255649091714667</v>
      </c>
      <c r="M43" s="34"/>
      <c r="N43" s="34"/>
      <c r="O43" s="35"/>
      <c r="P43" s="30">
        <v>39</v>
      </c>
      <c r="Q43" s="30">
        <v>3357</v>
      </c>
      <c r="R43" s="31">
        <f>P43/Q43</f>
        <v>1.161751563896336E-2</v>
      </c>
      <c r="S43" s="30">
        <v>120</v>
      </c>
      <c r="T43" s="30">
        <v>3211</v>
      </c>
      <c r="U43" s="31">
        <f>S43/T43</f>
        <v>3.7371535347243849E-2</v>
      </c>
    </row>
    <row r="44" spans="1:21" s="36" customFormat="1" ht="14" customHeight="1" x14ac:dyDescent="0.2">
      <c r="A44" s="32" t="s">
        <v>45</v>
      </c>
      <c r="B44" s="32" t="s">
        <v>113</v>
      </c>
      <c r="C44" s="30">
        <v>53103599</v>
      </c>
      <c r="D44" s="33" t="s">
        <v>122</v>
      </c>
      <c r="E44" s="32" t="s">
        <v>114</v>
      </c>
      <c r="F44" s="32" t="s">
        <v>221</v>
      </c>
      <c r="G44" s="32"/>
      <c r="H44" s="32" t="s">
        <v>222</v>
      </c>
      <c r="I44" s="30">
        <v>837</v>
      </c>
      <c r="J44" s="30">
        <v>199</v>
      </c>
      <c r="K44" s="30">
        <v>1036</v>
      </c>
      <c r="L44" s="31">
        <f t="shared" si="4"/>
        <v>0.19208494208494209</v>
      </c>
      <c r="M44" s="34"/>
      <c r="N44" s="34"/>
      <c r="O44" s="35"/>
      <c r="P44" s="34"/>
      <c r="Q44" s="34"/>
      <c r="R44" s="35"/>
      <c r="S44" s="34"/>
      <c r="T44" s="34"/>
      <c r="U44" s="35"/>
    </row>
    <row r="45" spans="1:21" s="36" customFormat="1" ht="14" customHeight="1" x14ac:dyDescent="0.2">
      <c r="A45" s="19" t="s">
        <v>46</v>
      </c>
      <c r="B45" s="19" t="s">
        <v>107</v>
      </c>
      <c r="C45" s="20">
        <v>10610106</v>
      </c>
      <c r="D45" s="21" t="s">
        <v>122</v>
      </c>
      <c r="E45" s="19" t="s">
        <v>114</v>
      </c>
      <c r="F45" s="19" t="s">
        <v>192</v>
      </c>
      <c r="G45" s="19" t="s">
        <v>546</v>
      </c>
      <c r="H45" s="19" t="s">
        <v>240</v>
      </c>
      <c r="I45" s="20">
        <v>511</v>
      </c>
      <c r="J45" s="20">
        <v>6</v>
      </c>
      <c r="K45" s="20">
        <v>518</v>
      </c>
      <c r="L45" s="22">
        <f t="shared" si="4"/>
        <v>1.1583011583011582E-2</v>
      </c>
      <c r="M45" s="23"/>
      <c r="N45" s="23"/>
      <c r="O45" s="24"/>
      <c r="P45" s="23"/>
      <c r="Q45" s="23"/>
      <c r="R45" s="24"/>
      <c r="S45" s="23"/>
      <c r="T45" s="23"/>
      <c r="U45" s="24"/>
    </row>
    <row r="46" spans="1:21" ht="14" customHeight="1" x14ac:dyDescent="0.2">
      <c r="A46" s="32" t="s">
        <v>46</v>
      </c>
      <c r="B46" s="32" t="s">
        <v>107</v>
      </c>
      <c r="C46" s="30">
        <v>1220649</v>
      </c>
      <c r="D46" s="33" t="s">
        <v>122</v>
      </c>
      <c r="E46" s="32" t="s">
        <v>114</v>
      </c>
      <c r="F46" s="32" t="s">
        <v>110</v>
      </c>
      <c r="G46" s="19" t="s">
        <v>546</v>
      </c>
      <c r="H46" s="32" t="s">
        <v>247</v>
      </c>
      <c r="I46" s="30">
        <v>588</v>
      </c>
      <c r="J46" s="30">
        <v>75</v>
      </c>
      <c r="K46" s="30">
        <v>663</v>
      </c>
      <c r="L46" s="31">
        <f t="shared" si="4"/>
        <v>0.11312217194570136</v>
      </c>
      <c r="M46" s="34"/>
      <c r="N46" s="34"/>
      <c r="O46" s="35"/>
      <c r="P46" s="30">
        <v>24</v>
      </c>
      <c r="Q46" s="30">
        <v>558</v>
      </c>
      <c r="R46" s="31">
        <f>P46/Q46</f>
        <v>4.3010752688172046E-2</v>
      </c>
      <c r="S46" s="34"/>
      <c r="T46" s="34"/>
      <c r="U46" s="35"/>
    </row>
    <row r="47" spans="1:21" ht="14" customHeight="1" x14ac:dyDescent="0.2">
      <c r="A47" s="19" t="s">
        <v>46</v>
      </c>
      <c r="B47" s="19" t="s">
        <v>107</v>
      </c>
      <c r="C47" s="20">
        <v>1226495</v>
      </c>
      <c r="D47" s="21" t="s">
        <v>109</v>
      </c>
      <c r="E47" s="19" t="s">
        <v>114</v>
      </c>
      <c r="F47" s="19" t="s">
        <v>110</v>
      </c>
      <c r="G47" s="19" t="s">
        <v>546</v>
      </c>
      <c r="H47" s="19" t="s">
        <v>249</v>
      </c>
      <c r="I47" s="20">
        <v>370</v>
      </c>
      <c r="J47" s="20">
        <v>6</v>
      </c>
      <c r="K47" s="20">
        <v>376</v>
      </c>
      <c r="L47" s="22">
        <f t="shared" si="4"/>
        <v>1.5957446808510637E-2</v>
      </c>
      <c r="M47" s="23"/>
      <c r="N47" s="23"/>
      <c r="O47" s="24"/>
      <c r="P47" s="23"/>
      <c r="Q47" s="23"/>
      <c r="R47" s="24"/>
      <c r="S47" s="23"/>
      <c r="T47" s="23"/>
      <c r="U47" s="23"/>
    </row>
    <row r="48" spans="1:21" ht="14" customHeight="1" x14ac:dyDescent="0.2">
      <c r="A48" s="19" t="s">
        <v>46</v>
      </c>
      <c r="B48" s="19" t="s">
        <v>146</v>
      </c>
      <c r="C48" s="20">
        <v>22078701</v>
      </c>
      <c r="D48" s="21" t="s">
        <v>122</v>
      </c>
      <c r="E48" s="19" t="s">
        <v>114</v>
      </c>
      <c r="F48" s="19" t="s">
        <v>230</v>
      </c>
      <c r="G48" s="19"/>
      <c r="H48" s="19" t="s">
        <v>231</v>
      </c>
      <c r="I48" s="20">
        <v>1520</v>
      </c>
      <c r="J48" s="20">
        <v>122</v>
      </c>
      <c r="K48" s="20">
        <v>1642</v>
      </c>
      <c r="L48" s="22">
        <f t="shared" si="4"/>
        <v>7.4299634591961025E-2</v>
      </c>
      <c r="M48" s="20">
        <v>70</v>
      </c>
      <c r="N48" s="20">
        <v>2088</v>
      </c>
      <c r="O48" s="22">
        <f>M48/N48</f>
        <v>3.3524904214559385E-2</v>
      </c>
      <c r="P48" s="20">
        <v>76</v>
      </c>
      <c r="Q48" s="20">
        <v>2540</v>
      </c>
      <c r="R48" s="22">
        <f>P48/Q48</f>
        <v>2.9921259842519685E-2</v>
      </c>
      <c r="S48" s="23"/>
      <c r="T48" s="23"/>
      <c r="U48" s="24"/>
    </row>
    <row r="49" spans="1:21" ht="14" customHeight="1" x14ac:dyDescent="0.2">
      <c r="A49" s="19" t="s">
        <v>46</v>
      </c>
      <c r="B49" s="19" t="s">
        <v>153</v>
      </c>
      <c r="C49" s="20">
        <v>25398285</v>
      </c>
      <c r="D49" s="21" t="s">
        <v>114</v>
      </c>
      <c r="E49" s="19" t="s">
        <v>109</v>
      </c>
      <c r="F49" s="19" t="s">
        <v>154</v>
      </c>
      <c r="G49" s="19" t="s">
        <v>546</v>
      </c>
      <c r="H49" s="19" t="s">
        <v>242</v>
      </c>
      <c r="I49" s="20">
        <v>236</v>
      </c>
      <c r="J49" s="20">
        <v>11</v>
      </c>
      <c r="K49" s="20">
        <v>247</v>
      </c>
      <c r="L49" s="22">
        <f t="shared" si="4"/>
        <v>4.4534412955465584E-2</v>
      </c>
      <c r="M49" s="20">
        <v>71</v>
      </c>
      <c r="N49" s="20">
        <v>2160</v>
      </c>
      <c r="O49" s="22">
        <f>M49/N49</f>
        <v>3.2870370370370369E-2</v>
      </c>
      <c r="P49" s="20">
        <v>131</v>
      </c>
      <c r="Q49" s="20">
        <v>3329</v>
      </c>
      <c r="R49" s="22">
        <f>P49/Q49</f>
        <v>3.9351156503454492E-2</v>
      </c>
      <c r="S49" s="23"/>
      <c r="T49" s="23"/>
      <c r="U49" s="24"/>
    </row>
    <row r="50" spans="1:21" ht="14" customHeight="1" x14ac:dyDescent="0.2">
      <c r="A50" s="19" t="s">
        <v>46</v>
      </c>
      <c r="B50" s="19" t="s">
        <v>233</v>
      </c>
      <c r="C50" s="20">
        <v>125299276</v>
      </c>
      <c r="D50" s="21" t="s">
        <v>122</v>
      </c>
      <c r="E50" s="19" t="s">
        <v>109</v>
      </c>
      <c r="F50" s="19" t="s">
        <v>234</v>
      </c>
      <c r="G50" s="19"/>
      <c r="H50" s="19" t="s">
        <v>235</v>
      </c>
      <c r="I50" s="20">
        <v>483</v>
      </c>
      <c r="J50" s="20">
        <v>6</v>
      </c>
      <c r="K50" s="20">
        <v>489</v>
      </c>
      <c r="L50" s="22">
        <f t="shared" si="4"/>
        <v>1.2269938650306749E-2</v>
      </c>
      <c r="M50" s="23"/>
      <c r="N50" s="23"/>
      <c r="O50" s="24"/>
      <c r="P50" s="23"/>
      <c r="Q50" s="23"/>
      <c r="R50" s="24"/>
      <c r="S50" s="23"/>
      <c r="T50" s="23"/>
      <c r="U50" s="24"/>
    </row>
    <row r="51" spans="1:21" ht="14" customHeight="1" x14ac:dyDescent="0.2">
      <c r="A51" s="19" t="s">
        <v>46</v>
      </c>
      <c r="B51" s="19" t="s">
        <v>121</v>
      </c>
      <c r="C51" s="20">
        <v>38274827</v>
      </c>
      <c r="D51" s="21" t="s">
        <v>108</v>
      </c>
      <c r="E51" s="19" t="s">
        <v>109</v>
      </c>
      <c r="F51" s="19" t="s">
        <v>237</v>
      </c>
      <c r="G51" s="19"/>
      <c r="H51" s="19" t="s">
        <v>238</v>
      </c>
      <c r="I51" s="20">
        <v>505</v>
      </c>
      <c r="J51" s="20">
        <v>6</v>
      </c>
      <c r="K51" s="20">
        <v>511</v>
      </c>
      <c r="L51" s="22">
        <f t="shared" si="4"/>
        <v>1.1741682974559686E-2</v>
      </c>
      <c r="M51" s="23"/>
      <c r="N51" s="23"/>
      <c r="O51" s="24"/>
      <c r="P51" s="23"/>
      <c r="Q51" s="23"/>
      <c r="R51" s="24"/>
      <c r="S51" s="23"/>
      <c r="T51" s="23"/>
      <c r="U51" s="23"/>
    </row>
    <row r="52" spans="1:21" ht="14" customHeight="1" x14ac:dyDescent="0.2">
      <c r="A52" s="19" t="s">
        <v>46</v>
      </c>
      <c r="B52" s="19" t="s">
        <v>150</v>
      </c>
      <c r="C52" s="20">
        <v>70526243</v>
      </c>
      <c r="D52" s="21" t="s">
        <v>122</v>
      </c>
      <c r="E52" s="19" t="s">
        <v>109</v>
      </c>
      <c r="F52" s="19" t="s">
        <v>244</v>
      </c>
      <c r="G52" s="19"/>
      <c r="H52" s="19" t="s">
        <v>245</v>
      </c>
      <c r="I52" s="20">
        <v>691</v>
      </c>
      <c r="J52" s="20">
        <v>7</v>
      </c>
      <c r="K52" s="20">
        <v>698</v>
      </c>
      <c r="L52" s="22">
        <f t="shared" si="4"/>
        <v>1.0028653295128941E-2</v>
      </c>
      <c r="M52" s="23"/>
      <c r="N52" s="23"/>
      <c r="O52" s="24"/>
      <c r="P52" s="23"/>
      <c r="Q52" s="23"/>
      <c r="R52" s="24"/>
      <c r="S52" s="23"/>
      <c r="T52" s="23"/>
      <c r="U52" s="23"/>
    </row>
    <row r="53" spans="1:21" ht="14" customHeight="1" x14ac:dyDescent="0.2">
      <c r="A53" s="19" t="s">
        <v>46</v>
      </c>
      <c r="B53" s="19" t="s">
        <v>188</v>
      </c>
      <c r="C53" s="20">
        <v>175086288</v>
      </c>
      <c r="D53" s="21" t="s">
        <v>122</v>
      </c>
      <c r="E53" s="19" t="s">
        <v>114</v>
      </c>
      <c r="F53" s="19" t="s">
        <v>251</v>
      </c>
      <c r="G53" s="19"/>
      <c r="H53" s="19" t="s">
        <v>252</v>
      </c>
      <c r="I53" s="20">
        <v>471</v>
      </c>
      <c r="J53" s="20">
        <v>5</v>
      </c>
      <c r="K53" s="20">
        <v>477</v>
      </c>
      <c r="L53" s="22">
        <f t="shared" si="4"/>
        <v>1.0482180293501049E-2</v>
      </c>
      <c r="M53" s="23"/>
      <c r="N53" s="23"/>
      <c r="O53" s="24"/>
      <c r="P53" s="23"/>
      <c r="Q53" s="23"/>
      <c r="R53" s="24"/>
      <c r="S53" s="23"/>
      <c r="T53" s="23"/>
      <c r="U53" s="24"/>
    </row>
    <row r="54" spans="1:21" ht="14" customHeight="1" x14ac:dyDescent="0.2">
      <c r="A54" s="19" t="s">
        <v>51</v>
      </c>
      <c r="B54" s="19" t="s">
        <v>113</v>
      </c>
      <c r="C54" s="20">
        <v>55241726</v>
      </c>
      <c r="D54" s="21" t="s">
        <v>122</v>
      </c>
      <c r="E54" s="19" t="s">
        <v>109</v>
      </c>
      <c r="F54" s="19" t="s">
        <v>254</v>
      </c>
      <c r="G54" s="19" t="s">
        <v>546</v>
      </c>
      <c r="H54" s="19" t="s">
        <v>255</v>
      </c>
      <c r="I54" s="20">
        <v>1729</v>
      </c>
      <c r="J54" s="20">
        <v>38</v>
      </c>
      <c r="K54" s="20">
        <v>1769</v>
      </c>
      <c r="L54" s="22">
        <f t="shared" si="4"/>
        <v>2.1481062747314868E-2</v>
      </c>
      <c r="M54" s="23"/>
      <c r="N54" s="23"/>
      <c r="O54" s="24"/>
      <c r="P54" s="23"/>
      <c r="Q54" s="23"/>
      <c r="R54" s="24"/>
      <c r="S54" s="23"/>
      <c r="T54" s="23"/>
      <c r="U54" s="24"/>
    </row>
    <row r="55" spans="1:21" ht="14" customHeight="1" x14ac:dyDescent="0.2">
      <c r="A55" s="19" t="s">
        <v>51</v>
      </c>
      <c r="B55" s="19" t="s">
        <v>113</v>
      </c>
      <c r="C55" s="20">
        <v>55249071</v>
      </c>
      <c r="D55" s="21" t="s">
        <v>122</v>
      </c>
      <c r="E55" s="19" t="s">
        <v>109</v>
      </c>
      <c r="F55" s="19" t="s">
        <v>254</v>
      </c>
      <c r="G55" s="19" t="s">
        <v>546</v>
      </c>
      <c r="H55" s="19" t="s">
        <v>257</v>
      </c>
      <c r="I55" s="20">
        <v>1845</v>
      </c>
      <c r="J55" s="20">
        <v>21</v>
      </c>
      <c r="K55" s="20">
        <v>1867</v>
      </c>
      <c r="L55" s="22">
        <f t="shared" si="4"/>
        <v>1.1247991430101767E-2</v>
      </c>
      <c r="M55" s="23"/>
      <c r="N55" s="23"/>
      <c r="O55" s="24"/>
      <c r="P55" s="23"/>
      <c r="Q55" s="23"/>
      <c r="R55" s="24"/>
      <c r="S55" s="23"/>
      <c r="T55" s="23"/>
      <c r="U55" s="24"/>
    </row>
    <row r="56" spans="1:21" ht="14" customHeight="1" x14ac:dyDescent="0.2">
      <c r="A56" s="19" t="s">
        <v>51</v>
      </c>
      <c r="B56" s="19" t="s">
        <v>113</v>
      </c>
      <c r="C56" s="20">
        <v>55259515</v>
      </c>
      <c r="D56" s="21" t="s">
        <v>114</v>
      </c>
      <c r="E56" s="19" t="s">
        <v>122</v>
      </c>
      <c r="F56" s="19" t="s">
        <v>254</v>
      </c>
      <c r="G56" s="19" t="s">
        <v>546</v>
      </c>
      <c r="H56" s="19" t="s">
        <v>259</v>
      </c>
      <c r="I56" s="20">
        <v>1520</v>
      </c>
      <c r="J56" s="20">
        <v>1047</v>
      </c>
      <c r="K56" s="20">
        <v>2567</v>
      </c>
      <c r="L56" s="22">
        <f t="shared" si="4"/>
        <v>0.40786910790806391</v>
      </c>
      <c r="M56" s="23"/>
      <c r="N56" s="23"/>
      <c r="O56" s="24"/>
      <c r="P56" s="23"/>
      <c r="Q56" s="23"/>
      <c r="R56" s="24"/>
      <c r="S56" s="23"/>
      <c r="T56" s="23"/>
      <c r="U56" s="24"/>
    </row>
    <row r="57" spans="1:21" ht="14" customHeight="1" x14ac:dyDescent="0.2">
      <c r="A57" s="19" t="s">
        <v>53</v>
      </c>
      <c r="B57" s="19" t="s">
        <v>226</v>
      </c>
      <c r="C57" s="20">
        <v>7578407</v>
      </c>
      <c r="D57" s="21" t="s">
        <v>109</v>
      </c>
      <c r="E57" s="19" t="s">
        <v>114</v>
      </c>
      <c r="F57" s="19" t="s">
        <v>227</v>
      </c>
      <c r="G57" s="19" t="s">
        <v>546</v>
      </c>
      <c r="H57" s="19" t="s">
        <v>261</v>
      </c>
      <c r="I57" s="20">
        <v>1417</v>
      </c>
      <c r="J57" s="20">
        <v>121</v>
      </c>
      <c r="K57" s="20">
        <v>1538</v>
      </c>
      <c r="L57" s="22">
        <f t="shared" si="4"/>
        <v>7.8673602080624183E-2</v>
      </c>
      <c r="M57" s="23"/>
      <c r="N57" s="23"/>
      <c r="O57" s="24"/>
      <c r="P57" s="23"/>
      <c r="Q57" s="23"/>
      <c r="R57" s="24"/>
      <c r="S57" s="23"/>
      <c r="T57" s="23"/>
      <c r="U57" s="24"/>
    </row>
    <row r="58" spans="1:21" ht="14" customHeight="1" x14ac:dyDescent="0.2">
      <c r="A58" s="19" t="s">
        <v>53</v>
      </c>
      <c r="B58" s="19" t="s">
        <v>150</v>
      </c>
      <c r="C58" s="20">
        <v>22806812</v>
      </c>
      <c r="D58" s="21" t="s">
        <v>108</v>
      </c>
      <c r="E58" s="19" t="s">
        <v>114</v>
      </c>
      <c r="F58" s="19" t="s">
        <v>263</v>
      </c>
      <c r="G58" s="19"/>
      <c r="H58" s="19" t="s">
        <v>264</v>
      </c>
      <c r="I58" s="20">
        <v>1998</v>
      </c>
      <c r="J58" s="20">
        <v>51</v>
      </c>
      <c r="K58" s="20">
        <v>2050</v>
      </c>
      <c r="L58" s="22">
        <f t="shared" si="4"/>
        <v>2.4878048780487806E-2</v>
      </c>
      <c r="M58" s="23"/>
      <c r="N58" s="23"/>
      <c r="O58" s="24"/>
      <c r="P58" s="23"/>
      <c r="Q58" s="23"/>
      <c r="R58" s="24"/>
      <c r="S58" s="23"/>
      <c r="T58" s="23"/>
      <c r="U58" s="24"/>
    </row>
    <row r="59" spans="1:21" ht="14" customHeight="1" x14ac:dyDescent="0.2">
      <c r="A59" s="19" t="s">
        <v>55</v>
      </c>
      <c r="B59" s="19" t="s">
        <v>153</v>
      </c>
      <c r="C59" s="20">
        <v>25398285</v>
      </c>
      <c r="D59" s="21" t="s">
        <v>108</v>
      </c>
      <c r="E59" s="19" t="s">
        <v>109</v>
      </c>
      <c r="F59" s="19" t="s">
        <v>154</v>
      </c>
      <c r="G59" s="19" t="s">
        <v>546</v>
      </c>
      <c r="H59" s="19" t="s">
        <v>155</v>
      </c>
      <c r="I59" s="20">
        <v>1871</v>
      </c>
      <c r="J59" s="20">
        <v>2829</v>
      </c>
      <c r="K59" s="20">
        <v>4702</v>
      </c>
      <c r="L59" s="22">
        <f t="shared" si="4"/>
        <v>0.60165886856656747</v>
      </c>
      <c r="M59" s="20">
        <v>2617</v>
      </c>
      <c r="N59" s="20">
        <v>3500</v>
      </c>
      <c r="O59" s="22">
        <f>M59/N59</f>
        <v>0.74771428571428566</v>
      </c>
      <c r="P59" s="20">
        <v>2247</v>
      </c>
      <c r="Q59" s="20">
        <v>4400</v>
      </c>
      <c r="R59" s="22">
        <f>P59/Q59</f>
        <v>0.51068181818181824</v>
      </c>
      <c r="S59" s="20">
        <v>32</v>
      </c>
      <c r="T59" s="20">
        <v>5580</v>
      </c>
      <c r="U59" s="22">
        <f>S59/T59</f>
        <v>5.7347670250896057E-3</v>
      </c>
    </row>
    <row r="60" spans="1:21" ht="14" customHeight="1" x14ac:dyDescent="0.2">
      <c r="A60" s="19" t="s">
        <v>55</v>
      </c>
      <c r="B60" s="19" t="s">
        <v>226</v>
      </c>
      <c r="C60" s="20">
        <v>7577545</v>
      </c>
      <c r="D60" s="21" t="s">
        <v>109</v>
      </c>
      <c r="E60" s="19" t="s">
        <v>122</v>
      </c>
      <c r="F60" s="19" t="s">
        <v>227</v>
      </c>
      <c r="G60" s="19" t="s">
        <v>546</v>
      </c>
      <c r="H60" s="19" t="s">
        <v>270</v>
      </c>
      <c r="I60" s="20">
        <v>1139</v>
      </c>
      <c r="J60" s="20">
        <v>286</v>
      </c>
      <c r="K60" s="20">
        <v>1426</v>
      </c>
      <c r="L60" s="22">
        <f t="shared" si="4"/>
        <v>0.2005610098176718</v>
      </c>
      <c r="M60" s="20">
        <v>185</v>
      </c>
      <c r="N60" s="20">
        <v>671</v>
      </c>
      <c r="O60" s="22">
        <f>M60/N60</f>
        <v>0.27570789865871831</v>
      </c>
      <c r="P60" s="20">
        <v>196</v>
      </c>
      <c r="Q60" s="20">
        <v>1174</v>
      </c>
      <c r="R60" s="22">
        <f>P60/Q60</f>
        <v>0.16695059625212946</v>
      </c>
      <c r="S60" s="23"/>
      <c r="T60" s="23"/>
      <c r="U60" s="24"/>
    </row>
    <row r="61" spans="1:21" ht="14" customHeight="1" x14ac:dyDescent="0.2">
      <c r="A61" s="19" t="s">
        <v>55</v>
      </c>
      <c r="B61" s="19" t="s">
        <v>266</v>
      </c>
      <c r="C61" s="20">
        <v>1803111</v>
      </c>
      <c r="D61" s="21" t="s">
        <v>122</v>
      </c>
      <c r="E61" s="19" t="s">
        <v>109</v>
      </c>
      <c r="F61" s="19" t="s">
        <v>267</v>
      </c>
      <c r="G61" s="19"/>
      <c r="H61" s="19" t="s">
        <v>268</v>
      </c>
      <c r="I61" s="20">
        <v>575</v>
      </c>
      <c r="J61" s="20">
        <v>6</v>
      </c>
      <c r="K61" s="20">
        <v>581</v>
      </c>
      <c r="L61" s="22">
        <f t="shared" si="4"/>
        <v>1.0327022375215147E-2</v>
      </c>
      <c r="M61" s="23"/>
      <c r="N61" s="23"/>
      <c r="O61" s="24"/>
      <c r="P61" s="23"/>
      <c r="Q61" s="23"/>
      <c r="R61" s="24"/>
      <c r="S61" s="23"/>
      <c r="T61" s="23"/>
      <c r="U61" s="23"/>
    </row>
    <row r="62" spans="1:21" ht="14" customHeight="1" x14ac:dyDescent="0.2">
      <c r="A62" s="19" t="s">
        <v>56</v>
      </c>
      <c r="B62" s="19" t="s">
        <v>226</v>
      </c>
      <c r="C62" s="20">
        <v>7577022</v>
      </c>
      <c r="D62" s="21" t="s">
        <v>108</v>
      </c>
      <c r="E62" s="19" t="s">
        <v>114</v>
      </c>
      <c r="F62" s="19" t="s">
        <v>227</v>
      </c>
      <c r="G62" s="19" t="s">
        <v>546</v>
      </c>
      <c r="H62" s="19" t="s">
        <v>277</v>
      </c>
      <c r="I62" s="20">
        <v>1709</v>
      </c>
      <c r="J62" s="20">
        <v>27</v>
      </c>
      <c r="K62" s="20">
        <v>1738</v>
      </c>
      <c r="L62" s="22">
        <f t="shared" si="4"/>
        <v>1.5535097813578827E-2</v>
      </c>
      <c r="M62" s="23"/>
      <c r="N62" s="23"/>
      <c r="O62" s="24"/>
      <c r="P62" s="23"/>
      <c r="Q62" s="23"/>
      <c r="R62" s="24"/>
      <c r="S62" s="23"/>
      <c r="T62" s="23"/>
      <c r="U62" s="24"/>
    </row>
    <row r="63" spans="1:21" ht="14" customHeight="1" x14ac:dyDescent="0.2">
      <c r="A63" s="19" t="s">
        <v>56</v>
      </c>
      <c r="B63" s="19" t="s">
        <v>150</v>
      </c>
      <c r="C63" s="20">
        <v>42533051</v>
      </c>
      <c r="D63" s="21" t="s">
        <v>108</v>
      </c>
      <c r="E63" s="19" t="s">
        <v>114</v>
      </c>
      <c r="F63" s="19" t="s">
        <v>272</v>
      </c>
      <c r="G63" s="19"/>
      <c r="H63" s="19" t="s">
        <v>273</v>
      </c>
      <c r="I63" s="20">
        <v>2678</v>
      </c>
      <c r="J63" s="20">
        <v>29</v>
      </c>
      <c r="K63" s="20">
        <v>2707</v>
      </c>
      <c r="L63" s="22">
        <f t="shared" si="4"/>
        <v>1.0712966383450314E-2</v>
      </c>
      <c r="M63" s="23"/>
      <c r="N63" s="23"/>
      <c r="O63" s="24"/>
      <c r="P63" s="23"/>
      <c r="Q63" s="23"/>
      <c r="R63" s="24"/>
      <c r="S63" s="23"/>
      <c r="T63" s="23"/>
      <c r="U63" s="24"/>
    </row>
    <row r="64" spans="1:21" ht="14" customHeight="1" x14ac:dyDescent="0.2">
      <c r="A64" s="19" t="s">
        <v>56</v>
      </c>
      <c r="B64" s="19" t="s">
        <v>150</v>
      </c>
      <c r="C64" s="20">
        <v>42533159</v>
      </c>
      <c r="D64" s="21" t="s">
        <v>122</v>
      </c>
      <c r="E64" s="19" t="s">
        <v>108</v>
      </c>
      <c r="F64" s="19" t="s">
        <v>272</v>
      </c>
      <c r="G64" s="19"/>
      <c r="H64" s="19" t="s">
        <v>275</v>
      </c>
      <c r="I64" s="20">
        <v>3043</v>
      </c>
      <c r="J64" s="20">
        <v>35</v>
      </c>
      <c r="K64" s="20">
        <v>3078</v>
      </c>
      <c r="L64" s="22">
        <f t="shared" si="4"/>
        <v>1.1371020142949967E-2</v>
      </c>
      <c r="M64" s="23"/>
      <c r="N64" s="23"/>
      <c r="O64" s="24"/>
      <c r="P64" s="23"/>
      <c r="Q64" s="23"/>
      <c r="R64" s="24"/>
      <c r="S64" s="23"/>
      <c r="T64" s="23"/>
      <c r="U64" s="24"/>
    </row>
    <row r="65" spans="1:21" ht="14" customHeight="1" x14ac:dyDescent="0.2">
      <c r="A65" s="19" t="s">
        <v>57</v>
      </c>
      <c r="B65" s="19" t="s">
        <v>107</v>
      </c>
      <c r="C65" s="20">
        <v>10600335</v>
      </c>
      <c r="D65" s="21" t="s">
        <v>122</v>
      </c>
      <c r="E65" s="19" t="s">
        <v>109</v>
      </c>
      <c r="F65" s="19" t="s">
        <v>192</v>
      </c>
      <c r="G65" s="19" t="s">
        <v>546</v>
      </c>
      <c r="H65" s="19" t="s">
        <v>279</v>
      </c>
      <c r="I65" s="20">
        <v>712</v>
      </c>
      <c r="J65" s="20">
        <v>167</v>
      </c>
      <c r="K65" s="20">
        <v>880</v>
      </c>
      <c r="L65" s="22">
        <f t="shared" si="4"/>
        <v>0.18977272727272726</v>
      </c>
      <c r="M65" s="23"/>
      <c r="N65" s="23"/>
      <c r="O65" s="24"/>
      <c r="P65" s="23"/>
      <c r="Q65" s="23"/>
      <c r="R65" s="24"/>
      <c r="S65" s="23"/>
      <c r="T65" s="23"/>
      <c r="U65" s="24"/>
    </row>
    <row r="66" spans="1:21" ht="14" customHeight="1" x14ac:dyDescent="0.2">
      <c r="A66" s="19" t="s">
        <v>57</v>
      </c>
      <c r="B66" s="19" t="s">
        <v>163</v>
      </c>
      <c r="C66" s="20">
        <v>139391655</v>
      </c>
      <c r="D66" s="21" t="s">
        <v>108</v>
      </c>
      <c r="E66" s="19" t="s">
        <v>109</v>
      </c>
      <c r="F66" s="19" t="s">
        <v>164</v>
      </c>
      <c r="G66" s="19" t="s">
        <v>546</v>
      </c>
      <c r="H66" s="19" t="s">
        <v>281</v>
      </c>
      <c r="I66" s="20">
        <v>1050</v>
      </c>
      <c r="J66" s="20">
        <v>186</v>
      </c>
      <c r="K66" s="20">
        <v>1236</v>
      </c>
      <c r="L66" s="22">
        <f t="shared" si="4"/>
        <v>0.15048543689320387</v>
      </c>
      <c r="M66" s="23"/>
      <c r="N66" s="23"/>
      <c r="O66" s="24"/>
      <c r="P66" s="23"/>
      <c r="Q66" s="23"/>
      <c r="R66" s="24"/>
      <c r="S66" s="23"/>
      <c r="T66" s="23"/>
      <c r="U66" s="24"/>
    </row>
    <row r="67" spans="1:21" ht="14" customHeight="1" x14ac:dyDescent="0.2">
      <c r="A67" s="19" t="s">
        <v>57</v>
      </c>
      <c r="B67" s="19" t="s">
        <v>153</v>
      </c>
      <c r="C67" s="20">
        <v>25398285</v>
      </c>
      <c r="D67" s="21" t="s">
        <v>108</v>
      </c>
      <c r="E67" s="19" t="s">
        <v>109</v>
      </c>
      <c r="F67" s="19" t="s">
        <v>154</v>
      </c>
      <c r="G67" s="19" t="s">
        <v>546</v>
      </c>
      <c r="H67" s="19" t="s">
        <v>155</v>
      </c>
      <c r="I67" s="20">
        <v>429</v>
      </c>
      <c r="J67" s="20">
        <v>127</v>
      </c>
      <c r="K67" s="20">
        <v>556</v>
      </c>
      <c r="L67" s="22">
        <f t="shared" si="4"/>
        <v>0.22841726618705036</v>
      </c>
      <c r="M67" s="20">
        <v>22</v>
      </c>
      <c r="N67" s="20">
        <v>941</v>
      </c>
      <c r="O67" s="22">
        <f>M67/N67</f>
        <v>2.3379383634431455E-2</v>
      </c>
      <c r="P67" s="23"/>
      <c r="Q67" s="23"/>
      <c r="R67" s="24"/>
      <c r="S67" s="23"/>
      <c r="T67" s="23"/>
      <c r="U67" s="24"/>
    </row>
    <row r="68" spans="1:21" ht="14" customHeight="1" x14ac:dyDescent="0.2">
      <c r="A68" s="19" t="s">
        <v>57</v>
      </c>
      <c r="B68" s="19" t="s">
        <v>150</v>
      </c>
      <c r="C68" s="20">
        <v>22804712</v>
      </c>
      <c r="D68" s="21" t="s">
        <v>108</v>
      </c>
      <c r="E68" s="19" t="s">
        <v>109</v>
      </c>
      <c r="F68" s="19" t="s">
        <v>263</v>
      </c>
      <c r="G68" s="19"/>
      <c r="H68" s="19" t="s">
        <v>283</v>
      </c>
      <c r="I68" s="20">
        <v>1886</v>
      </c>
      <c r="J68" s="20">
        <v>272</v>
      </c>
      <c r="K68" s="20">
        <v>2159</v>
      </c>
      <c r="L68" s="22">
        <f t="shared" si="4"/>
        <v>0.12598425196850394</v>
      </c>
      <c r="M68" s="23"/>
      <c r="N68" s="23"/>
      <c r="O68" s="24"/>
      <c r="P68" s="23"/>
      <c r="Q68" s="23"/>
      <c r="R68" s="24"/>
      <c r="S68" s="23"/>
      <c r="T68" s="23"/>
      <c r="U68" s="24"/>
    </row>
    <row r="69" spans="1:21" ht="14" customHeight="1" x14ac:dyDescent="0.2">
      <c r="A69" s="19" t="s">
        <v>58</v>
      </c>
      <c r="B69" s="19" t="s">
        <v>163</v>
      </c>
      <c r="C69" s="20">
        <v>21971023</v>
      </c>
      <c r="D69" s="21" t="s">
        <v>122</v>
      </c>
      <c r="E69" s="19" t="s">
        <v>109</v>
      </c>
      <c r="F69" s="19" t="s">
        <v>203</v>
      </c>
      <c r="G69" s="19" t="s">
        <v>546</v>
      </c>
      <c r="H69" s="19" t="s">
        <v>285</v>
      </c>
      <c r="I69" s="20">
        <v>481</v>
      </c>
      <c r="J69" s="20">
        <v>5</v>
      </c>
      <c r="K69" s="20">
        <v>486</v>
      </c>
      <c r="L69" s="22">
        <f t="shared" ref="L69:L100" si="5">J69/K69</f>
        <v>1.0288065843621399E-2</v>
      </c>
      <c r="M69" s="23"/>
      <c r="N69" s="23"/>
      <c r="O69" s="24"/>
      <c r="P69" s="23"/>
      <c r="Q69" s="23"/>
      <c r="R69" s="24"/>
      <c r="S69" s="23"/>
      <c r="T69" s="23"/>
      <c r="U69" s="24"/>
    </row>
    <row r="70" spans="1:21" ht="14" customHeight="1" x14ac:dyDescent="0.2">
      <c r="A70" s="19" t="s">
        <v>58</v>
      </c>
      <c r="B70" s="19" t="s">
        <v>226</v>
      </c>
      <c r="C70" s="20">
        <v>7577506</v>
      </c>
      <c r="D70" s="21" t="s">
        <v>108</v>
      </c>
      <c r="E70" s="19" t="s">
        <v>109</v>
      </c>
      <c r="F70" s="19" t="s">
        <v>227</v>
      </c>
      <c r="G70" s="19" t="s">
        <v>546</v>
      </c>
      <c r="H70" s="19" t="s">
        <v>289</v>
      </c>
      <c r="I70" s="20">
        <v>1099</v>
      </c>
      <c r="J70" s="20">
        <v>91</v>
      </c>
      <c r="K70" s="20">
        <v>1190</v>
      </c>
      <c r="L70" s="22">
        <f t="shared" si="5"/>
        <v>7.6470588235294124E-2</v>
      </c>
      <c r="M70" s="23"/>
      <c r="N70" s="23"/>
      <c r="O70" s="24"/>
      <c r="P70" s="23"/>
      <c r="Q70" s="23"/>
      <c r="R70" s="24"/>
      <c r="S70" s="23"/>
      <c r="T70" s="23"/>
      <c r="U70" s="24"/>
    </row>
    <row r="71" spans="1:21" ht="14" customHeight="1" x14ac:dyDescent="0.2">
      <c r="A71" s="19" t="s">
        <v>58</v>
      </c>
      <c r="B71" s="19" t="s">
        <v>107</v>
      </c>
      <c r="C71" s="20">
        <v>1220703</v>
      </c>
      <c r="D71" s="21" t="s">
        <v>109</v>
      </c>
      <c r="E71" s="19" t="s">
        <v>114</v>
      </c>
      <c r="F71" s="19" t="s">
        <v>110</v>
      </c>
      <c r="G71" s="19" t="s">
        <v>546</v>
      </c>
      <c r="H71" s="19" t="s">
        <v>287</v>
      </c>
      <c r="I71" s="20">
        <v>738</v>
      </c>
      <c r="J71" s="20">
        <v>58</v>
      </c>
      <c r="K71" s="20">
        <v>799</v>
      </c>
      <c r="L71" s="22">
        <f t="shared" si="5"/>
        <v>7.2590738423028781E-2</v>
      </c>
      <c r="M71" s="20">
        <v>8</v>
      </c>
      <c r="N71" s="20">
        <v>303</v>
      </c>
      <c r="O71" s="22">
        <f>M71/N71</f>
        <v>2.6402640264026403E-2</v>
      </c>
      <c r="P71" s="23"/>
      <c r="Q71" s="23"/>
      <c r="R71" s="24"/>
      <c r="S71" s="23"/>
      <c r="T71" s="23"/>
      <c r="U71" s="24"/>
    </row>
    <row r="72" spans="1:21" ht="14" customHeight="1" x14ac:dyDescent="0.2">
      <c r="A72" s="19" t="s">
        <v>60</v>
      </c>
      <c r="B72" s="19" t="s">
        <v>126</v>
      </c>
      <c r="C72" s="20">
        <v>80136842</v>
      </c>
      <c r="D72" s="21" t="s">
        <v>108</v>
      </c>
      <c r="E72" s="19" t="s">
        <v>109</v>
      </c>
      <c r="F72" s="19" t="s">
        <v>127</v>
      </c>
      <c r="G72" s="19"/>
      <c r="H72" s="19" t="s">
        <v>291</v>
      </c>
      <c r="I72" s="20">
        <v>918</v>
      </c>
      <c r="J72" s="20">
        <v>10</v>
      </c>
      <c r="K72" s="20">
        <v>928</v>
      </c>
      <c r="L72" s="22">
        <f t="shared" si="5"/>
        <v>1.0775862068965518E-2</v>
      </c>
      <c r="M72" s="23"/>
      <c r="N72" s="23"/>
      <c r="O72" s="24"/>
      <c r="P72" s="23"/>
      <c r="Q72" s="23"/>
      <c r="R72" s="24"/>
      <c r="S72" s="23"/>
      <c r="T72" s="23"/>
      <c r="U72" s="24"/>
    </row>
    <row r="73" spans="1:21" ht="14" customHeight="1" x14ac:dyDescent="0.2">
      <c r="A73" s="19" t="s">
        <v>60</v>
      </c>
      <c r="B73" s="19" t="s">
        <v>233</v>
      </c>
      <c r="C73" s="20">
        <v>125685411</v>
      </c>
      <c r="D73" s="21" t="s">
        <v>108</v>
      </c>
      <c r="E73" s="19" t="s">
        <v>114</v>
      </c>
      <c r="F73" s="19" t="s">
        <v>293</v>
      </c>
      <c r="G73" s="19"/>
      <c r="H73" s="19" t="s">
        <v>294</v>
      </c>
      <c r="I73" s="20">
        <v>1088</v>
      </c>
      <c r="J73" s="20">
        <v>181</v>
      </c>
      <c r="K73" s="20">
        <v>1269</v>
      </c>
      <c r="L73" s="22">
        <f t="shared" si="5"/>
        <v>0.14263199369582349</v>
      </c>
      <c r="M73" s="23"/>
      <c r="N73" s="23"/>
      <c r="O73" s="24"/>
      <c r="P73" s="23"/>
      <c r="Q73" s="23"/>
      <c r="R73" s="24"/>
      <c r="S73" s="20">
        <v>135</v>
      </c>
      <c r="T73" s="20">
        <v>4667</v>
      </c>
      <c r="U73" s="22">
        <f>S73/T73</f>
        <v>2.8926505249625027E-2</v>
      </c>
    </row>
    <row r="74" spans="1:21" ht="14" customHeight="1" x14ac:dyDescent="0.2">
      <c r="A74" s="19" t="s">
        <v>60</v>
      </c>
      <c r="B74" s="19" t="s">
        <v>146</v>
      </c>
      <c r="C74" s="20">
        <v>149504349</v>
      </c>
      <c r="D74" s="21" t="s">
        <v>108</v>
      </c>
      <c r="E74" s="19" t="s">
        <v>114</v>
      </c>
      <c r="F74" s="19" t="s">
        <v>296</v>
      </c>
      <c r="G74" s="19"/>
      <c r="H74" s="19" t="s">
        <v>297</v>
      </c>
      <c r="I74" s="20">
        <v>455</v>
      </c>
      <c r="J74" s="20">
        <v>6</v>
      </c>
      <c r="K74" s="20">
        <v>461</v>
      </c>
      <c r="L74" s="22">
        <f t="shared" si="5"/>
        <v>1.3015184381778741E-2</v>
      </c>
      <c r="M74" s="23"/>
      <c r="N74" s="23"/>
      <c r="O74" s="24"/>
      <c r="P74" s="23"/>
      <c r="Q74" s="23"/>
      <c r="R74" s="24"/>
      <c r="S74" s="23"/>
      <c r="T74" s="23"/>
      <c r="U74" s="24"/>
    </row>
    <row r="75" spans="1:21" ht="14" customHeight="1" x14ac:dyDescent="0.2">
      <c r="A75" s="19" t="s">
        <v>61</v>
      </c>
      <c r="B75" s="19" t="s">
        <v>153</v>
      </c>
      <c r="C75" s="20">
        <v>25398285</v>
      </c>
      <c r="D75" s="21" t="s">
        <v>108</v>
      </c>
      <c r="E75" s="19" t="s">
        <v>109</v>
      </c>
      <c r="F75" s="19" t="s">
        <v>154</v>
      </c>
      <c r="G75" s="19" t="s">
        <v>546</v>
      </c>
      <c r="H75" s="19" t="s">
        <v>155</v>
      </c>
      <c r="I75" s="20">
        <v>384</v>
      </c>
      <c r="J75" s="20">
        <v>9</v>
      </c>
      <c r="K75" s="20">
        <v>393</v>
      </c>
      <c r="L75" s="22">
        <f t="shared" si="5"/>
        <v>2.2900763358778626E-2</v>
      </c>
      <c r="M75" s="20">
        <v>19</v>
      </c>
      <c r="N75" s="20">
        <v>2553</v>
      </c>
      <c r="O75" s="22">
        <f>M75/N75</f>
        <v>7.4422248335291813E-3</v>
      </c>
      <c r="P75" s="23"/>
      <c r="Q75" s="23"/>
      <c r="R75" s="24"/>
      <c r="S75" s="23"/>
      <c r="T75" s="23"/>
      <c r="U75" s="24"/>
    </row>
    <row r="76" spans="1:21" ht="14" customHeight="1" x14ac:dyDescent="0.2">
      <c r="A76" s="19" t="s">
        <v>61</v>
      </c>
      <c r="B76" s="19" t="s">
        <v>299</v>
      </c>
      <c r="C76" s="20">
        <v>165715191</v>
      </c>
      <c r="D76" s="21" t="s">
        <v>108</v>
      </c>
      <c r="E76" s="19" t="s">
        <v>114</v>
      </c>
      <c r="F76" s="19" t="s">
        <v>300</v>
      </c>
      <c r="G76" s="19"/>
      <c r="H76" s="19" t="s">
        <v>301</v>
      </c>
      <c r="I76" s="20">
        <v>417</v>
      </c>
      <c r="J76" s="20">
        <v>5</v>
      </c>
      <c r="K76" s="20">
        <v>423</v>
      </c>
      <c r="L76" s="22">
        <f t="shared" si="5"/>
        <v>1.1820330969267139E-2</v>
      </c>
      <c r="M76" s="23"/>
      <c r="N76" s="23"/>
      <c r="O76" s="24"/>
      <c r="P76" s="23"/>
      <c r="Q76" s="23"/>
      <c r="R76" s="24"/>
      <c r="S76" s="23"/>
      <c r="T76" s="23"/>
      <c r="U76" s="24"/>
    </row>
    <row r="77" spans="1:21" ht="14" customHeight="1" x14ac:dyDescent="0.2">
      <c r="A77" s="19" t="s">
        <v>61</v>
      </c>
      <c r="B77" s="19" t="s">
        <v>206</v>
      </c>
      <c r="C77" s="20">
        <v>170140998</v>
      </c>
      <c r="D77" s="21" t="s">
        <v>108</v>
      </c>
      <c r="E77" s="19" t="s">
        <v>114</v>
      </c>
      <c r="F77" s="19" t="s">
        <v>303</v>
      </c>
      <c r="G77" s="19"/>
      <c r="H77" s="19" t="s">
        <v>304</v>
      </c>
      <c r="I77" s="20">
        <v>478</v>
      </c>
      <c r="J77" s="20">
        <v>6</v>
      </c>
      <c r="K77" s="20">
        <v>484</v>
      </c>
      <c r="L77" s="22">
        <f t="shared" si="5"/>
        <v>1.2396694214876033E-2</v>
      </c>
      <c r="M77" s="23"/>
      <c r="N77" s="23"/>
      <c r="O77" s="24"/>
      <c r="P77" s="23"/>
      <c r="Q77" s="23"/>
      <c r="R77" s="24"/>
      <c r="S77" s="23"/>
      <c r="T77" s="23"/>
      <c r="U77" s="24"/>
    </row>
    <row r="78" spans="1:21" ht="14" customHeight="1" x14ac:dyDescent="0.2">
      <c r="A78" s="19" t="s">
        <v>61</v>
      </c>
      <c r="B78" s="19" t="s">
        <v>146</v>
      </c>
      <c r="C78" s="20">
        <v>63257161</v>
      </c>
      <c r="D78" s="21" t="s">
        <v>122</v>
      </c>
      <c r="E78" s="19" t="s">
        <v>114</v>
      </c>
      <c r="F78" s="19" t="s">
        <v>147</v>
      </c>
      <c r="G78" s="19"/>
      <c r="H78" s="19" t="s">
        <v>306</v>
      </c>
      <c r="I78" s="20">
        <v>481</v>
      </c>
      <c r="J78" s="20">
        <v>5</v>
      </c>
      <c r="K78" s="20">
        <v>486</v>
      </c>
      <c r="L78" s="22">
        <f t="shared" si="5"/>
        <v>1.0288065843621399E-2</v>
      </c>
      <c r="M78" s="23"/>
      <c r="N78" s="23"/>
      <c r="O78" s="24"/>
      <c r="P78" s="23"/>
      <c r="Q78" s="23"/>
      <c r="R78" s="24"/>
      <c r="S78" s="23"/>
      <c r="T78" s="23"/>
      <c r="U78" s="24"/>
    </row>
    <row r="79" spans="1:21" ht="14" customHeight="1" x14ac:dyDescent="0.2">
      <c r="A79" s="19" t="s">
        <v>61</v>
      </c>
      <c r="B79" s="19" t="s">
        <v>126</v>
      </c>
      <c r="C79" s="20">
        <v>80529942</v>
      </c>
      <c r="D79" s="21" t="s">
        <v>108</v>
      </c>
      <c r="E79" s="19" t="s">
        <v>114</v>
      </c>
      <c r="F79" s="19" t="s">
        <v>308</v>
      </c>
      <c r="G79" s="19"/>
      <c r="H79" s="19" t="s">
        <v>309</v>
      </c>
      <c r="I79" s="20">
        <v>417</v>
      </c>
      <c r="J79" s="20">
        <v>5</v>
      </c>
      <c r="K79" s="20">
        <v>424</v>
      </c>
      <c r="L79" s="22">
        <f t="shared" si="5"/>
        <v>1.179245283018868E-2</v>
      </c>
      <c r="M79" s="23"/>
      <c r="N79" s="23"/>
      <c r="O79" s="24"/>
      <c r="P79" s="23"/>
      <c r="Q79" s="23"/>
      <c r="R79" s="24"/>
      <c r="S79" s="23"/>
      <c r="T79" s="23"/>
      <c r="U79" s="24"/>
    </row>
    <row r="80" spans="1:21" ht="14" customHeight="1" x14ac:dyDescent="0.2">
      <c r="A80" s="19" t="s">
        <v>61</v>
      </c>
      <c r="B80" s="19" t="s">
        <v>206</v>
      </c>
      <c r="C80" s="20">
        <v>73432890</v>
      </c>
      <c r="D80" s="21" t="s">
        <v>122</v>
      </c>
      <c r="E80" s="19" t="s">
        <v>114</v>
      </c>
      <c r="F80" s="19" t="s">
        <v>311</v>
      </c>
      <c r="G80" s="19"/>
      <c r="H80" s="19" t="s">
        <v>312</v>
      </c>
      <c r="I80" s="20">
        <v>452</v>
      </c>
      <c r="J80" s="20">
        <v>6</v>
      </c>
      <c r="K80" s="20">
        <v>459</v>
      </c>
      <c r="L80" s="22">
        <f t="shared" si="5"/>
        <v>1.3071895424836602E-2</v>
      </c>
      <c r="M80" s="23"/>
      <c r="N80" s="23"/>
      <c r="O80" s="24"/>
      <c r="P80" s="23"/>
      <c r="Q80" s="23"/>
      <c r="R80" s="24"/>
      <c r="S80" s="23"/>
      <c r="T80" s="23"/>
      <c r="U80" s="24"/>
    </row>
    <row r="81" spans="1:21" ht="14" customHeight="1" x14ac:dyDescent="0.2">
      <c r="A81" s="19" t="s">
        <v>61</v>
      </c>
      <c r="B81" s="19" t="s">
        <v>135</v>
      </c>
      <c r="C81" s="20">
        <v>43612120</v>
      </c>
      <c r="D81" s="21" t="s">
        <v>122</v>
      </c>
      <c r="E81" s="19" t="s">
        <v>109</v>
      </c>
      <c r="F81" s="19" t="s">
        <v>185</v>
      </c>
      <c r="G81" s="19"/>
      <c r="H81" s="19" t="s">
        <v>314</v>
      </c>
      <c r="I81" s="20">
        <v>347</v>
      </c>
      <c r="J81" s="20">
        <v>5</v>
      </c>
      <c r="K81" s="20">
        <v>352</v>
      </c>
      <c r="L81" s="22">
        <f t="shared" si="5"/>
        <v>1.4204545454545454E-2</v>
      </c>
      <c r="M81" s="23"/>
      <c r="N81" s="23"/>
      <c r="O81" s="24"/>
      <c r="P81" s="23"/>
      <c r="Q81" s="23"/>
      <c r="R81" s="24"/>
      <c r="S81" s="23"/>
      <c r="T81" s="23"/>
      <c r="U81" s="24"/>
    </row>
    <row r="82" spans="1:21" ht="14" customHeight="1" x14ac:dyDescent="0.2">
      <c r="A82" s="19" t="s">
        <v>61</v>
      </c>
      <c r="B82" s="19" t="s">
        <v>173</v>
      </c>
      <c r="C82" s="20">
        <v>84454010</v>
      </c>
      <c r="D82" s="21" t="s">
        <v>122</v>
      </c>
      <c r="E82" s="19" t="s">
        <v>109</v>
      </c>
      <c r="F82" s="19" t="s">
        <v>316</v>
      </c>
      <c r="G82" s="19"/>
      <c r="H82" s="19" t="s">
        <v>317</v>
      </c>
      <c r="I82" s="20">
        <v>759</v>
      </c>
      <c r="J82" s="20">
        <v>8</v>
      </c>
      <c r="K82" s="20">
        <v>767</v>
      </c>
      <c r="L82" s="22">
        <f t="shared" si="5"/>
        <v>1.0430247718383311E-2</v>
      </c>
      <c r="M82" s="23"/>
      <c r="N82" s="23"/>
      <c r="O82" s="24"/>
      <c r="P82" s="23"/>
      <c r="Q82" s="23"/>
      <c r="R82" s="24"/>
      <c r="S82" s="23"/>
      <c r="T82" s="23"/>
      <c r="U82" s="24"/>
    </row>
    <row r="83" spans="1:21" ht="14" customHeight="1" x14ac:dyDescent="0.2">
      <c r="A83" s="19" t="s">
        <v>61</v>
      </c>
      <c r="B83" s="19" t="s">
        <v>188</v>
      </c>
      <c r="C83" s="20">
        <v>175372608</v>
      </c>
      <c r="D83" s="21" t="s">
        <v>109</v>
      </c>
      <c r="E83" s="19" t="s">
        <v>108</v>
      </c>
      <c r="F83" s="19" t="s">
        <v>319</v>
      </c>
      <c r="G83" s="19"/>
      <c r="H83" s="19" t="s">
        <v>320</v>
      </c>
      <c r="I83" s="20">
        <v>628</v>
      </c>
      <c r="J83" s="20">
        <v>8</v>
      </c>
      <c r="K83" s="20">
        <v>636</v>
      </c>
      <c r="L83" s="22">
        <f t="shared" si="5"/>
        <v>1.2578616352201259E-2</v>
      </c>
      <c r="M83" s="23"/>
      <c r="N83" s="23"/>
      <c r="O83" s="24"/>
      <c r="P83" s="23"/>
      <c r="Q83" s="23"/>
      <c r="R83" s="24"/>
      <c r="S83" s="23"/>
      <c r="T83" s="23"/>
      <c r="U83" s="24"/>
    </row>
    <row r="84" spans="1:21" ht="14" customHeight="1" x14ac:dyDescent="0.2">
      <c r="A84" s="19" t="s">
        <v>62</v>
      </c>
      <c r="B84" s="19" t="s">
        <v>163</v>
      </c>
      <c r="C84" s="20">
        <v>21974684</v>
      </c>
      <c r="D84" s="21" t="s">
        <v>108</v>
      </c>
      <c r="E84" s="19" t="s">
        <v>114</v>
      </c>
      <c r="F84" s="19" t="s">
        <v>203</v>
      </c>
      <c r="G84" s="19" t="s">
        <v>546</v>
      </c>
      <c r="H84" s="19" t="s">
        <v>322</v>
      </c>
      <c r="I84" s="20">
        <v>874</v>
      </c>
      <c r="J84" s="20">
        <v>54</v>
      </c>
      <c r="K84" s="20">
        <v>928</v>
      </c>
      <c r="L84" s="22">
        <f t="shared" si="5"/>
        <v>5.8189655172413791E-2</v>
      </c>
      <c r="M84" s="20">
        <v>13</v>
      </c>
      <c r="N84" s="20">
        <v>4463</v>
      </c>
      <c r="O84" s="22">
        <f>M84/N84</f>
        <v>2.9128388976025093E-3</v>
      </c>
      <c r="P84" s="23"/>
      <c r="Q84" s="23"/>
      <c r="R84" s="24"/>
      <c r="S84" s="23"/>
      <c r="T84" s="23"/>
      <c r="U84" s="24"/>
    </row>
    <row r="85" spans="1:21" ht="14" customHeight="1" x14ac:dyDescent="0.2">
      <c r="A85" s="19" t="s">
        <v>62</v>
      </c>
      <c r="B85" s="19" t="s">
        <v>126</v>
      </c>
      <c r="C85" s="20">
        <v>212295709</v>
      </c>
      <c r="D85" s="21" t="s">
        <v>114</v>
      </c>
      <c r="E85" s="19" t="s">
        <v>109</v>
      </c>
      <c r="F85" s="19" t="s">
        <v>326</v>
      </c>
      <c r="G85" s="19"/>
      <c r="H85" s="19" t="s">
        <v>327</v>
      </c>
      <c r="I85" s="20">
        <v>1274</v>
      </c>
      <c r="J85" s="20">
        <v>44</v>
      </c>
      <c r="K85" s="20">
        <v>1318</v>
      </c>
      <c r="L85" s="22">
        <f t="shared" si="5"/>
        <v>3.3383915022761758E-2</v>
      </c>
      <c r="M85" s="20">
        <v>17</v>
      </c>
      <c r="N85" s="20">
        <v>4323</v>
      </c>
      <c r="O85" s="22">
        <f>M85/N85</f>
        <v>3.9324543141337036E-3</v>
      </c>
      <c r="P85" s="23"/>
      <c r="Q85" s="23"/>
      <c r="R85" s="24"/>
      <c r="S85" s="23"/>
      <c r="T85" s="23"/>
      <c r="U85" s="24"/>
    </row>
    <row r="86" spans="1:21" ht="14" customHeight="1" x14ac:dyDescent="0.2">
      <c r="A86" s="19" t="s">
        <v>62</v>
      </c>
      <c r="B86" s="19" t="s">
        <v>126</v>
      </c>
      <c r="C86" s="20">
        <v>155711379</v>
      </c>
      <c r="D86" s="21" t="s">
        <v>108</v>
      </c>
      <c r="E86" s="19" t="s">
        <v>109</v>
      </c>
      <c r="F86" s="19" t="s">
        <v>332</v>
      </c>
      <c r="G86" s="19"/>
      <c r="H86" s="19" t="s">
        <v>333</v>
      </c>
      <c r="I86" s="20">
        <v>1635</v>
      </c>
      <c r="J86" s="20">
        <v>26</v>
      </c>
      <c r="K86" s="20">
        <v>1662</v>
      </c>
      <c r="L86" s="22">
        <f t="shared" si="5"/>
        <v>1.5643802647412757E-2</v>
      </c>
      <c r="M86" s="20">
        <v>10</v>
      </c>
      <c r="N86" s="20">
        <v>5072</v>
      </c>
      <c r="O86" s="22">
        <f>M86/N86</f>
        <v>1.9716088328075709E-3</v>
      </c>
      <c r="P86" s="23"/>
      <c r="Q86" s="23"/>
      <c r="R86" s="24"/>
      <c r="S86" s="23"/>
      <c r="T86" s="23"/>
      <c r="U86" s="24"/>
    </row>
    <row r="87" spans="1:21" ht="14" customHeight="1" x14ac:dyDescent="0.2">
      <c r="A87" s="19" t="s">
        <v>62</v>
      </c>
      <c r="B87" s="19" t="s">
        <v>226</v>
      </c>
      <c r="C87" s="20">
        <v>7579328</v>
      </c>
      <c r="D87" s="21" t="s">
        <v>109</v>
      </c>
      <c r="E87" s="19" t="s">
        <v>122</v>
      </c>
      <c r="F87" s="19" t="s">
        <v>227</v>
      </c>
      <c r="G87" s="19" t="s">
        <v>546</v>
      </c>
      <c r="H87" s="19" t="s">
        <v>338</v>
      </c>
      <c r="I87" s="20">
        <v>782</v>
      </c>
      <c r="J87" s="20">
        <v>147</v>
      </c>
      <c r="K87" s="20">
        <v>929</v>
      </c>
      <c r="L87" s="22">
        <f t="shared" si="5"/>
        <v>0.15823466092572658</v>
      </c>
      <c r="M87" s="20">
        <v>26</v>
      </c>
      <c r="N87" s="20">
        <v>3779</v>
      </c>
      <c r="O87" s="22">
        <f>M87/N87</f>
        <v>6.880127017729558E-3</v>
      </c>
      <c r="P87" s="23"/>
      <c r="Q87" s="23"/>
      <c r="R87" s="24"/>
      <c r="S87" s="23"/>
      <c r="T87" s="23"/>
      <c r="U87" s="24"/>
    </row>
    <row r="88" spans="1:21" ht="14" customHeight="1" x14ac:dyDescent="0.2">
      <c r="A88" s="19" t="s">
        <v>62</v>
      </c>
      <c r="B88" s="19" t="s">
        <v>121</v>
      </c>
      <c r="C88" s="20">
        <v>88885654</v>
      </c>
      <c r="D88" s="21" t="s">
        <v>109</v>
      </c>
      <c r="E88" s="19" t="s">
        <v>114</v>
      </c>
      <c r="F88" s="19" t="s">
        <v>130</v>
      </c>
      <c r="G88" s="19"/>
      <c r="H88" s="19" t="s">
        <v>324</v>
      </c>
      <c r="I88" s="20">
        <v>1139</v>
      </c>
      <c r="J88" s="20">
        <v>72</v>
      </c>
      <c r="K88" s="20">
        <v>1213</v>
      </c>
      <c r="L88" s="22">
        <f t="shared" si="5"/>
        <v>5.9356966199505361E-2</v>
      </c>
      <c r="M88" s="23"/>
      <c r="N88" s="23"/>
      <c r="O88" s="24"/>
      <c r="P88" s="23"/>
      <c r="Q88" s="23"/>
      <c r="R88" s="24"/>
      <c r="S88" s="23"/>
      <c r="T88" s="23"/>
      <c r="U88" s="24"/>
    </row>
    <row r="89" spans="1:21" ht="14" customHeight="1" x14ac:dyDescent="0.2">
      <c r="A89" s="19" t="s">
        <v>62</v>
      </c>
      <c r="B89" s="19" t="s">
        <v>206</v>
      </c>
      <c r="C89" s="20">
        <v>183818398</v>
      </c>
      <c r="D89" s="21" t="s">
        <v>108</v>
      </c>
      <c r="E89" s="19" t="s">
        <v>109</v>
      </c>
      <c r="F89" s="19" t="s">
        <v>329</v>
      </c>
      <c r="G89" s="19"/>
      <c r="H89" s="19" t="s">
        <v>330</v>
      </c>
      <c r="I89" s="20">
        <v>859</v>
      </c>
      <c r="J89" s="20">
        <v>10</v>
      </c>
      <c r="K89" s="20">
        <v>870</v>
      </c>
      <c r="L89" s="22">
        <f t="shared" si="5"/>
        <v>1.1494252873563218E-2</v>
      </c>
      <c r="M89" s="23"/>
      <c r="N89" s="23"/>
      <c r="O89" s="24"/>
      <c r="P89" s="23"/>
      <c r="Q89" s="23"/>
      <c r="R89" s="24"/>
      <c r="S89" s="23"/>
      <c r="T89" s="23"/>
      <c r="U89" s="24"/>
    </row>
    <row r="90" spans="1:21" ht="14" customHeight="1" x14ac:dyDescent="0.2">
      <c r="A90" s="19" t="s">
        <v>62</v>
      </c>
      <c r="B90" s="19" t="s">
        <v>153</v>
      </c>
      <c r="C90" s="20">
        <v>78401192</v>
      </c>
      <c r="D90" s="21" t="s">
        <v>108</v>
      </c>
      <c r="E90" s="19" t="s">
        <v>109</v>
      </c>
      <c r="F90" s="19" t="s">
        <v>335</v>
      </c>
      <c r="G90" s="19"/>
      <c r="H90" s="19" t="s">
        <v>336</v>
      </c>
      <c r="I90" s="20">
        <v>992</v>
      </c>
      <c r="J90" s="20">
        <v>11</v>
      </c>
      <c r="K90" s="20">
        <v>1003</v>
      </c>
      <c r="L90" s="22">
        <f t="shared" si="5"/>
        <v>1.0967098703888335E-2</v>
      </c>
      <c r="M90" s="23"/>
      <c r="N90" s="23"/>
      <c r="O90" s="24"/>
      <c r="P90" s="23"/>
      <c r="Q90" s="23"/>
      <c r="R90" s="24"/>
      <c r="S90" s="23"/>
      <c r="T90" s="23"/>
      <c r="U90" s="24"/>
    </row>
    <row r="91" spans="1:21" ht="14" customHeight="1" x14ac:dyDescent="0.2">
      <c r="A91" s="19" t="s">
        <v>63</v>
      </c>
      <c r="B91" s="19" t="s">
        <v>126</v>
      </c>
      <c r="C91" s="20">
        <v>212483976</v>
      </c>
      <c r="D91" s="21" t="s">
        <v>114</v>
      </c>
      <c r="E91" s="19" t="s">
        <v>122</v>
      </c>
      <c r="F91" s="19" t="s">
        <v>326</v>
      </c>
      <c r="G91" s="19"/>
      <c r="H91" s="19" t="s">
        <v>340</v>
      </c>
      <c r="I91" s="20">
        <v>1552</v>
      </c>
      <c r="J91" s="20">
        <v>19</v>
      </c>
      <c r="K91" s="20">
        <v>1571</v>
      </c>
      <c r="L91" s="22">
        <f t="shared" si="5"/>
        <v>1.2094207511139401E-2</v>
      </c>
      <c r="M91" s="20">
        <v>17</v>
      </c>
      <c r="N91" s="20">
        <v>1138</v>
      </c>
      <c r="O91" s="22">
        <f>M91/N91</f>
        <v>1.4938488576449912E-2</v>
      </c>
      <c r="P91" s="23"/>
      <c r="Q91" s="23"/>
      <c r="R91" s="24"/>
      <c r="S91" s="23"/>
      <c r="T91" s="23"/>
      <c r="U91" s="24"/>
    </row>
    <row r="92" spans="1:21" ht="14" customHeight="1" x14ac:dyDescent="0.2">
      <c r="A92" s="19" t="s">
        <v>66</v>
      </c>
      <c r="B92" s="19" t="s">
        <v>153</v>
      </c>
      <c r="C92" s="20">
        <v>25398284</v>
      </c>
      <c r="D92" s="21" t="s">
        <v>122</v>
      </c>
      <c r="E92" s="19" t="s">
        <v>109</v>
      </c>
      <c r="F92" s="19" t="s">
        <v>154</v>
      </c>
      <c r="G92" s="19" t="s">
        <v>546</v>
      </c>
      <c r="H92" s="19" t="s">
        <v>350</v>
      </c>
      <c r="I92" s="20">
        <v>293</v>
      </c>
      <c r="J92" s="20">
        <v>56</v>
      </c>
      <c r="K92" s="20">
        <v>349</v>
      </c>
      <c r="L92" s="22">
        <f t="shared" si="5"/>
        <v>0.16045845272206305</v>
      </c>
      <c r="M92" s="23"/>
      <c r="N92" s="23"/>
      <c r="O92" s="24"/>
      <c r="P92" s="23"/>
      <c r="Q92" s="23"/>
      <c r="R92" s="24"/>
      <c r="S92" s="23"/>
      <c r="T92" s="23"/>
      <c r="U92" s="24"/>
    </row>
    <row r="93" spans="1:21" ht="14" customHeight="1" x14ac:dyDescent="0.2">
      <c r="A93" s="19" t="s">
        <v>66</v>
      </c>
      <c r="B93" s="19" t="s">
        <v>113</v>
      </c>
      <c r="C93" s="20">
        <v>140434534</v>
      </c>
      <c r="D93" s="21" t="s">
        <v>122</v>
      </c>
      <c r="E93" s="19" t="s">
        <v>114</v>
      </c>
      <c r="F93" s="19" t="s">
        <v>342</v>
      </c>
      <c r="G93" s="19" t="s">
        <v>546</v>
      </c>
      <c r="H93" s="19" t="s">
        <v>343</v>
      </c>
      <c r="I93" s="20">
        <v>524</v>
      </c>
      <c r="J93" s="20">
        <v>6</v>
      </c>
      <c r="K93" s="20">
        <v>530</v>
      </c>
      <c r="L93" s="22">
        <f t="shared" si="5"/>
        <v>1.1320754716981131E-2</v>
      </c>
      <c r="M93" s="23"/>
      <c r="N93" s="23"/>
      <c r="O93" s="24"/>
      <c r="P93" s="23"/>
      <c r="Q93" s="23"/>
      <c r="R93" s="24"/>
      <c r="S93" s="23"/>
      <c r="T93" s="23"/>
      <c r="U93" s="24"/>
    </row>
    <row r="94" spans="1:21" ht="14" customHeight="1" x14ac:dyDescent="0.2">
      <c r="A94" s="19" t="s">
        <v>66</v>
      </c>
      <c r="B94" s="19" t="s">
        <v>113</v>
      </c>
      <c r="C94" s="20">
        <v>140434535</v>
      </c>
      <c r="D94" s="21" t="s">
        <v>108</v>
      </c>
      <c r="E94" s="19" t="s">
        <v>109</v>
      </c>
      <c r="F94" s="19" t="s">
        <v>342</v>
      </c>
      <c r="G94" s="19" t="s">
        <v>546</v>
      </c>
      <c r="H94" s="19" t="s">
        <v>345</v>
      </c>
      <c r="I94" s="20">
        <v>512</v>
      </c>
      <c r="J94" s="20">
        <v>6</v>
      </c>
      <c r="K94" s="20">
        <v>520</v>
      </c>
      <c r="L94" s="22">
        <f t="shared" si="5"/>
        <v>1.1538461538461539E-2</v>
      </c>
      <c r="M94" s="23"/>
      <c r="N94" s="23"/>
      <c r="O94" s="24"/>
      <c r="P94" s="23"/>
      <c r="Q94" s="23"/>
      <c r="R94" s="24"/>
      <c r="S94" s="23"/>
      <c r="T94" s="23"/>
      <c r="U94" s="24"/>
    </row>
    <row r="95" spans="1:21" ht="14" customHeight="1" x14ac:dyDescent="0.2">
      <c r="A95" s="19" t="s">
        <v>66</v>
      </c>
      <c r="B95" s="19" t="s">
        <v>266</v>
      </c>
      <c r="C95" s="20">
        <v>55593661</v>
      </c>
      <c r="D95" s="21" t="s">
        <v>109</v>
      </c>
      <c r="E95" s="19" t="s">
        <v>122</v>
      </c>
      <c r="F95" s="19" t="s">
        <v>347</v>
      </c>
      <c r="G95" s="19"/>
      <c r="H95" s="19" t="s">
        <v>348</v>
      </c>
      <c r="I95" s="20">
        <v>1545</v>
      </c>
      <c r="J95" s="20">
        <v>44</v>
      </c>
      <c r="K95" s="20">
        <v>1589</v>
      </c>
      <c r="L95" s="22">
        <f t="shared" si="5"/>
        <v>2.7690371302706105E-2</v>
      </c>
      <c r="M95" s="23"/>
      <c r="N95" s="23"/>
      <c r="O95" s="24"/>
      <c r="P95" s="23"/>
      <c r="Q95" s="23"/>
      <c r="R95" s="24"/>
      <c r="S95" s="23"/>
      <c r="T95" s="23"/>
      <c r="U95" s="24"/>
    </row>
    <row r="96" spans="1:21" ht="14" customHeight="1" x14ac:dyDescent="0.2">
      <c r="A96" s="19" t="s">
        <v>66</v>
      </c>
      <c r="B96" s="19" t="s">
        <v>173</v>
      </c>
      <c r="C96" s="20">
        <v>19748125</v>
      </c>
      <c r="D96" s="21" t="s">
        <v>108</v>
      </c>
      <c r="E96" s="19" t="s">
        <v>109</v>
      </c>
      <c r="F96" s="19" t="s">
        <v>352</v>
      </c>
      <c r="G96" s="19"/>
      <c r="H96" s="19" t="s">
        <v>353</v>
      </c>
      <c r="I96" s="20">
        <v>223</v>
      </c>
      <c r="J96" s="20">
        <v>5</v>
      </c>
      <c r="K96" s="20">
        <v>228</v>
      </c>
      <c r="L96" s="22">
        <f t="shared" si="5"/>
        <v>2.1929824561403508E-2</v>
      </c>
      <c r="M96" s="23"/>
      <c r="N96" s="23"/>
      <c r="O96" s="24"/>
      <c r="P96" s="23"/>
      <c r="Q96" s="23"/>
      <c r="R96" s="24"/>
      <c r="S96" s="23"/>
      <c r="T96" s="23"/>
      <c r="U96" s="24"/>
    </row>
    <row r="97" spans="1:21" ht="14" customHeight="1" x14ac:dyDescent="0.2">
      <c r="A97" s="19" t="s">
        <v>67</v>
      </c>
      <c r="B97" s="19" t="s">
        <v>226</v>
      </c>
      <c r="C97" s="20">
        <v>7577094</v>
      </c>
      <c r="D97" s="21" t="s">
        <v>108</v>
      </c>
      <c r="E97" s="19" t="s">
        <v>114</v>
      </c>
      <c r="F97" s="19" t="s">
        <v>227</v>
      </c>
      <c r="G97" s="19" t="s">
        <v>546</v>
      </c>
      <c r="H97" s="19" t="s">
        <v>355</v>
      </c>
      <c r="I97" s="20">
        <v>94</v>
      </c>
      <c r="J97" s="20">
        <v>495</v>
      </c>
      <c r="K97" s="20">
        <v>589</v>
      </c>
      <c r="L97" s="22">
        <f t="shared" si="5"/>
        <v>0.84040747028862484</v>
      </c>
      <c r="M97" s="20">
        <v>1071</v>
      </c>
      <c r="N97" s="20">
        <v>2272</v>
      </c>
      <c r="O97" s="22">
        <f>M97/N97</f>
        <v>0.47139084507042256</v>
      </c>
      <c r="P97" s="23"/>
      <c r="Q97" s="23"/>
      <c r="R97" s="24"/>
      <c r="S97" s="23"/>
      <c r="T97" s="23"/>
      <c r="U97" s="24"/>
    </row>
    <row r="98" spans="1:21" ht="14" customHeight="1" x14ac:dyDescent="0.2">
      <c r="A98" s="19" t="s">
        <v>68</v>
      </c>
      <c r="B98" s="19" t="s">
        <v>153</v>
      </c>
      <c r="C98" s="20">
        <v>25398284</v>
      </c>
      <c r="D98" s="21" t="s">
        <v>108</v>
      </c>
      <c r="E98" s="19" t="s">
        <v>109</v>
      </c>
      <c r="F98" s="19" t="s">
        <v>154</v>
      </c>
      <c r="G98" s="19" t="s">
        <v>546</v>
      </c>
      <c r="H98" s="19" t="s">
        <v>363</v>
      </c>
      <c r="I98" s="20">
        <v>1893</v>
      </c>
      <c r="J98" s="20">
        <v>50</v>
      </c>
      <c r="K98" s="20">
        <v>1943</v>
      </c>
      <c r="L98" s="22">
        <f t="shared" si="5"/>
        <v>2.573340195573855E-2</v>
      </c>
      <c r="M98" s="23"/>
      <c r="N98" s="23"/>
      <c r="O98" s="24"/>
      <c r="P98" s="23"/>
      <c r="Q98" s="23"/>
      <c r="R98" s="24"/>
      <c r="S98" s="23"/>
      <c r="T98" s="23"/>
      <c r="U98" s="24"/>
    </row>
    <row r="99" spans="1:21" ht="14" customHeight="1" x14ac:dyDescent="0.2">
      <c r="A99" s="19" t="s">
        <v>68</v>
      </c>
      <c r="B99" s="19" t="s">
        <v>113</v>
      </c>
      <c r="C99" s="20">
        <v>140434483</v>
      </c>
      <c r="D99" s="21" t="s">
        <v>122</v>
      </c>
      <c r="E99" s="19" t="s">
        <v>114</v>
      </c>
      <c r="F99" s="19" t="s">
        <v>342</v>
      </c>
      <c r="G99" s="19" t="s">
        <v>546</v>
      </c>
      <c r="H99" s="19" t="s">
        <v>357</v>
      </c>
      <c r="I99" s="20">
        <v>711</v>
      </c>
      <c r="J99" s="20">
        <v>8</v>
      </c>
      <c r="K99" s="20">
        <v>719</v>
      </c>
      <c r="L99" s="22">
        <f t="shared" si="5"/>
        <v>1.1126564673157162E-2</v>
      </c>
      <c r="M99" s="23"/>
      <c r="N99" s="23"/>
      <c r="O99" s="24"/>
      <c r="P99" s="23"/>
      <c r="Q99" s="23"/>
      <c r="R99" s="24"/>
      <c r="S99" s="23"/>
      <c r="T99" s="23"/>
      <c r="U99" s="24"/>
    </row>
    <row r="100" spans="1:21" ht="14" customHeight="1" x14ac:dyDescent="0.2">
      <c r="A100" s="19" t="s">
        <v>68</v>
      </c>
      <c r="B100" s="19" t="s">
        <v>107</v>
      </c>
      <c r="C100" s="20">
        <v>10602257</v>
      </c>
      <c r="D100" s="21" t="s">
        <v>108</v>
      </c>
      <c r="E100" s="19" t="s">
        <v>109</v>
      </c>
      <c r="F100" s="19" t="s">
        <v>192</v>
      </c>
      <c r="G100" s="19" t="s">
        <v>546</v>
      </c>
      <c r="H100" s="19" t="s">
        <v>361</v>
      </c>
      <c r="I100" s="20">
        <v>558</v>
      </c>
      <c r="J100" s="20">
        <v>23</v>
      </c>
      <c r="K100" s="20">
        <v>581</v>
      </c>
      <c r="L100" s="22">
        <f t="shared" si="5"/>
        <v>3.9586919104991396E-2</v>
      </c>
      <c r="M100" s="23"/>
      <c r="N100" s="23"/>
      <c r="O100" s="24"/>
      <c r="P100" s="23"/>
      <c r="Q100" s="23"/>
      <c r="R100" s="24"/>
      <c r="S100" s="23"/>
      <c r="T100" s="23"/>
      <c r="U100" s="24"/>
    </row>
    <row r="101" spans="1:21" ht="14" customHeight="1" x14ac:dyDescent="0.2">
      <c r="A101" s="19" t="s">
        <v>68</v>
      </c>
      <c r="B101" s="19" t="s">
        <v>107</v>
      </c>
      <c r="C101" s="20">
        <v>1220691</v>
      </c>
      <c r="D101" s="21" t="s">
        <v>108</v>
      </c>
      <c r="E101" s="19" t="s">
        <v>114</v>
      </c>
      <c r="F101" s="19" t="s">
        <v>110</v>
      </c>
      <c r="G101" s="19" t="s">
        <v>546</v>
      </c>
      <c r="H101" s="19" t="s">
        <v>367</v>
      </c>
      <c r="I101" s="20">
        <v>502</v>
      </c>
      <c r="J101" s="20">
        <v>6</v>
      </c>
      <c r="K101" s="20">
        <v>508</v>
      </c>
      <c r="L101" s="22">
        <f t="shared" ref="L101:L132" si="6">J101/K101</f>
        <v>1.1811023622047244E-2</v>
      </c>
      <c r="M101" s="23"/>
      <c r="N101" s="23"/>
      <c r="O101" s="24"/>
      <c r="P101" s="23"/>
      <c r="Q101" s="23"/>
      <c r="R101" s="24"/>
      <c r="S101" s="23"/>
      <c r="T101" s="23"/>
      <c r="U101" s="24"/>
    </row>
    <row r="102" spans="1:21" ht="14" customHeight="1" x14ac:dyDescent="0.2">
      <c r="A102" s="19" t="s">
        <v>68</v>
      </c>
      <c r="B102" s="19" t="s">
        <v>266</v>
      </c>
      <c r="C102" s="20">
        <v>1807385</v>
      </c>
      <c r="D102" s="21" t="s">
        <v>108</v>
      </c>
      <c r="E102" s="19" t="s">
        <v>114</v>
      </c>
      <c r="F102" s="19" t="s">
        <v>267</v>
      </c>
      <c r="G102" s="19"/>
      <c r="H102" s="19" t="s">
        <v>359</v>
      </c>
      <c r="I102" s="20">
        <v>696</v>
      </c>
      <c r="J102" s="20">
        <v>8</v>
      </c>
      <c r="K102" s="20">
        <v>704</v>
      </c>
      <c r="L102" s="22">
        <f t="shared" si="6"/>
        <v>1.1363636363636364E-2</v>
      </c>
      <c r="M102" s="23"/>
      <c r="N102" s="23"/>
      <c r="O102" s="24"/>
      <c r="P102" s="23"/>
      <c r="Q102" s="23"/>
      <c r="R102" s="24"/>
      <c r="S102" s="23"/>
      <c r="T102" s="23"/>
      <c r="U102" s="24"/>
    </row>
    <row r="103" spans="1:21" ht="14" customHeight="1" x14ac:dyDescent="0.2">
      <c r="A103" s="19" t="s">
        <v>68</v>
      </c>
      <c r="B103" s="19" t="s">
        <v>135</v>
      </c>
      <c r="C103" s="20">
        <v>43609941</v>
      </c>
      <c r="D103" s="21" t="s">
        <v>108</v>
      </c>
      <c r="E103" s="19" t="s">
        <v>109</v>
      </c>
      <c r="F103" s="19" t="s">
        <v>185</v>
      </c>
      <c r="G103" s="19"/>
      <c r="H103" s="19" t="s">
        <v>365</v>
      </c>
      <c r="I103" s="20">
        <v>939</v>
      </c>
      <c r="J103" s="20">
        <v>10</v>
      </c>
      <c r="K103" s="20">
        <v>949</v>
      </c>
      <c r="L103" s="22">
        <f t="shared" si="6"/>
        <v>1.053740779768177E-2</v>
      </c>
      <c r="M103" s="23"/>
      <c r="N103" s="23"/>
      <c r="O103" s="24"/>
      <c r="P103" s="23"/>
      <c r="Q103" s="23"/>
      <c r="R103" s="24"/>
      <c r="S103" s="23"/>
      <c r="T103" s="23"/>
      <c r="U103" s="24"/>
    </row>
    <row r="104" spans="1:21" ht="14" customHeight="1" x14ac:dyDescent="0.2">
      <c r="A104" s="19" t="s">
        <v>69</v>
      </c>
      <c r="B104" s="19" t="s">
        <v>113</v>
      </c>
      <c r="C104" s="20">
        <v>140439682</v>
      </c>
      <c r="D104" s="21" t="s">
        <v>122</v>
      </c>
      <c r="E104" s="19" t="s">
        <v>114</v>
      </c>
      <c r="F104" s="19" t="s">
        <v>342</v>
      </c>
      <c r="G104" s="19" t="s">
        <v>546</v>
      </c>
      <c r="H104" s="19" t="s">
        <v>369</v>
      </c>
      <c r="I104" s="20">
        <v>438</v>
      </c>
      <c r="J104" s="20">
        <v>5</v>
      </c>
      <c r="K104" s="20">
        <v>443</v>
      </c>
      <c r="L104" s="22">
        <f t="shared" si="6"/>
        <v>1.1286681715575621E-2</v>
      </c>
      <c r="M104" s="23"/>
      <c r="N104" s="23"/>
      <c r="O104" s="24"/>
      <c r="P104" s="23"/>
      <c r="Q104" s="23"/>
      <c r="R104" s="24"/>
      <c r="S104" s="23"/>
      <c r="T104" s="23"/>
      <c r="U104" s="24"/>
    </row>
    <row r="105" spans="1:21" ht="14" customHeight="1" x14ac:dyDescent="0.2">
      <c r="A105" s="19" t="s">
        <v>69</v>
      </c>
      <c r="B105" s="19" t="s">
        <v>146</v>
      </c>
      <c r="C105" s="20">
        <v>1295228</v>
      </c>
      <c r="D105" s="21" t="s">
        <v>108</v>
      </c>
      <c r="E105" s="19" t="s">
        <v>114</v>
      </c>
      <c r="F105" s="19" t="s">
        <v>371</v>
      </c>
      <c r="G105" s="19"/>
      <c r="H105" s="19" t="s">
        <v>372</v>
      </c>
      <c r="I105" s="20">
        <v>199</v>
      </c>
      <c r="J105" s="20">
        <v>16</v>
      </c>
      <c r="K105" s="20">
        <v>215</v>
      </c>
      <c r="L105" s="22">
        <f t="shared" si="6"/>
        <v>7.441860465116279E-2</v>
      </c>
      <c r="M105" s="23"/>
      <c r="N105" s="23"/>
      <c r="O105" s="24"/>
      <c r="P105" s="23"/>
      <c r="Q105" s="23"/>
      <c r="R105" s="24"/>
      <c r="S105" s="23"/>
      <c r="T105" s="23"/>
      <c r="U105" s="24"/>
    </row>
    <row r="106" spans="1:21" ht="14" customHeight="1" x14ac:dyDescent="0.2">
      <c r="A106" s="19" t="s">
        <v>71</v>
      </c>
      <c r="B106" s="19" t="s">
        <v>226</v>
      </c>
      <c r="C106" s="20">
        <v>7579313</v>
      </c>
      <c r="D106" s="21" t="s">
        <v>108</v>
      </c>
      <c r="E106" s="19" t="s">
        <v>114</v>
      </c>
      <c r="F106" s="19" t="s">
        <v>227</v>
      </c>
      <c r="G106" s="19" t="s">
        <v>546</v>
      </c>
      <c r="H106" s="19" t="s">
        <v>373</v>
      </c>
      <c r="I106" s="20">
        <v>892</v>
      </c>
      <c r="J106" s="20">
        <v>191</v>
      </c>
      <c r="K106" s="20">
        <v>1083</v>
      </c>
      <c r="L106" s="22">
        <f t="shared" si="6"/>
        <v>0.17636195752539244</v>
      </c>
      <c r="M106" s="23"/>
      <c r="N106" s="23"/>
      <c r="O106" s="24"/>
      <c r="P106" s="23"/>
      <c r="Q106" s="23"/>
      <c r="R106" s="24"/>
      <c r="S106" s="23"/>
      <c r="T106" s="23"/>
      <c r="U106" s="24"/>
    </row>
    <row r="107" spans="1:21" ht="14" customHeight="1" x14ac:dyDescent="0.2">
      <c r="A107" s="19" t="s">
        <v>71</v>
      </c>
      <c r="B107" s="19" t="s">
        <v>146</v>
      </c>
      <c r="C107" s="20">
        <v>1295208</v>
      </c>
      <c r="D107" s="21" t="s">
        <v>114</v>
      </c>
      <c r="E107" s="19" t="s">
        <v>108</v>
      </c>
      <c r="F107" s="19" t="s">
        <v>371</v>
      </c>
      <c r="G107" s="19"/>
      <c r="H107" s="19" t="s">
        <v>372</v>
      </c>
      <c r="I107" s="20">
        <v>244</v>
      </c>
      <c r="J107" s="20">
        <v>7</v>
      </c>
      <c r="K107" s="20">
        <v>251</v>
      </c>
      <c r="L107" s="22">
        <f t="shared" si="6"/>
        <v>2.7888446215139442E-2</v>
      </c>
      <c r="M107" s="23"/>
      <c r="N107" s="23"/>
      <c r="O107" s="24"/>
      <c r="P107" s="23"/>
      <c r="Q107" s="23"/>
      <c r="R107" s="24"/>
      <c r="S107" s="23"/>
      <c r="T107" s="23"/>
      <c r="U107" s="24"/>
    </row>
    <row r="108" spans="1:21" ht="14" customHeight="1" x14ac:dyDescent="0.2">
      <c r="A108" s="19" t="s">
        <v>72</v>
      </c>
      <c r="B108" s="19" t="s">
        <v>226</v>
      </c>
      <c r="C108" s="20">
        <v>7578431</v>
      </c>
      <c r="D108" s="21" t="s">
        <v>108</v>
      </c>
      <c r="E108" s="19" t="s">
        <v>114</v>
      </c>
      <c r="F108" s="19" t="s">
        <v>227</v>
      </c>
      <c r="G108" s="19" t="s">
        <v>546</v>
      </c>
      <c r="H108" s="19" t="s">
        <v>375</v>
      </c>
      <c r="I108" s="20">
        <v>579</v>
      </c>
      <c r="J108" s="20">
        <v>152</v>
      </c>
      <c r="K108" s="20">
        <v>731</v>
      </c>
      <c r="L108" s="22">
        <f t="shared" si="6"/>
        <v>0.20793433652530779</v>
      </c>
      <c r="M108" s="20">
        <v>48</v>
      </c>
      <c r="N108" s="20">
        <v>2004</v>
      </c>
      <c r="O108" s="22">
        <f>M108/N108</f>
        <v>2.3952095808383235E-2</v>
      </c>
      <c r="P108" s="23"/>
      <c r="Q108" s="23"/>
      <c r="R108" s="24"/>
      <c r="S108" s="23"/>
      <c r="T108" s="23"/>
      <c r="U108" s="24"/>
    </row>
    <row r="109" spans="1:21" ht="14" customHeight="1" x14ac:dyDescent="0.2">
      <c r="A109" s="19" t="s">
        <v>72</v>
      </c>
      <c r="B109" s="19" t="s">
        <v>146</v>
      </c>
      <c r="C109" s="20">
        <v>1295232</v>
      </c>
      <c r="D109" s="21" t="s">
        <v>108</v>
      </c>
      <c r="E109" s="19" t="s">
        <v>114</v>
      </c>
      <c r="F109" s="19" t="s">
        <v>371</v>
      </c>
      <c r="G109" s="19"/>
      <c r="H109" s="19" t="s">
        <v>372</v>
      </c>
      <c r="I109" s="20">
        <v>172</v>
      </c>
      <c r="J109" s="20">
        <v>5</v>
      </c>
      <c r="K109" s="20">
        <v>177</v>
      </c>
      <c r="L109" s="22">
        <f t="shared" si="6"/>
        <v>2.8248587570621469E-2</v>
      </c>
      <c r="M109" s="23"/>
      <c r="N109" s="23"/>
      <c r="O109" s="24"/>
      <c r="P109" s="23"/>
      <c r="Q109" s="23"/>
      <c r="R109" s="24"/>
      <c r="S109" s="23"/>
      <c r="T109" s="23"/>
      <c r="U109" s="24"/>
    </row>
    <row r="110" spans="1:21" ht="14" customHeight="1" x14ac:dyDescent="0.2">
      <c r="A110" s="19" t="s">
        <v>73</v>
      </c>
      <c r="B110" s="19" t="s">
        <v>163</v>
      </c>
      <c r="C110" s="20">
        <v>21970975</v>
      </c>
      <c r="D110" s="21" t="s">
        <v>114</v>
      </c>
      <c r="E110" s="19" t="s">
        <v>109</v>
      </c>
      <c r="F110" s="19" t="s">
        <v>203</v>
      </c>
      <c r="G110" s="19" t="s">
        <v>546</v>
      </c>
      <c r="H110" s="19" t="s">
        <v>382</v>
      </c>
      <c r="I110" s="20">
        <v>254</v>
      </c>
      <c r="J110" s="20">
        <v>122</v>
      </c>
      <c r="K110" s="20">
        <v>376</v>
      </c>
      <c r="L110" s="22">
        <f t="shared" si="6"/>
        <v>0.32446808510638298</v>
      </c>
      <c r="M110" s="23"/>
      <c r="N110" s="23"/>
      <c r="O110" s="24"/>
      <c r="P110" s="23"/>
      <c r="Q110" s="23"/>
      <c r="R110" s="24"/>
      <c r="S110" s="23"/>
      <c r="T110" s="23"/>
      <c r="U110" s="24"/>
    </row>
    <row r="111" spans="1:21" ht="14" customHeight="1" x14ac:dyDescent="0.2">
      <c r="A111" s="19" t="s">
        <v>73</v>
      </c>
      <c r="B111" s="19" t="s">
        <v>392</v>
      </c>
      <c r="C111" s="20">
        <v>533458</v>
      </c>
      <c r="D111" s="21" t="s">
        <v>108</v>
      </c>
      <c r="E111" s="19" t="s">
        <v>114</v>
      </c>
      <c r="F111" s="19" t="s">
        <v>393</v>
      </c>
      <c r="G111" s="19" t="s">
        <v>546</v>
      </c>
      <c r="H111" s="19" t="s">
        <v>394</v>
      </c>
      <c r="I111" s="20">
        <v>389</v>
      </c>
      <c r="J111" s="20">
        <v>5</v>
      </c>
      <c r="K111" s="20">
        <v>394</v>
      </c>
      <c r="L111" s="22">
        <f t="shared" si="6"/>
        <v>1.2690355329949238E-2</v>
      </c>
      <c r="M111" s="23"/>
      <c r="N111" s="23"/>
      <c r="O111" s="24"/>
      <c r="P111" s="23"/>
      <c r="Q111" s="23"/>
      <c r="R111" s="24"/>
      <c r="S111" s="23"/>
      <c r="T111" s="23"/>
      <c r="U111" s="24"/>
    </row>
    <row r="112" spans="1:21" ht="14" customHeight="1" x14ac:dyDescent="0.2">
      <c r="A112" s="19" t="s">
        <v>73</v>
      </c>
      <c r="B112" s="19" t="s">
        <v>107</v>
      </c>
      <c r="C112" s="20">
        <v>10599964</v>
      </c>
      <c r="D112" s="21" t="s">
        <v>122</v>
      </c>
      <c r="E112" s="19" t="s">
        <v>109</v>
      </c>
      <c r="F112" s="19" t="s">
        <v>192</v>
      </c>
      <c r="G112" s="19" t="s">
        <v>546</v>
      </c>
      <c r="H112" s="19" t="s">
        <v>396</v>
      </c>
      <c r="I112" s="20">
        <v>388</v>
      </c>
      <c r="J112" s="20">
        <v>10</v>
      </c>
      <c r="K112" s="20">
        <v>398</v>
      </c>
      <c r="L112" s="22">
        <f t="shared" si="6"/>
        <v>2.5125628140703519E-2</v>
      </c>
      <c r="M112" s="23"/>
      <c r="N112" s="23"/>
      <c r="O112" s="24"/>
      <c r="P112" s="23"/>
      <c r="Q112" s="23"/>
      <c r="R112" s="24"/>
      <c r="S112" s="23"/>
      <c r="T112" s="23"/>
      <c r="U112" s="24"/>
    </row>
    <row r="113" spans="1:21" ht="14" customHeight="1" x14ac:dyDescent="0.2">
      <c r="A113" s="19" t="s">
        <v>73</v>
      </c>
      <c r="B113" s="19" t="s">
        <v>107</v>
      </c>
      <c r="C113" s="20">
        <v>10600480</v>
      </c>
      <c r="D113" s="21" t="s">
        <v>108</v>
      </c>
      <c r="E113" s="19" t="s">
        <v>114</v>
      </c>
      <c r="F113" s="19" t="s">
        <v>192</v>
      </c>
      <c r="G113" s="19" t="s">
        <v>546</v>
      </c>
      <c r="H113" s="19" t="s">
        <v>398</v>
      </c>
      <c r="I113" s="20">
        <v>389</v>
      </c>
      <c r="J113" s="20">
        <v>6</v>
      </c>
      <c r="K113" s="20">
        <v>395</v>
      </c>
      <c r="L113" s="22">
        <f t="shared" si="6"/>
        <v>1.5189873417721518E-2</v>
      </c>
      <c r="M113" s="23"/>
      <c r="N113" s="23"/>
      <c r="O113" s="24"/>
      <c r="P113" s="23"/>
      <c r="Q113" s="23"/>
      <c r="R113" s="24"/>
      <c r="S113" s="23"/>
      <c r="T113" s="23"/>
      <c r="U113" s="24"/>
    </row>
    <row r="114" spans="1:21" ht="14" customHeight="1" x14ac:dyDescent="0.2">
      <c r="A114" s="19" t="s">
        <v>73</v>
      </c>
      <c r="B114" s="19" t="s">
        <v>107</v>
      </c>
      <c r="C114" s="20">
        <v>10602269</v>
      </c>
      <c r="D114" s="21" t="s">
        <v>122</v>
      </c>
      <c r="E114" s="19" t="s">
        <v>114</v>
      </c>
      <c r="F114" s="19" t="s">
        <v>192</v>
      </c>
      <c r="G114" s="19" t="s">
        <v>546</v>
      </c>
      <c r="H114" s="19" t="s">
        <v>400</v>
      </c>
      <c r="I114" s="20">
        <v>508</v>
      </c>
      <c r="J114" s="20">
        <v>6</v>
      </c>
      <c r="K114" s="20">
        <v>514</v>
      </c>
      <c r="L114" s="22">
        <f t="shared" si="6"/>
        <v>1.1673151750972763E-2</v>
      </c>
      <c r="M114" s="23"/>
      <c r="N114" s="23"/>
      <c r="O114" s="24"/>
      <c r="P114" s="23"/>
      <c r="Q114" s="23"/>
      <c r="R114" s="24"/>
      <c r="S114" s="23"/>
      <c r="T114" s="23"/>
      <c r="U114" s="24"/>
    </row>
    <row r="115" spans="1:21" ht="14" customHeight="1" x14ac:dyDescent="0.2">
      <c r="A115" s="19" t="s">
        <v>73</v>
      </c>
      <c r="B115" s="19" t="s">
        <v>107</v>
      </c>
      <c r="C115" s="20">
        <v>10602509</v>
      </c>
      <c r="D115" s="21" t="s">
        <v>122</v>
      </c>
      <c r="E115" s="19" t="s">
        <v>109</v>
      </c>
      <c r="F115" s="19" t="s">
        <v>192</v>
      </c>
      <c r="G115" s="19" t="s">
        <v>546</v>
      </c>
      <c r="H115" s="19" t="s">
        <v>402</v>
      </c>
      <c r="I115" s="20">
        <v>540</v>
      </c>
      <c r="J115" s="20">
        <v>6</v>
      </c>
      <c r="K115" s="20">
        <v>546</v>
      </c>
      <c r="L115" s="22">
        <f t="shared" si="6"/>
        <v>1.098901098901099E-2</v>
      </c>
      <c r="M115" s="23"/>
      <c r="N115" s="23"/>
      <c r="O115" s="24"/>
      <c r="P115" s="23"/>
      <c r="Q115" s="23"/>
      <c r="R115" s="24"/>
      <c r="S115" s="23"/>
      <c r="T115" s="23"/>
      <c r="U115" s="24"/>
    </row>
    <row r="116" spans="1:21" ht="14" customHeight="1" x14ac:dyDescent="0.2">
      <c r="A116" s="19" t="s">
        <v>73</v>
      </c>
      <c r="B116" s="19" t="s">
        <v>126</v>
      </c>
      <c r="C116" s="20">
        <v>178098774</v>
      </c>
      <c r="D116" s="21" t="s">
        <v>108</v>
      </c>
      <c r="E116" s="19" t="s">
        <v>114</v>
      </c>
      <c r="F116" s="19" t="s">
        <v>404</v>
      </c>
      <c r="G116" s="19" t="s">
        <v>546</v>
      </c>
      <c r="H116" s="19" t="s">
        <v>405</v>
      </c>
      <c r="I116" s="20">
        <v>1369</v>
      </c>
      <c r="J116" s="20">
        <v>231</v>
      </c>
      <c r="K116" s="20">
        <v>1600</v>
      </c>
      <c r="L116" s="22">
        <f t="shared" si="6"/>
        <v>0.144375</v>
      </c>
      <c r="M116" s="23"/>
      <c r="N116" s="23"/>
      <c r="O116" s="24"/>
      <c r="P116" s="23"/>
      <c r="Q116" s="23"/>
      <c r="R116" s="24"/>
      <c r="S116" s="23"/>
      <c r="T116" s="23"/>
      <c r="U116" s="24"/>
    </row>
    <row r="117" spans="1:21" ht="14" customHeight="1" x14ac:dyDescent="0.2">
      <c r="A117" s="19" t="s">
        <v>73</v>
      </c>
      <c r="B117" s="19" t="s">
        <v>206</v>
      </c>
      <c r="C117" s="20">
        <v>89259373</v>
      </c>
      <c r="D117" s="21" t="s">
        <v>108</v>
      </c>
      <c r="E117" s="19" t="s">
        <v>109</v>
      </c>
      <c r="F117" s="19" t="s">
        <v>384</v>
      </c>
      <c r="G117" s="19"/>
      <c r="H117" s="19" t="s">
        <v>385</v>
      </c>
      <c r="I117" s="20">
        <v>1285</v>
      </c>
      <c r="J117" s="20">
        <v>406</v>
      </c>
      <c r="K117" s="20">
        <v>1692</v>
      </c>
      <c r="L117" s="22">
        <f t="shared" si="6"/>
        <v>0.23995271867612294</v>
      </c>
      <c r="M117" s="20">
        <v>26</v>
      </c>
      <c r="N117" s="20">
        <v>3787</v>
      </c>
      <c r="O117" s="22">
        <f>M117/N117</f>
        <v>6.8655928175336677E-3</v>
      </c>
      <c r="P117" s="23"/>
      <c r="Q117" s="23"/>
      <c r="R117" s="24"/>
      <c r="S117" s="23"/>
      <c r="T117" s="23"/>
      <c r="U117" s="24"/>
    </row>
    <row r="118" spans="1:21" ht="14" customHeight="1" x14ac:dyDescent="0.2">
      <c r="A118" s="19" t="s">
        <v>73</v>
      </c>
      <c r="B118" s="19" t="s">
        <v>153</v>
      </c>
      <c r="C118" s="20">
        <v>25398284</v>
      </c>
      <c r="D118" s="21" t="s">
        <v>108</v>
      </c>
      <c r="E118" s="19" t="s">
        <v>109</v>
      </c>
      <c r="F118" s="19" t="s">
        <v>154</v>
      </c>
      <c r="G118" s="19" t="s">
        <v>546</v>
      </c>
      <c r="H118" s="19" t="s">
        <v>363</v>
      </c>
      <c r="I118" s="20">
        <v>1115</v>
      </c>
      <c r="J118" s="20">
        <v>642</v>
      </c>
      <c r="K118" s="20">
        <v>1757</v>
      </c>
      <c r="L118" s="22">
        <f t="shared" si="6"/>
        <v>0.36539556061468415</v>
      </c>
      <c r="M118" s="20">
        <v>38</v>
      </c>
      <c r="N118" s="20">
        <v>3767</v>
      </c>
      <c r="O118" s="22">
        <f>M118/N118</f>
        <v>1.008760286700292E-2</v>
      </c>
      <c r="P118" s="23"/>
      <c r="Q118" s="23"/>
      <c r="R118" s="24"/>
      <c r="S118" s="23"/>
      <c r="T118" s="23"/>
      <c r="U118" s="24"/>
    </row>
    <row r="119" spans="1:21" ht="14" customHeight="1" x14ac:dyDescent="0.15">
      <c r="A119" s="19" t="s">
        <v>73</v>
      </c>
      <c r="B119" s="19" t="s">
        <v>226</v>
      </c>
      <c r="C119" s="20">
        <v>7577535</v>
      </c>
      <c r="D119" s="19" t="s">
        <v>114</v>
      </c>
      <c r="E119" s="19" t="s">
        <v>109</v>
      </c>
      <c r="F119" s="19" t="s">
        <v>227</v>
      </c>
      <c r="G119" s="19" t="s">
        <v>546</v>
      </c>
      <c r="H119" s="19" t="s">
        <v>413</v>
      </c>
      <c r="I119" s="20">
        <v>373</v>
      </c>
      <c r="J119" s="20">
        <v>247</v>
      </c>
      <c r="K119" s="20">
        <v>622</v>
      </c>
      <c r="L119" s="22">
        <f t="shared" si="6"/>
        <v>0.39710610932475882</v>
      </c>
      <c r="M119" s="20">
        <v>20</v>
      </c>
      <c r="N119" s="20">
        <v>5200</v>
      </c>
      <c r="O119" s="22">
        <f>M119/N119</f>
        <v>3.8461538461538464E-3</v>
      </c>
      <c r="P119" s="23"/>
      <c r="Q119" s="23"/>
      <c r="R119" s="24"/>
      <c r="S119" s="23"/>
      <c r="T119" s="23"/>
      <c r="U119" s="24"/>
    </row>
    <row r="120" spans="1:21" ht="14" customHeight="1" x14ac:dyDescent="0.2">
      <c r="A120" s="19" t="s">
        <v>73</v>
      </c>
      <c r="B120" s="19" t="s">
        <v>150</v>
      </c>
      <c r="C120" s="20">
        <v>60985701</v>
      </c>
      <c r="D120" s="21" t="s">
        <v>122</v>
      </c>
      <c r="E120" s="19" t="s">
        <v>109</v>
      </c>
      <c r="F120" s="19" t="s">
        <v>377</v>
      </c>
      <c r="G120" s="19"/>
      <c r="H120" s="19" t="s">
        <v>378</v>
      </c>
      <c r="I120" s="20">
        <v>367</v>
      </c>
      <c r="J120" s="20">
        <v>6</v>
      </c>
      <c r="K120" s="20">
        <v>373</v>
      </c>
      <c r="L120" s="22">
        <f t="shared" si="6"/>
        <v>1.6085790884718499E-2</v>
      </c>
      <c r="M120" s="23"/>
      <c r="N120" s="23"/>
      <c r="O120" s="24"/>
      <c r="P120" s="23"/>
      <c r="Q120" s="23"/>
      <c r="R120" s="24"/>
      <c r="S120" s="23"/>
      <c r="T120" s="23"/>
      <c r="U120" s="24"/>
    </row>
    <row r="121" spans="1:21" ht="14" customHeight="1" x14ac:dyDescent="0.2">
      <c r="A121" s="19" t="s">
        <v>73</v>
      </c>
      <c r="B121" s="19" t="s">
        <v>150</v>
      </c>
      <c r="C121" s="20">
        <v>60985809</v>
      </c>
      <c r="D121" s="21" t="s">
        <v>122</v>
      </c>
      <c r="E121" s="19" t="s">
        <v>109</v>
      </c>
      <c r="F121" s="19" t="s">
        <v>377</v>
      </c>
      <c r="G121" s="19"/>
      <c r="H121" s="19" t="s">
        <v>380</v>
      </c>
      <c r="I121" s="20">
        <v>473</v>
      </c>
      <c r="J121" s="20">
        <v>5</v>
      </c>
      <c r="K121" s="20">
        <v>478</v>
      </c>
      <c r="L121" s="22">
        <f t="shared" si="6"/>
        <v>1.0460251046025104E-2</v>
      </c>
      <c r="M121" s="23"/>
      <c r="N121" s="23"/>
      <c r="O121" s="24"/>
      <c r="P121" s="23"/>
      <c r="Q121" s="23"/>
      <c r="R121" s="24"/>
      <c r="S121" s="23"/>
      <c r="T121" s="23"/>
      <c r="U121" s="24"/>
    </row>
    <row r="122" spans="1:21" ht="14" customHeight="1" x14ac:dyDescent="0.2">
      <c r="A122" s="19" t="s">
        <v>73</v>
      </c>
      <c r="B122" s="19" t="s">
        <v>226</v>
      </c>
      <c r="C122" s="20">
        <v>37882020</v>
      </c>
      <c r="D122" s="21" t="s">
        <v>108</v>
      </c>
      <c r="E122" s="19" t="s">
        <v>114</v>
      </c>
      <c r="F122" s="19" t="s">
        <v>387</v>
      </c>
      <c r="G122" s="19"/>
      <c r="H122" s="19" t="s">
        <v>388</v>
      </c>
      <c r="I122" s="20">
        <v>676</v>
      </c>
      <c r="J122" s="20">
        <v>8</v>
      </c>
      <c r="K122" s="20">
        <v>684</v>
      </c>
      <c r="L122" s="22">
        <f t="shared" si="6"/>
        <v>1.1695906432748537E-2</v>
      </c>
      <c r="M122" s="23"/>
      <c r="N122" s="23"/>
      <c r="O122" s="24"/>
      <c r="P122" s="23"/>
      <c r="Q122" s="23"/>
      <c r="R122" s="24"/>
      <c r="S122" s="23"/>
      <c r="T122" s="23"/>
      <c r="U122" s="24"/>
    </row>
    <row r="123" spans="1:21" ht="14" customHeight="1" x14ac:dyDescent="0.2">
      <c r="A123" s="19" t="s">
        <v>73</v>
      </c>
      <c r="B123" s="19" t="s">
        <v>266</v>
      </c>
      <c r="C123" s="20">
        <v>1806690</v>
      </c>
      <c r="D123" s="21" t="s">
        <v>122</v>
      </c>
      <c r="E123" s="19" t="s">
        <v>114</v>
      </c>
      <c r="F123" s="19" t="s">
        <v>267</v>
      </c>
      <c r="G123" s="19"/>
      <c r="H123" s="19" t="s">
        <v>390</v>
      </c>
      <c r="I123" s="20">
        <v>447</v>
      </c>
      <c r="J123" s="20">
        <v>7</v>
      </c>
      <c r="K123" s="20">
        <v>454</v>
      </c>
      <c r="L123" s="22">
        <f t="shared" si="6"/>
        <v>1.5418502202643172E-2</v>
      </c>
      <c r="M123" s="23"/>
      <c r="N123" s="23"/>
      <c r="O123" s="24"/>
      <c r="P123" s="23"/>
      <c r="Q123" s="23"/>
      <c r="R123" s="24"/>
      <c r="S123" s="23"/>
      <c r="T123" s="23"/>
      <c r="U123" s="24"/>
    </row>
    <row r="124" spans="1:21" ht="14" customHeight="1" x14ac:dyDescent="0.2">
      <c r="A124" s="19" t="s">
        <v>73</v>
      </c>
      <c r="B124" s="19" t="s">
        <v>299</v>
      </c>
      <c r="C124" s="20">
        <v>117638401</v>
      </c>
      <c r="D124" s="21" t="s">
        <v>108</v>
      </c>
      <c r="E124" s="19" t="s">
        <v>109</v>
      </c>
      <c r="F124" s="19" t="s">
        <v>407</v>
      </c>
      <c r="G124" s="19"/>
      <c r="H124" s="19" t="s">
        <v>408</v>
      </c>
      <c r="I124" s="20">
        <v>933</v>
      </c>
      <c r="J124" s="20">
        <v>10</v>
      </c>
      <c r="K124" s="20">
        <v>944</v>
      </c>
      <c r="L124" s="22">
        <f t="shared" si="6"/>
        <v>1.059322033898305E-2</v>
      </c>
      <c r="M124" s="23"/>
      <c r="N124" s="23"/>
      <c r="O124" s="24"/>
      <c r="P124" s="23"/>
      <c r="Q124" s="23"/>
      <c r="R124" s="24"/>
      <c r="S124" s="23"/>
      <c r="T124" s="23"/>
      <c r="U124" s="24"/>
    </row>
    <row r="125" spans="1:21" ht="14" customHeight="1" x14ac:dyDescent="0.15">
      <c r="A125" s="19" t="s">
        <v>73</v>
      </c>
      <c r="B125" s="19" t="s">
        <v>206</v>
      </c>
      <c r="C125" s="20">
        <v>181430855</v>
      </c>
      <c r="D125" s="19" t="s">
        <v>122</v>
      </c>
      <c r="E125" s="19" t="s">
        <v>109</v>
      </c>
      <c r="F125" s="19" t="s">
        <v>410</v>
      </c>
      <c r="G125" s="19"/>
      <c r="H125" s="19" t="s">
        <v>411</v>
      </c>
      <c r="I125" s="20">
        <v>873</v>
      </c>
      <c r="J125" s="20">
        <v>9</v>
      </c>
      <c r="K125" s="20">
        <v>882</v>
      </c>
      <c r="L125" s="22">
        <f t="shared" si="6"/>
        <v>1.020408163265306E-2</v>
      </c>
      <c r="M125" s="23"/>
      <c r="N125" s="23"/>
      <c r="O125" s="24"/>
      <c r="P125" s="23"/>
      <c r="Q125" s="23"/>
      <c r="R125" s="24"/>
      <c r="S125" s="23"/>
      <c r="T125" s="23"/>
      <c r="U125" s="24"/>
    </row>
    <row r="126" spans="1:21" ht="14" customHeight="1" x14ac:dyDescent="0.15">
      <c r="A126" s="19" t="s">
        <v>73</v>
      </c>
      <c r="B126" s="19" t="s">
        <v>146</v>
      </c>
      <c r="C126" s="20">
        <v>1295282</v>
      </c>
      <c r="D126" s="19" t="s">
        <v>108</v>
      </c>
      <c r="E126" s="19" t="s">
        <v>114</v>
      </c>
      <c r="F126" s="19" t="s">
        <v>371</v>
      </c>
      <c r="G126" s="19"/>
      <c r="H126" s="19" t="s">
        <v>372</v>
      </c>
      <c r="I126" s="20">
        <v>139</v>
      </c>
      <c r="J126" s="20">
        <v>5</v>
      </c>
      <c r="K126" s="20">
        <v>144</v>
      </c>
      <c r="L126" s="22">
        <f t="shared" si="6"/>
        <v>3.4722222222222224E-2</v>
      </c>
      <c r="M126" s="23"/>
      <c r="N126" s="23"/>
      <c r="O126" s="24"/>
      <c r="P126" s="23"/>
      <c r="Q126" s="23"/>
      <c r="R126" s="24"/>
      <c r="S126" s="23"/>
      <c r="T126" s="23"/>
      <c r="U126" s="24"/>
    </row>
    <row r="127" spans="1:21" ht="14" customHeight="1" x14ac:dyDescent="0.15">
      <c r="A127" s="19" t="s">
        <v>74</v>
      </c>
      <c r="B127" s="19" t="s">
        <v>150</v>
      </c>
      <c r="C127" s="20">
        <v>60985696</v>
      </c>
      <c r="D127" s="19" t="s">
        <v>114</v>
      </c>
      <c r="E127" s="19" t="s">
        <v>109</v>
      </c>
      <c r="F127" s="19" t="s">
        <v>377</v>
      </c>
      <c r="G127" s="19"/>
      <c r="H127" s="19" t="s">
        <v>415</v>
      </c>
      <c r="I127" s="20">
        <v>1079</v>
      </c>
      <c r="J127" s="20">
        <v>507</v>
      </c>
      <c r="K127" s="20">
        <v>1586</v>
      </c>
      <c r="L127" s="22">
        <f t="shared" si="6"/>
        <v>0.31967213114754101</v>
      </c>
      <c r="M127" s="20">
        <v>39</v>
      </c>
      <c r="N127" s="20">
        <v>1104</v>
      </c>
      <c r="O127" s="22">
        <f>M127/N127</f>
        <v>3.5326086956521736E-2</v>
      </c>
      <c r="P127" s="23"/>
      <c r="Q127" s="23"/>
      <c r="R127" s="24"/>
      <c r="S127" s="23"/>
      <c r="T127" s="23"/>
      <c r="U127" s="24"/>
    </row>
    <row r="128" spans="1:21" ht="14" customHeight="1" x14ac:dyDescent="0.15">
      <c r="A128" s="19" t="s">
        <v>74</v>
      </c>
      <c r="B128" s="19" t="s">
        <v>135</v>
      </c>
      <c r="C128" s="20">
        <v>89692928</v>
      </c>
      <c r="D128" s="19" t="s">
        <v>109</v>
      </c>
      <c r="E128" s="19" t="s">
        <v>122</v>
      </c>
      <c r="F128" s="19" t="s">
        <v>419</v>
      </c>
      <c r="G128" s="19" t="s">
        <v>546</v>
      </c>
      <c r="H128" s="19" t="s">
        <v>420</v>
      </c>
      <c r="I128" s="20">
        <v>555</v>
      </c>
      <c r="J128" s="20">
        <v>446</v>
      </c>
      <c r="K128" s="20">
        <v>1001</v>
      </c>
      <c r="L128" s="22">
        <f t="shared" si="6"/>
        <v>0.44555444555444557</v>
      </c>
      <c r="M128" s="20">
        <v>38</v>
      </c>
      <c r="N128" s="20">
        <v>2000</v>
      </c>
      <c r="O128" s="22">
        <f>M128/N128</f>
        <v>1.9E-2</v>
      </c>
      <c r="P128" s="23"/>
      <c r="Q128" s="23"/>
      <c r="R128" s="24"/>
      <c r="S128" s="23"/>
      <c r="T128" s="23"/>
      <c r="U128" s="24"/>
    </row>
    <row r="129" spans="1:21" ht="14" customHeight="1" x14ac:dyDescent="0.15">
      <c r="A129" s="19" t="s">
        <v>74</v>
      </c>
      <c r="B129" s="19" t="s">
        <v>226</v>
      </c>
      <c r="C129" s="20">
        <v>7577560</v>
      </c>
      <c r="D129" s="19" t="s">
        <v>109</v>
      </c>
      <c r="E129" s="19" t="s">
        <v>108</v>
      </c>
      <c r="F129" s="19" t="s">
        <v>227</v>
      </c>
      <c r="G129" s="19" t="s">
        <v>546</v>
      </c>
      <c r="H129" s="19" t="s">
        <v>422</v>
      </c>
      <c r="I129" s="20">
        <v>529</v>
      </c>
      <c r="J129" s="20">
        <v>405</v>
      </c>
      <c r="K129" s="20">
        <v>934</v>
      </c>
      <c r="L129" s="22">
        <f t="shared" si="6"/>
        <v>0.43361884368308351</v>
      </c>
      <c r="M129" s="20">
        <v>90</v>
      </c>
      <c r="N129" s="20">
        <v>3199</v>
      </c>
      <c r="O129" s="22">
        <f>M129/N129</f>
        <v>2.8133791809940606E-2</v>
      </c>
      <c r="P129" s="23"/>
      <c r="Q129" s="23"/>
      <c r="R129" s="24"/>
      <c r="S129" s="23"/>
      <c r="T129" s="23"/>
      <c r="U129" s="24"/>
    </row>
    <row r="130" spans="1:21" ht="14" customHeight="1" x14ac:dyDescent="0.15">
      <c r="A130" s="19" t="s">
        <v>74</v>
      </c>
      <c r="B130" s="19" t="s">
        <v>206</v>
      </c>
      <c r="C130" s="20">
        <v>89391202</v>
      </c>
      <c r="D130" s="19" t="s">
        <v>109</v>
      </c>
      <c r="E130" s="19" t="s">
        <v>114</v>
      </c>
      <c r="F130" s="19" t="s">
        <v>384</v>
      </c>
      <c r="G130" s="19"/>
      <c r="H130" s="19" t="s">
        <v>417</v>
      </c>
      <c r="I130" s="20">
        <v>1254</v>
      </c>
      <c r="J130" s="20">
        <v>206</v>
      </c>
      <c r="K130" s="20">
        <v>1460</v>
      </c>
      <c r="L130" s="22">
        <f t="shared" si="6"/>
        <v>0.14109589041095891</v>
      </c>
      <c r="M130" s="23"/>
      <c r="N130" s="23"/>
      <c r="O130" s="24"/>
      <c r="P130" s="23"/>
      <c r="Q130" s="23"/>
      <c r="R130" s="24"/>
      <c r="S130" s="23"/>
      <c r="T130" s="23"/>
      <c r="U130" s="24"/>
    </row>
    <row r="131" spans="1:21" ht="14" customHeight="1" x14ac:dyDescent="0.2">
      <c r="A131" s="19" t="s">
        <v>76</v>
      </c>
      <c r="B131" s="19" t="s">
        <v>153</v>
      </c>
      <c r="C131" s="20">
        <v>25398284</v>
      </c>
      <c r="D131" s="21" t="s">
        <v>122</v>
      </c>
      <c r="E131" s="19" t="s">
        <v>109</v>
      </c>
      <c r="F131" s="19" t="s">
        <v>154</v>
      </c>
      <c r="G131" s="19" t="s">
        <v>546</v>
      </c>
      <c r="H131" s="19" t="s">
        <v>350</v>
      </c>
      <c r="I131" s="20">
        <v>2169</v>
      </c>
      <c r="J131" s="20">
        <v>191</v>
      </c>
      <c r="K131" s="20">
        <v>2360</v>
      </c>
      <c r="L131" s="22">
        <f t="shared" si="6"/>
        <v>8.0932203389830509E-2</v>
      </c>
      <c r="M131" s="20">
        <v>28</v>
      </c>
      <c r="N131" s="20">
        <v>1092</v>
      </c>
      <c r="O131" s="22">
        <f>M131/N131</f>
        <v>2.564102564102564E-2</v>
      </c>
      <c r="P131" s="23"/>
      <c r="Q131" s="23"/>
      <c r="R131" s="24"/>
      <c r="S131" s="23"/>
      <c r="T131" s="23"/>
      <c r="U131" s="24"/>
    </row>
    <row r="132" spans="1:21" ht="14" customHeight="1" x14ac:dyDescent="0.2">
      <c r="A132" s="19" t="s">
        <v>76</v>
      </c>
      <c r="B132" s="19" t="s">
        <v>135</v>
      </c>
      <c r="C132" s="20">
        <v>43610158</v>
      </c>
      <c r="D132" s="21" t="s">
        <v>108</v>
      </c>
      <c r="E132" s="19" t="s">
        <v>114</v>
      </c>
      <c r="F132" s="19" t="s">
        <v>185</v>
      </c>
      <c r="G132" s="19"/>
      <c r="H132" s="19" t="s">
        <v>424</v>
      </c>
      <c r="I132" s="20">
        <v>1278</v>
      </c>
      <c r="J132" s="20">
        <v>75</v>
      </c>
      <c r="K132" s="20">
        <v>1355</v>
      </c>
      <c r="L132" s="22">
        <f t="shared" si="6"/>
        <v>5.5350553505535055E-2</v>
      </c>
      <c r="M132" s="20">
        <v>44</v>
      </c>
      <c r="N132" s="20">
        <v>1724</v>
      </c>
      <c r="O132" s="22">
        <f>M132/N132</f>
        <v>2.5522041763341066E-2</v>
      </c>
      <c r="P132" s="23"/>
      <c r="Q132" s="23"/>
      <c r="R132" s="24"/>
      <c r="S132" s="23"/>
      <c r="T132" s="23"/>
      <c r="U132" s="24"/>
    </row>
    <row r="133" spans="1:21" ht="14" customHeight="1" x14ac:dyDescent="0.2">
      <c r="A133" s="19" t="s">
        <v>76</v>
      </c>
      <c r="B133" s="19" t="s">
        <v>226</v>
      </c>
      <c r="C133" s="20">
        <v>7577022</v>
      </c>
      <c r="D133" s="21" t="s">
        <v>108</v>
      </c>
      <c r="E133" s="19" t="s">
        <v>114</v>
      </c>
      <c r="F133" s="19" t="s">
        <v>227</v>
      </c>
      <c r="G133" s="19" t="s">
        <v>546</v>
      </c>
      <c r="H133" s="19" t="s">
        <v>277</v>
      </c>
      <c r="I133" s="20">
        <v>1381</v>
      </c>
      <c r="J133" s="20">
        <v>80</v>
      </c>
      <c r="K133" s="20">
        <v>1461</v>
      </c>
      <c r="L133" s="22">
        <f t="shared" ref="L133:L146" si="7">J133/K133</f>
        <v>5.4757015742642023E-2</v>
      </c>
      <c r="M133" s="20">
        <v>32</v>
      </c>
      <c r="N133" s="20">
        <v>1332</v>
      </c>
      <c r="O133" s="22">
        <f>M133/N133</f>
        <v>2.4024024024024024E-2</v>
      </c>
      <c r="P133" s="23"/>
      <c r="Q133" s="23"/>
      <c r="R133" s="24"/>
      <c r="S133" s="23"/>
      <c r="T133" s="23"/>
      <c r="U133" s="24"/>
    </row>
    <row r="134" spans="1:21" ht="14" customHeight="1" x14ac:dyDescent="0.2">
      <c r="A134" s="19" t="s">
        <v>78</v>
      </c>
      <c r="B134" s="19" t="s">
        <v>113</v>
      </c>
      <c r="C134" s="20">
        <v>55241678</v>
      </c>
      <c r="D134" s="21" t="s">
        <v>109</v>
      </c>
      <c r="E134" s="19" t="s">
        <v>108</v>
      </c>
      <c r="F134" s="19" t="s">
        <v>254</v>
      </c>
      <c r="G134" s="19" t="s">
        <v>546</v>
      </c>
      <c r="H134" s="19" t="s">
        <v>426</v>
      </c>
      <c r="I134" s="20">
        <v>1339</v>
      </c>
      <c r="J134" s="20">
        <v>228</v>
      </c>
      <c r="K134" s="20">
        <v>1567</v>
      </c>
      <c r="L134" s="22">
        <f t="shared" si="7"/>
        <v>0.14550095724313974</v>
      </c>
      <c r="M134" s="23"/>
      <c r="N134" s="23"/>
      <c r="O134" s="24"/>
      <c r="P134" s="23"/>
      <c r="Q134" s="23"/>
      <c r="R134" s="24"/>
      <c r="S134" s="23"/>
      <c r="T134" s="23"/>
      <c r="U134" s="24"/>
    </row>
    <row r="135" spans="1:21" ht="14" customHeight="1" x14ac:dyDescent="0.2">
      <c r="A135" s="19" t="s">
        <v>78</v>
      </c>
      <c r="B135" s="19" t="s">
        <v>113</v>
      </c>
      <c r="C135" s="20">
        <v>55259515</v>
      </c>
      <c r="D135" s="21" t="s">
        <v>114</v>
      </c>
      <c r="E135" s="19" t="s">
        <v>122</v>
      </c>
      <c r="F135" s="19" t="s">
        <v>254</v>
      </c>
      <c r="G135" s="19" t="s">
        <v>546</v>
      </c>
      <c r="H135" s="19" t="s">
        <v>259</v>
      </c>
      <c r="I135" s="20">
        <v>1808</v>
      </c>
      <c r="J135" s="20">
        <v>311</v>
      </c>
      <c r="K135" s="20">
        <v>2119</v>
      </c>
      <c r="L135" s="22">
        <f t="shared" si="7"/>
        <v>0.1467673430863615</v>
      </c>
      <c r="M135" s="23"/>
      <c r="N135" s="23"/>
      <c r="O135" s="24"/>
      <c r="P135" s="23"/>
      <c r="Q135" s="23"/>
      <c r="R135" s="24"/>
      <c r="S135" s="23"/>
      <c r="T135" s="23"/>
      <c r="U135" s="24"/>
    </row>
    <row r="136" spans="1:21" ht="14" customHeight="1" x14ac:dyDescent="0.2">
      <c r="A136" s="19" t="s">
        <v>79</v>
      </c>
      <c r="B136" s="19" t="s">
        <v>153</v>
      </c>
      <c r="C136" s="20">
        <v>25398284</v>
      </c>
      <c r="D136" s="21" t="s">
        <v>114</v>
      </c>
      <c r="E136" s="19" t="s">
        <v>109</v>
      </c>
      <c r="F136" s="19" t="s">
        <v>154</v>
      </c>
      <c r="G136" s="19" t="s">
        <v>546</v>
      </c>
      <c r="H136" s="19" t="s">
        <v>195</v>
      </c>
      <c r="I136" s="20">
        <v>1396</v>
      </c>
      <c r="J136" s="20">
        <v>589</v>
      </c>
      <c r="K136" s="25">
        <v>1985</v>
      </c>
      <c r="L136" s="22">
        <f t="shared" si="7"/>
        <v>0.29672544080604535</v>
      </c>
      <c r="M136" s="20">
        <v>203</v>
      </c>
      <c r="N136" s="20">
        <v>3221</v>
      </c>
      <c r="O136" s="22">
        <f>M136/N136</f>
        <v>6.3023905619372864E-2</v>
      </c>
      <c r="P136" s="23"/>
      <c r="Q136" s="23"/>
      <c r="R136" s="24"/>
      <c r="S136" s="20">
        <v>6</v>
      </c>
      <c r="T136" s="20">
        <v>4139</v>
      </c>
      <c r="U136" s="22">
        <f>S136/T136</f>
        <v>1.4496255134090359E-3</v>
      </c>
    </row>
    <row r="137" spans="1:21" ht="14" customHeight="1" x14ac:dyDescent="0.2">
      <c r="A137" s="19" t="s">
        <v>79</v>
      </c>
      <c r="B137" s="19" t="s">
        <v>135</v>
      </c>
      <c r="C137" s="20">
        <v>89717769</v>
      </c>
      <c r="D137" s="21" t="s">
        <v>108</v>
      </c>
      <c r="E137" s="19" t="s">
        <v>122</v>
      </c>
      <c r="F137" s="19" t="s">
        <v>419</v>
      </c>
      <c r="G137" s="19" t="s">
        <v>546</v>
      </c>
      <c r="H137" s="19" t="s">
        <v>428</v>
      </c>
      <c r="I137" s="20">
        <v>1483</v>
      </c>
      <c r="J137" s="20">
        <v>284</v>
      </c>
      <c r="K137" s="25">
        <v>1767</v>
      </c>
      <c r="L137" s="22">
        <f t="shared" si="7"/>
        <v>0.16072439162422184</v>
      </c>
      <c r="M137" s="20">
        <v>49</v>
      </c>
      <c r="N137" s="20">
        <v>1444</v>
      </c>
      <c r="O137" s="22">
        <f>M137/N137</f>
        <v>3.3933518005540168E-2</v>
      </c>
      <c r="P137" s="23"/>
      <c r="Q137" s="23"/>
      <c r="R137" s="24"/>
      <c r="S137" s="23"/>
      <c r="T137" s="23"/>
      <c r="U137" s="24"/>
    </row>
    <row r="138" spans="1:21" ht="14" customHeight="1" x14ac:dyDescent="0.2">
      <c r="A138" s="19" t="s">
        <v>80</v>
      </c>
      <c r="B138" s="19" t="s">
        <v>163</v>
      </c>
      <c r="C138" s="20">
        <v>139397738</v>
      </c>
      <c r="D138" s="21" t="s">
        <v>108</v>
      </c>
      <c r="E138" s="19" t="s">
        <v>114</v>
      </c>
      <c r="F138" s="19" t="s">
        <v>164</v>
      </c>
      <c r="G138" s="19" t="s">
        <v>546</v>
      </c>
      <c r="H138" s="19" t="s">
        <v>439</v>
      </c>
      <c r="I138" s="20">
        <v>594</v>
      </c>
      <c r="J138" s="20">
        <v>6</v>
      </c>
      <c r="K138" s="25">
        <v>600</v>
      </c>
      <c r="L138" s="22">
        <f t="shared" si="7"/>
        <v>0.01</v>
      </c>
      <c r="M138" s="23"/>
      <c r="N138" s="23"/>
      <c r="O138" s="24"/>
      <c r="P138" s="23"/>
      <c r="Q138" s="23"/>
      <c r="R138" s="24"/>
      <c r="S138" s="23"/>
      <c r="T138" s="23"/>
      <c r="U138" s="24"/>
    </row>
    <row r="139" spans="1:21" ht="14" customHeight="1" x14ac:dyDescent="0.2">
      <c r="A139" s="19" t="s">
        <v>80</v>
      </c>
      <c r="B139" s="19" t="s">
        <v>107</v>
      </c>
      <c r="C139" s="20">
        <v>1223171</v>
      </c>
      <c r="D139" s="21" t="s">
        <v>108</v>
      </c>
      <c r="E139" s="19" t="s">
        <v>114</v>
      </c>
      <c r="F139" s="19" t="s">
        <v>110</v>
      </c>
      <c r="G139" s="19" t="s">
        <v>546</v>
      </c>
      <c r="H139" s="19" t="s">
        <v>441</v>
      </c>
      <c r="I139" s="20">
        <v>560</v>
      </c>
      <c r="J139" s="20">
        <v>6</v>
      </c>
      <c r="K139" s="25">
        <v>566</v>
      </c>
      <c r="L139" s="22">
        <f t="shared" si="7"/>
        <v>1.0600706713780919E-2</v>
      </c>
      <c r="M139" s="23"/>
      <c r="N139" s="23"/>
      <c r="O139" s="24"/>
      <c r="P139" s="23"/>
      <c r="Q139" s="23"/>
      <c r="R139" s="24"/>
      <c r="S139" s="23"/>
      <c r="T139" s="23"/>
      <c r="U139" s="24"/>
    </row>
    <row r="140" spans="1:21" ht="14" customHeight="1" x14ac:dyDescent="0.2">
      <c r="A140" s="19" t="s">
        <v>80</v>
      </c>
      <c r="B140" s="19" t="s">
        <v>163</v>
      </c>
      <c r="C140" s="20">
        <v>21971180</v>
      </c>
      <c r="D140" s="21" t="s">
        <v>114</v>
      </c>
      <c r="E140" s="19" t="s">
        <v>109</v>
      </c>
      <c r="F140" s="19" t="s">
        <v>203</v>
      </c>
      <c r="G140" s="19" t="s">
        <v>546</v>
      </c>
      <c r="H140" s="19" t="s">
        <v>430</v>
      </c>
      <c r="I140" s="20">
        <v>145</v>
      </c>
      <c r="J140" s="20">
        <v>18</v>
      </c>
      <c r="K140" s="25">
        <v>165</v>
      </c>
      <c r="L140" s="22">
        <f t="shared" si="7"/>
        <v>0.10909090909090909</v>
      </c>
      <c r="M140" s="20">
        <v>19</v>
      </c>
      <c r="N140" s="20">
        <v>780</v>
      </c>
      <c r="O140" s="22">
        <f t="shared" ref="O140:O146" si="8">M140/N140</f>
        <v>2.4358974358974359E-2</v>
      </c>
      <c r="P140" s="23"/>
      <c r="Q140" s="23"/>
      <c r="R140" s="24"/>
      <c r="S140" s="23"/>
      <c r="T140" s="23"/>
      <c r="U140" s="24"/>
    </row>
    <row r="141" spans="1:21" ht="14" customHeight="1" x14ac:dyDescent="0.2">
      <c r="A141" s="19" t="s">
        <v>80</v>
      </c>
      <c r="B141" s="19" t="s">
        <v>126</v>
      </c>
      <c r="C141" s="20">
        <v>225422407</v>
      </c>
      <c r="D141" s="21" t="s">
        <v>114</v>
      </c>
      <c r="E141" s="19" t="s">
        <v>109</v>
      </c>
      <c r="F141" s="19" t="s">
        <v>432</v>
      </c>
      <c r="G141" s="19"/>
      <c r="H141" s="19" t="s">
        <v>433</v>
      </c>
      <c r="I141" s="20">
        <v>1702</v>
      </c>
      <c r="J141" s="20">
        <v>118</v>
      </c>
      <c r="K141" s="25">
        <v>1821</v>
      </c>
      <c r="L141" s="22">
        <f t="shared" si="7"/>
        <v>6.4799560680944529E-2</v>
      </c>
      <c r="M141" s="20">
        <v>117</v>
      </c>
      <c r="N141" s="20">
        <v>5810</v>
      </c>
      <c r="O141" s="22">
        <f t="shared" si="8"/>
        <v>2.0137693631669534E-2</v>
      </c>
      <c r="P141" s="23"/>
      <c r="Q141" s="23"/>
      <c r="R141" s="24"/>
      <c r="S141" s="23"/>
      <c r="T141" s="23"/>
      <c r="U141" s="24"/>
    </row>
    <row r="142" spans="1:21" ht="14" customHeight="1" x14ac:dyDescent="0.2">
      <c r="A142" s="19" t="s">
        <v>80</v>
      </c>
      <c r="B142" s="19" t="s">
        <v>126</v>
      </c>
      <c r="C142" s="20">
        <v>212286732</v>
      </c>
      <c r="D142" s="21" t="s">
        <v>114</v>
      </c>
      <c r="E142" s="19" t="s">
        <v>109</v>
      </c>
      <c r="F142" s="19" t="s">
        <v>326</v>
      </c>
      <c r="G142" s="19"/>
      <c r="H142" s="19" t="s">
        <v>435</v>
      </c>
      <c r="I142" s="20">
        <v>1490</v>
      </c>
      <c r="J142" s="20">
        <v>124</v>
      </c>
      <c r="K142" s="25">
        <v>1614</v>
      </c>
      <c r="L142" s="22">
        <f t="shared" si="7"/>
        <v>7.6827757125154897E-2</v>
      </c>
      <c r="M142" s="20">
        <v>87</v>
      </c>
      <c r="N142" s="20">
        <v>3814</v>
      </c>
      <c r="O142" s="22">
        <f t="shared" si="8"/>
        <v>2.2810697430519139E-2</v>
      </c>
      <c r="P142" s="23"/>
      <c r="Q142" s="23"/>
      <c r="R142" s="24"/>
      <c r="S142" s="23"/>
      <c r="T142" s="23"/>
      <c r="U142" s="24"/>
    </row>
    <row r="143" spans="1:21" ht="14" customHeight="1" x14ac:dyDescent="0.2">
      <c r="A143" s="19" t="s">
        <v>80</v>
      </c>
      <c r="B143" s="19" t="s">
        <v>107</v>
      </c>
      <c r="C143" s="20">
        <v>10599945</v>
      </c>
      <c r="D143" s="21" t="s">
        <v>114</v>
      </c>
      <c r="E143" s="19" t="s">
        <v>109</v>
      </c>
      <c r="F143" s="19" t="s">
        <v>192</v>
      </c>
      <c r="G143" s="19" t="s">
        <v>546</v>
      </c>
      <c r="H143" s="19" t="s">
        <v>437</v>
      </c>
      <c r="I143" s="20">
        <v>572</v>
      </c>
      <c r="J143" s="20">
        <v>180</v>
      </c>
      <c r="K143" s="25">
        <v>753</v>
      </c>
      <c r="L143" s="22">
        <f t="shared" si="7"/>
        <v>0.23904382470119523</v>
      </c>
      <c r="M143" s="20">
        <v>378</v>
      </c>
      <c r="N143" s="20">
        <v>4788</v>
      </c>
      <c r="O143" s="22">
        <f t="shared" si="8"/>
        <v>7.8947368421052627E-2</v>
      </c>
      <c r="P143" s="23"/>
      <c r="Q143" s="23"/>
      <c r="R143" s="24"/>
      <c r="S143" s="23"/>
      <c r="T143" s="23"/>
      <c r="U143" s="24"/>
    </row>
    <row r="144" spans="1:21" ht="14" customHeight="1" x14ac:dyDescent="0.2">
      <c r="A144" s="19" t="s">
        <v>80</v>
      </c>
      <c r="B144" s="19" t="s">
        <v>226</v>
      </c>
      <c r="C144" s="20">
        <v>7577559</v>
      </c>
      <c r="D144" s="21" t="s">
        <v>109</v>
      </c>
      <c r="E144" s="19" t="s">
        <v>114</v>
      </c>
      <c r="F144" s="19" t="s">
        <v>227</v>
      </c>
      <c r="G144" s="19" t="s">
        <v>546</v>
      </c>
      <c r="H144" s="19" t="s">
        <v>443</v>
      </c>
      <c r="I144" s="20">
        <v>773</v>
      </c>
      <c r="J144" s="20">
        <v>95</v>
      </c>
      <c r="K144" s="25">
        <v>870</v>
      </c>
      <c r="L144" s="22">
        <f t="shared" si="7"/>
        <v>0.10919540229885058</v>
      </c>
      <c r="M144" s="20">
        <v>245</v>
      </c>
      <c r="N144" s="20">
        <v>5555</v>
      </c>
      <c r="O144" s="22">
        <f t="shared" si="8"/>
        <v>4.4104410441044108E-2</v>
      </c>
      <c r="P144" s="23"/>
      <c r="Q144" s="23"/>
      <c r="R144" s="24"/>
      <c r="S144" s="23"/>
      <c r="T144" s="23"/>
      <c r="U144" s="24"/>
    </row>
    <row r="145" spans="1:21" ht="14" customHeight="1" x14ac:dyDescent="0.2">
      <c r="A145" s="19" t="s">
        <v>82</v>
      </c>
      <c r="B145" s="19" t="s">
        <v>153</v>
      </c>
      <c r="C145" s="20">
        <v>25398284</v>
      </c>
      <c r="D145" s="21" t="s">
        <v>108</v>
      </c>
      <c r="E145" s="19" t="s">
        <v>109</v>
      </c>
      <c r="F145" s="19" t="s">
        <v>154</v>
      </c>
      <c r="G145" s="19" t="s">
        <v>546</v>
      </c>
      <c r="H145" s="19" t="s">
        <v>363</v>
      </c>
      <c r="I145" s="20">
        <v>1876</v>
      </c>
      <c r="J145" s="20">
        <v>37</v>
      </c>
      <c r="K145" s="25">
        <v>1932</v>
      </c>
      <c r="L145" s="22">
        <f t="shared" si="7"/>
        <v>1.9151138716356108E-2</v>
      </c>
      <c r="M145" s="20">
        <v>41</v>
      </c>
      <c r="N145" s="20">
        <v>5836</v>
      </c>
      <c r="O145" s="22">
        <f t="shared" si="8"/>
        <v>7.0253598355037696E-3</v>
      </c>
      <c r="P145" s="23"/>
      <c r="Q145" s="23"/>
      <c r="R145" s="24"/>
      <c r="S145" s="23"/>
      <c r="T145" s="23"/>
      <c r="U145" s="24"/>
    </row>
    <row r="146" spans="1:21" ht="14" customHeight="1" x14ac:dyDescent="0.2">
      <c r="A146" s="19" t="s">
        <v>82</v>
      </c>
      <c r="B146" s="19" t="s">
        <v>226</v>
      </c>
      <c r="C146" s="20">
        <v>7578253</v>
      </c>
      <c r="D146" s="21" t="s">
        <v>108</v>
      </c>
      <c r="E146" s="19" t="s">
        <v>109</v>
      </c>
      <c r="F146" s="19" t="s">
        <v>227</v>
      </c>
      <c r="G146" s="19" t="s">
        <v>546</v>
      </c>
      <c r="H146" s="19" t="s">
        <v>447</v>
      </c>
      <c r="I146" s="20">
        <v>1219</v>
      </c>
      <c r="J146" s="20">
        <v>54</v>
      </c>
      <c r="K146" s="25">
        <v>1273</v>
      </c>
      <c r="L146" s="22">
        <f t="shared" si="7"/>
        <v>4.2419481539670068E-2</v>
      </c>
      <c r="M146" s="20">
        <v>187</v>
      </c>
      <c r="N146" s="20">
        <v>5819</v>
      </c>
      <c r="O146" s="22">
        <f t="shared" si="8"/>
        <v>3.2136105860113423E-2</v>
      </c>
      <c r="P146" s="23"/>
      <c r="Q146" s="23"/>
      <c r="R146" s="24"/>
      <c r="S146" s="23"/>
      <c r="T146" s="23"/>
      <c r="U146" s="24"/>
    </row>
    <row r="147" spans="1:21" ht="14" customHeight="1" x14ac:dyDescent="0.15">
      <c r="A147" s="20" t="s">
        <v>82</v>
      </c>
      <c r="B147" s="26" t="s">
        <v>266</v>
      </c>
      <c r="C147" s="26">
        <v>1803172</v>
      </c>
      <c r="D147" s="26" t="s">
        <v>122</v>
      </c>
      <c r="E147" s="26" t="s">
        <v>114</v>
      </c>
      <c r="F147" s="26" t="s">
        <v>267</v>
      </c>
      <c r="G147" s="26"/>
      <c r="H147" s="26" t="s">
        <v>499</v>
      </c>
      <c r="I147" s="26">
        <v>217</v>
      </c>
      <c r="J147" s="26">
        <v>544</v>
      </c>
      <c r="K147" s="26">
        <v>761</v>
      </c>
      <c r="L147" s="22">
        <f>I147/K147</f>
        <v>0.28515111695137979</v>
      </c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s="11" customFormat="1" ht="14" customHeight="1" x14ac:dyDescent="0.2">
      <c r="A148" s="19" t="s">
        <v>82</v>
      </c>
      <c r="B148" s="19" t="s">
        <v>215</v>
      </c>
      <c r="C148" s="20">
        <v>66729163</v>
      </c>
      <c r="D148" s="21" t="s">
        <v>122</v>
      </c>
      <c r="E148" s="19" t="s">
        <v>109</v>
      </c>
      <c r="F148" s="19" t="s">
        <v>445</v>
      </c>
      <c r="G148" s="19"/>
      <c r="H148" s="19" t="s">
        <v>446</v>
      </c>
      <c r="I148" s="20">
        <v>948</v>
      </c>
      <c r="J148" s="20">
        <v>13</v>
      </c>
      <c r="K148" s="25">
        <v>961</v>
      </c>
      <c r="L148" s="22">
        <f t="shared" ref="L148:L157" si="9">J148/K148</f>
        <v>1.3527575442247659E-2</v>
      </c>
      <c r="M148" s="8"/>
      <c r="N148" s="8"/>
      <c r="O148" s="222"/>
      <c r="P148" s="23"/>
      <c r="Q148" s="23"/>
      <c r="R148" s="24"/>
      <c r="S148" s="23"/>
      <c r="T148" s="23"/>
      <c r="U148" s="24"/>
    </row>
    <row r="149" spans="1:21" ht="14" customHeight="1" x14ac:dyDescent="0.2">
      <c r="A149" s="19" t="s">
        <v>83</v>
      </c>
      <c r="B149" s="19" t="s">
        <v>107</v>
      </c>
      <c r="C149" s="20">
        <v>10602767</v>
      </c>
      <c r="D149" s="21" t="s">
        <v>108</v>
      </c>
      <c r="E149" s="19" t="s">
        <v>109</v>
      </c>
      <c r="F149" s="19" t="s">
        <v>192</v>
      </c>
      <c r="G149" s="19" t="s">
        <v>546</v>
      </c>
      <c r="H149" s="19" t="s">
        <v>453</v>
      </c>
      <c r="I149" s="20">
        <v>544</v>
      </c>
      <c r="J149" s="20">
        <v>217</v>
      </c>
      <c r="K149" s="25">
        <v>761</v>
      </c>
      <c r="L149" s="22">
        <f t="shared" si="9"/>
        <v>0.28515111695137979</v>
      </c>
      <c r="M149" s="23"/>
      <c r="N149" s="23"/>
      <c r="O149" s="24"/>
      <c r="P149" s="23"/>
      <c r="Q149" s="23"/>
      <c r="R149" s="24"/>
      <c r="S149" s="23"/>
      <c r="T149" s="23"/>
      <c r="U149" s="24"/>
    </row>
    <row r="150" spans="1:21" ht="14" customHeight="1" x14ac:dyDescent="0.2">
      <c r="A150" s="19" t="s">
        <v>83</v>
      </c>
      <c r="B150" s="19" t="s">
        <v>121</v>
      </c>
      <c r="C150" s="20">
        <v>38271196</v>
      </c>
      <c r="D150" s="21" t="s">
        <v>122</v>
      </c>
      <c r="E150" s="19" t="s">
        <v>114</v>
      </c>
      <c r="F150" s="19" t="s">
        <v>237</v>
      </c>
      <c r="G150" s="19"/>
      <c r="H150" s="19" t="s">
        <v>448</v>
      </c>
      <c r="I150" s="20">
        <v>558</v>
      </c>
      <c r="J150" s="20">
        <v>6</v>
      </c>
      <c r="K150" s="25">
        <v>564</v>
      </c>
      <c r="L150" s="22">
        <f t="shared" si="9"/>
        <v>1.0638297872340425E-2</v>
      </c>
      <c r="M150" s="23"/>
      <c r="N150" s="23"/>
      <c r="O150" s="24"/>
      <c r="P150" s="23"/>
      <c r="Q150" s="23"/>
      <c r="R150" s="24"/>
      <c r="S150" s="23"/>
      <c r="T150" s="23"/>
      <c r="U150" s="24"/>
    </row>
    <row r="151" spans="1:21" ht="14" customHeight="1" x14ac:dyDescent="0.2">
      <c r="A151" s="19" t="s">
        <v>83</v>
      </c>
      <c r="B151" s="19" t="s">
        <v>266</v>
      </c>
      <c r="C151" s="20">
        <v>1803147</v>
      </c>
      <c r="D151" s="21" t="s">
        <v>122</v>
      </c>
      <c r="E151" s="19" t="s">
        <v>109</v>
      </c>
      <c r="F151" s="19" t="s">
        <v>267</v>
      </c>
      <c r="G151" s="19"/>
      <c r="H151" s="19" t="s">
        <v>375</v>
      </c>
      <c r="I151" s="20">
        <v>400</v>
      </c>
      <c r="J151" s="20">
        <v>5</v>
      </c>
      <c r="K151" s="25">
        <v>405</v>
      </c>
      <c r="L151" s="22">
        <f t="shared" si="9"/>
        <v>1.2345679012345678E-2</v>
      </c>
      <c r="M151" s="23"/>
      <c r="N151" s="23"/>
      <c r="O151" s="24"/>
      <c r="P151" s="23"/>
      <c r="Q151" s="23"/>
      <c r="R151" s="24"/>
      <c r="S151" s="23"/>
      <c r="T151" s="23"/>
      <c r="U151" s="24"/>
    </row>
    <row r="152" spans="1:21" ht="14" customHeight="1" x14ac:dyDescent="0.2">
      <c r="A152" s="19" t="s">
        <v>83</v>
      </c>
      <c r="B152" s="19" t="s">
        <v>266</v>
      </c>
      <c r="C152" s="20">
        <v>1807596</v>
      </c>
      <c r="D152" s="21" t="s">
        <v>108</v>
      </c>
      <c r="E152" s="19" t="s">
        <v>109</v>
      </c>
      <c r="F152" s="19" t="s">
        <v>267</v>
      </c>
      <c r="G152" s="19"/>
      <c r="H152" s="19" t="s">
        <v>451</v>
      </c>
      <c r="I152" s="20">
        <v>683</v>
      </c>
      <c r="J152" s="20">
        <v>7</v>
      </c>
      <c r="K152" s="25">
        <v>690</v>
      </c>
      <c r="L152" s="22">
        <f t="shared" si="9"/>
        <v>1.0144927536231883E-2</v>
      </c>
      <c r="M152" s="23"/>
      <c r="N152" s="23"/>
      <c r="O152" s="24"/>
      <c r="P152" s="23"/>
      <c r="Q152" s="23"/>
      <c r="R152" s="24"/>
      <c r="S152" s="23"/>
      <c r="T152" s="23"/>
      <c r="U152" s="24"/>
    </row>
    <row r="153" spans="1:21" ht="14" customHeight="1" x14ac:dyDescent="0.2">
      <c r="A153" s="19" t="s">
        <v>83</v>
      </c>
      <c r="B153" s="19" t="s">
        <v>135</v>
      </c>
      <c r="C153" s="20">
        <v>43609101</v>
      </c>
      <c r="D153" s="21" t="s">
        <v>108</v>
      </c>
      <c r="E153" s="19" t="s">
        <v>109</v>
      </c>
      <c r="F153" s="19" t="s">
        <v>185</v>
      </c>
      <c r="G153" s="19"/>
      <c r="H153" s="19" t="s">
        <v>455</v>
      </c>
      <c r="I153" s="20">
        <v>801</v>
      </c>
      <c r="J153" s="20">
        <v>10</v>
      </c>
      <c r="K153" s="25">
        <v>811</v>
      </c>
      <c r="L153" s="22">
        <f t="shared" si="9"/>
        <v>1.2330456226880395E-2</v>
      </c>
      <c r="M153" s="23"/>
      <c r="N153" s="23"/>
      <c r="O153" s="24"/>
      <c r="P153" s="23"/>
      <c r="Q153" s="23"/>
      <c r="R153" s="24"/>
      <c r="S153" s="23"/>
      <c r="T153" s="23"/>
      <c r="U153" s="24"/>
    </row>
    <row r="154" spans="1:21" ht="14" customHeight="1" x14ac:dyDescent="0.2">
      <c r="A154" s="19" t="s">
        <v>83</v>
      </c>
      <c r="B154" s="19" t="s">
        <v>299</v>
      </c>
      <c r="C154" s="20">
        <v>117632191</v>
      </c>
      <c r="D154" s="21" t="s">
        <v>109</v>
      </c>
      <c r="E154" s="19" t="s">
        <v>114</v>
      </c>
      <c r="F154" s="19" t="s">
        <v>407</v>
      </c>
      <c r="G154" s="19"/>
      <c r="H154" s="19" t="s">
        <v>462</v>
      </c>
      <c r="I154" s="20">
        <v>1007</v>
      </c>
      <c r="J154" s="20">
        <v>12</v>
      </c>
      <c r="K154" s="25">
        <v>1024</v>
      </c>
      <c r="L154" s="22">
        <f t="shared" si="9"/>
        <v>1.171875E-2</v>
      </c>
      <c r="M154" s="23"/>
      <c r="N154" s="23"/>
      <c r="O154" s="24"/>
      <c r="P154" s="23"/>
      <c r="Q154" s="23"/>
      <c r="R154" s="24"/>
      <c r="S154" s="23"/>
      <c r="T154" s="23"/>
      <c r="U154" s="24"/>
    </row>
    <row r="155" spans="1:21" ht="14" customHeight="1" x14ac:dyDescent="0.2">
      <c r="A155" s="19" t="s">
        <v>83</v>
      </c>
      <c r="B155" s="19" t="s">
        <v>456</v>
      </c>
      <c r="C155" s="20">
        <v>2843246</v>
      </c>
      <c r="D155" s="21" t="s">
        <v>122</v>
      </c>
      <c r="E155" s="19" t="s">
        <v>114</v>
      </c>
      <c r="F155" s="19" t="s">
        <v>457</v>
      </c>
      <c r="G155" s="19"/>
      <c r="H155" s="19" t="s">
        <v>458</v>
      </c>
      <c r="I155" s="20">
        <v>362</v>
      </c>
      <c r="J155" s="20">
        <v>6</v>
      </c>
      <c r="K155" s="25">
        <v>368</v>
      </c>
      <c r="L155" s="22">
        <f t="shared" si="9"/>
        <v>1.6304347826086956E-2</v>
      </c>
      <c r="M155" s="23"/>
      <c r="N155" s="23"/>
      <c r="O155" s="24"/>
      <c r="P155" s="23"/>
      <c r="Q155" s="23"/>
      <c r="R155" s="24"/>
      <c r="S155" s="23"/>
      <c r="T155" s="23"/>
      <c r="U155" s="24"/>
    </row>
    <row r="156" spans="1:21" ht="14" customHeight="1" x14ac:dyDescent="0.2">
      <c r="A156" s="19" t="s">
        <v>84</v>
      </c>
      <c r="B156" s="19" t="s">
        <v>226</v>
      </c>
      <c r="C156" s="20">
        <v>7578507</v>
      </c>
      <c r="D156" s="21" t="s">
        <v>109</v>
      </c>
      <c r="E156" s="19" t="s">
        <v>114</v>
      </c>
      <c r="F156" s="19" t="s">
        <v>227</v>
      </c>
      <c r="G156" s="19" t="s">
        <v>546</v>
      </c>
      <c r="H156" s="19" t="s">
        <v>466</v>
      </c>
      <c r="I156" s="20">
        <v>761</v>
      </c>
      <c r="J156" s="20">
        <v>145</v>
      </c>
      <c r="K156" s="25">
        <v>906</v>
      </c>
      <c r="L156" s="22">
        <f t="shared" si="9"/>
        <v>0.16004415011037529</v>
      </c>
      <c r="M156" s="20">
        <v>781</v>
      </c>
      <c r="N156" s="20">
        <v>6460</v>
      </c>
      <c r="O156" s="22">
        <f>M156/N156</f>
        <v>0.12089783281733746</v>
      </c>
      <c r="P156" s="23"/>
      <c r="Q156" s="23"/>
      <c r="R156" s="24"/>
      <c r="S156" s="23"/>
      <c r="T156" s="23"/>
      <c r="U156" s="24"/>
    </row>
    <row r="157" spans="1:21" ht="14" customHeight="1" x14ac:dyDescent="0.2">
      <c r="A157" s="19" t="s">
        <v>84</v>
      </c>
      <c r="B157" s="19" t="s">
        <v>226</v>
      </c>
      <c r="C157" s="20">
        <v>7578505</v>
      </c>
      <c r="D157" s="21" t="s">
        <v>108</v>
      </c>
      <c r="E157" s="19" t="s">
        <v>114</v>
      </c>
      <c r="F157" s="19" t="s">
        <v>227</v>
      </c>
      <c r="G157" s="19" t="s">
        <v>546</v>
      </c>
      <c r="H157" s="19" t="s">
        <v>464</v>
      </c>
      <c r="I157" s="20">
        <v>768</v>
      </c>
      <c r="J157" s="20">
        <v>151</v>
      </c>
      <c r="K157" s="25">
        <v>920</v>
      </c>
      <c r="L157" s="22">
        <f t="shared" si="9"/>
        <v>0.16413043478260869</v>
      </c>
      <c r="M157" s="20">
        <v>781</v>
      </c>
      <c r="N157" s="20">
        <v>6400</v>
      </c>
      <c r="O157" s="22">
        <f>M157/N157</f>
        <v>0.12203124999999999</v>
      </c>
      <c r="P157" s="23"/>
      <c r="Q157" s="23"/>
      <c r="R157" s="24"/>
      <c r="S157" s="23"/>
      <c r="T157" s="23"/>
      <c r="U157" s="24"/>
    </row>
    <row r="158" spans="1:21" ht="14" customHeight="1" x14ac:dyDescent="0.2">
      <c r="A158" s="19" t="s">
        <v>84</v>
      </c>
      <c r="B158" s="19" t="s">
        <v>226</v>
      </c>
      <c r="C158" s="20">
        <v>37881350</v>
      </c>
      <c r="D158" s="21" t="s">
        <v>108</v>
      </c>
      <c r="E158" s="19" t="s">
        <v>114</v>
      </c>
      <c r="F158" s="19" t="s">
        <v>387</v>
      </c>
      <c r="G158" s="19"/>
      <c r="H158" s="19" t="s">
        <v>460</v>
      </c>
      <c r="I158" s="20">
        <v>878</v>
      </c>
      <c r="J158" s="20">
        <v>9</v>
      </c>
      <c r="K158" s="25">
        <v>887</v>
      </c>
      <c r="L158" s="22">
        <f t="shared" ref="L158:L162" si="10">J158/K158</f>
        <v>1.0146561443066516E-2</v>
      </c>
      <c r="M158" s="23"/>
      <c r="N158" s="23"/>
      <c r="O158" s="24"/>
      <c r="P158" s="23"/>
      <c r="Q158" s="23"/>
      <c r="R158" s="24"/>
      <c r="S158" s="23"/>
      <c r="T158" s="23"/>
      <c r="U158" s="24"/>
    </row>
    <row r="159" spans="1:21" ht="14" customHeight="1" x14ac:dyDescent="0.2">
      <c r="A159" s="19" t="s">
        <v>84</v>
      </c>
      <c r="B159" s="19" t="s">
        <v>121</v>
      </c>
      <c r="C159" s="20">
        <v>38271196</v>
      </c>
      <c r="D159" s="21" t="s">
        <v>122</v>
      </c>
      <c r="E159" s="19" t="s">
        <v>114</v>
      </c>
      <c r="F159" s="19" t="s">
        <v>237</v>
      </c>
      <c r="G159" s="19"/>
      <c r="H159" s="19" t="s">
        <v>448</v>
      </c>
      <c r="I159" s="20">
        <v>558</v>
      </c>
      <c r="J159" s="20">
        <v>6</v>
      </c>
      <c r="K159" s="25">
        <v>564</v>
      </c>
      <c r="L159" s="22">
        <f t="shared" si="10"/>
        <v>1.0638297872340425E-2</v>
      </c>
      <c r="M159" s="23"/>
      <c r="N159" s="23"/>
      <c r="O159" s="24"/>
      <c r="P159" s="23"/>
      <c r="Q159" s="23"/>
      <c r="R159" s="24"/>
      <c r="S159" s="23"/>
      <c r="T159" s="23"/>
      <c r="U159" s="24"/>
    </row>
    <row r="160" spans="1:21" ht="14" customHeight="1" x14ac:dyDescent="0.2">
      <c r="A160" s="19" t="s">
        <v>84</v>
      </c>
      <c r="B160" s="19" t="s">
        <v>266</v>
      </c>
      <c r="C160" s="20">
        <v>1807596</v>
      </c>
      <c r="D160" s="21" t="s">
        <v>108</v>
      </c>
      <c r="E160" s="19" t="s">
        <v>109</v>
      </c>
      <c r="F160" s="19" t="s">
        <v>267</v>
      </c>
      <c r="G160" s="19"/>
      <c r="H160" s="19" t="s">
        <v>451</v>
      </c>
      <c r="I160" s="20">
        <v>683</v>
      </c>
      <c r="J160" s="20">
        <v>7</v>
      </c>
      <c r="K160" s="25">
        <v>690</v>
      </c>
      <c r="L160" s="22">
        <f t="shared" si="10"/>
        <v>1.0144927536231883E-2</v>
      </c>
      <c r="M160" s="23"/>
      <c r="N160" s="23"/>
      <c r="O160" s="24"/>
      <c r="P160" s="23"/>
      <c r="Q160" s="23"/>
      <c r="R160" s="24"/>
      <c r="S160" s="23"/>
      <c r="T160" s="23"/>
      <c r="U160" s="24"/>
    </row>
    <row r="161" spans="1:21" ht="14" customHeight="1" x14ac:dyDescent="0.2">
      <c r="A161" s="19" t="s">
        <v>84</v>
      </c>
      <c r="B161" s="19" t="s">
        <v>299</v>
      </c>
      <c r="C161" s="20">
        <v>117632191</v>
      </c>
      <c r="D161" s="21" t="s">
        <v>109</v>
      </c>
      <c r="E161" s="19" t="s">
        <v>114</v>
      </c>
      <c r="F161" s="19" t="s">
        <v>407</v>
      </c>
      <c r="G161" s="19"/>
      <c r="H161" s="19" t="s">
        <v>462</v>
      </c>
      <c r="I161" s="20">
        <v>1007</v>
      </c>
      <c r="J161" s="20">
        <v>12</v>
      </c>
      <c r="K161" s="25">
        <v>1024</v>
      </c>
      <c r="L161" s="22">
        <f t="shared" si="10"/>
        <v>1.171875E-2</v>
      </c>
      <c r="M161" s="23"/>
      <c r="N161" s="23"/>
      <c r="O161" s="24"/>
      <c r="P161" s="23"/>
      <c r="Q161" s="23"/>
      <c r="R161" s="24"/>
      <c r="S161" s="23"/>
      <c r="T161" s="23"/>
      <c r="U161" s="24"/>
    </row>
    <row r="162" spans="1:21" ht="14" customHeight="1" x14ac:dyDescent="0.2">
      <c r="A162" s="19" t="s">
        <v>84</v>
      </c>
      <c r="B162" s="19" t="s">
        <v>456</v>
      </c>
      <c r="C162" s="20">
        <v>2843246</v>
      </c>
      <c r="D162" s="21" t="s">
        <v>122</v>
      </c>
      <c r="E162" s="19" t="s">
        <v>114</v>
      </c>
      <c r="F162" s="19" t="s">
        <v>457</v>
      </c>
      <c r="G162" s="19"/>
      <c r="H162" s="19" t="s">
        <v>458</v>
      </c>
      <c r="I162" s="20">
        <v>362</v>
      </c>
      <c r="J162" s="20">
        <v>6</v>
      </c>
      <c r="K162" s="25">
        <v>368</v>
      </c>
      <c r="L162" s="22">
        <f t="shared" si="10"/>
        <v>1.6304347826086956E-2</v>
      </c>
      <c r="M162" s="23"/>
      <c r="N162" s="23"/>
      <c r="O162" s="24"/>
      <c r="P162" s="23"/>
      <c r="Q162" s="23"/>
      <c r="R162" s="24"/>
      <c r="S162" s="23"/>
      <c r="T162" s="23"/>
      <c r="U162" s="24"/>
    </row>
    <row r="163" spans="1:21" ht="14" customHeight="1" x14ac:dyDescent="0.2">
      <c r="A163" s="220"/>
      <c r="B163" s="220"/>
      <c r="C163" s="7"/>
      <c r="D163" s="221"/>
      <c r="E163" s="220"/>
      <c r="F163" s="220"/>
      <c r="G163" s="220"/>
      <c r="H163" s="220"/>
      <c r="I163" s="7"/>
      <c r="J163" s="7"/>
      <c r="K163" s="7"/>
      <c r="L163" s="219"/>
      <c r="M163" s="8"/>
      <c r="N163" s="8"/>
      <c r="O163" s="222"/>
      <c r="P163" s="8"/>
      <c r="Q163" s="8"/>
      <c r="R163" s="222"/>
      <c r="S163" s="8"/>
      <c r="T163" s="8"/>
      <c r="U163" s="222"/>
    </row>
    <row r="164" spans="1:21" s="9" customFormat="1" ht="14" customHeight="1" x14ac:dyDescent="0.2">
      <c r="A164" s="9" t="s">
        <v>769</v>
      </c>
    </row>
    <row r="165" spans="1:21" s="9" customFormat="1" ht="14" customHeight="1" x14ac:dyDescent="0.2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</row>
  </sheetData>
  <mergeCells count="4">
    <mergeCell ref="I2:L2"/>
    <mergeCell ref="M2:O2"/>
    <mergeCell ref="P2:R2"/>
    <mergeCell ref="S2:U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7"/>
  <sheetViews>
    <sheetView zoomScale="107" zoomScaleNormal="107" workbookViewId="0">
      <selection activeCell="D37" sqref="D37"/>
    </sheetView>
  </sheetViews>
  <sheetFormatPr baseColWidth="10" defaultRowHeight="17" customHeight="1" x14ac:dyDescent="0.2"/>
  <cols>
    <col min="1" max="1" width="20.5" style="29" customWidth="1"/>
    <col min="2" max="2" width="17" style="241" customWidth="1"/>
    <col min="3" max="3" width="22.33203125" style="241" customWidth="1"/>
    <col min="4" max="13" width="17" style="241" customWidth="1"/>
    <col min="14" max="16384" width="10.83203125" style="241"/>
  </cols>
  <sheetData>
    <row r="1" spans="1:14" ht="17" customHeight="1" thickBot="1" x14ac:dyDescent="0.25"/>
    <row r="2" spans="1:14" s="380" customFormat="1" ht="14" customHeight="1" thickBot="1" x14ac:dyDescent="0.25">
      <c r="A2" s="379"/>
      <c r="B2" s="447" t="s">
        <v>118</v>
      </c>
      <c r="C2" s="448"/>
      <c r="D2" s="448"/>
      <c r="E2" s="449"/>
      <c r="F2" s="450" t="s">
        <v>468</v>
      </c>
      <c r="G2" s="448"/>
      <c r="H2" s="449"/>
      <c r="I2" s="441" t="s">
        <v>489</v>
      </c>
      <c r="J2" s="442"/>
      <c r="K2" s="443"/>
      <c r="L2" s="441" t="s">
        <v>490</v>
      </c>
      <c r="M2" s="442"/>
      <c r="N2" s="443"/>
    </row>
    <row r="3" spans="1:14" s="407" customFormat="1" ht="14" customHeight="1" thickBot="1" x14ac:dyDescent="0.25">
      <c r="A3" s="394" t="s">
        <v>0</v>
      </c>
      <c r="B3" s="395" t="s">
        <v>5</v>
      </c>
      <c r="C3" s="395" t="s">
        <v>6</v>
      </c>
      <c r="D3" s="396" t="s">
        <v>663</v>
      </c>
      <c r="E3" s="397" t="s">
        <v>92</v>
      </c>
      <c r="F3" s="398" t="s">
        <v>663</v>
      </c>
      <c r="G3" s="399" t="s">
        <v>92</v>
      </c>
      <c r="H3" s="400" t="s">
        <v>664</v>
      </c>
      <c r="I3" s="401" t="s">
        <v>663</v>
      </c>
      <c r="J3" s="402" t="s">
        <v>92</v>
      </c>
      <c r="K3" s="403" t="s">
        <v>664</v>
      </c>
      <c r="L3" s="404" t="s">
        <v>663</v>
      </c>
      <c r="M3" s="405" t="s">
        <v>92</v>
      </c>
      <c r="N3" s="406" t="s">
        <v>664</v>
      </c>
    </row>
    <row r="4" spans="1:14" s="195" customFormat="1" ht="14" customHeight="1" x14ac:dyDescent="0.2">
      <c r="A4" s="373" t="s">
        <v>41</v>
      </c>
      <c r="B4" s="369" t="s">
        <v>39</v>
      </c>
      <c r="C4" s="418" t="s">
        <v>42</v>
      </c>
      <c r="D4" s="370">
        <v>1</v>
      </c>
      <c r="E4" s="370" t="s">
        <v>602</v>
      </c>
      <c r="F4" s="370">
        <v>1</v>
      </c>
      <c r="G4" s="370" t="s">
        <v>632</v>
      </c>
      <c r="H4" s="371">
        <v>1</v>
      </c>
      <c r="I4" s="370">
        <v>1</v>
      </c>
      <c r="J4" s="370" t="s">
        <v>651</v>
      </c>
      <c r="K4" s="371">
        <v>1</v>
      </c>
      <c r="L4" s="370">
        <v>0</v>
      </c>
      <c r="M4" s="370">
        <v>0</v>
      </c>
      <c r="N4" s="372">
        <v>0</v>
      </c>
    </row>
    <row r="5" spans="1:14" s="195" customFormat="1" ht="14" customHeight="1" x14ac:dyDescent="0.2">
      <c r="A5" s="376" t="s">
        <v>43</v>
      </c>
      <c r="B5" s="243" t="s">
        <v>39</v>
      </c>
      <c r="C5" s="244" t="s">
        <v>42</v>
      </c>
      <c r="D5" s="244">
        <v>26</v>
      </c>
      <c r="E5" s="244" t="s">
        <v>603</v>
      </c>
      <c r="F5" s="244">
        <v>13</v>
      </c>
      <c r="G5" s="244" t="s">
        <v>633</v>
      </c>
      <c r="H5" s="245">
        <v>0.5</v>
      </c>
      <c r="I5" s="244">
        <v>15</v>
      </c>
      <c r="J5" s="244" t="s">
        <v>652</v>
      </c>
      <c r="K5" s="245">
        <v>0.57692307692307687</v>
      </c>
      <c r="L5" s="244">
        <v>0</v>
      </c>
      <c r="M5" s="244">
        <v>0</v>
      </c>
      <c r="N5" s="246">
        <v>0</v>
      </c>
    </row>
    <row r="6" spans="1:14" s="195" customFormat="1" ht="14" customHeight="1" x14ac:dyDescent="0.2">
      <c r="A6" s="376" t="s">
        <v>670</v>
      </c>
      <c r="B6" s="243" t="s">
        <v>39</v>
      </c>
      <c r="C6" s="244" t="s">
        <v>42</v>
      </c>
      <c r="D6" s="244">
        <v>5</v>
      </c>
      <c r="E6" s="244" t="s">
        <v>604</v>
      </c>
      <c r="F6" s="244">
        <v>1</v>
      </c>
      <c r="G6" s="244" t="s">
        <v>634</v>
      </c>
      <c r="H6" s="245">
        <v>0.2</v>
      </c>
      <c r="I6" s="244">
        <v>3</v>
      </c>
      <c r="J6" s="244" t="s">
        <v>647</v>
      </c>
      <c r="K6" s="245">
        <v>0.6</v>
      </c>
      <c r="L6" s="244">
        <v>0</v>
      </c>
      <c r="M6" s="244">
        <v>0</v>
      </c>
      <c r="N6" s="246">
        <v>0</v>
      </c>
    </row>
    <row r="7" spans="1:14" s="195" customFormat="1" ht="14" customHeight="1" x14ac:dyDescent="0.2">
      <c r="A7" s="376" t="s">
        <v>45</v>
      </c>
      <c r="B7" s="243" t="s">
        <v>39</v>
      </c>
      <c r="C7" s="244" t="s">
        <v>42</v>
      </c>
      <c r="D7" s="244">
        <v>9</v>
      </c>
      <c r="E7" s="244" t="s">
        <v>605</v>
      </c>
      <c r="F7" s="244">
        <v>1</v>
      </c>
      <c r="G7" s="244" t="s">
        <v>635</v>
      </c>
      <c r="H7" s="245">
        <v>0.1111111111111111</v>
      </c>
      <c r="I7" s="244">
        <v>6</v>
      </c>
      <c r="J7" s="244" t="s">
        <v>653</v>
      </c>
      <c r="K7" s="245">
        <v>0.66666666666666663</v>
      </c>
      <c r="L7" s="244">
        <v>4</v>
      </c>
      <c r="M7" s="244" t="s">
        <v>656</v>
      </c>
      <c r="N7" s="246">
        <v>0.44444444444444442</v>
      </c>
    </row>
    <row r="8" spans="1:14" s="195" customFormat="1" ht="14" customHeight="1" x14ac:dyDescent="0.2">
      <c r="A8" s="376" t="s">
        <v>46</v>
      </c>
      <c r="B8" s="243" t="s">
        <v>47</v>
      </c>
      <c r="C8" s="244" t="s">
        <v>42</v>
      </c>
      <c r="D8" s="244">
        <v>9</v>
      </c>
      <c r="E8" s="244" t="s">
        <v>606</v>
      </c>
      <c r="F8" s="244">
        <v>2</v>
      </c>
      <c r="G8" s="244" t="s">
        <v>636</v>
      </c>
      <c r="H8" s="245">
        <v>0.22222222222222221</v>
      </c>
      <c r="I8" s="244">
        <v>3</v>
      </c>
      <c r="J8" s="244" t="s">
        <v>654</v>
      </c>
      <c r="K8" s="245">
        <v>0.33333333333333331</v>
      </c>
      <c r="L8" s="244">
        <v>0</v>
      </c>
      <c r="M8" s="244">
        <v>0</v>
      </c>
      <c r="N8" s="246">
        <v>0</v>
      </c>
    </row>
    <row r="9" spans="1:14" s="195" customFormat="1" ht="14" customHeight="1" x14ac:dyDescent="0.2">
      <c r="A9" s="376" t="s">
        <v>51</v>
      </c>
      <c r="B9" s="243" t="s">
        <v>52</v>
      </c>
      <c r="C9" s="244" t="s">
        <v>42</v>
      </c>
      <c r="D9" s="244">
        <v>3</v>
      </c>
      <c r="E9" s="244" t="s">
        <v>607</v>
      </c>
      <c r="F9" s="244" t="s">
        <v>765</v>
      </c>
      <c r="G9" s="244" t="s">
        <v>765</v>
      </c>
      <c r="H9" s="245" t="s">
        <v>765</v>
      </c>
      <c r="I9" s="244">
        <v>0</v>
      </c>
      <c r="J9" s="244"/>
      <c r="K9" s="245">
        <v>0</v>
      </c>
      <c r="L9" s="244">
        <v>0</v>
      </c>
      <c r="M9" s="244">
        <v>0</v>
      </c>
      <c r="N9" s="246">
        <v>0</v>
      </c>
    </row>
    <row r="10" spans="1:14" s="195" customFormat="1" ht="14" customHeight="1" x14ac:dyDescent="0.2">
      <c r="A10" s="376" t="s">
        <v>501</v>
      </c>
      <c r="B10" s="243" t="s">
        <v>49</v>
      </c>
      <c r="C10" s="244" t="s">
        <v>42</v>
      </c>
      <c r="D10" s="244">
        <v>2</v>
      </c>
      <c r="E10" s="244" t="s">
        <v>608</v>
      </c>
      <c r="F10" s="244">
        <v>0</v>
      </c>
      <c r="G10" s="244">
        <v>0</v>
      </c>
      <c r="H10" s="245">
        <v>0</v>
      </c>
      <c r="I10" s="244">
        <v>0</v>
      </c>
      <c r="J10" s="244"/>
      <c r="K10" s="245">
        <v>0</v>
      </c>
      <c r="L10" s="244">
        <v>0</v>
      </c>
      <c r="M10" s="244">
        <v>0</v>
      </c>
      <c r="N10" s="246">
        <v>0</v>
      </c>
    </row>
    <row r="11" spans="1:14" s="195" customFormat="1" ht="14" customHeight="1" x14ac:dyDescent="0.2">
      <c r="A11" s="374" t="s">
        <v>55</v>
      </c>
      <c r="B11" s="243" t="s">
        <v>49</v>
      </c>
      <c r="C11" s="244" t="s">
        <v>42</v>
      </c>
      <c r="D11" s="244">
        <v>3</v>
      </c>
      <c r="E11" s="244" t="s">
        <v>609</v>
      </c>
      <c r="F11" s="244">
        <v>2</v>
      </c>
      <c r="G11" s="244" t="s">
        <v>637</v>
      </c>
      <c r="H11" s="245">
        <v>0.66666666666666663</v>
      </c>
      <c r="I11" s="244">
        <v>2</v>
      </c>
      <c r="J11" s="244" t="s">
        <v>655</v>
      </c>
      <c r="K11" s="245">
        <v>0.66666666666666663</v>
      </c>
      <c r="L11" s="244">
        <v>1</v>
      </c>
      <c r="M11" s="244" t="s">
        <v>657</v>
      </c>
      <c r="N11" s="246">
        <v>0.33333333333333331</v>
      </c>
    </row>
    <row r="12" spans="1:14" s="195" customFormat="1" ht="14" customHeight="1" x14ac:dyDescent="0.2">
      <c r="A12" s="374" t="s">
        <v>502</v>
      </c>
      <c r="B12" s="243" t="s">
        <v>49</v>
      </c>
      <c r="C12" s="244" t="s">
        <v>42</v>
      </c>
      <c r="D12" s="244">
        <v>3</v>
      </c>
      <c r="E12" s="244" t="s">
        <v>610</v>
      </c>
      <c r="F12" s="244">
        <v>0</v>
      </c>
      <c r="G12" s="244">
        <v>0</v>
      </c>
      <c r="H12" s="245">
        <v>0</v>
      </c>
      <c r="I12" s="244">
        <v>0</v>
      </c>
      <c r="J12" s="244"/>
      <c r="K12" s="245">
        <v>0</v>
      </c>
      <c r="L12" s="244">
        <v>0</v>
      </c>
      <c r="M12" s="244">
        <v>0</v>
      </c>
      <c r="N12" s="246">
        <v>0</v>
      </c>
    </row>
    <row r="13" spans="1:14" s="195" customFormat="1" ht="14" customHeight="1" x14ac:dyDescent="0.2">
      <c r="A13" s="374" t="s">
        <v>57</v>
      </c>
      <c r="B13" s="243" t="s">
        <v>47</v>
      </c>
      <c r="C13" s="244" t="s">
        <v>42</v>
      </c>
      <c r="D13" s="244">
        <v>4</v>
      </c>
      <c r="E13" s="244" t="s">
        <v>611</v>
      </c>
      <c r="F13" s="244">
        <v>1</v>
      </c>
      <c r="G13" s="244" t="s">
        <v>638</v>
      </c>
      <c r="H13" s="245">
        <v>0.25</v>
      </c>
      <c r="I13" s="244">
        <v>0</v>
      </c>
      <c r="J13" s="244"/>
      <c r="K13" s="245">
        <v>0</v>
      </c>
      <c r="L13" s="244">
        <v>0</v>
      </c>
      <c r="M13" s="244">
        <v>0</v>
      </c>
      <c r="N13" s="246">
        <v>0</v>
      </c>
    </row>
    <row r="14" spans="1:14" s="195" customFormat="1" ht="14" customHeight="1" x14ac:dyDescent="0.2">
      <c r="A14" s="374" t="s">
        <v>503</v>
      </c>
      <c r="B14" s="243" t="s">
        <v>47</v>
      </c>
      <c r="C14" s="244" t="s">
        <v>42</v>
      </c>
      <c r="D14" s="244">
        <v>3</v>
      </c>
      <c r="E14" s="244" t="s">
        <v>612</v>
      </c>
      <c r="F14" s="244">
        <v>1</v>
      </c>
      <c r="G14" s="244" t="s">
        <v>639</v>
      </c>
      <c r="H14" s="245">
        <v>0.33333333333333331</v>
      </c>
      <c r="I14" s="244">
        <v>0</v>
      </c>
      <c r="J14" s="244"/>
      <c r="K14" s="245">
        <v>0</v>
      </c>
      <c r="L14" s="244">
        <v>0</v>
      </c>
      <c r="M14" s="244">
        <v>0</v>
      </c>
      <c r="N14" s="246">
        <v>0</v>
      </c>
    </row>
    <row r="15" spans="1:14" s="195" customFormat="1" ht="14" customHeight="1" x14ac:dyDescent="0.2">
      <c r="A15" s="374" t="s">
        <v>60</v>
      </c>
      <c r="B15" s="243" t="s">
        <v>47</v>
      </c>
      <c r="C15" s="244" t="s">
        <v>42</v>
      </c>
      <c r="D15" s="244">
        <v>3</v>
      </c>
      <c r="E15" s="244" t="s">
        <v>613</v>
      </c>
      <c r="F15" s="244">
        <v>0</v>
      </c>
      <c r="G15" s="244">
        <v>0</v>
      </c>
      <c r="H15" s="245">
        <v>0</v>
      </c>
      <c r="I15" s="244">
        <v>0</v>
      </c>
      <c r="J15" s="244"/>
      <c r="K15" s="245">
        <v>0</v>
      </c>
      <c r="L15" s="244">
        <v>1</v>
      </c>
      <c r="M15" s="244" t="s">
        <v>658</v>
      </c>
      <c r="N15" s="246">
        <v>0.33333333333333331</v>
      </c>
    </row>
    <row r="16" spans="1:14" s="195" customFormat="1" ht="14" customHeight="1" x14ac:dyDescent="0.2">
      <c r="A16" s="374" t="s">
        <v>504</v>
      </c>
      <c r="B16" s="243" t="s">
        <v>49</v>
      </c>
      <c r="C16" s="244" t="s">
        <v>42</v>
      </c>
      <c r="D16" s="244">
        <v>9</v>
      </c>
      <c r="E16" s="244" t="s">
        <v>614</v>
      </c>
      <c r="F16" s="244">
        <v>1</v>
      </c>
      <c r="G16" s="244" t="s">
        <v>640</v>
      </c>
      <c r="H16" s="245">
        <v>0.1111111111111111</v>
      </c>
      <c r="I16" s="244">
        <v>0</v>
      </c>
      <c r="J16" s="244"/>
      <c r="K16" s="245">
        <v>0</v>
      </c>
      <c r="L16" s="244">
        <v>0</v>
      </c>
      <c r="M16" s="244">
        <v>0</v>
      </c>
      <c r="N16" s="246">
        <v>0</v>
      </c>
    </row>
    <row r="17" spans="1:14" s="195" customFormat="1" ht="14" customHeight="1" x14ac:dyDescent="0.2">
      <c r="A17" s="376" t="s">
        <v>62</v>
      </c>
      <c r="B17" s="243" t="s">
        <v>49</v>
      </c>
      <c r="C17" s="244" t="s">
        <v>42</v>
      </c>
      <c r="D17" s="244">
        <v>7</v>
      </c>
      <c r="E17" s="244" t="s">
        <v>615</v>
      </c>
      <c r="F17" s="244">
        <v>4</v>
      </c>
      <c r="G17" s="244" t="s">
        <v>641</v>
      </c>
      <c r="H17" s="245">
        <v>0.5714285714285714</v>
      </c>
      <c r="I17" s="244">
        <v>0</v>
      </c>
      <c r="J17" s="244"/>
      <c r="K17" s="245">
        <v>0</v>
      </c>
      <c r="L17" s="244">
        <v>0</v>
      </c>
      <c r="M17" s="244">
        <v>0</v>
      </c>
      <c r="N17" s="246">
        <v>0</v>
      </c>
    </row>
    <row r="18" spans="1:14" s="195" customFormat="1" ht="14" customHeight="1" x14ac:dyDescent="0.15">
      <c r="A18" s="376" t="s">
        <v>63</v>
      </c>
      <c r="B18" s="243" t="s">
        <v>49</v>
      </c>
      <c r="C18" s="419" t="s">
        <v>64</v>
      </c>
      <c r="D18" s="244">
        <v>1</v>
      </c>
      <c r="E18" s="244" t="s">
        <v>616</v>
      </c>
      <c r="F18" s="244">
        <v>1</v>
      </c>
      <c r="G18" s="244" t="s">
        <v>642</v>
      </c>
      <c r="H18" s="245">
        <v>1</v>
      </c>
      <c r="I18" s="244">
        <v>0</v>
      </c>
      <c r="J18" s="244"/>
      <c r="K18" s="245">
        <v>0</v>
      </c>
      <c r="L18" s="244">
        <v>0</v>
      </c>
      <c r="M18" s="244">
        <v>0</v>
      </c>
      <c r="N18" s="246">
        <v>0</v>
      </c>
    </row>
    <row r="19" spans="1:14" s="248" customFormat="1" ht="14" customHeight="1" x14ac:dyDescent="0.2">
      <c r="A19" s="376" t="s">
        <v>66</v>
      </c>
      <c r="B19" s="243" t="s">
        <v>49</v>
      </c>
      <c r="C19" s="244" t="s">
        <v>42</v>
      </c>
      <c r="D19" s="244">
        <v>5</v>
      </c>
      <c r="E19" s="244" t="s">
        <v>617</v>
      </c>
      <c r="F19" s="244" t="s">
        <v>765</v>
      </c>
      <c r="G19" s="244" t="s">
        <v>765</v>
      </c>
      <c r="H19" s="245" t="s">
        <v>765</v>
      </c>
      <c r="I19" s="244">
        <v>0</v>
      </c>
      <c r="J19" s="244"/>
      <c r="K19" s="245">
        <v>0</v>
      </c>
      <c r="L19" s="244">
        <v>0</v>
      </c>
      <c r="M19" s="244">
        <v>0</v>
      </c>
      <c r="N19" s="246">
        <v>0</v>
      </c>
    </row>
    <row r="20" spans="1:14" s="195" customFormat="1" ht="14" customHeight="1" x14ac:dyDescent="0.2">
      <c r="A20" s="376" t="s">
        <v>505</v>
      </c>
      <c r="B20" s="243" t="s">
        <v>47</v>
      </c>
      <c r="C20" s="244" t="s">
        <v>42</v>
      </c>
      <c r="D20" s="244">
        <v>1</v>
      </c>
      <c r="E20" s="244" t="s">
        <v>618</v>
      </c>
      <c r="F20" s="244">
        <v>1</v>
      </c>
      <c r="G20" s="244" t="s">
        <v>643</v>
      </c>
      <c r="H20" s="245">
        <v>1</v>
      </c>
      <c r="I20" s="244">
        <v>0</v>
      </c>
      <c r="J20" s="244"/>
      <c r="K20" s="245">
        <v>0</v>
      </c>
      <c r="L20" s="244">
        <v>0</v>
      </c>
      <c r="M20" s="244">
        <v>0</v>
      </c>
      <c r="N20" s="246">
        <v>0</v>
      </c>
    </row>
    <row r="21" spans="1:14" s="195" customFormat="1" ht="14" customHeight="1" x14ac:dyDescent="0.2">
      <c r="A21" s="375" t="s">
        <v>68</v>
      </c>
      <c r="B21" s="247" t="s">
        <v>49</v>
      </c>
      <c r="C21" s="244" t="s">
        <v>42</v>
      </c>
      <c r="D21" s="244">
        <v>6</v>
      </c>
      <c r="E21" s="244" t="s">
        <v>619</v>
      </c>
      <c r="F21" s="244">
        <v>0</v>
      </c>
      <c r="G21" s="244">
        <v>0</v>
      </c>
      <c r="H21" s="245">
        <v>0</v>
      </c>
      <c r="I21" s="244">
        <v>0</v>
      </c>
      <c r="J21" s="244"/>
      <c r="K21" s="245">
        <v>0</v>
      </c>
      <c r="L21" s="244">
        <v>0</v>
      </c>
      <c r="M21" s="244">
        <v>0</v>
      </c>
      <c r="N21" s="246">
        <v>0</v>
      </c>
    </row>
    <row r="22" spans="1:14" s="195" customFormat="1" ht="14" customHeight="1" x14ac:dyDescent="0.15">
      <c r="A22" s="376" t="s">
        <v>69</v>
      </c>
      <c r="B22" s="243" t="s">
        <v>49</v>
      </c>
      <c r="C22" s="419" t="s">
        <v>70</v>
      </c>
      <c r="D22" s="244">
        <v>2</v>
      </c>
      <c r="E22" s="244" t="s">
        <v>620</v>
      </c>
      <c r="F22" s="244" t="s">
        <v>765</v>
      </c>
      <c r="G22" s="244" t="s">
        <v>765</v>
      </c>
      <c r="H22" s="245" t="s">
        <v>765</v>
      </c>
      <c r="I22" s="244">
        <v>0</v>
      </c>
      <c r="J22" s="244"/>
      <c r="K22" s="245">
        <v>0</v>
      </c>
      <c r="L22" s="244">
        <v>0</v>
      </c>
      <c r="M22" s="244">
        <v>0</v>
      </c>
      <c r="N22" s="246">
        <v>0</v>
      </c>
    </row>
    <row r="23" spans="1:14" s="195" customFormat="1" ht="14" customHeight="1" x14ac:dyDescent="0.2">
      <c r="A23" s="375" t="s">
        <v>506</v>
      </c>
      <c r="B23" s="247" t="s">
        <v>52</v>
      </c>
      <c r="C23" s="244" t="s">
        <v>42</v>
      </c>
      <c r="D23" s="244">
        <v>2</v>
      </c>
      <c r="E23" s="244" t="s">
        <v>621</v>
      </c>
      <c r="F23" s="244">
        <v>0</v>
      </c>
      <c r="G23" s="244">
        <v>0</v>
      </c>
      <c r="H23" s="245">
        <v>0</v>
      </c>
      <c r="I23" s="244">
        <v>0</v>
      </c>
      <c r="J23" s="244"/>
      <c r="K23" s="245">
        <v>0</v>
      </c>
      <c r="L23" s="244">
        <v>0</v>
      </c>
      <c r="M23" s="244">
        <v>0</v>
      </c>
      <c r="N23" s="246">
        <v>0</v>
      </c>
    </row>
    <row r="24" spans="1:14" s="195" customFormat="1" ht="14" customHeight="1" x14ac:dyDescent="0.2">
      <c r="A24" s="375" t="s">
        <v>72</v>
      </c>
      <c r="B24" s="247" t="s">
        <v>52</v>
      </c>
      <c r="C24" s="244" t="s">
        <v>42</v>
      </c>
      <c r="D24" s="244">
        <v>2</v>
      </c>
      <c r="E24" s="244" t="s">
        <v>622</v>
      </c>
      <c r="F24" s="244">
        <v>1</v>
      </c>
      <c r="G24" s="244" t="s">
        <v>644</v>
      </c>
      <c r="H24" s="245">
        <v>0.5</v>
      </c>
      <c r="I24" s="244">
        <v>0</v>
      </c>
      <c r="J24" s="244"/>
      <c r="K24" s="245">
        <v>0</v>
      </c>
      <c r="L24" s="244">
        <v>0</v>
      </c>
      <c r="M24" s="244">
        <v>0</v>
      </c>
      <c r="N24" s="246">
        <v>0</v>
      </c>
    </row>
    <row r="25" spans="1:14" s="195" customFormat="1" ht="14" customHeight="1" x14ac:dyDescent="0.2">
      <c r="A25" s="375" t="s">
        <v>73</v>
      </c>
      <c r="B25" s="247" t="s">
        <v>49</v>
      </c>
      <c r="C25" s="244" t="s">
        <v>42</v>
      </c>
      <c r="D25" s="244">
        <v>17</v>
      </c>
      <c r="E25" s="244" t="s">
        <v>623</v>
      </c>
      <c r="F25" s="244">
        <v>3</v>
      </c>
      <c r="G25" s="244" t="s">
        <v>645</v>
      </c>
      <c r="H25" s="245">
        <v>0.17647058823529413</v>
      </c>
      <c r="I25" s="244">
        <v>0</v>
      </c>
      <c r="J25" s="244"/>
      <c r="K25" s="245">
        <v>0</v>
      </c>
      <c r="L25" s="244">
        <v>0</v>
      </c>
      <c r="M25" s="244">
        <v>0</v>
      </c>
      <c r="N25" s="246">
        <v>0</v>
      </c>
    </row>
    <row r="26" spans="1:14" s="195" customFormat="1" ht="14" customHeight="1" x14ac:dyDescent="0.15">
      <c r="A26" s="375" t="s">
        <v>507</v>
      </c>
      <c r="B26" s="247" t="s">
        <v>52</v>
      </c>
      <c r="C26" s="419" t="s">
        <v>75</v>
      </c>
      <c r="D26" s="244">
        <v>4</v>
      </c>
      <c r="E26" s="244" t="s">
        <v>624</v>
      </c>
      <c r="F26" s="244">
        <v>3</v>
      </c>
      <c r="G26" s="244" t="s">
        <v>646</v>
      </c>
      <c r="H26" s="245">
        <v>0.75</v>
      </c>
      <c r="I26" s="244">
        <v>0</v>
      </c>
      <c r="J26" s="244"/>
      <c r="K26" s="245">
        <v>0</v>
      </c>
      <c r="L26" s="244">
        <v>0</v>
      </c>
      <c r="M26" s="244">
        <v>0</v>
      </c>
      <c r="N26" s="246">
        <v>0</v>
      </c>
    </row>
    <row r="27" spans="1:14" s="195" customFormat="1" ht="14" customHeight="1" x14ac:dyDescent="0.2">
      <c r="A27" s="375" t="s">
        <v>76</v>
      </c>
      <c r="B27" s="247" t="s">
        <v>49</v>
      </c>
      <c r="C27" s="244" t="s">
        <v>42</v>
      </c>
      <c r="D27" s="244">
        <v>3</v>
      </c>
      <c r="E27" s="244" t="s">
        <v>625</v>
      </c>
      <c r="F27" s="244">
        <v>3</v>
      </c>
      <c r="G27" s="244" t="s">
        <v>604</v>
      </c>
      <c r="H27" s="245">
        <v>1</v>
      </c>
      <c r="I27" s="244">
        <v>0</v>
      </c>
      <c r="J27" s="244"/>
      <c r="K27" s="245">
        <v>0</v>
      </c>
      <c r="L27" s="244">
        <v>0</v>
      </c>
      <c r="M27" s="244">
        <v>0</v>
      </c>
      <c r="N27" s="246">
        <v>0</v>
      </c>
    </row>
    <row r="28" spans="1:14" s="195" customFormat="1" ht="14" customHeight="1" x14ac:dyDescent="0.2">
      <c r="A28" s="375" t="s">
        <v>78</v>
      </c>
      <c r="B28" s="247" t="s">
        <v>49</v>
      </c>
      <c r="C28" s="244" t="s">
        <v>42</v>
      </c>
      <c r="D28" s="244">
        <v>2</v>
      </c>
      <c r="E28" s="244" t="s">
        <v>626</v>
      </c>
      <c r="F28" s="244">
        <v>0</v>
      </c>
      <c r="G28" s="244">
        <v>0</v>
      </c>
      <c r="H28" s="245">
        <v>0</v>
      </c>
      <c r="I28" s="244">
        <v>0</v>
      </c>
      <c r="J28" s="244"/>
      <c r="K28" s="245">
        <v>0</v>
      </c>
      <c r="L28" s="244">
        <v>0</v>
      </c>
      <c r="M28" s="244">
        <v>0</v>
      </c>
      <c r="N28" s="246">
        <v>0</v>
      </c>
    </row>
    <row r="29" spans="1:14" s="248" customFormat="1" ht="14" customHeight="1" x14ac:dyDescent="0.2">
      <c r="A29" s="375" t="s">
        <v>79</v>
      </c>
      <c r="B29" s="247" t="s">
        <v>52</v>
      </c>
      <c r="C29" s="244" t="s">
        <v>42</v>
      </c>
      <c r="D29" s="244">
        <v>2</v>
      </c>
      <c r="E29" s="244" t="s">
        <v>627</v>
      </c>
      <c r="F29" s="244">
        <v>2</v>
      </c>
      <c r="G29" s="244" t="s">
        <v>647</v>
      </c>
      <c r="H29" s="245">
        <v>1</v>
      </c>
      <c r="I29" s="244">
        <v>0</v>
      </c>
      <c r="J29" s="244"/>
      <c r="K29" s="245">
        <v>0</v>
      </c>
      <c r="L29" s="244">
        <v>1</v>
      </c>
      <c r="M29" s="244" t="s">
        <v>659</v>
      </c>
      <c r="N29" s="246">
        <v>0.5</v>
      </c>
    </row>
    <row r="30" spans="1:14" s="195" customFormat="1" ht="14" customHeight="1" x14ac:dyDescent="0.2">
      <c r="A30" s="375" t="s">
        <v>80</v>
      </c>
      <c r="B30" s="247" t="s">
        <v>49</v>
      </c>
      <c r="C30" s="244" t="s">
        <v>42</v>
      </c>
      <c r="D30" s="244">
        <v>7</v>
      </c>
      <c r="E30" s="244" t="s">
        <v>628</v>
      </c>
      <c r="F30" s="244">
        <v>5</v>
      </c>
      <c r="G30" s="244" t="s">
        <v>648</v>
      </c>
      <c r="H30" s="245">
        <v>0.7142857142857143</v>
      </c>
      <c r="I30" s="244">
        <v>0</v>
      </c>
      <c r="J30" s="244"/>
      <c r="K30" s="245">
        <v>0</v>
      </c>
      <c r="L30" s="244">
        <v>0</v>
      </c>
      <c r="M30" s="244">
        <v>0</v>
      </c>
      <c r="N30" s="246">
        <v>0</v>
      </c>
    </row>
    <row r="31" spans="1:14" s="195" customFormat="1" ht="14" customHeight="1" x14ac:dyDescent="0.2">
      <c r="A31" s="375" t="s">
        <v>82</v>
      </c>
      <c r="B31" s="247" t="s">
        <v>49</v>
      </c>
      <c r="C31" s="244" t="s">
        <v>42</v>
      </c>
      <c r="D31" s="244">
        <v>4</v>
      </c>
      <c r="E31" s="244" t="s">
        <v>629</v>
      </c>
      <c r="F31" s="244">
        <v>2</v>
      </c>
      <c r="G31" s="244" t="s">
        <v>649</v>
      </c>
      <c r="H31" s="245">
        <v>0.5</v>
      </c>
      <c r="I31" s="244">
        <v>0</v>
      </c>
      <c r="J31" s="244"/>
      <c r="K31" s="245">
        <v>0</v>
      </c>
      <c r="L31" s="244">
        <v>0</v>
      </c>
      <c r="M31" s="244">
        <v>0</v>
      </c>
      <c r="N31" s="246">
        <v>0</v>
      </c>
    </row>
    <row r="32" spans="1:14" s="195" customFormat="1" ht="14" customHeight="1" x14ac:dyDescent="0.2">
      <c r="A32" s="375" t="s">
        <v>83</v>
      </c>
      <c r="B32" s="247" t="s">
        <v>49</v>
      </c>
      <c r="C32" s="244" t="s">
        <v>42</v>
      </c>
      <c r="D32" s="244">
        <v>7</v>
      </c>
      <c r="E32" s="244" t="s">
        <v>630</v>
      </c>
      <c r="F32" s="244">
        <v>0</v>
      </c>
      <c r="G32" s="244">
        <v>0</v>
      </c>
      <c r="H32" s="245">
        <v>0</v>
      </c>
      <c r="I32" s="244">
        <v>0</v>
      </c>
      <c r="J32" s="244"/>
      <c r="K32" s="245">
        <v>0</v>
      </c>
      <c r="L32" s="244">
        <v>0</v>
      </c>
      <c r="M32" s="244">
        <v>0</v>
      </c>
      <c r="N32" s="246">
        <v>0</v>
      </c>
    </row>
    <row r="33" spans="1:14" s="248" customFormat="1" ht="14" customHeight="1" thickBot="1" x14ac:dyDescent="0.25">
      <c r="A33" s="424" t="s">
        <v>84</v>
      </c>
      <c r="B33" s="425" t="s">
        <v>49</v>
      </c>
      <c r="C33" s="426" t="s">
        <v>42</v>
      </c>
      <c r="D33" s="249">
        <v>7</v>
      </c>
      <c r="E33" s="249" t="s">
        <v>631</v>
      </c>
      <c r="F33" s="249">
        <v>2</v>
      </c>
      <c r="G33" s="249" t="s">
        <v>650</v>
      </c>
      <c r="H33" s="250">
        <v>0.2857142857142857</v>
      </c>
      <c r="I33" s="249">
        <v>0</v>
      </c>
      <c r="J33" s="249"/>
      <c r="K33" s="250">
        <v>0</v>
      </c>
      <c r="L33" s="249">
        <v>0</v>
      </c>
      <c r="M33" s="249">
        <v>0</v>
      </c>
      <c r="N33" s="251">
        <v>0</v>
      </c>
    </row>
    <row r="34" spans="1:14" ht="17" customHeight="1" x14ac:dyDescent="0.2">
      <c r="B34" s="29"/>
      <c r="C34" s="29"/>
      <c r="D34" s="29"/>
      <c r="E34" s="29"/>
      <c r="F34" s="14"/>
      <c r="G34" s="29"/>
      <c r="H34" s="29"/>
      <c r="I34" s="14"/>
      <c r="J34" s="29"/>
      <c r="K34" s="29"/>
      <c r="L34" s="14"/>
      <c r="M34" s="29"/>
    </row>
    <row r="35" spans="1:14" ht="17" customHeight="1" x14ac:dyDescent="0.2">
      <c r="A35" s="255" t="s">
        <v>768</v>
      </c>
      <c r="B35" s="50"/>
    </row>
    <row r="36" spans="1:14" ht="17" customHeight="1" x14ac:dyDescent="0.2">
      <c r="B36" s="50"/>
      <c r="G36" s="242"/>
    </row>
    <row r="37" spans="1:14" ht="17" customHeight="1" x14ac:dyDescent="0.2">
      <c r="B37" s="50"/>
      <c r="F37" s="252"/>
      <c r="G37" s="252"/>
      <c r="H37" s="252"/>
      <c r="I37" s="252"/>
      <c r="J37" s="252"/>
      <c r="K37" s="252"/>
      <c r="L37" s="252"/>
    </row>
  </sheetData>
  <autoFilter ref="A3:N3" xr:uid="{00000000-0001-0000-0800-000000000000}">
    <sortState xmlns:xlrd2="http://schemas.microsoft.com/office/spreadsheetml/2017/richdata2" ref="A4:N33">
      <sortCondition ref="A3:A33"/>
    </sortState>
  </autoFilter>
  <mergeCells count="4">
    <mergeCell ref="I2:K2"/>
    <mergeCell ref="L2:N2"/>
    <mergeCell ref="B2:E2"/>
    <mergeCell ref="F2:H2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FD80-5BCB-504A-8A27-2210BD1D2AF2}">
  <dimension ref="A1:P370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R9" sqref="R9"/>
    </sheetView>
  </sheetViews>
  <sheetFormatPr baseColWidth="10" defaultColWidth="18.5" defaultRowHeight="16" x14ac:dyDescent="0.2"/>
  <cols>
    <col min="1" max="1" width="10.83203125"/>
    <col min="2" max="12" width="13.83203125" style="29" customWidth="1"/>
    <col min="13" max="13" width="24" style="29" customWidth="1"/>
    <col min="14" max="16" width="13.83203125" style="29" customWidth="1"/>
    <col min="17" max="16384" width="18.5" style="256"/>
  </cols>
  <sheetData>
    <row r="1" spans="1:16" ht="30" x14ac:dyDescent="0.2">
      <c r="A1" s="408" t="s">
        <v>0</v>
      </c>
      <c r="B1" s="409" t="s">
        <v>754</v>
      </c>
      <c r="C1" s="409" t="s">
        <v>753</v>
      </c>
      <c r="D1" s="409" t="s">
        <v>752</v>
      </c>
      <c r="E1" s="409" t="s">
        <v>549</v>
      </c>
      <c r="F1" s="409" t="s">
        <v>771</v>
      </c>
      <c r="G1" s="409" t="s">
        <v>757</v>
      </c>
      <c r="H1" s="409" t="s">
        <v>95</v>
      </c>
      <c r="I1" s="409" t="s">
        <v>755</v>
      </c>
      <c r="J1" s="409" t="s">
        <v>756</v>
      </c>
      <c r="K1" s="409" t="s">
        <v>98</v>
      </c>
      <c r="L1" s="409" t="s">
        <v>100</v>
      </c>
      <c r="M1" s="409" t="s">
        <v>1175</v>
      </c>
      <c r="N1" s="409" t="s">
        <v>105</v>
      </c>
      <c r="O1" s="409" t="s">
        <v>469</v>
      </c>
      <c r="P1" s="410" t="s">
        <v>104</v>
      </c>
    </row>
    <row r="2" spans="1:16" s="253" customFormat="1" ht="14" customHeight="1" x14ac:dyDescent="0.2">
      <c r="A2" s="411" t="s">
        <v>37</v>
      </c>
      <c r="B2" s="69" t="s">
        <v>674</v>
      </c>
      <c r="C2" s="412" t="s">
        <v>820</v>
      </c>
      <c r="D2" s="412" t="s">
        <v>673</v>
      </c>
      <c r="E2" s="412" t="s">
        <v>546</v>
      </c>
      <c r="F2" s="412" t="s">
        <v>775</v>
      </c>
      <c r="G2" s="412" t="s">
        <v>226</v>
      </c>
      <c r="H2" s="412">
        <v>7577574</v>
      </c>
      <c r="I2" s="412" t="s">
        <v>109</v>
      </c>
      <c r="J2" s="412" t="s">
        <v>122</v>
      </c>
      <c r="K2" s="412" t="s">
        <v>227</v>
      </c>
      <c r="L2" s="412" t="s">
        <v>821</v>
      </c>
      <c r="M2" s="412" t="s">
        <v>822</v>
      </c>
      <c r="N2" s="412">
        <v>12</v>
      </c>
      <c r="O2" s="412">
        <v>612</v>
      </c>
      <c r="P2" s="413">
        <f t="shared" ref="P2:P65" si="0">N2/O2</f>
        <v>1.9607843137254902E-2</v>
      </c>
    </row>
    <row r="3" spans="1:16" s="254" customFormat="1" ht="14" customHeight="1" x14ac:dyDescent="0.2">
      <c r="A3" s="411" t="s">
        <v>37</v>
      </c>
      <c r="B3" s="69" t="s">
        <v>674</v>
      </c>
      <c r="C3" s="412" t="s">
        <v>820</v>
      </c>
      <c r="D3" s="412" t="s">
        <v>673</v>
      </c>
      <c r="E3" s="412"/>
      <c r="F3" s="412" t="s">
        <v>775</v>
      </c>
      <c r="G3" s="412" t="s">
        <v>233</v>
      </c>
      <c r="H3" s="412">
        <v>144905900</v>
      </c>
      <c r="I3" s="412" t="s">
        <v>108</v>
      </c>
      <c r="J3" s="412" t="s">
        <v>114</v>
      </c>
      <c r="K3" s="412" t="s">
        <v>672</v>
      </c>
      <c r="L3" s="412" t="s">
        <v>823</v>
      </c>
      <c r="M3" s="412" t="s">
        <v>824</v>
      </c>
      <c r="N3" s="412">
        <v>5</v>
      </c>
      <c r="O3" s="412">
        <v>519</v>
      </c>
      <c r="P3" s="413">
        <f t="shared" si="0"/>
        <v>9.6339113680154135E-3</v>
      </c>
    </row>
    <row r="4" spans="1:16" s="254" customFormat="1" ht="14" customHeight="1" x14ac:dyDescent="0.2">
      <c r="A4" s="411" t="s">
        <v>41</v>
      </c>
      <c r="B4" s="69" t="s">
        <v>674</v>
      </c>
      <c r="C4" s="412" t="s">
        <v>820</v>
      </c>
      <c r="D4" s="412" t="s">
        <v>673</v>
      </c>
      <c r="E4" s="412"/>
      <c r="F4" s="412" t="s">
        <v>775</v>
      </c>
      <c r="G4" s="412" t="s">
        <v>392</v>
      </c>
      <c r="H4" s="412">
        <v>40137601</v>
      </c>
      <c r="I4" s="412" t="s">
        <v>109</v>
      </c>
      <c r="J4" s="412" t="s">
        <v>108</v>
      </c>
      <c r="K4" s="412" t="s">
        <v>685</v>
      </c>
      <c r="L4" s="412" t="s">
        <v>792</v>
      </c>
      <c r="M4" s="412" t="s">
        <v>825</v>
      </c>
      <c r="N4" s="412">
        <v>6</v>
      </c>
      <c r="O4" s="412">
        <v>287</v>
      </c>
      <c r="P4" s="413">
        <f t="shared" si="0"/>
        <v>2.0905923344947737E-2</v>
      </c>
    </row>
    <row r="5" spans="1:16" s="254" customFormat="1" ht="14" customHeight="1" x14ac:dyDescent="0.2">
      <c r="A5" s="411" t="s">
        <v>41</v>
      </c>
      <c r="B5" s="69" t="s">
        <v>674</v>
      </c>
      <c r="C5" s="412" t="s">
        <v>820</v>
      </c>
      <c r="D5" s="412" t="s">
        <v>673</v>
      </c>
      <c r="E5" s="412" t="s">
        <v>546</v>
      </c>
      <c r="F5" s="412" t="s">
        <v>772</v>
      </c>
      <c r="G5" s="412" t="s">
        <v>107</v>
      </c>
      <c r="H5" s="412">
        <v>1207118</v>
      </c>
      <c r="I5" s="412" t="s">
        <v>108</v>
      </c>
      <c r="J5" s="412" t="s">
        <v>109</v>
      </c>
      <c r="K5" s="412" t="s">
        <v>110</v>
      </c>
      <c r="L5" s="412" t="s">
        <v>826</v>
      </c>
      <c r="M5" s="412" t="s">
        <v>827</v>
      </c>
      <c r="N5" s="412">
        <v>119</v>
      </c>
      <c r="O5" s="412">
        <v>288</v>
      </c>
      <c r="P5" s="413">
        <f t="shared" si="0"/>
        <v>0.41319444444444442</v>
      </c>
    </row>
    <row r="6" spans="1:16" s="254" customFormat="1" ht="14" customHeight="1" x14ac:dyDescent="0.2">
      <c r="A6" s="411" t="s">
        <v>41</v>
      </c>
      <c r="B6" s="69" t="s">
        <v>674</v>
      </c>
      <c r="C6" s="412" t="s">
        <v>820</v>
      </c>
      <c r="D6" s="412" t="s">
        <v>673</v>
      </c>
      <c r="E6" s="412"/>
      <c r="F6" s="412" t="s">
        <v>775</v>
      </c>
      <c r="G6" s="412" t="s">
        <v>107</v>
      </c>
      <c r="H6" s="412">
        <v>57325935</v>
      </c>
      <c r="I6" s="412" t="s">
        <v>109</v>
      </c>
      <c r="J6" s="412" t="s">
        <v>108</v>
      </c>
      <c r="K6" s="412" t="s">
        <v>733</v>
      </c>
      <c r="L6" s="412" t="s">
        <v>828</v>
      </c>
      <c r="M6" s="412" t="s">
        <v>829</v>
      </c>
      <c r="N6" s="412">
        <v>8</v>
      </c>
      <c r="O6" s="412">
        <v>211</v>
      </c>
      <c r="P6" s="413">
        <f t="shared" si="0"/>
        <v>3.7914691943127965E-2</v>
      </c>
    </row>
    <row r="7" spans="1:16" s="254" customFormat="1" ht="14" customHeight="1" x14ac:dyDescent="0.2">
      <c r="A7" s="411" t="s">
        <v>41</v>
      </c>
      <c r="B7" s="69" t="s">
        <v>674</v>
      </c>
      <c r="C7" s="412" t="s">
        <v>820</v>
      </c>
      <c r="D7" s="412" t="s">
        <v>673</v>
      </c>
      <c r="E7" s="412"/>
      <c r="F7" s="412" t="s">
        <v>775</v>
      </c>
      <c r="G7" s="412" t="s">
        <v>126</v>
      </c>
      <c r="H7" s="412">
        <v>168100379</v>
      </c>
      <c r="I7" s="412" t="s">
        <v>108</v>
      </c>
      <c r="J7" s="412" t="s">
        <v>122</v>
      </c>
      <c r="K7" s="412" t="s">
        <v>702</v>
      </c>
      <c r="L7" s="412" t="s">
        <v>830</v>
      </c>
      <c r="M7" s="412" t="s">
        <v>831</v>
      </c>
      <c r="N7" s="412">
        <v>36</v>
      </c>
      <c r="O7" s="412">
        <v>285</v>
      </c>
      <c r="P7" s="413">
        <f t="shared" si="0"/>
        <v>0.12631578947368421</v>
      </c>
    </row>
    <row r="8" spans="1:16" s="254" customFormat="1" ht="14" customHeight="1" x14ac:dyDescent="0.2">
      <c r="A8" s="411" t="s">
        <v>41</v>
      </c>
      <c r="B8" s="69" t="s">
        <v>674</v>
      </c>
      <c r="C8" s="412" t="s">
        <v>820</v>
      </c>
      <c r="D8" s="412" t="s">
        <v>673</v>
      </c>
      <c r="E8" s="412"/>
      <c r="F8" s="412" t="s">
        <v>775</v>
      </c>
      <c r="G8" s="412" t="s">
        <v>266</v>
      </c>
      <c r="H8" s="412">
        <v>46252371</v>
      </c>
      <c r="I8" s="412" t="s">
        <v>108</v>
      </c>
      <c r="J8" s="412" t="s">
        <v>109</v>
      </c>
      <c r="K8" s="412" t="s">
        <v>680</v>
      </c>
      <c r="L8" s="412" t="s">
        <v>832</v>
      </c>
      <c r="M8" s="412" t="s">
        <v>833</v>
      </c>
      <c r="N8" s="412">
        <v>42</v>
      </c>
      <c r="O8" s="412">
        <v>332</v>
      </c>
      <c r="P8" s="413">
        <f t="shared" si="0"/>
        <v>0.12650602409638553</v>
      </c>
    </row>
    <row r="9" spans="1:16" s="254" customFormat="1" ht="14" customHeight="1" x14ac:dyDescent="0.2">
      <c r="A9" s="411" t="s">
        <v>41</v>
      </c>
      <c r="B9" s="69" t="s">
        <v>674</v>
      </c>
      <c r="C9" s="412" t="s">
        <v>820</v>
      </c>
      <c r="D9" s="412" t="s">
        <v>673</v>
      </c>
      <c r="E9" s="412"/>
      <c r="F9" s="412" t="s">
        <v>775</v>
      </c>
      <c r="G9" s="412" t="s">
        <v>146</v>
      </c>
      <c r="H9" s="412">
        <v>33577055</v>
      </c>
      <c r="I9" s="412" t="s">
        <v>108</v>
      </c>
      <c r="J9" s="412" t="s">
        <v>122</v>
      </c>
      <c r="K9" s="412" t="s">
        <v>707</v>
      </c>
      <c r="L9" s="412" t="s">
        <v>834</v>
      </c>
      <c r="M9" s="412" t="s">
        <v>835</v>
      </c>
      <c r="N9" s="412">
        <v>2</v>
      </c>
      <c r="O9" s="412">
        <v>335</v>
      </c>
      <c r="P9" s="413">
        <f t="shared" si="0"/>
        <v>5.9701492537313433E-3</v>
      </c>
    </row>
    <row r="10" spans="1:16" s="254" customFormat="1" ht="14" customHeight="1" x14ac:dyDescent="0.2">
      <c r="A10" s="411" t="s">
        <v>41</v>
      </c>
      <c r="B10" s="69" t="s">
        <v>674</v>
      </c>
      <c r="C10" s="412" t="s">
        <v>820</v>
      </c>
      <c r="D10" s="412" t="s">
        <v>673</v>
      </c>
      <c r="E10" s="412"/>
      <c r="F10" s="412" t="s">
        <v>772</v>
      </c>
      <c r="G10" s="412" t="s">
        <v>113</v>
      </c>
      <c r="H10" s="412">
        <v>88964031</v>
      </c>
      <c r="I10" s="412" t="s">
        <v>122</v>
      </c>
      <c r="J10" s="412" t="s">
        <v>108</v>
      </c>
      <c r="K10" s="412" t="s">
        <v>700</v>
      </c>
      <c r="L10" s="412" t="s">
        <v>836</v>
      </c>
      <c r="M10" s="412" t="s">
        <v>837</v>
      </c>
      <c r="N10" s="412">
        <v>46</v>
      </c>
      <c r="O10" s="412">
        <v>270</v>
      </c>
      <c r="P10" s="413">
        <f t="shared" si="0"/>
        <v>0.17037037037037037</v>
      </c>
    </row>
    <row r="11" spans="1:16" s="254" customFormat="1" ht="14" customHeight="1" x14ac:dyDescent="0.2">
      <c r="A11" s="411" t="s">
        <v>41</v>
      </c>
      <c r="B11" s="69" t="s">
        <v>674</v>
      </c>
      <c r="C11" s="412" t="s">
        <v>820</v>
      </c>
      <c r="D11" s="412" t="s">
        <v>673</v>
      </c>
      <c r="E11" s="412"/>
      <c r="F11" s="412" t="s">
        <v>775</v>
      </c>
      <c r="G11" s="412" t="s">
        <v>233</v>
      </c>
      <c r="H11" s="412">
        <v>135431078</v>
      </c>
      <c r="I11" s="412" t="s">
        <v>108</v>
      </c>
      <c r="J11" s="412" t="s">
        <v>109</v>
      </c>
      <c r="K11" s="412" t="s">
        <v>728</v>
      </c>
      <c r="L11" s="412" t="s">
        <v>838</v>
      </c>
      <c r="M11" s="412" t="s">
        <v>839</v>
      </c>
      <c r="N11" s="412">
        <v>65</v>
      </c>
      <c r="O11" s="412">
        <v>175</v>
      </c>
      <c r="P11" s="413">
        <f t="shared" si="0"/>
        <v>0.37142857142857144</v>
      </c>
    </row>
    <row r="12" spans="1:16" s="254" customFormat="1" ht="14" customHeight="1" x14ac:dyDescent="0.2">
      <c r="A12" s="411" t="s">
        <v>43</v>
      </c>
      <c r="B12" s="69" t="s">
        <v>674</v>
      </c>
      <c r="C12" s="412" t="s">
        <v>820</v>
      </c>
      <c r="D12" s="412" t="s">
        <v>673</v>
      </c>
      <c r="E12" s="412"/>
      <c r="F12" s="412" t="s">
        <v>775</v>
      </c>
      <c r="G12" s="412" t="s">
        <v>135</v>
      </c>
      <c r="H12" s="412">
        <v>25886953</v>
      </c>
      <c r="I12" s="412" t="s">
        <v>108</v>
      </c>
      <c r="J12" s="412" t="s">
        <v>114</v>
      </c>
      <c r="K12" s="412" t="s">
        <v>721</v>
      </c>
      <c r="L12" s="412" t="s">
        <v>840</v>
      </c>
      <c r="M12" s="412" t="s">
        <v>841</v>
      </c>
      <c r="N12" s="412">
        <v>52</v>
      </c>
      <c r="O12" s="412">
        <v>561</v>
      </c>
      <c r="P12" s="413">
        <f t="shared" si="0"/>
        <v>9.2691622103386814E-2</v>
      </c>
    </row>
    <row r="13" spans="1:16" s="254" customFormat="1" ht="14" customHeight="1" x14ac:dyDescent="0.2">
      <c r="A13" s="411" t="s">
        <v>43</v>
      </c>
      <c r="B13" s="69" t="s">
        <v>674</v>
      </c>
      <c r="C13" s="412" t="s">
        <v>820</v>
      </c>
      <c r="D13" s="412" t="s">
        <v>673</v>
      </c>
      <c r="E13" s="412" t="s">
        <v>546</v>
      </c>
      <c r="F13" s="412" t="s">
        <v>775</v>
      </c>
      <c r="G13" s="412" t="s">
        <v>153</v>
      </c>
      <c r="H13" s="412">
        <v>25398285</v>
      </c>
      <c r="I13" s="412" t="s">
        <v>108</v>
      </c>
      <c r="J13" s="412" t="s">
        <v>109</v>
      </c>
      <c r="K13" s="412" t="s">
        <v>154</v>
      </c>
      <c r="L13" s="412" t="s">
        <v>842</v>
      </c>
      <c r="M13" s="412" t="s">
        <v>843</v>
      </c>
      <c r="N13" s="412">
        <v>92</v>
      </c>
      <c r="O13" s="412">
        <v>588</v>
      </c>
      <c r="P13" s="413">
        <f t="shared" si="0"/>
        <v>0.15646258503401361</v>
      </c>
    </row>
    <row r="14" spans="1:16" s="254" customFormat="1" ht="14" customHeight="1" x14ac:dyDescent="0.2">
      <c r="A14" s="411" t="s">
        <v>43</v>
      </c>
      <c r="B14" s="69" t="s">
        <v>674</v>
      </c>
      <c r="C14" s="412" t="s">
        <v>820</v>
      </c>
      <c r="D14" s="412" t="s">
        <v>673</v>
      </c>
      <c r="E14" s="412"/>
      <c r="F14" s="412" t="s">
        <v>775</v>
      </c>
      <c r="G14" s="412" t="s">
        <v>226</v>
      </c>
      <c r="H14" s="412">
        <v>51901704</v>
      </c>
      <c r="I14" s="412" t="s">
        <v>122</v>
      </c>
      <c r="J14" s="412" t="s">
        <v>114</v>
      </c>
      <c r="K14" s="412" t="s">
        <v>697</v>
      </c>
      <c r="L14" s="412" t="s">
        <v>803</v>
      </c>
      <c r="M14" s="412" t="s">
        <v>844</v>
      </c>
      <c r="N14" s="412">
        <v>39</v>
      </c>
      <c r="O14" s="412">
        <v>604</v>
      </c>
      <c r="P14" s="413">
        <f t="shared" si="0"/>
        <v>6.4569536423841056E-2</v>
      </c>
    </row>
    <row r="15" spans="1:16" s="254" customFormat="1" ht="14" customHeight="1" x14ac:dyDescent="0.2">
      <c r="A15" s="411" t="s">
        <v>43</v>
      </c>
      <c r="B15" s="69" t="s">
        <v>674</v>
      </c>
      <c r="C15" s="412" t="s">
        <v>820</v>
      </c>
      <c r="D15" s="412" t="s">
        <v>673</v>
      </c>
      <c r="E15" s="412"/>
      <c r="F15" s="412" t="s">
        <v>775</v>
      </c>
      <c r="G15" s="412" t="s">
        <v>107</v>
      </c>
      <c r="H15" s="412">
        <v>30935377</v>
      </c>
      <c r="I15" s="412" t="s">
        <v>108</v>
      </c>
      <c r="J15" s="412" t="s">
        <v>109</v>
      </c>
      <c r="K15" s="412" t="s">
        <v>719</v>
      </c>
      <c r="L15" s="412" t="s">
        <v>838</v>
      </c>
      <c r="M15" s="412" t="s">
        <v>845</v>
      </c>
      <c r="N15" s="412">
        <v>30</v>
      </c>
      <c r="O15" s="412">
        <v>428</v>
      </c>
      <c r="P15" s="413">
        <f t="shared" si="0"/>
        <v>7.0093457943925228E-2</v>
      </c>
    </row>
    <row r="16" spans="1:16" s="254" customFormat="1" ht="14" customHeight="1" x14ac:dyDescent="0.2">
      <c r="A16" s="411" t="s">
        <v>43</v>
      </c>
      <c r="B16" s="69" t="s">
        <v>674</v>
      </c>
      <c r="C16" s="412" t="s">
        <v>820</v>
      </c>
      <c r="D16" s="412" t="s">
        <v>673</v>
      </c>
      <c r="E16" s="412"/>
      <c r="F16" s="412" t="s">
        <v>775</v>
      </c>
      <c r="G16" s="412" t="s">
        <v>107</v>
      </c>
      <c r="H16" s="412">
        <v>31769101</v>
      </c>
      <c r="I16" s="412" t="s">
        <v>122</v>
      </c>
      <c r="J16" s="412" t="s">
        <v>114</v>
      </c>
      <c r="K16" s="412" t="s">
        <v>693</v>
      </c>
      <c r="L16" s="412" t="s">
        <v>846</v>
      </c>
      <c r="M16" s="412" t="s">
        <v>847</v>
      </c>
      <c r="N16" s="412">
        <v>41</v>
      </c>
      <c r="O16" s="412">
        <v>513</v>
      </c>
      <c r="P16" s="413">
        <f t="shared" si="0"/>
        <v>7.9922027290448339E-2</v>
      </c>
    </row>
    <row r="17" spans="1:16" s="254" customFormat="1" ht="14" customHeight="1" x14ac:dyDescent="0.2">
      <c r="A17" s="411" t="s">
        <v>43</v>
      </c>
      <c r="B17" s="69" t="s">
        <v>674</v>
      </c>
      <c r="C17" s="412" t="s">
        <v>820</v>
      </c>
      <c r="D17" s="412" t="s">
        <v>673</v>
      </c>
      <c r="E17" s="412"/>
      <c r="F17" s="412" t="s">
        <v>775</v>
      </c>
      <c r="G17" s="412" t="s">
        <v>107</v>
      </c>
      <c r="H17" s="412">
        <v>57325313</v>
      </c>
      <c r="I17" s="412" t="s">
        <v>108</v>
      </c>
      <c r="J17" s="412" t="s">
        <v>109</v>
      </c>
      <c r="K17" s="412" t="s">
        <v>733</v>
      </c>
      <c r="L17" s="412" t="s">
        <v>848</v>
      </c>
      <c r="M17" s="412" t="s">
        <v>849</v>
      </c>
      <c r="N17" s="412">
        <v>31</v>
      </c>
      <c r="O17" s="412">
        <v>511</v>
      </c>
      <c r="P17" s="413">
        <f t="shared" si="0"/>
        <v>6.0665362035225046E-2</v>
      </c>
    </row>
    <row r="18" spans="1:16" s="254" customFormat="1" ht="14" customHeight="1" x14ac:dyDescent="0.2">
      <c r="A18" s="411" t="s">
        <v>43</v>
      </c>
      <c r="B18" s="69" t="s">
        <v>674</v>
      </c>
      <c r="C18" s="412" t="s">
        <v>820</v>
      </c>
      <c r="D18" s="412" t="s">
        <v>673</v>
      </c>
      <c r="E18" s="412"/>
      <c r="F18" s="412" t="s">
        <v>775</v>
      </c>
      <c r="G18" s="412" t="s">
        <v>107</v>
      </c>
      <c r="H18" s="412">
        <v>57327920</v>
      </c>
      <c r="I18" s="412" t="s">
        <v>108</v>
      </c>
      <c r="J18" s="412" t="s">
        <v>109</v>
      </c>
      <c r="K18" s="412" t="s">
        <v>733</v>
      </c>
      <c r="L18" s="412" t="s">
        <v>850</v>
      </c>
      <c r="M18" s="412" t="s">
        <v>851</v>
      </c>
      <c r="N18" s="412">
        <v>30</v>
      </c>
      <c r="O18" s="412">
        <v>603</v>
      </c>
      <c r="P18" s="413">
        <f t="shared" si="0"/>
        <v>4.975124378109453E-2</v>
      </c>
    </row>
    <row r="19" spans="1:16" s="254" customFormat="1" ht="14" customHeight="1" x14ac:dyDescent="0.2">
      <c r="A19" s="411" t="s">
        <v>43</v>
      </c>
      <c r="B19" s="69" t="s">
        <v>674</v>
      </c>
      <c r="C19" s="412" t="s">
        <v>820</v>
      </c>
      <c r="D19" s="412" t="s">
        <v>673</v>
      </c>
      <c r="E19" s="412"/>
      <c r="F19" s="412" t="s">
        <v>775</v>
      </c>
      <c r="G19" s="412" t="s">
        <v>126</v>
      </c>
      <c r="H19" s="412">
        <v>141242930</v>
      </c>
      <c r="I19" s="412" t="s">
        <v>122</v>
      </c>
      <c r="J19" s="412" t="s">
        <v>114</v>
      </c>
      <c r="K19" s="412" t="s">
        <v>692</v>
      </c>
      <c r="L19" s="412" t="s">
        <v>790</v>
      </c>
      <c r="M19" s="412" t="s">
        <v>852</v>
      </c>
      <c r="N19" s="412">
        <v>6</v>
      </c>
      <c r="O19" s="412">
        <v>468</v>
      </c>
      <c r="P19" s="413">
        <f t="shared" si="0"/>
        <v>1.282051282051282E-2</v>
      </c>
    </row>
    <row r="20" spans="1:16" s="254" customFormat="1" ht="14" customHeight="1" x14ac:dyDescent="0.2">
      <c r="A20" s="411" t="s">
        <v>43</v>
      </c>
      <c r="B20" s="69" t="s">
        <v>674</v>
      </c>
      <c r="C20" s="412" t="s">
        <v>820</v>
      </c>
      <c r="D20" s="412" t="s">
        <v>673</v>
      </c>
      <c r="E20" s="412"/>
      <c r="F20" s="412" t="s">
        <v>775</v>
      </c>
      <c r="G20" s="412" t="s">
        <v>126</v>
      </c>
      <c r="H20" s="412">
        <v>168101353</v>
      </c>
      <c r="I20" s="412" t="s">
        <v>122</v>
      </c>
      <c r="J20" s="412" t="s">
        <v>108</v>
      </c>
      <c r="K20" s="412" t="s">
        <v>702</v>
      </c>
      <c r="L20" s="412" t="s">
        <v>834</v>
      </c>
      <c r="M20" s="412" t="s">
        <v>853</v>
      </c>
      <c r="N20" s="412">
        <v>43</v>
      </c>
      <c r="O20" s="412">
        <v>575</v>
      </c>
      <c r="P20" s="413">
        <f t="shared" si="0"/>
        <v>7.4782608695652175E-2</v>
      </c>
    </row>
    <row r="21" spans="1:16" s="254" customFormat="1" ht="14" customHeight="1" x14ac:dyDescent="0.2">
      <c r="A21" s="411" t="s">
        <v>43</v>
      </c>
      <c r="B21" s="69" t="s">
        <v>674</v>
      </c>
      <c r="C21" s="412" t="s">
        <v>820</v>
      </c>
      <c r="D21" s="412" t="s">
        <v>673</v>
      </c>
      <c r="E21" s="412"/>
      <c r="F21" s="412" t="s">
        <v>772</v>
      </c>
      <c r="G21" s="412" t="s">
        <v>126</v>
      </c>
      <c r="H21" s="412">
        <v>80136852</v>
      </c>
      <c r="I21" s="412" t="s">
        <v>122</v>
      </c>
      <c r="J21" s="412" t="s">
        <v>114</v>
      </c>
      <c r="K21" s="412" t="s">
        <v>127</v>
      </c>
      <c r="L21" s="412" t="s">
        <v>773</v>
      </c>
      <c r="M21" s="412" t="s">
        <v>854</v>
      </c>
      <c r="N21" s="412">
        <v>19</v>
      </c>
      <c r="O21" s="412">
        <v>358</v>
      </c>
      <c r="P21" s="413">
        <f t="shared" si="0"/>
        <v>5.3072625698324022E-2</v>
      </c>
    </row>
    <row r="22" spans="1:16" s="254" customFormat="1" ht="14" customHeight="1" x14ac:dyDescent="0.2">
      <c r="A22" s="411" t="s">
        <v>43</v>
      </c>
      <c r="B22" s="69" t="s">
        <v>674</v>
      </c>
      <c r="C22" s="412" t="s">
        <v>820</v>
      </c>
      <c r="D22" s="412" t="s">
        <v>673</v>
      </c>
      <c r="E22" s="412"/>
      <c r="F22" s="412" t="s">
        <v>775</v>
      </c>
      <c r="G22" s="412" t="s">
        <v>169</v>
      </c>
      <c r="H22" s="412">
        <v>1961232</v>
      </c>
      <c r="I22" s="412" t="s">
        <v>122</v>
      </c>
      <c r="J22" s="412" t="s">
        <v>114</v>
      </c>
      <c r="K22" s="412" t="s">
        <v>170</v>
      </c>
      <c r="L22" s="412" t="s">
        <v>808</v>
      </c>
      <c r="M22" s="412" t="s">
        <v>855</v>
      </c>
      <c r="N22" s="412">
        <v>32</v>
      </c>
      <c r="O22" s="412">
        <v>425</v>
      </c>
      <c r="P22" s="413">
        <f t="shared" si="0"/>
        <v>7.5294117647058817E-2</v>
      </c>
    </row>
    <row r="23" spans="1:16" s="254" customFormat="1" ht="14" customHeight="1" x14ac:dyDescent="0.2">
      <c r="A23" s="411" t="s">
        <v>43</v>
      </c>
      <c r="B23" s="69" t="s">
        <v>674</v>
      </c>
      <c r="C23" s="412" t="s">
        <v>820</v>
      </c>
      <c r="D23" s="412" t="s">
        <v>673</v>
      </c>
      <c r="E23" s="412"/>
      <c r="F23" s="412" t="s">
        <v>775</v>
      </c>
      <c r="G23" s="412" t="s">
        <v>206</v>
      </c>
      <c r="H23" s="412">
        <v>164906592</v>
      </c>
      <c r="I23" s="412" t="s">
        <v>122</v>
      </c>
      <c r="J23" s="412" t="s">
        <v>114</v>
      </c>
      <c r="K23" s="412" t="s">
        <v>682</v>
      </c>
      <c r="L23" s="412" t="s">
        <v>856</v>
      </c>
      <c r="M23" s="412" t="s">
        <v>857</v>
      </c>
      <c r="N23" s="412">
        <v>46</v>
      </c>
      <c r="O23" s="412">
        <v>613</v>
      </c>
      <c r="P23" s="413">
        <f t="shared" si="0"/>
        <v>7.5040783034257749E-2</v>
      </c>
    </row>
    <row r="24" spans="1:16" s="254" customFormat="1" ht="14" customHeight="1" x14ac:dyDescent="0.2">
      <c r="A24" s="411" t="s">
        <v>43</v>
      </c>
      <c r="B24" s="69" t="s">
        <v>674</v>
      </c>
      <c r="C24" s="412" t="s">
        <v>820</v>
      </c>
      <c r="D24" s="412" t="s">
        <v>673</v>
      </c>
      <c r="E24" s="412"/>
      <c r="F24" s="412" t="s">
        <v>775</v>
      </c>
      <c r="G24" s="412" t="s">
        <v>206</v>
      </c>
      <c r="H24" s="412">
        <v>164907618</v>
      </c>
      <c r="I24" s="412" t="s">
        <v>114</v>
      </c>
      <c r="J24" s="412" t="s">
        <v>122</v>
      </c>
      <c r="K24" s="412" t="s">
        <v>682</v>
      </c>
      <c r="L24" s="412" t="s">
        <v>858</v>
      </c>
      <c r="M24" s="412" t="s">
        <v>859</v>
      </c>
      <c r="N24" s="412">
        <v>3</v>
      </c>
      <c r="O24" s="412">
        <v>636</v>
      </c>
      <c r="P24" s="413">
        <f t="shared" si="0"/>
        <v>4.7169811320754715E-3</v>
      </c>
    </row>
    <row r="25" spans="1:16" s="254" customFormat="1" ht="14" customHeight="1" x14ac:dyDescent="0.2">
      <c r="A25" s="411" t="s">
        <v>43</v>
      </c>
      <c r="B25" s="69" t="s">
        <v>674</v>
      </c>
      <c r="C25" s="412" t="s">
        <v>820</v>
      </c>
      <c r="D25" s="412" t="s">
        <v>673</v>
      </c>
      <c r="E25" s="412"/>
      <c r="F25" s="412" t="s">
        <v>775</v>
      </c>
      <c r="G25" s="412" t="s">
        <v>146</v>
      </c>
      <c r="H25" s="412">
        <v>63256541</v>
      </c>
      <c r="I25" s="412" t="s">
        <v>108</v>
      </c>
      <c r="J25" s="412" t="s">
        <v>109</v>
      </c>
      <c r="K25" s="412" t="s">
        <v>147</v>
      </c>
      <c r="L25" s="412" t="s">
        <v>860</v>
      </c>
      <c r="M25" s="412" t="s">
        <v>861</v>
      </c>
      <c r="N25" s="412">
        <v>34</v>
      </c>
      <c r="O25" s="412">
        <v>363</v>
      </c>
      <c r="P25" s="413">
        <f t="shared" si="0"/>
        <v>9.366391184573003E-2</v>
      </c>
    </row>
    <row r="26" spans="1:16" s="254" customFormat="1" ht="14" customHeight="1" x14ac:dyDescent="0.2">
      <c r="A26" s="411" t="s">
        <v>43</v>
      </c>
      <c r="B26" s="69" t="s">
        <v>674</v>
      </c>
      <c r="C26" s="412" t="s">
        <v>820</v>
      </c>
      <c r="D26" s="412" t="s">
        <v>673</v>
      </c>
      <c r="E26" s="412"/>
      <c r="F26" s="412" t="s">
        <v>775</v>
      </c>
      <c r="G26" s="412" t="s">
        <v>146</v>
      </c>
      <c r="H26" s="412">
        <v>63257256</v>
      </c>
      <c r="I26" s="412" t="s">
        <v>108</v>
      </c>
      <c r="J26" s="412" t="s">
        <v>109</v>
      </c>
      <c r="K26" s="412" t="s">
        <v>147</v>
      </c>
      <c r="L26" s="412" t="s">
        <v>848</v>
      </c>
      <c r="M26" s="412" t="s">
        <v>862</v>
      </c>
      <c r="N26" s="412">
        <v>21</v>
      </c>
      <c r="O26" s="412">
        <v>370</v>
      </c>
      <c r="P26" s="413">
        <f t="shared" si="0"/>
        <v>5.675675675675676E-2</v>
      </c>
    </row>
    <row r="27" spans="1:16" s="254" customFormat="1" ht="14" customHeight="1" x14ac:dyDescent="0.2">
      <c r="A27" s="411" t="s">
        <v>43</v>
      </c>
      <c r="B27" s="69" t="s">
        <v>674</v>
      </c>
      <c r="C27" s="412" t="s">
        <v>820</v>
      </c>
      <c r="D27" s="412" t="s">
        <v>673</v>
      </c>
      <c r="E27" s="412"/>
      <c r="F27" s="412" t="s">
        <v>775</v>
      </c>
      <c r="G27" s="412" t="s">
        <v>113</v>
      </c>
      <c r="H27" s="412">
        <v>126173380</v>
      </c>
      <c r="I27" s="412" t="s">
        <v>114</v>
      </c>
      <c r="J27" s="412" t="s">
        <v>109</v>
      </c>
      <c r="K27" s="412" t="s">
        <v>139</v>
      </c>
      <c r="L27" s="412" t="s">
        <v>863</v>
      </c>
      <c r="M27" s="412" t="s">
        <v>864</v>
      </c>
      <c r="N27" s="412">
        <v>37</v>
      </c>
      <c r="O27" s="412">
        <v>593</v>
      </c>
      <c r="P27" s="413">
        <f t="shared" si="0"/>
        <v>6.2394603709949412E-2</v>
      </c>
    </row>
    <row r="28" spans="1:16" s="254" customFormat="1" ht="14" customHeight="1" x14ac:dyDescent="0.2">
      <c r="A28" s="411" t="s">
        <v>43</v>
      </c>
      <c r="B28" s="69" t="s">
        <v>674</v>
      </c>
      <c r="C28" s="412" t="s">
        <v>820</v>
      </c>
      <c r="D28" s="412" t="s">
        <v>673</v>
      </c>
      <c r="E28" s="412"/>
      <c r="F28" s="412" t="s">
        <v>775</v>
      </c>
      <c r="G28" s="412" t="s">
        <v>113</v>
      </c>
      <c r="H28" s="412">
        <v>126173556</v>
      </c>
      <c r="I28" s="412" t="s">
        <v>122</v>
      </c>
      <c r="J28" s="412" t="s">
        <v>114</v>
      </c>
      <c r="K28" s="412" t="s">
        <v>139</v>
      </c>
      <c r="L28" s="412" t="s">
        <v>838</v>
      </c>
      <c r="M28" s="412" t="s">
        <v>865</v>
      </c>
      <c r="N28" s="412">
        <v>50</v>
      </c>
      <c r="O28" s="412">
        <v>582</v>
      </c>
      <c r="P28" s="413">
        <f t="shared" si="0"/>
        <v>8.5910652920962199E-2</v>
      </c>
    </row>
    <row r="29" spans="1:16" s="254" customFormat="1" ht="14" customHeight="1" x14ac:dyDescent="0.2">
      <c r="A29" s="411" t="s">
        <v>43</v>
      </c>
      <c r="B29" s="69" t="s">
        <v>674</v>
      </c>
      <c r="C29" s="412" t="s">
        <v>820</v>
      </c>
      <c r="D29" s="412" t="s">
        <v>673</v>
      </c>
      <c r="E29" s="412"/>
      <c r="F29" s="412" t="s">
        <v>775</v>
      </c>
      <c r="G29" s="412" t="s">
        <v>113</v>
      </c>
      <c r="H29" s="412">
        <v>126173899</v>
      </c>
      <c r="I29" s="412" t="s">
        <v>122</v>
      </c>
      <c r="J29" s="412" t="s">
        <v>109</v>
      </c>
      <c r="K29" s="412" t="s">
        <v>139</v>
      </c>
      <c r="L29" s="412" t="s">
        <v>784</v>
      </c>
      <c r="M29" s="412" t="s">
        <v>866</v>
      </c>
      <c r="N29" s="412">
        <v>19</v>
      </c>
      <c r="O29" s="412">
        <v>464</v>
      </c>
      <c r="P29" s="413">
        <f t="shared" si="0"/>
        <v>4.0948275862068964E-2</v>
      </c>
    </row>
    <row r="30" spans="1:16" s="254" customFormat="1" ht="14" customHeight="1" x14ac:dyDescent="0.2">
      <c r="A30" s="411" t="s">
        <v>43</v>
      </c>
      <c r="B30" s="69" t="s">
        <v>674</v>
      </c>
      <c r="C30" s="412" t="s">
        <v>820</v>
      </c>
      <c r="D30" s="412" t="s">
        <v>673</v>
      </c>
      <c r="E30" s="412"/>
      <c r="F30" s="412" t="s">
        <v>775</v>
      </c>
      <c r="G30" s="412" t="s">
        <v>113</v>
      </c>
      <c r="H30" s="412">
        <v>136699860</v>
      </c>
      <c r="I30" s="412" t="s">
        <v>114</v>
      </c>
      <c r="J30" s="412" t="s">
        <v>108</v>
      </c>
      <c r="K30" s="412" t="s">
        <v>115</v>
      </c>
      <c r="L30" s="412" t="s">
        <v>821</v>
      </c>
      <c r="M30" s="412" t="s">
        <v>867</v>
      </c>
      <c r="N30" s="412">
        <v>51</v>
      </c>
      <c r="O30" s="412">
        <v>548</v>
      </c>
      <c r="P30" s="413">
        <f t="shared" si="0"/>
        <v>9.3065693430656932E-2</v>
      </c>
    </row>
    <row r="31" spans="1:16" s="254" customFormat="1" ht="14" customHeight="1" x14ac:dyDescent="0.2">
      <c r="A31" s="411" t="s">
        <v>43</v>
      </c>
      <c r="B31" s="69" t="s">
        <v>674</v>
      </c>
      <c r="C31" s="412" t="s">
        <v>820</v>
      </c>
      <c r="D31" s="412" t="s">
        <v>673</v>
      </c>
      <c r="E31" s="412"/>
      <c r="F31" s="412" t="s">
        <v>775</v>
      </c>
      <c r="G31" s="412" t="s">
        <v>113</v>
      </c>
      <c r="H31" s="412">
        <v>136700744</v>
      </c>
      <c r="I31" s="412" t="s">
        <v>108</v>
      </c>
      <c r="J31" s="412" t="s">
        <v>109</v>
      </c>
      <c r="K31" s="412" t="s">
        <v>115</v>
      </c>
      <c r="L31" s="412" t="s">
        <v>808</v>
      </c>
      <c r="M31" s="412" t="s">
        <v>868</v>
      </c>
      <c r="N31" s="412">
        <v>9</v>
      </c>
      <c r="O31" s="412">
        <v>560</v>
      </c>
      <c r="P31" s="413">
        <f t="shared" si="0"/>
        <v>1.607142857142857E-2</v>
      </c>
    </row>
    <row r="32" spans="1:16" s="254" customFormat="1" ht="14" customHeight="1" x14ac:dyDescent="0.2">
      <c r="A32" s="411" t="s">
        <v>43</v>
      </c>
      <c r="B32" s="69" t="s">
        <v>674</v>
      </c>
      <c r="C32" s="412" t="s">
        <v>820</v>
      </c>
      <c r="D32" s="412" t="s">
        <v>673</v>
      </c>
      <c r="E32" s="412"/>
      <c r="F32" s="412" t="s">
        <v>775</v>
      </c>
      <c r="G32" s="412" t="s">
        <v>121</v>
      </c>
      <c r="H32" s="412">
        <v>139606301</v>
      </c>
      <c r="I32" s="412" t="s">
        <v>108</v>
      </c>
      <c r="J32" s="412" t="s">
        <v>122</v>
      </c>
      <c r="K32" s="412" t="s">
        <v>123</v>
      </c>
      <c r="L32" s="412" t="s">
        <v>869</v>
      </c>
      <c r="M32" s="412" t="s">
        <v>870</v>
      </c>
      <c r="N32" s="412">
        <v>14</v>
      </c>
      <c r="O32" s="412">
        <v>294</v>
      </c>
      <c r="P32" s="413">
        <f t="shared" si="0"/>
        <v>4.7619047619047616E-2</v>
      </c>
    </row>
    <row r="33" spans="1:16" s="254" customFormat="1" ht="14" customHeight="1" x14ac:dyDescent="0.2">
      <c r="A33" s="411" t="s">
        <v>43</v>
      </c>
      <c r="B33" s="69" t="s">
        <v>674</v>
      </c>
      <c r="C33" s="412" t="s">
        <v>820</v>
      </c>
      <c r="D33" s="412" t="s">
        <v>673</v>
      </c>
      <c r="E33" s="412"/>
      <c r="F33" s="412" t="s">
        <v>775</v>
      </c>
      <c r="G33" s="412" t="s">
        <v>121</v>
      </c>
      <c r="H33" s="412">
        <v>77690514</v>
      </c>
      <c r="I33" s="412" t="s">
        <v>122</v>
      </c>
      <c r="J33" s="412" t="s">
        <v>109</v>
      </c>
      <c r="K33" s="412" t="s">
        <v>710</v>
      </c>
      <c r="L33" s="412" t="s">
        <v>871</v>
      </c>
      <c r="M33" s="412" t="s">
        <v>872</v>
      </c>
      <c r="N33" s="412">
        <v>44</v>
      </c>
      <c r="O33" s="412">
        <v>502</v>
      </c>
      <c r="P33" s="413">
        <f t="shared" si="0"/>
        <v>8.7649402390438252E-2</v>
      </c>
    </row>
    <row r="34" spans="1:16" s="254" customFormat="1" ht="14" customHeight="1" x14ac:dyDescent="0.2">
      <c r="A34" s="411" t="s">
        <v>43</v>
      </c>
      <c r="B34" s="69" t="s">
        <v>674</v>
      </c>
      <c r="C34" s="412" t="s">
        <v>820</v>
      </c>
      <c r="D34" s="412" t="s">
        <v>673</v>
      </c>
      <c r="E34" s="412"/>
      <c r="F34" s="412" t="s">
        <v>775</v>
      </c>
      <c r="G34" s="412" t="s">
        <v>121</v>
      </c>
      <c r="H34" s="412">
        <v>77764100</v>
      </c>
      <c r="I34" s="412" t="s">
        <v>122</v>
      </c>
      <c r="J34" s="412" t="s">
        <v>114</v>
      </c>
      <c r="K34" s="412" t="s">
        <v>710</v>
      </c>
      <c r="L34" s="412" t="s">
        <v>873</v>
      </c>
      <c r="M34" s="412" t="s">
        <v>874</v>
      </c>
      <c r="N34" s="412">
        <v>31</v>
      </c>
      <c r="O34" s="412">
        <v>441</v>
      </c>
      <c r="P34" s="413">
        <f t="shared" si="0"/>
        <v>7.029478458049887E-2</v>
      </c>
    </row>
    <row r="35" spans="1:16" s="254" customFormat="1" ht="14" customHeight="1" x14ac:dyDescent="0.2">
      <c r="A35" s="411" t="s">
        <v>43</v>
      </c>
      <c r="B35" s="69" t="s">
        <v>674</v>
      </c>
      <c r="C35" s="412" t="s">
        <v>820</v>
      </c>
      <c r="D35" s="412" t="s">
        <v>673</v>
      </c>
      <c r="E35" s="412"/>
      <c r="F35" s="412" t="s">
        <v>775</v>
      </c>
      <c r="G35" s="412" t="s">
        <v>121</v>
      </c>
      <c r="H35" s="412">
        <v>77768533</v>
      </c>
      <c r="I35" s="412" t="s">
        <v>122</v>
      </c>
      <c r="J35" s="412" t="s">
        <v>108</v>
      </c>
      <c r="K35" s="412" t="s">
        <v>710</v>
      </c>
      <c r="L35" s="412" t="s">
        <v>875</v>
      </c>
      <c r="M35" s="412" t="s">
        <v>876</v>
      </c>
      <c r="N35" s="412">
        <v>20</v>
      </c>
      <c r="O35" s="412">
        <v>296</v>
      </c>
      <c r="P35" s="413">
        <f t="shared" si="0"/>
        <v>6.7567567567567571E-2</v>
      </c>
    </row>
    <row r="36" spans="1:16" s="254" customFormat="1" ht="14" customHeight="1" x14ac:dyDescent="0.2">
      <c r="A36" s="411" t="s">
        <v>43</v>
      </c>
      <c r="B36" s="69" t="s">
        <v>674</v>
      </c>
      <c r="C36" s="412" t="s">
        <v>820</v>
      </c>
      <c r="D36" s="412" t="s">
        <v>673</v>
      </c>
      <c r="E36" s="412"/>
      <c r="F36" s="412" t="s">
        <v>775</v>
      </c>
      <c r="G36" s="412" t="s">
        <v>121</v>
      </c>
      <c r="H36" s="412">
        <v>88885088</v>
      </c>
      <c r="I36" s="412" t="s">
        <v>108</v>
      </c>
      <c r="J36" s="412" t="s">
        <v>109</v>
      </c>
      <c r="K36" s="412" t="s">
        <v>130</v>
      </c>
      <c r="L36" s="412" t="s">
        <v>803</v>
      </c>
      <c r="M36" s="412" t="s">
        <v>877</v>
      </c>
      <c r="N36" s="412">
        <v>24</v>
      </c>
      <c r="O36" s="412">
        <v>455</v>
      </c>
      <c r="P36" s="413">
        <f t="shared" si="0"/>
        <v>5.2747252747252747E-2</v>
      </c>
    </row>
    <row r="37" spans="1:16" s="254" customFormat="1" ht="14" customHeight="1" x14ac:dyDescent="0.2">
      <c r="A37" s="411" t="s">
        <v>43</v>
      </c>
      <c r="B37" s="69" t="s">
        <v>674</v>
      </c>
      <c r="C37" s="412" t="s">
        <v>820</v>
      </c>
      <c r="D37" s="412" t="s">
        <v>673</v>
      </c>
      <c r="E37" s="412"/>
      <c r="F37" s="412" t="s">
        <v>775</v>
      </c>
      <c r="G37" s="412" t="s">
        <v>121</v>
      </c>
      <c r="H37" s="412">
        <v>88885174</v>
      </c>
      <c r="I37" s="412" t="s">
        <v>122</v>
      </c>
      <c r="J37" s="412" t="s">
        <v>114</v>
      </c>
      <c r="K37" s="412" t="s">
        <v>130</v>
      </c>
      <c r="L37" s="412" t="s">
        <v>878</v>
      </c>
      <c r="M37" s="412" t="s">
        <v>879</v>
      </c>
      <c r="N37" s="412">
        <v>20</v>
      </c>
      <c r="O37" s="412">
        <v>488</v>
      </c>
      <c r="P37" s="413">
        <f t="shared" si="0"/>
        <v>4.0983606557377046E-2</v>
      </c>
    </row>
    <row r="38" spans="1:16" s="254" customFormat="1" ht="14" customHeight="1" x14ac:dyDescent="0.2">
      <c r="A38" s="411" t="s">
        <v>43</v>
      </c>
      <c r="B38" s="69" t="s">
        <v>674</v>
      </c>
      <c r="C38" s="412" t="s">
        <v>820</v>
      </c>
      <c r="D38" s="412" t="s">
        <v>673</v>
      </c>
      <c r="E38" s="412" t="s">
        <v>546</v>
      </c>
      <c r="F38" s="412" t="s">
        <v>880</v>
      </c>
      <c r="G38" s="412" t="s">
        <v>226</v>
      </c>
      <c r="H38" s="412">
        <v>7579312</v>
      </c>
      <c r="I38" s="412" t="s">
        <v>108</v>
      </c>
      <c r="J38" s="412" t="s">
        <v>109</v>
      </c>
      <c r="K38" s="412" t="s">
        <v>227</v>
      </c>
      <c r="L38" s="412" t="s">
        <v>14</v>
      </c>
      <c r="M38" s="412" t="s">
        <v>881</v>
      </c>
      <c r="N38" s="412">
        <v>28</v>
      </c>
      <c r="O38" s="412">
        <v>322</v>
      </c>
      <c r="P38" s="413">
        <f t="shared" si="0"/>
        <v>8.6956521739130432E-2</v>
      </c>
    </row>
    <row r="39" spans="1:16" s="254" customFormat="1" ht="14" customHeight="1" x14ac:dyDescent="0.2">
      <c r="A39" s="411" t="s">
        <v>44</v>
      </c>
      <c r="B39" s="69" t="s">
        <v>674</v>
      </c>
      <c r="C39" s="412" t="s">
        <v>820</v>
      </c>
      <c r="D39" s="412" t="s">
        <v>673</v>
      </c>
      <c r="E39" s="412"/>
      <c r="F39" s="412" t="s">
        <v>775</v>
      </c>
      <c r="G39" s="412" t="s">
        <v>568</v>
      </c>
      <c r="H39" s="412">
        <v>42356362</v>
      </c>
      <c r="I39" s="412" t="s">
        <v>122</v>
      </c>
      <c r="J39" s="412" t="s">
        <v>114</v>
      </c>
      <c r="K39" s="412" t="s">
        <v>570</v>
      </c>
      <c r="L39" s="412" t="s">
        <v>782</v>
      </c>
      <c r="M39" s="412" t="s">
        <v>882</v>
      </c>
      <c r="N39" s="412">
        <v>9</v>
      </c>
      <c r="O39" s="412">
        <v>2168</v>
      </c>
      <c r="P39" s="413">
        <f t="shared" si="0"/>
        <v>4.1512915129151293E-3</v>
      </c>
    </row>
    <row r="40" spans="1:16" s="254" customFormat="1" ht="14" customHeight="1" x14ac:dyDescent="0.2">
      <c r="A40" s="411" t="s">
        <v>44</v>
      </c>
      <c r="B40" s="69" t="s">
        <v>674</v>
      </c>
      <c r="C40" s="412" t="s">
        <v>820</v>
      </c>
      <c r="D40" s="412" t="s">
        <v>673</v>
      </c>
      <c r="E40" s="412" t="s">
        <v>546</v>
      </c>
      <c r="F40" s="412" t="s">
        <v>775</v>
      </c>
      <c r="G40" s="412" t="s">
        <v>107</v>
      </c>
      <c r="H40" s="412">
        <v>1220400</v>
      </c>
      <c r="I40" s="412" t="s">
        <v>108</v>
      </c>
      <c r="J40" s="412" t="s">
        <v>114</v>
      </c>
      <c r="K40" s="412" t="s">
        <v>110</v>
      </c>
      <c r="L40" s="412" t="s">
        <v>780</v>
      </c>
      <c r="M40" s="412" t="s">
        <v>883</v>
      </c>
      <c r="N40" s="412">
        <v>62</v>
      </c>
      <c r="O40" s="412">
        <v>1147</v>
      </c>
      <c r="P40" s="413">
        <f t="shared" si="0"/>
        <v>5.4054054054054057E-2</v>
      </c>
    </row>
    <row r="41" spans="1:16" s="254" customFormat="1" ht="14" customHeight="1" x14ac:dyDescent="0.2">
      <c r="A41" s="411" t="s">
        <v>44</v>
      </c>
      <c r="B41" s="69" t="s">
        <v>674</v>
      </c>
      <c r="C41" s="412" t="s">
        <v>820</v>
      </c>
      <c r="D41" s="412" t="s">
        <v>673</v>
      </c>
      <c r="E41" s="412" t="s">
        <v>546</v>
      </c>
      <c r="F41" s="412" t="s">
        <v>775</v>
      </c>
      <c r="G41" s="412" t="s">
        <v>206</v>
      </c>
      <c r="H41" s="412">
        <v>41266113</v>
      </c>
      <c r="I41" s="412" t="s">
        <v>114</v>
      </c>
      <c r="J41" s="412" t="s">
        <v>109</v>
      </c>
      <c r="K41" s="412" t="s">
        <v>207</v>
      </c>
      <c r="L41" s="412" t="s">
        <v>884</v>
      </c>
      <c r="M41" s="412" t="s">
        <v>885</v>
      </c>
      <c r="N41" s="412">
        <v>30</v>
      </c>
      <c r="O41" s="412">
        <v>1554</v>
      </c>
      <c r="P41" s="413">
        <f t="shared" si="0"/>
        <v>1.9305019305019305E-2</v>
      </c>
    </row>
    <row r="42" spans="1:16" s="254" customFormat="1" ht="14" customHeight="1" x14ac:dyDescent="0.2">
      <c r="A42" s="411" t="s">
        <v>45</v>
      </c>
      <c r="B42" s="69" t="s">
        <v>674</v>
      </c>
      <c r="C42" s="412" t="s">
        <v>820</v>
      </c>
      <c r="D42" s="412" t="s">
        <v>673</v>
      </c>
      <c r="E42" s="412" t="s">
        <v>546</v>
      </c>
      <c r="F42" s="412" t="s">
        <v>775</v>
      </c>
      <c r="G42" s="412" t="s">
        <v>226</v>
      </c>
      <c r="H42" s="412">
        <v>7577538</v>
      </c>
      <c r="I42" s="412" t="s">
        <v>108</v>
      </c>
      <c r="J42" s="412" t="s">
        <v>109</v>
      </c>
      <c r="K42" s="412" t="s">
        <v>227</v>
      </c>
      <c r="L42" s="412" t="s">
        <v>803</v>
      </c>
      <c r="M42" s="412" t="s">
        <v>886</v>
      </c>
      <c r="N42" s="412">
        <v>12</v>
      </c>
      <c r="O42" s="412">
        <v>1277</v>
      </c>
      <c r="P42" s="413">
        <f t="shared" si="0"/>
        <v>9.3970242756460463E-3</v>
      </c>
    </row>
    <row r="43" spans="1:16" s="254" customFormat="1" ht="14" customHeight="1" x14ac:dyDescent="0.2">
      <c r="A43" s="411" t="s">
        <v>45</v>
      </c>
      <c r="B43" s="69" t="s">
        <v>674</v>
      </c>
      <c r="C43" s="412" t="s">
        <v>820</v>
      </c>
      <c r="D43" s="412" t="s">
        <v>673</v>
      </c>
      <c r="E43" s="412"/>
      <c r="F43" s="412" t="s">
        <v>775</v>
      </c>
      <c r="G43" s="412" t="s">
        <v>107</v>
      </c>
      <c r="H43" s="412">
        <v>31039823</v>
      </c>
      <c r="I43" s="412" t="s">
        <v>114</v>
      </c>
      <c r="J43" s="412" t="s">
        <v>109</v>
      </c>
      <c r="K43" s="412" t="s">
        <v>719</v>
      </c>
      <c r="L43" s="412" t="s">
        <v>887</v>
      </c>
      <c r="M43" s="412" t="s">
        <v>888</v>
      </c>
      <c r="N43" s="412">
        <v>5</v>
      </c>
      <c r="O43" s="412">
        <v>1854</v>
      </c>
      <c r="P43" s="413">
        <f t="shared" si="0"/>
        <v>2.6968716289104641E-3</v>
      </c>
    </row>
    <row r="44" spans="1:16" s="254" customFormat="1" ht="14" customHeight="1" x14ac:dyDescent="0.2">
      <c r="A44" s="411" t="s">
        <v>45</v>
      </c>
      <c r="B44" s="69" t="s">
        <v>674</v>
      </c>
      <c r="C44" s="412" t="s">
        <v>820</v>
      </c>
      <c r="D44" s="412" t="s">
        <v>673</v>
      </c>
      <c r="E44" s="412"/>
      <c r="F44" s="412" t="s">
        <v>772</v>
      </c>
      <c r="G44" s="412" t="s">
        <v>126</v>
      </c>
      <c r="H44" s="412">
        <v>29420475</v>
      </c>
      <c r="I44" s="412" t="s">
        <v>108</v>
      </c>
      <c r="J44" s="412" t="s">
        <v>114</v>
      </c>
      <c r="K44" s="412" t="s">
        <v>690</v>
      </c>
      <c r="L44" s="412" t="s">
        <v>889</v>
      </c>
      <c r="M44" s="412" t="s">
        <v>890</v>
      </c>
      <c r="N44" s="412">
        <v>7</v>
      </c>
      <c r="O44" s="412">
        <v>1584</v>
      </c>
      <c r="P44" s="413">
        <f t="shared" si="0"/>
        <v>4.419191919191919E-3</v>
      </c>
    </row>
    <row r="45" spans="1:16" s="254" customFormat="1" ht="14" customHeight="1" x14ac:dyDescent="0.2">
      <c r="A45" s="411" t="s">
        <v>46</v>
      </c>
      <c r="B45" s="69" t="s">
        <v>674</v>
      </c>
      <c r="C45" s="412" t="s">
        <v>820</v>
      </c>
      <c r="D45" s="412" t="s">
        <v>673</v>
      </c>
      <c r="E45" s="412"/>
      <c r="F45" s="412" t="s">
        <v>775</v>
      </c>
      <c r="G45" s="412" t="s">
        <v>188</v>
      </c>
      <c r="H45" s="412">
        <v>167097199</v>
      </c>
      <c r="I45" s="412" t="s">
        <v>108</v>
      </c>
      <c r="J45" s="412" t="s">
        <v>109</v>
      </c>
      <c r="K45" s="412" t="s">
        <v>732</v>
      </c>
      <c r="L45" s="412" t="s">
        <v>838</v>
      </c>
      <c r="M45" s="412" t="s">
        <v>891</v>
      </c>
      <c r="N45" s="412">
        <v>64</v>
      </c>
      <c r="O45" s="412">
        <v>2131</v>
      </c>
      <c r="P45" s="413">
        <f t="shared" si="0"/>
        <v>3.0032848427968089E-2</v>
      </c>
    </row>
    <row r="46" spans="1:16" s="254" customFormat="1" ht="14" customHeight="1" x14ac:dyDescent="0.2">
      <c r="A46" s="411" t="s">
        <v>46</v>
      </c>
      <c r="B46" s="69" t="s">
        <v>674</v>
      </c>
      <c r="C46" s="412" t="s">
        <v>820</v>
      </c>
      <c r="D46" s="412" t="s">
        <v>673</v>
      </c>
      <c r="E46" s="412" t="s">
        <v>546</v>
      </c>
      <c r="F46" s="412" t="s">
        <v>775</v>
      </c>
      <c r="G46" s="412" t="s">
        <v>153</v>
      </c>
      <c r="H46" s="412">
        <v>25398285</v>
      </c>
      <c r="I46" s="412" t="s">
        <v>114</v>
      </c>
      <c r="J46" s="412" t="s">
        <v>109</v>
      </c>
      <c r="K46" s="412" t="s">
        <v>154</v>
      </c>
      <c r="L46" s="412" t="s">
        <v>840</v>
      </c>
      <c r="M46" s="412" t="s">
        <v>843</v>
      </c>
      <c r="N46" s="412">
        <v>71</v>
      </c>
      <c r="O46" s="412">
        <v>2160</v>
      </c>
      <c r="P46" s="413">
        <f t="shared" si="0"/>
        <v>3.2870370370370369E-2</v>
      </c>
    </row>
    <row r="47" spans="1:16" s="254" customFormat="1" ht="14" customHeight="1" x14ac:dyDescent="0.2">
      <c r="A47" s="411" t="s">
        <v>46</v>
      </c>
      <c r="B47" s="69" t="s">
        <v>674</v>
      </c>
      <c r="C47" s="412" t="s">
        <v>820</v>
      </c>
      <c r="D47" s="412" t="s">
        <v>673</v>
      </c>
      <c r="E47" s="412" t="s">
        <v>546</v>
      </c>
      <c r="F47" s="412" t="s">
        <v>775</v>
      </c>
      <c r="G47" s="412" t="s">
        <v>226</v>
      </c>
      <c r="H47" s="412">
        <v>7578203</v>
      </c>
      <c r="I47" s="412" t="s">
        <v>108</v>
      </c>
      <c r="J47" s="412" t="s">
        <v>109</v>
      </c>
      <c r="K47" s="412" t="s">
        <v>227</v>
      </c>
      <c r="L47" s="412" t="s">
        <v>892</v>
      </c>
      <c r="M47" s="412" t="s">
        <v>893</v>
      </c>
      <c r="N47" s="412">
        <v>6</v>
      </c>
      <c r="O47" s="412">
        <v>1325</v>
      </c>
      <c r="P47" s="413">
        <f t="shared" si="0"/>
        <v>4.528301886792453E-3</v>
      </c>
    </row>
    <row r="48" spans="1:16" s="254" customFormat="1" ht="14" customHeight="1" x14ac:dyDescent="0.2">
      <c r="A48" s="411" t="s">
        <v>46</v>
      </c>
      <c r="B48" s="69" t="s">
        <v>674</v>
      </c>
      <c r="C48" s="412" t="s">
        <v>820</v>
      </c>
      <c r="D48" s="412" t="s">
        <v>673</v>
      </c>
      <c r="E48" s="412"/>
      <c r="F48" s="412" t="s">
        <v>775</v>
      </c>
      <c r="G48" s="412" t="s">
        <v>107</v>
      </c>
      <c r="H48" s="412">
        <v>30935608</v>
      </c>
      <c r="I48" s="412" t="s">
        <v>108</v>
      </c>
      <c r="J48" s="412" t="s">
        <v>114</v>
      </c>
      <c r="K48" s="412" t="s">
        <v>719</v>
      </c>
      <c r="L48" s="412" t="s">
        <v>894</v>
      </c>
      <c r="M48" s="412" t="s">
        <v>895</v>
      </c>
      <c r="N48" s="412">
        <v>47</v>
      </c>
      <c r="O48" s="412">
        <v>1617</v>
      </c>
      <c r="P48" s="413">
        <f t="shared" si="0"/>
        <v>2.9066171923314781E-2</v>
      </c>
    </row>
    <row r="49" spans="1:16" s="254" customFormat="1" ht="14" customHeight="1" x14ac:dyDescent="0.2">
      <c r="A49" s="411" t="s">
        <v>46</v>
      </c>
      <c r="B49" s="69" t="s">
        <v>674</v>
      </c>
      <c r="C49" s="412" t="s">
        <v>820</v>
      </c>
      <c r="D49" s="412" t="s">
        <v>673</v>
      </c>
      <c r="E49" s="412"/>
      <c r="F49" s="412" t="s">
        <v>772</v>
      </c>
      <c r="G49" s="412" t="s">
        <v>107</v>
      </c>
      <c r="H49" s="412">
        <v>31768700</v>
      </c>
      <c r="I49" s="412" t="s">
        <v>108</v>
      </c>
      <c r="J49" s="412" t="s">
        <v>114</v>
      </c>
      <c r="K49" s="412" t="s">
        <v>693</v>
      </c>
      <c r="L49" s="412" t="s">
        <v>889</v>
      </c>
      <c r="M49" s="412" t="s">
        <v>896</v>
      </c>
      <c r="N49" s="412">
        <v>39</v>
      </c>
      <c r="O49" s="412">
        <v>1197</v>
      </c>
      <c r="P49" s="413">
        <f t="shared" si="0"/>
        <v>3.2581453634085211E-2</v>
      </c>
    </row>
    <row r="50" spans="1:16" s="254" customFormat="1" ht="14" customHeight="1" x14ac:dyDescent="0.2">
      <c r="A50" s="411" t="s">
        <v>46</v>
      </c>
      <c r="B50" s="69" t="s">
        <v>674</v>
      </c>
      <c r="C50" s="412" t="s">
        <v>820</v>
      </c>
      <c r="D50" s="412" t="s">
        <v>673</v>
      </c>
      <c r="E50" s="412"/>
      <c r="F50" s="412" t="s">
        <v>772</v>
      </c>
      <c r="G50" s="412" t="s">
        <v>206</v>
      </c>
      <c r="H50" s="412">
        <v>164907641</v>
      </c>
      <c r="I50" s="412" t="s">
        <v>122</v>
      </c>
      <c r="J50" s="412" t="s">
        <v>114</v>
      </c>
      <c r="K50" s="412" t="s">
        <v>682</v>
      </c>
      <c r="L50" s="412" t="s">
        <v>897</v>
      </c>
      <c r="M50" s="412" t="s">
        <v>898</v>
      </c>
      <c r="N50" s="412">
        <v>84</v>
      </c>
      <c r="O50" s="412">
        <v>2697</v>
      </c>
      <c r="P50" s="413">
        <f t="shared" si="0"/>
        <v>3.114571746384872E-2</v>
      </c>
    </row>
    <row r="51" spans="1:16" s="254" customFormat="1" ht="14" customHeight="1" x14ac:dyDescent="0.2">
      <c r="A51" s="411" t="s">
        <v>46</v>
      </c>
      <c r="B51" s="69" t="s">
        <v>674</v>
      </c>
      <c r="C51" s="412" t="s">
        <v>820</v>
      </c>
      <c r="D51" s="412" t="s">
        <v>673</v>
      </c>
      <c r="E51" s="412"/>
      <c r="F51" s="412" t="s">
        <v>775</v>
      </c>
      <c r="G51" s="412" t="s">
        <v>146</v>
      </c>
      <c r="H51" s="412">
        <v>22078701</v>
      </c>
      <c r="I51" s="412" t="s">
        <v>122</v>
      </c>
      <c r="J51" s="412" t="s">
        <v>114</v>
      </c>
      <c r="K51" s="412" t="s">
        <v>230</v>
      </c>
      <c r="L51" s="412" t="s">
        <v>899</v>
      </c>
      <c r="M51" s="412" t="s">
        <v>900</v>
      </c>
      <c r="N51" s="412">
        <v>70</v>
      </c>
      <c r="O51" s="412">
        <v>2088</v>
      </c>
      <c r="P51" s="413">
        <f t="shared" si="0"/>
        <v>3.3524904214559385E-2</v>
      </c>
    </row>
    <row r="52" spans="1:16" s="254" customFormat="1" ht="14" customHeight="1" x14ac:dyDescent="0.2">
      <c r="A52" s="411" t="s">
        <v>46</v>
      </c>
      <c r="B52" s="69" t="s">
        <v>674</v>
      </c>
      <c r="C52" s="412" t="s">
        <v>820</v>
      </c>
      <c r="D52" s="412" t="s">
        <v>673</v>
      </c>
      <c r="E52" s="412"/>
      <c r="F52" s="412" t="s">
        <v>775</v>
      </c>
      <c r="G52" s="412" t="s">
        <v>121</v>
      </c>
      <c r="H52" s="412">
        <v>77768261</v>
      </c>
      <c r="I52" s="412" t="s">
        <v>109</v>
      </c>
      <c r="J52" s="412" t="s">
        <v>122</v>
      </c>
      <c r="K52" s="412" t="s">
        <v>710</v>
      </c>
      <c r="L52" s="412" t="s">
        <v>901</v>
      </c>
      <c r="M52" s="412" t="s">
        <v>902</v>
      </c>
      <c r="N52" s="412">
        <v>72</v>
      </c>
      <c r="O52" s="412">
        <v>1829</v>
      </c>
      <c r="P52" s="413">
        <f t="shared" si="0"/>
        <v>3.9365773646801529E-2</v>
      </c>
    </row>
    <row r="53" spans="1:16" s="254" customFormat="1" ht="14" customHeight="1" x14ac:dyDescent="0.2">
      <c r="A53" s="411" t="s">
        <v>48</v>
      </c>
      <c r="B53" s="69" t="s">
        <v>674</v>
      </c>
      <c r="C53" s="412" t="s">
        <v>820</v>
      </c>
      <c r="D53" s="412" t="s">
        <v>673</v>
      </c>
      <c r="E53" s="412"/>
      <c r="F53" s="412" t="s">
        <v>775</v>
      </c>
      <c r="G53" s="412" t="s">
        <v>121</v>
      </c>
      <c r="H53" s="412">
        <v>113569056</v>
      </c>
      <c r="I53" s="412" t="s">
        <v>122</v>
      </c>
      <c r="J53" s="412" t="s">
        <v>108</v>
      </c>
      <c r="K53" s="412" t="s">
        <v>677</v>
      </c>
      <c r="L53" s="412" t="s">
        <v>878</v>
      </c>
      <c r="M53" s="412" t="s">
        <v>903</v>
      </c>
      <c r="N53" s="412">
        <v>6</v>
      </c>
      <c r="O53" s="412">
        <v>919</v>
      </c>
      <c r="P53" s="413">
        <f t="shared" si="0"/>
        <v>6.5288356909684441E-3</v>
      </c>
    </row>
    <row r="54" spans="1:16" s="254" customFormat="1" ht="14" customHeight="1" x14ac:dyDescent="0.2">
      <c r="A54" s="411" t="s">
        <v>746</v>
      </c>
      <c r="B54" s="69" t="s">
        <v>674</v>
      </c>
      <c r="C54" s="412" t="s">
        <v>820</v>
      </c>
      <c r="D54" s="412" t="s">
        <v>673</v>
      </c>
      <c r="E54" s="412" t="s">
        <v>546</v>
      </c>
      <c r="F54" s="412" t="s">
        <v>775</v>
      </c>
      <c r="G54" s="412" t="s">
        <v>153</v>
      </c>
      <c r="H54" s="412">
        <v>25398284</v>
      </c>
      <c r="I54" s="412" t="s">
        <v>108</v>
      </c>
      <c r="J54" s="412" t="s">
        <v>109</v>
      </c>
      <c r="K54" s="412" t="s">
        <v>154</v>
      </c>
      <c r="L54" s="412" t="s">
        <v>873</v>
      </c>
      <c r="M54" s="412" t="s">
        <v>843</v>
      </c>
      <c r="N54" s="412">
        <v>276</v>
      </c>
      <c r="O54" s="412">
        <v>4756</v>
      </c>
      <c r="P54" s="413">
        <f t="shared" si="0"/>
        <v>5.8031959629941128E-2</v>
      </c>
    </row>
    <row r="55" spans="1:16" s="254" customFormat="1" ht="14" customHeight="1" x14ac:dyDescent="0.2">
      <c r="A55" s="411" t="s">
        <v>53</v>
      </c>
      <c r="B55" s="69" t="s">
        <v>674</v>
      </c>
      <c r="C55" s="412" t="s">
        <v>820</v>
      </c>
      <c r="D55" s="412" t="s">
        <v>673</v>
      </c>
      <c r="E55" s="412"/>
      <c r="F55" s="412" t="s">
        <v>775</v>
      </c>
      <c r="G55" s="412" t="s">
        <v>188</v>
      </c>
      <c r="H55" s="412">
        <v>75038329</v>
      </c>
      <c r="I55" s="412" t="s">
        <v>109</v>
      </c>
      <c r="J55" s="412" t="s">
        <v>114</v>
      </c>
      <c r="K55" s="412" t="s">
        <v>727</v>
      </c>
      <c r="L55" s="412" t="s">
        <v>797</v>
      </c>
      <c r="M55" s="412" t="s">
        <v>904</v>
      </c>
      <c r="N55" s="412">
        <v>38</v>
      </c>
      <c r="O55" s="412">
        <v>2752</v>
      </c>
      <c r="P55" s="413">
        <f t="shared" si="0"/>
        <v>1.3808139534883721E-2</v>
      </c>
    </row>
    <row r="56" spans="1:16" s="254" customFormat="1" ht="14" customHeight="1" x14ac:dyDescent="0.2">
      <c r="A56" s="411" t="s">
        <v>53</v>
      </c>
      <c r="B56" s="69" t="s">
        <v>674</v>
      </c>
      <c r="C56" s="412" t="s">
        <v>820</v>
      </c>
      <c r="D56" s="412" t="s">
        <v>673</v>
      </c>
      <c r="E56" s="412"/>
      <c r="F56" s="412" t="s">
        <v>775</v>
      </c>
      <c r="G56" s="412" t="s">
        <v>392</v>
      </c>
      <c r="H56" s="412">
        <v>92531689</v>
      </c>
      <c r="I56" s="412" t="s">
        <v>108</v>
      </c>
      <c r="J56" s="412" t="s">
        <v>109</v>
      </c>
      <c r="K56" s="412" t="s">
        <v>715</v>
      </c>
      <c r="L56" s="412" t="s">
        <v>856</v>
      </c>
      <c r="M56" s="412" t="s">
        <v>905</v>
      </c>
      <c r="N56" s="412">
        <v>54</v>
      </c>
      <c r="O56" s="412">
        <v>2598</v>
      </c>
      <c r="P56" s="413">
        <f t="shared" si="0"/>
        <v>2.0785219399538105E-2</v>
      </c>
    </row>
    <row r="57" spans="1:16" s="254" customFormat="1" ht="14" customHeight="1" x14ac:dyDescent="0.2">
      <c r="A57" s="411" t="s">
        <v>53</v>
      </c>
      <c r="B57" s="69" t="s">
        <v>674</v>
      </c>
      <c r="C57" s="412" t="s">
        <v>820</v>
      </c>
      <c r="D57" s="412" t="s">
        <v>673</v>
      </c>
      <c r="E57" s="412" t="s">
        <v>546</v>
      </c>
      <c r="F57" s="412" t="s">
        <v>775</v>
      </c>
      <c r="G57" s="412" t="s">
        <v>226</v>
      </c>
      <c r="H57" s="412">
        <v>7577120</v>
      </c>
      <c r="I57" s="412" t="s">
        <v>108</v>
      </c>
      <c r="J57" s="412" t="s">
        <v>109</v>
      </c>
      <c r="K57" s="412" t="s">
        <v>227</v>
      </c>
      <c r="L57" s="412" t="s">
        <v>803</v>
      </c>
      <c r="M57" s="412" t="s">
        <v>906</v>
      </c>
      <c r="N57" s="412">
        <v>6</v>
      </c>
      <c r="O57" s="412">
        <v>1627</v>
      </c>
      <c r="P57" s="413">
        <f t="shared" si="0"/>
        <v>3.6877688998156115E-3</v>
      </c>
    </row>
    <row r="58" spans="1:16" s="254" customFormat="1" ht="14" customHeight="1" x14ac:dyDescent="0.2">
      <c r="A58" s="411" t="s">
        <v>53</v>
      </c>
      <c r="B58" s="69" t="s">
        <v>674</v>
      </c>
      <c r="C58" s="412" t="s">
        <v>820</v>
      </c>
      <c r="D58" s="412" t="s">
        <v>673</v>
      </c>
      <c r="E58" s="412"/>
      <c r="F58" s="412" t="s">
        <v>772</v>
      </c>
      <c r="G58" s="412" t="s">
        <v>146</v>
      </c>
      <c r="H58" s="412">
        <v>33576878</v>
      </c>
      <c r="I58" s="412" t="s">
        <v>108</v>
      </c>
      <c r="J58" s="412" t="s">
        <v>109</v>
      </c>
      <c r="K58" s="412" t="s">
        <v>707</v>
      </c>
      <c r="L58" s="412" t="s">
        <v>907</v>
      </c>
      <c r="M58" s="412" t="s">
        <v>908</v>
      </c>
      <c r="N58" s="412">
        <v>9</v>
      </c>
      <c r="O58" s="412">
        <v>3123</v>
      </c>
      <c r="P58" s="413">
        <f t="shared" si="0"/>
        <v>2.881844380403458E-3</v>
      </c>
    </row>
    <row r="59" spans="1:16" s="254" customFormat="1" ht="14" customHeight="1" x14ac:dyDescent="0.2">
      <c r="A59" s="411" t="s">
        <v>53</v>
      </c>
      <c r="B59" s="69" t="s">
        <v>674</v>
      </c>
      <c r="C59" s="412" t="s">
        <v>820</v>
      </c>
      <c r="D59" s="412" t="s">
        <v>673</v>
      </c>
      <c r="E59" s="412"/>
      <c r="F59" s="412" t="s">
        <v>775</v>
      </c>
      <c r="G59" s="412" t="s">
        <v>163</v>
      </c>
      <c r="H59" s="412">
        <v>120476070</v>
      </c>
      <c r="I59" s="412" t="s">
        <v>122</v>
      </c>
      <c r="J59" s="412" t="s">
        <v>108</v>
      </c>
      <c r="K59" s="412" t="s">
        <v>731</v>
      </c>
      <c r="L59" s="412" t="s">
        <v>909</v>
      </c>
      <c r="M59" s="412" t="s">
        <v>910</v>
      </c>
      <c r="N59" s="412">
        <v>27</v>
      </c>
      <c r="O59" s="412">
        <v>3051</v>
      </c>
      <c r="P59" s="413">
        <f t="shared" si="0"/>
        <v>8.8495575221238937E-3</v>
      </c>
    </row>
    <row r="60" spans="1:16" s="254" customFormat="1" ht="14" customHeight="1" x14ac:dyDescent="0.2">
      <c r="A60" s="411" t="s">
        <v>54</v>
      </c>
      <c r="B60" s="69" t="s">
        <v>674</v>
      </c>
      <c r="C60" s="412" t="s">
        <v>820</v>
      </c>
      <c r="D60" s="412" t="s">
        <v>673</v>
      </c>
      <c r="E60" s="412" t="s">
        <v>546</v>
      </c>
      <c r="F60" s="412" t="s">
        <v>775</v>
      </c>
      <c r="G60" s="412" t="s">
        <v>153</v>
      </c>
      <c r="H60" s="412">
        <v>25398285</v>
      </c>
      <c r="I60" s="412" t="s">
        <v>108</v>
      </c>
      <c r="J60" s="412" t="s">
        <v>109</v>
      </c>
      <c r="K60" s="412" t="s">
        <v>154</v>
      </c>
      <c r="L60" s="412" t="s">
        <v>842</v>
      </c>
      <c r="M60" s="412" t="s">
        <v>843</v>
      </c>
      <c r="N60" s="412">
        <v>28</v>
      </c>
      <c r="O60" s="412">
        <v>5927</v>
      </c>
      <c r="P60" s="413">
        <f t="shared" si="0"/>
        <v>4.7241437489455038E-3</v>
      </c>
    </row>
    <row r="61" spans="1:16" s="254" customFormat="1" ht="14" customHeight="1" x14ac:dyDescent="0.2">
      <c r="A61" s="411" t="s">
        <v>54</v>
      </c>
      <c r="B61" s="69" t="s">
        <v>674</v>
      </c>
      <c r="C61" s="412" t="s">
        <v>820</v>
      </c>
      <c r="D61" s="412" t="s">
        <v>673</v>
      </c>
      <c r="E61" s="412"/>
      <c r="F61" s="412" t="s">
        <v>775</v>
      </c>
      <c r="G61" s="412" t="s">
        <v>226</v>
      </c>
      <c r="H61" s="412">
        <v>1028558</v>
      </c>
      <c r="I61" s="412" t="s">
        <v>109</v>
      </c>
      <c r="J61" s="412" t="s">
        <v>122</v>
      </c>
      <c r="K61" s="412" t="s">
        <v>694</v>
      </c>
      <c r="L61" s="412" t="s">
        <v>813</v>
      </c>
      <c r="M61" s="412" t="s">
        <v>814</v>
      </c>
      <c r="N61" s="412">
        <v>13</v>
      </c>
      <c r="O61" s="412">
        <v>1987</v>
      </c>
      <c r="P61" s="413">
        <f t="shared" si="0"/>
        <v>6.5425264217413188E-3</v>
      </c>
    </row>
    <row r="62" spans="1:16" s="254" customFormat="1" ht="14" customHeight="1" x14ac:dyDescent="0.2">
      <c r="A62" s="411" t="s">
        <v>55</v>
      </c>
      <c r="B62" s="69" t="s">
        <v>674</v>
      </c>
      <c r="C62" s="412" t="s">
        <v>820</v>
      </c>
      <c r="D62" s="412" t="s">
        <v>673</v>
      </c>
      <c r="E62" s="412"/>
      <c r="F62" s="412" t="s">
        <v>775</v>
      </c>
      <c r="G62" s="412" t="s">
        <v>188</v>
      </c>
      <c r="H62" s="412">
        <v>176563810</v>
      </c>
      <c r="I62" s="412" t="s">
        <v>122</v>
      </c>
      <c r="J62" s="412" t="s">
        <v>114</v>
      </c>
      <c r="K62" s="412" t="s">
        <v>730</v>
      </c>
      <c r="L62" s="412" t="s">
        <v>911</v>
      </c>
      <c r="M62" s="412" t="s">
        <v>912</v>
      </c>
      <c r="N62" s="412">
        <v>257</v>
      </c>
      <c r="O62" s="412">
        <v>1295</v>
      </c>
      <c r="P62" s="413">
        <f t="shared" si="0"/>
        <v>0.19845559845559846</v>
      </c>
    </row>
    <row r="63" spans="1:16" s="254" customFormat="1" ht="14" customHeight="1" x14ac:dyDescent="0.2">
      <c r="A63" s="411" t="s">
        <v>55</v>
      </c>
      <c r="B63" s="69" t="s">
        <v>674</v>
      </c>
      <c r="C63" s="412" t="s">
        <v>820</v>
      </c>
      <c r="D63" s="412" t="s">
        <v>673</v>
      </c>
      <c r="E63" s="412" t="s">
        <v>546</v>
      </c>
      <c r="F63" s="412" t="s">
        <v>775</v>
      </c>
      <c r="G63" s="412" t="s">
        <v>153</v>
      </c>
      <c r="H63" s="412">
        <v>25398285</v>
      </c>
      <c r="I63" s="412" t="s">
        <v>108</v>
      </c>
      <c r="J63" s="412" t="s">
        <v>109</v>
      </c>
      <c r="K63" s="412" t="s">
        <v>154</v>
      </c>
      <c r="L63" s="412" t="s">
        <v>842</v>
      </c>
      <c r="M63" s="412" t="s">
        <v>843</v>
      </c>
      <c r="N63" s="412">
        <v>2617</v>
      </c>
      <c r="O63" s="412">
        <v>3500</v>
      </c>
      <c r="P63" s="413">
        <f t="shared" si="0"/>
        <v>0.74771428571428566</v>
      </c>
    </row>
    <row r="64" spans="1:16" s="254" customFormat="1" ht="14" customHeight="1" x14ac:dyDescent="0.2">
      <c r="A64" s="411" t="s">
        <v>55</v>
      </c>
      <c r="B64" s="69" t="s">
        <v>674</v>
      </c>
      <c r="C64" s="412" t="s">
        <v>820</v>
      </c>
      <c r="D64" s="412" t="s">
        <v>673</v>
      </c>
      <c r="E64" s="412"/>
      <c r="F64" s="412" t="s">
        <v>772</v>
      </c>
      <c r="G64" s="412" t="s">
        <v>173</v>
      </c>
      <c r="H64" s="412">
        <v>84454919</v>
      </c>
      <c r="I64" s="412" t="s">
        <v>108</v>
      </c>
      <c r="J64" s="412" t="s">
        <v>109</v>
      </c>
      <c r="K64" s="412" t="s">
        <v>316</v>
      </c>
      <c r="L64" s="412" t="s">
        <v>773</v>
      </c>
      <c r="M64" s="412" t="s">
        <v>913</v>
      </c>
      <c r="N64" s="412">
        <v>218</v>
      </c>
      <c r="O64" s="412">
        <v>1401</v>
      </c>
      <c r="P64" s="413">
        <f t="shared" si="0"/>
        <v>0.15560314061384725</v>
      </c>
    </row>
    <row r="65" spans="1:16" s="254" customFormat="1" ht="14" customHeight="1" x14ac:dyDescent="0.2">
      <c r="A65" s="411" t="s">
        <v>55</v>
      </c>
      <c r="B65" s="69" t="s">
        <v>674</v>
      </c>
      <c r="C65" s="412" t="s">
        <v>820</v>
      </c>
      <c r="D65" s="412" t="s">
        <v>673</v>
      </c>
      <c r="E65" s="412" t="s">
        <v>546</v>
      </c>
      <c r="F65" s="412" t="s">
        <v>775</v>
      </c>
      <c r="G65" s="412" t="s">
        <v>226</v>
      </c>
      <c r="H65" s="412">
        <v>7577545</v>
      </c>
      <c r="I65" s="412" t="s">
        <v>109</v>
      </c>
      <c r="J65" s="412" t="s">
        <v>122</v>
      </c>
      <c r="K65" s="412" t="s">
        <v>227</v>
      </c>
      <c r="L65" s="412" t="s">
        <v>914</v>
      </c>
      <c r="M65" s="412" t="s">
        <v>915</v>
      </c>
      <c r="N65" s="412">
        <v>185</v>
      </c>
      <c r="O65" s="412">
        <v>671</v>
      </c>
      <c r="P65" s="413">
        <f t="shared" si="0"/>
        <v>0.27570789865871831</v>
      </c>
    </row>
    <row r="66" spans="1:16" s="254" customFormat="1" ht="14" customHeight="1" x14ac:dyDescent="0.2">
      <c r="A66" s="411" t="s">
        <v>55</v>
      </c>
      <c r="B66" s="69" t="s">
        <v>674</v>
      </c>
      <c r="C66" s="412" t="s">
        <v>820</v>
      </c>
      <c r="D66" s="412" t="s">
        <v>673</v>
      </c>
      <c r="E66" s="412"/>
      <c r="F66" s="412" t="s">
        <v>775</v>
      </c>
      <c r="G66" s="412" t="s">
        <v>107</v>
      </c>
      <c r="H66" s="412">
        <v>31769905</v>
      </c>
      <c r="I66" s="412" t="s">
        <v>122</v>
      </c>
      <c r="J66" s="412" t="s">
        <v>108</v>
      </c>
      <c r="K66" s="412" t="s">
        <v>693</v>
      </c>
      <c r="L66" s="412" t="s">
        <v>916</v>
      </c>
      <c r="M66" s="412" t="s">
        <v>917</v>
      </c>
      <c r="N66" s="412">
        <v>165</v>
      </c>
      <c r="O66" s="412">
        <v>1345</v>
      </c>
      <c r="P66" s="413">
        <f t="shared" ref="P66:P129" si="1">N66/O66</f>
        <v>0.12267657992565056</v>
      </c>
    </row>
    <row r="67" spans="1:16" s="254" customFormat="1" ht="14" customHeight="1" x14ac:dyDescent="0.2">
      <c r="A67" s="411" t="s">
        <v>55</v>
      </c>
      <c r="B67" s="69" t="s">
        <v>674</v>
      </c>
      <c r="C67" s="412" t="s">
        <v>820</v>
      </c>
      <c r="D67" s="412" t="s">
        <v>673</v>
      </c>
      <c r="E67" s="412"/>
      <c r="F67" s="412" t="s">
        <v>775</v>
      </c>
      <c r="G67" s="412" t="s">
        <v>206</v>
      </c>
      <c r="H67" s="412">
        <v>164907240</v>
      </c>
      <c r="I67" s="412" t="s">
        <v>108</v>
      </c>
      <c r="J67" s="412" t="s">
        <v>109</v>
      </c>
      <c r="K67" s="412" t="s">
        <v>682</v>
      </c>
      <c r="L67" s="412" t="s">
        <v>911</v>
      </c>
      <c r="M67" s="412" t="s">
        <v>918</v>
      </c>
      <c r="N67" s="412">
        <v>393</v>
      </c>
      <c r="O67" s="412">
        <v>1575</v>
      </c>
      <c r="P67" s="413">
        <f t="shared" si="1"/>
        <v>0.24952380952380954</v>
      </c>
    </row>
    <row r="68" spans="1:16" s="254" customFormat="1" ht="14" customHeight="1" x14ac:dyDescent="0.2">
      <c r="A68" s="411" t="s">
        <v>55</v>
      </c>
      <c r="B68" s="69" t="s">
        <v>674</v>
      </c>
      <c r="C68" s="412" t="s">
        <v>820</v>
      </c>
      <c r="D68" s="412" t="s">
        <v>673</v>
      </c>
      <c r="E68" s="412"/>
      <c r="F68" s="412" t="s">
        <v>775</v>
      </c>
      <c r="G68" s="412" t="s">
        <v>146</v>
      </c>
      <c r="H68" s="412">
        <v>26906214</v>
      </c>
      <c r="I68" s="412" t="s">
        <v>108</v>
      </c>
      <c r="J68" s="412" t="s">
        <v>114</v>
      </c>
      <c r="K68" s="412" t="s">
        <v>678</v>
      </c>
      <c r="L68" s="412" t="s">
        <v>919</v>
      </c>
      <c r="M68" s="412" t="s">
        <v>920</v>
      </c>
      <c r="N68" s="412">
        <v>45</v>
      </c>
      <c r="O68" s="412">
        <v>880</v>
      </c>
      <c r="P68" s="413">
        <f t="shared" si="1"/>
        <v>5.113636363636364E-2</v>
      </c>
    </row>
    <row r="69" spans="1:16" s="254" customFormat="1" ht="14" customHeight="1" x14ac:dyDescent="0.2">
      <c r="A69" s="411" t="s">
        <v>57</v>
      </c>
      <c r="B69" s="69" t="s">
        <v>674</v>
      </c>
      <c r="C69" s="412" t="s">
        <v>820</v>
      </c>
      <c r="D69" s="412" t="s">
        <v>673</v>
      </c>
      <c r="E69" s="412"/>
      <c r="F69" s="412" t="s">
        <v>775</v>
      </c>
      <c r="G69" s="412" t="s">
        <v>392</v>
      </c>
      <c r="H69" s="412">
        <v>40136959</v>
      </c>
      <c r="I69" s="412" t="s">
        <v>122</v>
      </c>
      <c r="J69" s="412" t="s">
        <v>109</v>
      </c>
      <c r="K69" s="412" t="s">
        <v>685</v>
      </c>
      <c r="L69" s="412" t="s">
        <v>894</v>
      </c>
      <c r="M69" s="412" t="s">
        <v>921</v>
      </c>
      <c r="N69" s="412">
        <v>13</v>
      </c>
      <c r="O69" s="412">
        <v>1107</v>
      </c>
      <c r="P69" s="413">
        <f t="shared" si="1"/>
        <v>1.1743450767841012E-2</v>
      </c>
    </row>
    <row r="70" spans="1:16" s="254" customFormat="1" ht="14" customHeight="1" x14ac:dyDescent="0.2">
      <c r="A70" s="411" t="s">
        <v>57</v>
      </c>
      <c r="B70" s="69" t="s">
        <v>674</v>
      </c>
      <c r="C70" s="412" t="s">
        <v>820</v>
      </c>
      <c r="D70" s="412" t="s">
        <v>673</v>
      </c>
      <c r="E70" s="412" t="s">
        <v>546</v>
      </c>
      <c r="F70" s="412" t="s">
        <v>775</v>
      </c>
      <c r="G70" s="412" t="s">
        <v>153</v>
      </c>
      <c r="H70" s="412">
        <v>25398285</v>
      </c>
      <c r="I70" s="412" t="s">
        <v>108</v>
      </c>
      <c r="J70" s="412" t="s">
        <v>109</v>
      </c>
      <c r="K70" s="412" t="s">
        <v>154</v>
      </c>
      <c r="L70" s="412" t="s">
        <v>842</v>
      </c>
      <c r="M70" s="412" t="s">
        <v>843</v>
      </c>
      <c r="N70" s="412">
        <v>22</v>
      </c>
      <c r="O70" s="412">
        <v>941</v>
      </c>
      <c r="P70" s="413">
        <f t="shared" si="1"/>
        <v>2.3379383634431455E-2</v>
      </c>
    </row>
    <row r="71" spans="1:16" s="254" customFormat="1" ht="14" customHeight="1" x14ac:dyDescent="0.2">
      <c r="A71" s="411" t="s">
        <v>57</v>
      </c>
      <c r="B71" s="69" t="s">
        <v>674</v>
      </c>
      <c r="C71" s="412" t="s">
        <v>820</v>
      </c>
      <c r="D71" s="412" t="s">
        <v>673</v>
      </c>
      <c r="E71" s="412"/>
      <c r="F71" s="412" t="s">
        <v>775</v>
      </c>
      <c r="G71" s="412" t="s">
        <v>146</v>
      </c>
      <c r="H71" s="412">
        <v>45262697</v>
      </c>
      <c r="I71" s="412" t="s">
        <v>108</v>
      </c>
      <c r="J71" s="412" t="s">
        <v>109</v>
      </c>
      <c r="K71" s="412" t="s">
        <v>210</v>
      </c>
      <c r="L71" s="412" t="s">
        <v>892</v>
      </c>
      <c r="M71" s="412" t="s">
        <v>922</v>
      </c>
      <c r="N71" s="412">
        <v>11</v>
      </c>
      <c r="O71" s="412">
        <v>754</v>
      </c>
      <c r="P71" s="413">
        <f t="shared" si="1"/>
        <v>1.4588859416445624E-2</v>
      </c>
    </row>
    <row r="72" spans="1:16" s="254" customFormat="1" ht="14" customHeight="1" x14ac:dyDescent="0.2">
      <c r="A72" s="411" t="s">
        <v>57</v>
      </c>
      <c r="B72" s="69" t="s">
        <v>674</v>
      </c>
      <c r="C72" s="412" t="s">
        <v>820</v>
      </c>
      <c r="D72" s="412" t="s">
        <v>673</v>
      </c>
      <c r="E72" s="412"/>
      <c r="F72" s="412" t="s">
        <v>775</v>
      </c>
      <c r="G72" s="412" t="s">
        <v>113</v>
      </c>
      <c r="H72" s="412">
        <v>54617620</v>
      </c>
      <c r="I72" s="412" t="s">
        <v>109</v>
      </c>
      <c r="J72" s="412" t="s">
        <v>114</v>
      </c>
      <c r="K72" s="412" t="s">
        <v>705</v>
      </c>
      <c r="L72" s="412" t="s">
        <v>923</v>
      </c>
      <c r="M72" s="412" t="s">
        <v>924</v>
      </c>
      <c r="N72" s="412">
        <v>5</v>
      </c>
      <c r="O72" s="412">
        <v>698</v>
      </c>
      <c r="P72" s="413">
        <f t="shared" si="1"/>
        <v>7.1633237822349575E-3</v>
      </c>
    </row>
    <row r="73" spans="1:16" s="254" customFormat="1" ht="14" customHeight="1" x14ac:dyDescent="0.2">
      <c r="A73" s="411" t="s">
        <v>58</v>
      </c>
      <c r="B73" s="69" t="s">
        <v>674</v>
      </c>
      <c r="C73" s="412" t="s">
        <v>820</v>
      </c>
      <c r="D73" s="412" t="s">
        <v>673</v>
      </c>
      <c r="E73" s="412"/>
      <c r="F73" s="412" t="s">
        <v>775</v>
      </c>
      <c r="G73" s="412" t="s">
        <v>188</v>
      </c>
      <c r="H73" s="412">
        <v>176564464</v>
      </c>
      <c r="I73" s="412" t="s">
        <v>108</v>
      </c>
      <c r="J73" s="412" t="s">
        <v>109</v>
      </c>
      <c r="K73" s="412" t="s">
        <v>730</v>
      </c>
      <c r="L73" s="412" t="s">
        <v>790</v>
      </c>
      <c r="M73" s="412" t="s">
        <v>925</v>
      </c>
      <c r="N73" s="412">
        <v>9</v>
      </c>
      <c r="O73" s="412">
        <v>748</v>
      </c>
      <c r="P73" s="413">
        <f t="shared" si="1"/>
        <v>1.2032085561497326E-2</v>
      </c>
    </row>
    <row r="74" spans="1:16" s="254" customFormat="1" ht="14" customHeight="1" x14ac:dyDescent="0.2">
      <c r="A74" s="411" t="s">
        <v>58</v>
      </c>
      <c r="B74" s="69" t="s">
        <v>674</v>
      </c>
      <c r="C74" s="412" t="s">
        <v>820</v>
      </c>
      <c r="D74" s="412" t="s">
        <v>673</v>
      </c>
      <c r="E74" s="412"/>
      <c r="F74" s="412" t="s">
        <v>775</v>
      </c>
      <c r="G74" s="412" t="s">
        <v>392</v>
      </c>
      <c r="H74" s="412">
        <v>69631112</v>
      </c>
      <c r="I74" s="412" t="s">
        <v>122</v>
      </c>
      <c r="J74" s="412" t="s">
        <v>114</v>
      </c>
      <c r="K74" s="412" t="s">
        <v>729</v>
      </c>
      <c r="L74" s="412" t="s">
        <v>926</v>
      </c>
      <c r="M74" s="412" t="s">
        <v>927</v>
      </c>
      <c r="N74" s="412">
        <v>13</v>
      </c>
      <c r="O74" s="412">
        <v>541</v>
      </c>
      <c r="P74" s="413">
        <f t="shared" si="1"/>
        <v>2.4029574861367836E-2</v>
      </c>
    </row>
    <row r="75" spans="1:16" s="254" customFormat="1" ht="14" customHeight="1" x14ac:dyDescent="0.2">
      <c r="A75" s="411" t="s">
        <v>58</v>
      </c>
      <c r="B75" s="69" t="s">
        <v>674</v>
      </c>
      <c r="C75" s="412" t="s">
        <v>820</v>
      </c>
      <c r="D75" s="412" t="s">
        <v>673</v>
      </c>
      <c r="E75" s="412" t="s">
        <v>546</v>
      </c>
      <c r="F75" s="412" t="s">
        <v>775</v>
      </c>
      <c r="G75" s="412" t="s">
        <v>107</v>
      </c>
      <c r="H75" s="412">
        <v>1220703</v>
      </c>
      <c r="I75" s="412" t="s">
        <v>109</v>
      </c>
      <c r="J75" s="412" t="s">
        <v>114</v>
      </c>
      <c r="K75" s="412" t="s">
        <v>110</v>
      </c>
      <c r="L75" s="412" t="s">
        <v>863</v>
      </c>
      <c r="M75" s="412" t="s">
        <v>928</v>
      </c>
      <c r="N75" s="412">
        <v>8</v>
      </c>
      <c r="O75" s="412">
        <v>303</v>
      </c>
      <c r="P75" s="413">
        <f t="shared" si="1"/>
        <v>2.6402640264026403E-2</v>
      </c>
    </row>
    <row r="76" spans="1:16" s="254" customFormat="1" ht="14" customHeight="1" x14ac:dyDescent="0.2">
      <c r="A76" s="411" t="s">
        <v>58</v>
      </c>
      <c r="B76" s="69" t="s">
        <v>674</v>
      </c>
      <c r="C76" s="412" t="s">
        <v>820</v>
      </c>
      <c r="D76" s="412" t="s">
        <v>673</v>
      </c>
      <c r="E76" s="412"/>
      <c r="F76" s="412" t="s">
        <v>775</v>
      </c>
      <c r="G76" s="412" t="s">
        <v>206</v>
      </c>
      <c r="H76" s="412">
        <v>147128363</v>
      </c>
      <c r="I76" s="412" t="s">
        <v>122</v>
      </c>
      <c r="J76" s="412" t="s">
        <v>109</v>
      </c>
      <c r="K76" s="412" t="s">
        <v>726</v>
      </c>
      <c r="L76" s="412" t="s">
        <v>788</v>
      </c>
      <c r="M76" s="412" t="s">
        <v>929</v>
      </c>
      <c r="N76" s="412">
        <v>16</v>
      </c>
      <c r="O76" s="412">
        <v>522</v>
      </c>
      <c r="P76" s="413">
        <f t="shared" si="1"/>
        <v>3.0651340996168581E-2</v>
      </c>
    </row>
    <row r="77" spans="1:16" s="254" customFormat="1" ht="14" customHeight="1" x14ac:dyDescent="0.2">
      <c r="A77" s="411" t="s">
        <v>58</v>
      </c>
      <c r="B77" s="69" t="s">
        <v>674</v>
      </c>
      <c r="C77" s="412" t="s">
        <v>820</v>
      </c>
      <c r="D77" s="412" t="s">
        <v>673</v>
      </c>
      <c r="E77" s="412"/>
      <c r="F77" s="412" t="s">
        <v>775</v>
      </c>
      <c r="G77" s="412" t="s">
        <v>233</v>
      </c>
      <c r="H77" s="412">
        <v>135430805</v>
      </c>
      <c r="I77" s="412" t="s">
        <v>108</v>
      </c>
      <c r="J77" s="412" t="s">
        <v>109</v>
      </c>
      <c r="K77" s="412" t="s">
        <v>728</v>
      </c>
      <c r="L77" s="412" t="s">
        <v>790</v>
      </c>
      <c r="M77" s="412" t="s">
        <v>930</v>
      </c>
      <c r="N77" s="412">
        <v>13</v>
      </c>
      <c r="O77" s="412">
        <v>416</v>
      </c>
      <c r="P77" s="413">
        <f t="shared" si="1"/>
        <v>3.125E-2</v>
      </c>
    </row>
    <row r="78" spans="1:16" s="254" customFormat="1" ht="14" customHeight="1" x14ac:dyDescent="0.2">
      <c r="A78" s="411" t="s">
        <v>59</v>
      </c>
      <c r="B78" s="69" t="s">
        <v>674</v>
      </c>
      <c r="C78" s="412" t="s">
        <v>820</v>
      </c>
      <c r="D78" s="412" t="s">
        <v>673</v>
      </c>
      <c r="E78" s="412"/>
      <c r="F78" s="412" t="s">
        <v>775</v>
      </c>
      <c r="G78" s="412" t="s">
        <v>188</v>
      </c>
      <c r="H78" s="412">
        <v>75038329</v>
      </c>
      <c r="I78" s="412" t="s">
        <v>109</v>
      </c>
      <c r="J78" s="412" t="s">
        <v>114</v>
      </c>
      <c r="K78" s="412" t="s">
        <v>727</v>
      </c>
      <c r="L78" s="412" t="s">
        <v>797</v>
      </c>
      <c r="M78" s="412" t="s">
        <v>904</v>
      </c>
      <c r="N78" s="412">
        <v>69</v>
      </c>
      <c r="O78" s="412">
        <v>3257</v>
      </c>
      <c r="P78" s="413">
        <f t="shared" si="1"/>
        <v>2.1185139699109609E-2</v>
      </c>
    </row>
    <row r="79" spans="1:16" s="254" customFormat="1" ht="14" customHeight="1" x14ac:dyDescent="0.2">
      <c r="A79" s="411" t="s">
        <v>59</v>
      </c>
      <c r="B79" s="69" t="s">
        <v>674</v>
      </c>
      <c r="C79" s="412" t="s">
        <v>820</v>
      </c>
      <c r="D79" s="412" t="s">
        <v>673</v>
      </c>
      <c r="E79" s="412" t="s">
        <v>546</v>
      </c>
      <c r="F79" s="412" t="s">
        <v>931</v>
      </c>
      <c r="G79" s="412" t="s">
        <v>226</v>
      </c>
      <c r="H79" s="412">
        <v>7577156</v>
      </c>
      <c r="I79" s="412" t="s">
        <v>108</v>
      </c>
      <c r="J79" s="412" t="s">
        <v>109</v>
      </c>
      <c r="K79" s="412" t="s">
        <v>227</v>
      </c>
      <c r="L79" s="412" t="s">
        <v>14</v>
      </c>
      <c r="M79" s="412" t="s">
        <v>268</v>
      </c>
      <c r="N79" s="412">
        <v>140</v>
      </c>
      <c r="O79" s="412">
        <v>1314</v>
      </c>
      <c r="P79" s="413">
        <f t="shared" si="1"/>
        <v>0.106544901065449</v>
      </c>
    </row>
    <row r="80" spans="1:16" s="254" customFormat="1" ht="14" customHeight="1" x14ac:dyDescent="0.2">
      <c r="A80" s="411" t="s">
        <v>59</v>
      </c>
      <c r="B80" s="69" t="s">
        <v>674</v>
      </c>
      <c r="C80" s="412" t="s">
        <v>820</v>
      </c>
      <c r="D80" s="412" t="s">
        <v>673</v>
      </c>
      <c r="E80" s="412"/>
      <c r="F80" s="412" t="s">
        <v>775</v>
      </c>
      <c r="G80" s="412" t="s">
        <v>126</v>
      </c>
      <c r="H80" s="412">
        <v>125261953</v>
      </c>
      <c r="I80" s="412" t="s">
        <v>109</v>
      </c>
      <c r="J80" s="412" t="s">
        <v>114</v>
      </c>
      <c r="K80" s="412" t="s">
        <v>714</v>
      </c>
      <c r="L80" s="412" t="s">
        <v>840</v>
      </c>
      <c r="M80" s="412" t="s">
        <v>932</v>
      </c>
      <c r="N80" s="412">
        <v>6</v>
      </c>
      <c r="O80" s="412">
        <v>2417</v>
      </c>
      <c r="P80" s="413">
        <f t="shared" si="1"/>
        <v>2.4824162184526274E-3</v>
      </c>
    </row>
    <row r="81" spans="1:16" s="254" customFormat="1" ht="14" customHeight="1" x14ac:dyDescent="0.2">
      <c r="A81" s="411" t="s">
        <v>59</v>
      </c>
      <c r="B81" s="69" t="s">
        <v>674</v>
      </c>
      <c r="C81" s="412" t="s">
        <v>820</v>
      </c>
      <c r="D81" s="412" t="s">
        <v>673</v>
      </c>
      <c r="E81" s="412"/>
      <c r="F81" s="412" t="s">
        <v>775</v>
      </c>
      <c r="G81" s="412" t="s">
        <v>126</v>
      </c>
      <c r="H81" s="412">
        <v>155711428</v>
      </c>
      <c r="I81" s="412" t="s">
        <v>122</v>
      </c>
      <c r="J81" s="412" t="s">
        <v>109</v>
      </c>
      <c r="K81" s="412" t="s">
        <v>332</v>
      </c>
      <c r="L81" s="412" t="s">
        <v>919</v>
      </c>
      <c r="M81" s="412" t="s">
        <v>933</v>
      </c>
      <c r="N81" s="412">
        <v>271</v>
      </c>
      <c r="O81" s="412">
        <v>2685</v>
      </c>
      <c r="P81" s="413">
        <f t="shared" si="1"/>
        <v>0.10093109869646183</v>
      </c>
    </row>
    <row r="82" spans="1:16" s="254" customFormat="1" ht="14" customHeight="1" x14ac:dyDescent="0.2">
      <c r="A82" s="411" t="s">
        <v>59</v>
      </c>
      <c r="B82" s="69" t="s">
        <v>674</v>
      </c>
      <c r="C82" s="412" t="s">
        <v>820</v>
      </c>
      <c r="D82" s="412" t="s">
        <v>673</v>
      </c>
      <c r="E82" s="412"/>
      <c r="F82" s="412" t="s">
        <v>775</v>
      </c>
      <c r="G82" s="412" t="s">
        <v>126</v>
      </c>
      <c r="H82" s="412">
        <v>185800793</v>
      </c>
      <c r="I82" s="412" t="s">
        <v>109</v>
      </c>
      <c r="J82" s="412" t="s">
        <v>114</v>
      </c>
      <c r="K82" s="412" t="s">
        <v>691</v>
      </c>
      <c r="L82" s="412" t="s">
        <v>892</v>
      </c>
      <c r="M82" s="412" t="s">
        <v>934</v>
      </c>
      <c r="N82" s="412">
        <v>272</v>
      </c>
      <c r="O82" s="412">
        <v>3297</v>
      </c>
      <c r="P82" s="413">
        <f t="shared" si="1"/>
        <v>8.2499241734910522E-2</v>
      </c>
    </row>
    <row r="83" spans="1:16" s="254" customFormat="1" ht="14" customHeight="1" x14ac:dyDescent="0.2">
      <c r="A83" s="411" t="s">
        <v>59</v>
      </c>
      <c r="B83" s="69" t="s">
        <v>674</v>
      </c>
      <c r="C83" s="412" t="s">
        <v>820</v>
      </c>
      <c r="D83" s="412" t="s">
        <v>673</v>
      </c>
      <c r="E83" s="412"/>
      <c r="F83" s="412" t="s">
        <v>775</v>
      </c>
      <c r="G83" s="412" t="s">
        <v>206</v>
      </c>
      <c r="H83" s="412">
        <v>147127946</v>
      </c>
      <c r="I83" s="412" t="s">
        <v>108</v>
      </c>
      <c r="J83" s="412" t="s">
        <v>109</v>
      </c>
      <c r="K83" s="412" t="s">
        <v>726</v>
      </c>
      <c r="L83" s="412" t="s">
        <v>935</v>
      </c>
      <c r="M83" s="412" t="s">
        <v>936</v>
      </c>
      <c r="N83" s="412">
        <v>126</v>
      </c>
      <c r="O83" s="412">
        <v>1429</v>
      </c>
      <c r="P83" s="413">
        <f t="shared" si="1"/>
        <v>8.8173547935619309E-2</v>
      </c>
    </row>
    <row r="84" spans="1:16" s="254" customFormat="1" ht="14" customHeight="1" x14ac:dyDescent="0.2">
      <c r="A84" s="411" t="s">
        <v>59</v>
      </c>
      <c r="B84" s="69" t="s">
        <v>674</v>
      </c>
      <c r="C84" s="412" t="s">
        <v>820</v>
      </c>
      <c r="D84" s="412" t="s">
        <v>673</v>
      </c>
      <c r="E84" s="412" t="s">
        <v>546</v>
      </c>
      <c r="F84" s="412" t="s">
        <v>775</v>
      </c>
      <c r="G84" s="412" t="s">
        <v>206</v>
      </c>
      <c r="H84" s="412">
        <v>178916726</v>
      </c>
      <c r="I84" s="412" t="s">
        <v>108</v>
      </c>
      <c r="J84" s="412" t="s">
        <v>114</v>
      </c>
      <c r="K84" s="412" t="s">
        <v>725</v>
      </c>
      <c r="L84" s="412" t="s">
        <v>937</v>
      </c>
      <c r="M84" s="412" t="s">
        <v>938</v>
      </c>
      <c r="N84" s="412">
        <v>287</v>
      </c>
      <c r="O84" s="412">
        <v>3355</v>
      </c>
      <c r="P84" s="413">
        <f t="shared" si="1"/>
        <v>8.554396423248882E-2</v>
      </c>
    </row>
    <row r="85" spans="1:16" s="254" customFormat="1" ht="14" customHeight="1" x14ac:dyDescent="0.2">
      <c r="A85" s="411" t="s">
        <v>59</v>
      </c>
      <c r="B85" s="69" t="s">
        <v>674</v>
      </c>
      <c r="C85" s="412" t="s">
        <v>820</v>
      </c>
      <c r="D85" s="412" t="s">
        <v>673</v>
      </c>
      <c r="E85" s="412"/>
      <c r="F85" s="412" t="s">
        <v>775</v>
      </c>
      <c r="G85" s="412" t="s">
        <v>206</v>
      </c>
      <c r="H85" s="412">
        <v>89390210</v>
      </c>
      <c r="I85" s="412" t="s">
        <v>108</v>
      </c>
      <c r="J85" s="412" t="s">
        <v>122</v>
      </c>
      <c r="K85" s="412" t="s">
        <v>384</v>
      </c>
      <c r="L85" s="412" t="s">
        <v>916</v>
      </c>
      <c r="M85" s="412" t="s">
        <v>939</v>
      </c>
      <c r="N85" s="412">
        <v>6</v>
      </c>
      <c r="O85" s="412">
        <v>2231</v>
      </c>
      <c r="P85" s="413">
        <f t="shared" si="1"/>
        <v>2.689376961004034E-3</v>
      </c>
    </row>
    <row r="86" spans="1:16" s="254" customFormat="1" ht="14" customHeight="1" x14ac:dyDescent="0.2">
      <c r="A86" s="411" t="s">
        <v>59</v>
      </c>
      <c r="B86" s="69" t="s">
        <v>674</v>
      </c>
      <c r="C86" s="412" t="s">
        <v>820</v>
      </c>
      <c r="D86" s="412" t="s">
        <v>673</v>
      </c>
      <c r="E86" s="412"/>
      <c r="F86" s="412" t="s">
        <v>775</v>
      </c>
      <c r="G86" s="412" t="s">
        <v>266</v>
      </c>
      <c r="H86" s="412">
        <v>96762083</v>
      </c>
      <c r="I86" s="412" t="s">
        <v>122</v>
      </c>
      <c r="J86" s="412" t="s">
        <v>114</v>
      </c>
      <c r="K86" s="412" t="s">
        <v>712</v>
      </c>
      <c r="L86" s="412" t="s">
        <v>803</v>
      </c>
      <c r="M86" s="412" t="s">
        <v>940</v>
      </c>
      <c r="N86" s="412">
        <v>275</v>
      </c>
      <c r="O86" s="412">
        <v>3825</v>
      </c>
      <c r="P86" s="413">
        <f t="shared" si="1"/>
        <v>7.1895424836601302E-2</v>
      </c>
    </row>
    <row r="87" spans="1:16" s="254" customFormat="1" ht="14" customHeight="1" x14ac:dyDescent="0.2">
      <c r="A87" s="411" t="s">
        <v>59</v>
      </c>
      <c r="B87" s="69" t="s">
        <v>674</v>
      </c>
      <c r="C87" s="412" t="s">
        <v>820</v>
      </c>
      <c r="D87" s="412" t="s">
        <v>673</v>
      </c>
      <c r="E87" s="412"/>
      <c r="F87" s="412" t="s">
        <v>775</v>
      </c>
      <c r="G87" s="412" t="s">
        <v>146</v>
      </c>
      <c r="H87" s="412">
        <v>45262697</v>
      </c>
      <c r="I87" s="412" t="s">
        <v>108</v>
      </c>
      <c r="J87" s="412" t="s">
        <v>109</v>
      </c>
      <c r="K87" s="412" t="s">
        <v>210</v>
      </c>
      <c r="L87" s="412" t="s">
        <v>892</v>
      </c>
      <c r="M87" s="412" t="s">
        <v>922</v>
      </c>
      <c r="N87" s="412">
        <v>616</v>
      </c>
      <c r="O87" s="412">
        <v>3873</v>
      </c>
      <c r="P87" s="413">
        <f t="shared" si="1"/>
        <v>0.15904983217144333</v>
      </c>
    </row>
    <row r="88" spans="1:16" s="254" customFormat="1" ht="14" customHeight="1" x14ac:dyDescent="0.2">
      <c r="A88" s="411" t="s">
        <v>59</v>
      </c>
      <c r="B88" s="69" t="s">
        <v>674</v>
      </c>
      <c r="C88" s="412" t="s">
        <v>820</v>
      </c>
      <c r="D88" s="412" t="s">
        <v>673</v>
      </c>
      <c r="E88" s="412"/>
      <c r="F88" s="412" t="s">
        <v>775</v>
      </c>
      <c r="G88" s="412" t="s">
        <v>121</v>
      </c>
      <c r="H88" s="412">
        <v>113697947</v>
      </c>
      <c r="I88" s="412" t="s">
        <v>109</v>
      </c>
      <c r="J88" s="412" t="s">
        <v>122</v>
      </c>
      <c r="K88" s="412" t="s">
        <v>677</v>
      </c>
      <c r="L88" s="412" t="s">
        <v>941</v>
      </c>
      <c r="M88" s="412" t="s">
        <v>942</v>
      </c>
      <c r="N88" s="412">
        <v>163</v>
      </c>
      <c r="O88" s="412">
        <v>2222</v>
      </c>
      <c r="P88" s="413">
        <f t="shared" si="1"/>
        <v>7.3357335733573351E-2</v>
      </c>
    </row>
    <row r="89" spans="1:16" s="254" customFormat="1" ht="14" customHeight="1" x14ac:dyDescent="0.2">
      <c r="A89" s="411" t="s">
        <v>59</v>
      </c>
      <c r="B89" s="69" t="s">
        <v>674</v>
      </c>
      <c r="C89" s="412" t="s">
        <v>820</v>
      </c>
      <c r="D89" s="412" t="s">
        <v>673</v>
      </c>
      <c r="E89" s="412"/>
      <c r="F89" s="412" t="s">
        <v>775</v>
      </c>
      <c r="G89" s="412" t="s">
        <v>121</v>
      </c>
      <c r="H89" s="412">
        <v>77618535</v>
      </c>
      <c r="I89" s="412" t="s">
        <v>122</v>
      </c>
      <c r="J89" s="412" t="s">
        <v>114</v>
      </c>
      <c r="K89" s="412" t="s">
        <v>710</v>
      </c>
      <c r="L89" s="412" t="s">
        <v>892</v>
      </c>
      <c r="M89" s="412" t="s">
        <v>943</v>
      </c>
      <c r="N89" s="412">
        <v>318</v>
      </c>
      <c r="O89" s="412">
        <v>3210</v>
      </c>
      <c r="P89" s="413">
        <f t="shared" si="1"/>
        <v>9.9065420560747658E-2</v>
      </c>
    </row>
    <row r="90" spans="1:16" s="254" customFormat="1" ht="14" customHeight="1" x14ac:dyDescent="0.2">
      <c r="A90" s="411" t="s">
        <v>59</v>
      </c>
      <c r="B90" s="69" t="s">
        <v>674</v>
      </c>
      <c r="C90" s="412" t="s">
        <v>820</v>
      </c>
      <c r="D90" s="412" t="s">
        <v>673</v>
      </c>
      <c r="E90" s="412"/>
      <c r="F90" s="412" t="s">
        <v>775</v>
      </c>
      <c r="G90" s="412" t="s">
        <v>233</v>
      </c>
      <c r="H90" s="412">
        <v>54497828</v>
      </c>
      <c r="I90" s="412" t="s">
        <v>108</v>
      </c>
      <c r="J90" s="412" t="s">
        <v>114</v>
      </c>
      <c r="K90" s="412" t="s">
        <v>724</v>
      </c>
      <c r="L90" s="412" t="s">
        <v>801</v>
      </c>
      <c r="M90" s="412" t="s">
        <v>944</v>
      </c>
      <c r="N90" s="412">
        <v>8</v>
      </c>
      <c r="O90" s="412">
        <v>1814</v>
      </c>
      <c r="P90" s="413">
        <f t="shared" si="1"/>
        <v>4.410143329658214E-3</v>
      </c>
    </row>
    <row r="91" spans="1:16" s="254" customFormat="1" ht="14" customHeight="1" x14ac:dyDescent="0.2">
      <c r="A91" s="411" t="s">
        <v>60</v>
      </c>
      <c r="B91" s="69" t="s">
        <v>674</v>
      </c>
      <c r="C91" s="412" t="s">
        <v>820</v>
      </c>
      <c r="D91" s="412" t="s">
        <v>673</v>
      </c>
      <c r="E91" s="412" t="s">
        <v>546</v>
      </c>
      <c r="F91" s="412" t="s">
        <v>775</v>
      </c>
      <c r="G91" s="412" t="s">
        <v>153</v>
      </c>
      <c r="H91" s="412">
        <v>25398285</v>
      </c>
      <c r="I91" s="412" t="s">
        <v>108</v>
      </c>
      <c r="J91" s="412" t="s">
        <v>109</v>
      </c>
      <c r="K91" s="412" t="s">
        <v>154</v>
      </c>
      <c r="L91" s="412" t="s">
        <v>842</v>
      </c>
      <c r="M91" s="412" t="s">
        <v>843</v>
      </c>
      <c r="N91" s="412">
        <v>19</v>
      </c>
      <c r="O91" s="412">
        <v>618</v>
      </c>
      <c r="P91" s="413">
        <f t="shared" si="1"/>
        <v>3.0744336569579287E-2</v>
      </c>
    </row>
    <row r="92" spans="1:16" s="254" customFormat="1" ht="14" customHeight="1" x14ac:dyDescent="0.2">
      <c r="A92" s="411" t="s">
        <v>60</v>
      </c>
      <c r="B92" s="69" t="s">
        <v>674</v>
      </c>
      <c r="C92" s="412" t="s">
        <v>820</v>
      </c>
      <c r="D92" s="412" t="s">
        <v>673</v>
      </c>
      <c r="E92" s="412"/>
      <c r="F92" s="412" t="s">
        <v>775</v>
      </c>
      <c r="G92" s="412" t="s">
        <v>266</v>
      </c>
      <c r="H92" s="412">
        <v>46252419</v>
      </c>
      <c r="I92" s="412" t="s">
        <v>122</v>
      </c>
      <c r="J92" s="412" t="s">
        <v>114</v>
      </c>
      <c r="K92" s="412" t="s">
        <v>680</v>
      </c>
      <c r="L92" s="412" t="s">
        <v>790</v>
      </c>
      <c r="M92" s="412" t="s">
        <v>945</v>
      </c>
      <c r="N92" s="412">
        <v>10</v>
      </c>
      <c r="O92" s="412">
        <v>528</v>
      </c>
      <c r="P92" s="413">
        <f t="shared" si="1"/>
        <v>1.893939393939394E-2</v>
      </c>
    </row>
    <row r="93" spans="1:16" s="254" customFormat="1" ht="14" customHeight="1" x14ac:dyDescent="0.2">
      <c r="A93" s="411" t="s">
        <v>60</v>
      </c>
      <c r="B93" s="69" t="s">
        <v>674</v>
      </c>
      <c r="C93" s="412" t="s">
        <v>820</v>
      </c>
      <c r="D93" s="412" t="s">
        <v>673</v>
      </c>
      <c r="E93" s="412"/>
      <c r="F93" s="412" t="s">
        <v>775</v>
      </c>
      <c r="G93" s="412" t="s">
        <v>266</v>
      </c>
      <c r="H93" s="412">
        <v>55593585</v>
      </c>
      <c r="I93" s="412" t="s">
        <v>122</v>
      </c>
      <c r="J93" s="412" t="s">
        <v>109</v>
      </c>
      <c r="K93" s="412" t="s">
        <v>347</v>
      </c>
      <c r="L93" s="412" t="s">
        <v>946</v>
      </c>
      <c r="M93" s="412" t="s">
        <v>947</v>
      </c>
      <c r="N93" s="412">
        <v>9</v>
      </c>
      <c r="O93" s="412">
        <v>447</v>
      </c>
      <c r="P93" s="413">
        <f t="shared" si="1"/>
        <v>2.0134228187919462E-2</v>
      </c>
    </row>
    <row r="94" spans="1:16" s="254" customFormat="1" ht="14" customHeight="1" x14ac:dyDescent="0.2">
      <c r="A94" s="411" t="s">
        <v>61</v>
      </c>
      <c r="B94" s="69" t="s">
        <v>674</v>
      </c>
      <c r="C94" s="412" t="s">
        <v>820</v>
      </c>
      <c r="D94" s="412" t="s">
        <v>673</v>
      </c>
      <c r="E94" s="412" t="s">
        <v>546</v>
      </c>
      <c r="F94" s="412" t="s">
        <v>775</v>
      </c>
      <c r="G94" s="412" t="s">
        <v>153</v>
      </c>
      <c r="H94" s="412">
        <v>25398285</v>
      </c>
      <c r="I94" s="412" t="s">
        <v>108</v>
      </c>
      <c r="J94" s="412" t="s">
        <v>109</v>
      </c>
      <c r="K94" s="412" t="s">
        <v>154</v>
      </c>
      <c r="L94" s="412" t="s">
        <v>842</v>
      </c>
      <c r="M94" s="412" t="s">
        <v>843</v>
      </c>
      <c r="N94" s="412">
        <v>19</v>
      </c>
      <c r="O94" s="412">
        <v>2553</v>
      </c>
      <c r="P94" s="413">
        <f t="shared" si="1"/>
        <v>7.4422248335291813E-3</v>
      </c>
    </row>
    <row r="95" spans="1:16" s="254" customFormat="1" ht="14" customHeight="1" x14ac:dyDescent="0.2">
      <c r="A95" s="411" t="s">
        <v>61</v>
      </c>
      <c r="B95" s="69" t="s">
        <v>674</v>
      </c>
      <c r="C95" s="412" t="s">
        <v>820</v>
      </c>
      <c r="D95" s="412" t="s">
        <v>673</v>
      </c>
      <c r="E95" s="412"/>
      <c r="F95" s="412" t="s">
        <v>775</v>
      </c>
      <c r="G95" s="412" t="s">
        <v>146</v>
      </c>
      <c r="H95" s="412">
        <v>45262150</v>
      </c>
      <c r="I95" s="412" t="s">
        <v>122</v>
      </c>
      <c r="J95" s="412" t="s">
        <v>114</v>
      </c>
      <c r="K95" s="412" t="s">
        <v>210</v>
      </c>
      <c r="L95" s="412" t="s">
        <v>856</v>
      </c>
      <c r="M95" s="412" t="s">
        <v>948</v>
      </c>
      <c r="N95" s="412">
        <v>20</v>
      </c>
      <c r="O95" s="412">
        <v>2374</v>
      </c>
      <c r="P95" s="413">
        <f t="shared" si="1"/>
        <v>8.4245998315080027E-3</v>
      </c>
    </row>
    <row r="96" spans="1:16" s="254" customFormat="1" ht="14" customHeight="1" x14ac:dyDescent="0.2">
      <c r="A96" s="411" t="s">
        <v>61</v>
      </c>
      <c r="B96" s="69" t="s">
        <v>674</v>
      </c>
      <c r="C96" s="412" t="s">
        <v>820</v>
      </c>
      <c r="D96" s="412" t="s">
        <v>673</v>
      </c>
      <c r="E96" s="412" t="s">
        <v>546</v>
      </c>
      <c r="F96" s="412" t="s">
        <v>775</v>
      </c>
      <c r="G96" s="412" t="s">
        <v>163</v>
      </c>
      <c r="H96" s="412">
        <v>21974762</v>
      </c>
      <c r="I96" s="412" t="s">
        <v>114</v>
      </c>
      <c r="J96" s="412" t="s">
        <v>109</v>
      </c>
      <c r="K96" s="412" t="s">
        <v>203</v>
      </c>
      <c r="L96" s="412" t="s">
        <v>818</v>
      </c>
      <c r="M96" s="412" t="s">
        <v>949</v>
      </c>
      <c r="N96" s="412">
        <v>7</v>
      </c>
      <c r="O96" s="412">
        <v>1145</v>
      </c>
      <c r="P96" s="413">
        <f t="shared" si="1"/>
        <v>6.1135371179039302E-3</v>
      </c>
    </row>
    <row r="97" spans="1:16" s="254" customFormat="1" ht="14" customHeight="1" x14ac:dyDescent="0.2">
      <c r="A97" s="411" t="s">
        <v>62</v>
      </c>
      <c r="B97" s="69" t="s">
        <v>674</v>
      </c>
      <c r="C97" s="412" t="s">
        <v>820</v>
      </c>
      <c r="D97" s="412" t="s">
        <v>673</v>
      </c>
      <c r="E97" s="412" t="s">
        <v>546</v>
      </c>
      <c r="F97" s="412" t="s">
        <v>775</v>
      </c>
      <c r="G97" s="412" t="s">
        <v>226</v>
      </c>
      <c r="H97" s="412">
        <v>7579328</v>
      </c>
      <c r="I97" s="412" t="s">
        <v>109</v>
      </c>
      <c r="J97" s="412" t="s">
        <v>122</v>
      </c>
      <c r="K97" s="412" t="s">
        <v>227</v>
      </c>
      <c r="L97" s="412" t="s">
        <v>950</v>
      </c>
      <c r="M97" s="412" t="s">
        <v>951</v>
      </c>
      <c r="N97" s="412">
        <v>26</v>
      </c>
      <c r="O97" s="412">
        <v>3779</v>
      </c>
      <c r="P97" s="413">
        <f t="shared" si="1"/>
        <v>6.880127017729558E-3</v>
      </c>
    </row>
    <row r="98" spans="1:16" s="254" customFormat="1" ht="14" customHeight="1" x14ac:dyDescent="0.2">
      <c r="A98" s="411" t="s">
        <v>62</v>
      </c>
      <c r="B98" s="69" t="s">
        <v>674</v>
      </c>
      <c r="C98" s="412" t="s">
        <v>820</v>
      </c>
      <c r="D98" s="412" t="s">
        <v>673</v>
      </c>
      <c r="E98" s="412"/>
      <c r="F98" s="412" t="s">
        <v>775</v>
      </c>
      <c r="G98" s="412" t="s">
        <v>126</v>
      </c>
      <c r="H98" s="412">
        <v>155711379</v>
      </c>
      <c r="I98" s="412" t="s">
        <v>108</v>
      </c>
      <c r="J98" s="412" t="s">
        <v>109</v>
      </c>
      <c r="K98" s="412" t="s">
        <v>332</v>
      </c>
      <c r="L98" s="412" t="s">
        <v>808</v>
      </c>
      <c r="M98" s="412" t="s">
        <v>952</v>
      </c>
      <c r="N98" s="412">
        <v>10</v>
      </c>
      <c r="O98" s="412">
        <v>5073</v>
      </c>
      <c r="P98" s="413">
        <f t="shared" si="1"/>
        <v>1.9712201852946972E-3</v>
      </c>
    </row>
    <row r="99" spans="1:16" s="254" customFormat="1" ht="14" customHeight="1" x14ac:dyDescent="0.2">
      <c r="A99" s="411" t="s">
        <v>62</v>
      </c>
      <c r="B99" s="69" t="s">
        <v>674</v>
      </c>
      <c r="C99" s="412" t="s">
        <v>820</v>
      </c>
      <c r="D99" s="412" t="s">
        <v>673</v>
      </c>
      <c r="E99" s="412"/>
      <c r="F99" s="412" t="s">
        <v>775</v>
      </c>
      <c r="G99" s="412" t="s">
        <v>126</v>
      </c>
      <c r="H99" s="412">
        <v>212295709</v>
      </c>
      <c r="I99" s="412" t="s">
        <v>114</v>
      </c>
      <c r="J99" s="412" t="s">
        <v>109</v>
      </c>
      <c r="K99" s="412" t="s">
        <v>326</v>
      </c>
      <c r="L99" s="412" t="s">
        <v>782</v>
      </c>
      <c r="M99" s="412" t="s">
        <v>953</v>
      </c>
      <c r="N99" s="412">
        <v>17</v>
      </c>
      <c r="O99" s="412">
        <v>4323</v>
      </c>
      <c r="P99" s="413">
        <f t="shared" si="1"/>
        <v>3.9324543141337036E-3</v>
      </c>
    </row>
    <row r="100" spans="1:16" s="254" customFormat="1" ht="14" customHeight="1" x14ac:dyDescent="0.2">
      <c r="A100" s="411" t="s">
        <v>62</v>
      </c>
      <c r="B100" s="69" t="s">
        <v>674</v>
      </c>
      <c r="C100" s="412" t="s">
        <v>820</v>
      </c>
      <c r="D100" s="412" t="s">
        <v>673</v>
      </c>
      <c r="E100" s="412"/>
      <c r="F100" s="412" t="s">
        <v>775</v>
      </c>
      <c r="G100" s="412" t="s">
        <v>126</v>
      </c>
      <c r="H100" s="412">
        <v>212483976</v>
      </c>
      <c r="I100" s="412" t="s">
        <v>114</v>
      </c>
      <c r="J100" s="412" t="s">
        <v>122</v>
      </c>
      <c r="K100" s="412" t="s">
        <v>326</v>
      </c>
      <c r="L100" s="412" t="s">
        <v>954</v>
      </c>
      <c r="M100" s="412" t="s">
        <v>955</v>
      </c>
      <c r="N100" s="412">
        <v>8</v>
      </c>
      <c r="O100" s="412">
        <v>3049</v>
      </c>
      <c r="P100" s="413">
        <f t="shared" si="1"/>
        <v>2.6238110856018366E-3</v>
      </c>
    </row>
    <row r="101" spans="1:16" s="254" customFormat="1" ht="14" customHeight="1" x14ac:dyDescent="0.2">
      <c r="A101" s="411" t="s">
        <v>62</v>
      </c>
      <c r="B101" s="69" t="s">
        <v>674</v>
      </c>
      <c r="C101" s="412" t="s">
        <v>820</v>
      </c>
      <c r="D101" s="412" t="s">
        <v>673</v>
      </c>
      <c r="E101" s="412"/>
      <c r="F101" s="412" t="s">
        <v>775</v>
      </c>
      <c r="G101" s="412" t="s">
        <v>146</v>
      </c>
      <c r="H101" s="412">
        <v>21751989</v>
      </c>
      <c r="I101" s="412" t="s">
        <v>122</v>
      </c>
      <c r="J101" s="412" t="s">
        <v>109</v>
      </c>
      <c r="K101" s="412" t="s">
        <v>230</v>
      </c>
      <c r="L101" s="412" t="s">
        <v>784</v>
      </c>
      <c r="M101" s="412" t="s">
        <v>956</v>
      </c>
      <c r="N101" s="412">
        <v>11</v>
      </c>
      <c r="O101" s="412">
        <v>6134</v>
      </c>
      <c r="P101" s="413">
        <f t="shared" si="1"/>
        <v>1.7932833387675252E-3</v>
      </c>
    </row>
    <row r="102" spans="1:16" s="254" customFormat="1" ht="14" customHeight="1" x14ac:dyDescent="0.2">
      <c r="A102" s="411" t="s">
        <v>62</v>
      </c>
      <c r="B102" s="69" t="s">
        <v>674</v>
      </c>
      <c r="C102" s="412" t="s">
        <v>820</v>
      </c>
      <c r="D102" s="412" t="s">
        <v>673</v>
      </c>
      <c r="E102" s="412"/>
      <c r="F102" s="412" t="s">
        <v>775</v>
      </c>
      <c r="G102" s="412" t="s">
        <v>146</v>
      </c>
      <c r="H102" s="412">
        <v>39306765</v>
      </c>
      <c r="I102" s="412" t="s">
        <v>114</v>
      </c>
      <c r="J102" s="412" t="s">
        <v>122</v>
      </c>
      <c r="K102" s="412" t="s">
        <v>706</v>
      </c>
      <c r="L102" s="412" t="s">
        <v>957</v>
      </c>
      <c r="M102" s="412" t="s">
        <v>958</v>
      </c>
      <c r="N102" s="412">
        <v>11</v>
      </c>
      <c r="O102" s="412">
        <v>3052</v>
      </c>
      <c r="P102" s="413">
        <f t="shared" si="1"/>
        <v>3.6041939711664484E-3</v>
      </c>
    </row>
    <row r="103" spans="1:16" s="254" customFormat="1" ht="14" customHeight="1" x14ac:dyDescent="0.2">
      <c r="A103" s="411" t="s">
        <v>62</v>
      </c>
      <c r="B103" s="69" t="s">
        <v>674</v>
      </c>
      <c r="C103" s="412" t="s">
        <v>820</v>
      </c>
      <c r="D103" s="412" t="s">
        <v>673</v>
      </c>
      <c r="E103" s="412" t="s">
        <v>546</v>
      </c>
      <c r="F103" s="412" t="s">
        <v>775</v>
      </c>
      <c r="G103" s="412" t="s">
        <v>163</v>
      </c>
      <c r="H103" s="412">
        <v>21974684</v>
      </c>
      <c r="I103" s="412" t="s">
        <v>108</v>
      </c>
      <c r="J103" s="412" t="s">
        <v>114</v>
      </c>
      <c r="K103" s="412" t="s">
        <v>203</v>
      </c>
      <c r="L103" s="412" t="s">
        <v>919</v>
      </c>
      <c r="M103" s="412" t="s">
        <v>959</v>
      </c>
      <c r="N103" s="412">
        <v>13</v>
      </c>
      <c r="O103" s="412">
        <v>4463</v>
      </c>
      <c r="P103" s="413">
        <f t="shared" si="1"/>
        <v>2.9128388976025093E-3</v>
      </c>
    </row>
    <row r="104" spans="1:16" s="254" customFormat="1" ht="14" customHeight="1" x14ac:dyDescent="0.2">
      <c r="A104" s="411" t="s">
        <v>63</v>
      </c>
      <c r="B104" s="69" t="s">
        <v>674</v>
      </c>
      <c r="C104" s="412" t="s">
        <v>820</v>
      </c>
      <c r="D104" s="412" t="s">
        <v>673</v>
      </c>
      <c r="E104" s="412"/>
      <c r="F104" s="412" t="s">
        <v>775</v>
      </c>
      <c r="G104" s="412" t="s">
        <v>113</v>
      </c>
      <c r="H104" s="412">
        <v>136700991</v>
      </c>
      <c r="I104" s="412" t="s">
        <v>114</v>
      </c>
      <c r="J104" s="412" t="s">
        <v>108</v>
      </c>
      <c r="K104" s="412" t="s">
        <v>115</v>
      </c>
      <c r="L104" s="412" t="s">
        <v>950</v>
      </c>
      <c r="M104" s="412" t="s">
        <v>960</v>
      </c>
      <c r="N104" s="412">
        <v>8</v>
      </c>
      <c r="O104" s="412">
        <v>2111</v>
      </c>
      <c r="P104" s="413">
        <f t="shared" si="1"/>
        <v>3.7896731406916154E-3</v>
      </c>
    </row>
    <row r="105" spans="1:16" s="254" customFormat="1" ht="14" customHeight="1" x14ac:dyDescent="0.2">
      <c r="A105" s="411" t="s">
        <v>63</v>
      </c>
      <c r="B105" s="69" t="s">
        <v>674</v>
      </c>
      <c r="C105" s="412" t="s">
        <v>820</v>
      </c>
      <c r="D105" s="412" t="s">
        <v>673</v>
      </c>
      <c r="E105" s="412" t="s">
        <v>546</v>
      </c>
      <c r="F105" s="412" t="s">
        <v>772</v>
      </c>
      <c r="G105" s="412" t="s">
        <v>126</v>
      </c>
      <c r="H105" s="412">
        <v>225365124</v>
      </c>
      <c r="I105" s="412" t="s">
        <v>122</v>
      </c>
      <c r="J105" s="412" t="s">
        <v>114</v>
      </c>
      <c r="K105" s="412" t="s">
        <v>432</v>
      </c>
      <c r="L105" s="412" t="s">
        <v>961</v>
      </c>
      <c r="M105" s="412" t="s">
        <v>962</v>
      </c>
      <c r="N105" s="412">
        <v>10</v>
      </c>
      <c r="O105" s="412">
        <v>2040</v>
      </c>
      <c r="P105" s="413">
        <f t="shared" si="1"/>
        <v>4.9019607843137254E-3</v>
      </c>
    </row>
    <row r="106" spans="1:16" s="254" customFormat="1" ht="14" customHeight="1" x14ac:dyDescent="0.2">
      <c r="A106" s="411" t="s">
        <v>63</v>
      </c>
      <c r="B106" s="69" t="s">
        <v>674</v>
      </c>
      <c r="C106" s="412" t="s">
        <v>820</v>
      </c>
      <c r="D106" s="412" t="s">
        <v>673</v>
      </c>
      <c r="E106" s="412"/>
      <c r="F106" s="412" t="s">
        <v>775</v>
      </c>
      <c r="G106" s="412" t="s">
        <v>146</v>
      </c>
      <c r="H106" s="412">
        <v>33947329</v>
      </c>
      <c r="I106" s="412" t="s">
        <v>122</v>
      </c>
      <c r="J106" s="412" t="s">
        <v>109</v>
      </c>
      <c r="K106" s="412" t="s">
        <v>695</v>
      </c>
      <c r="L106" s="412" t="s">
        <v>963</v>
      </c>
      <c r="M106" s="412" t="s">
        <v>964</v>
      </c>
      <c r="N106" s="412">
        <v>9</v>
      </c>
      <c r="O106" s="412">
        <v>2493</v>
      </c>
      <c r="P106" s="413">
        <f t="shared" si="1"/>
        <v>3.6101083032490976E-3</v>
      </c>
    </row>
    <row r="107" spans="1:16" s="254" customFormat="1" ht="14" customHeight="1" x14ac:dyDescent="0.2">
      <c r="A107" s="411" t="s">
        <v>63</v>
      </c>
      <c r="B107" s="69" t="s">
        <v>674</v>
      </c>
      <c r="C107" s="412" t="s">
        <v>820</v>
      </c>
      <c r="D107" s="412" t="s">
        <v>673</v>
      </c>
      <c r="E107" s="412"/>
      <c r="F107" s="412" t="s">
        <v>775</v>
      </c>
      <c r="G107" s="412" t="s">
        <v>146</v>
      </c>
      <c r="H107" s="412">
        <v>45262222</v>
      </c>
      <c r="I107" s="412" t="s">
        <v>122</v>
      </c>
      <c r="J107" s="412" t="s">
        <v>114</v>
      </c>
      <c r="K107" s="412" t="s">
        <v>210</v>
      </c>
      <c r="L107" s="412" t="s">
        <v>838</v>
      </c>
      <c r="M107" s="412" t="s">
        <v>965</v>
      </c>
      <c r="N107" s="412">
        <v>9</v>
      </c>
      <c r="O107" s="412">
        <v>2716</v>
      </c>
      <c r="P107" s="413">
        <f t="shared" si="1"/>
        <v>3.3136966126656848E-3</v>
      </c>
    </row>
    <row r="108" spans="1:16" s="254" customFormat="1" ht="14" customHeight="1" x14ac:dyDescent="0.2">
      <c r="A108" s="411" t="s">
        <v>67</v>
      </c>
      <c r="B108" s="69" t="s">
        <v>674</v>
      </c>
      <c r="C108" s="412" t="s">
        <v>820</v>
      </c>
      <c r="D108" s="412" t="s">
        <v>673</v>
      </c>
      <c r="E108" s="412"/>
      <c r="F108" s="412" t="s">
        <v>775</v>
      </c>
      <c r="G108" s="412" t="s">
        <v>226</v>
      </c>
      <c r="H108" s="412">
        <v>37882050</v>
      </c>
      <c r="I108" s="412" t="s">
        <v>114</v>
      </c>
      <c r="J108" s="412" t="s">
        <v>108</v>
      </c>
      <c r="K108" s="412" t="s">
        <v>387</v>
      </c>
      <c r="L108" s="412" t="s">
        <v>966</v>
      </c>
      <c r="M108" s="412" t="s">
        <v>967</v>
      </c>
      <c r="N108" s="412">
        <v>51</v>
      </c>
      <c r="O108" s="412">
        <v>77558</v>
      </c>
      <c r="P108" s="413">
        <f t="shared" si="1"/>
        <v>6.5757239743159961E-4</v>
      </c>
    </row>
    <row r="109" spans="1:16" s="254" customFormat="1" ht="14" customHeight="1" x14ac:dyDescent="0.2">
      <c r="A109" s="411" t="s">
        <v>67</v>
      </c>
      <c r="B109" s="69" t="s">
        <v>674</v>
      </c>
      <c r="C109" s="412" t="s">
        <v>820</v>
      </c>
      <c r="D109" s="412" t="s">
        <v>673</v>
      </c>
      <c r="E109" s="412" t="s">
        <v>546</v>
      </c>
      <c r="F109" s="412" t="s">
        <v>775</v>
      </c>
      <c r="G109" s="412" t="s">
        <v>226</v>
      </c>
      <c r="H109" s="412">
        <v>7577094</v>
      </c>
      <c r="I109" s="412" t="s">
        <v>108</v>
      </c>
      <c r="J109" s="412" t="s">
        <v>114</v>
      </c>
      <c r="K109" s="412" t="s">
        <v>227</v>
      </c>
      <c r="L109" s="412" t="s">
        <v>809</v>
      </c>
      <c r="M109" s="412" t="s">
        <v>968</v>
      </c>
      <c r="N109" s="412">
        <v>1071</v>
      </c>
      <c r="O109" s="412">
        <v>2272</v>
      </c>
      <c r="P109" s="413">
        <f t="shared" si="1"/>
        <v>0.47139084507042256</v>
      </c>
    </row>
    <row r="110" spans="1:16" s="254" customFormat="1" ht="14" customHeight="1" x14ac:dyDescent="0.2">
      <c r="A110" s="411" t="s">
        <v>67</v>
      </c>
      <c r="B110" s="69" t="s">
        <v>674</v>
      </c>
      <c r="C110" s="412" t="s">
        <v>820</v>
      </c>
      <c r="D110" s="412" t="s">
        <v>673</v>
      </c>
      <c r="E110" s="412"/>
      <c r="F110" s="412" t="s">
        <v>772</v>
      </c>
      <c r="G110" s="412" t="s">
        <v>126</v>
      </c>
      <c r="H110" s="412">
        <v>185800583</v>
      </c>
      <c r="I110" s="412" t="s">
        <v>122</v>
      </c>
      <c r="J110" s="412" t="s">
        <v>109</v>
      </c>
      <c r="K110" s="412" t="s">
        <v>691</v>
      </c>
      <c r="L110" s="412" t="s">
        <v>969</v>
      </c>
      <c r="M110" s="412" t="s">
        <v>970</v>
      </c>
      <c r="N110" s="412">
        <v>623</v>
      </c>
      <c r="O110" s="412">
        <v>2426</v>
      </c>
      <c r="P110" s="413">
        <f t="shared" si="1"/>
        <v>0.2568013190436933</v>
      </c>
    </row>
    <row r="111" spans="1:16" s="254" customFormat="1" ht="14" customHeight="1" x14ac:dyDescent="0.2">
      <c r="A111" s="411" t="s">
        <v>13</v>
      </c>
      <c r="B111" s="69" t="s">
        <v>674</v>
      </c>
      <c r="C111" s="412" t="s">
        <v>471</v>
      </c>
      <c r="D111" s="412" t="s">
        <v>673</v>
      </c>
      <c r="E111" s="412"/>
      <c r="F111" s="412" t="s">
        <v>772</v>
      </c>
      <c r="G111" s="412" t="s">
        <v>266</v>
      </c>
      <c r="H111" s="412">
        <v>55598084</v>
      </c>
      <c r="I111" s="412" t="s">
        <v>122</v>
      </c>
      <c r="J111" s="412" t="s">
        <v>114</v>
      </c>
      <c r="K111" s="412" t="s">
        <v>347</v>
      </c>
      <c r="L111" s="412" t="s">
        <v>773</v>
      </c>
      <c r="M111" s="412" t="s">
        <v>774</v>
      </c>
      <c r="N111" s="412">
        <v>24</v>
      </c>
      <c r="O111" s="412">
        <v>5364</v>
      </c>
      <c r="P111" s="413">
        <f t="shared" si="1"/>
        <v>4.4742729306487695E-3</v>
      </c>
    </row>
    <row r="112" spans="1:16" s="254" customFormat="1" ht="14" customHeight="1" x14ac:dyDescent="0.2">
      <c r="A112" s="411" t="s">
        <v>13</v>
      </c>
      <c r="B112" s="69" t="s">
        <v>674</v>
      </c>
      <c r="C112" s="412" t="s">
        <v>471</v>
      </c>
      <c r="D112" s="412" t="s">
        <v>673</v>
      </c>
      <c r="E112" s="412"/>
      <c r="F112" s="412" t="s">
        <v>775</v>
      </c>
      <c r="G112" s="412" t="s">
        <v>299</v>
      </c>
      <c r="H112" s="412">
        <v>57512666</v>
      </c>
      <c r="I112" s="412" t="s">
        <v>122</v>
      </c>
      <c r="J112" s="412" t="s">
        <v>114</v>
      </c>
      <c r="K112" s="412" t="s">
        <v>701</v>
      </c>
      <c r="L112" s="412" t="s">
        <v>776</v>
      </c>
      <c r="M112" s="412" t="s">
        <v>777</v>
      </c>
      <c r="N112" s="412">
        <v>22</v>
      </c>
      <c r="O112" s="412">
        <v>9499</v>
      </c>
      <c r="P112" s="413">
        <f t="shared" si="1"/>
        <v>2.3160332666596482E-3</v>
      </c>
    </row>
    <row r="113" spans="1:16" s="254" customFormat="1" ht="14" customHeight="1" x14ac:dyDescent="0.2">
      <c r="A113" s="411" t="s">
        <v>13</v>
      </c>
      <c r="B113" s="69" t="s">
        <v>674</v>
      </c>
      <c r="C113" s="412" t="s">
        <v>820</v>
      </c>
      <c r="D113" s="412" t="s">
        <v>673</v>
      </c>
      <c r="E113" s="412"/>
      <c r="F113" s="412" t="s">
        <v>772</v>
      </c>
      <c r="G113" s="412" t="s">
        <v>266</v>
      </c>
      <c r="H113" s="412">
        <v>55598084</v>
      </c>
      <c r="I113" s="412" t="s">
        <v>122</v>
      </c>
      <c r="J113" s="412" t="s">
        <v>114</v>
      </c>
      <c r="K113" s="412" t="s">
        <v>347</v>
      </c>
      <c r="L113" s="412" t="s">
        <v>773</v>
      </c>
      <c r="M113" s="412" t="s">
        <v>774</v>
      </c>
      <c r="N113" s="412">
        <v>24</v>
      </c>
      <c r="O113" s="412">
        <v>5364</v>
      </c>
      <c r="P113" s="413">
        <f t="shared" si="1"/>
        <v>4.4742729306487695E-3</v>
      </c>
    </row>
    <row r="114" spans="1:16" s="254" customFormat="1" ht="14" customHeight="1" x14ac:dyDescent="0.2">
      <c r="A114" s="411" t="s">
        <v>13</v>
      </c>
      <c r="B114" s="69" t="s">
        <v>674</v>
      </c>
      <c r="C114" s="412" t="s">
        <v>820</v>
      </c>
      <c r="D114" s="412" t="s">
        <v>673</v>
      </c>
      <c r="E114" s="412"/>
      <c r="F114" s="412" t="s">
        <v>775</v>
      </c>
      <c r="G114" s="412" t="s">
        <v>299</v>
      </c>
      <c r="H114" s="412">
        <v>57512666</v>
      </c>
      <c r="I114" s="412" t="s">
        <v>122</v>
      </c>
      <c r="J114" s="412" t="s">
        <v>114</v>
      </c>
      <c r="K114" s="412" t="s">
        <v>701</v>
      </c>
      <c r="L114" s="412" t="s">
        <v>776</v>
      </c>
      <c r="M114" s="412" t="s">
        <v>777</v>
      </c>
      <c r="N114" s="412">
        <v>22</v>
      </c>
      <c r="O114" s="412">
        <v>9499</v>
      </c>
      <c r="P114" s="413">
        <f t="shared" si="1"/>
        <v>2.3160332666596482E-3</v>
      </c>
    </row>
    <row r="115" spans="1:16" s="254" customFormat="1" ht="14" customHeight="1" x14ac:dyDescent="0.2">
      <c r="A115" s="411" t="s">
        <v>15</v>
      </c>
      <c r="B115" s="69" t="s">
        <v>674</v>
      </c>
      <c r="C115" s="412" t="s">
        <v>471</v>
      </c>
      <c r="D115" s="412" t="s">
        <v>673</v>
      </c>
      <c r="E115" s="412"/>
      <c r="F115" s="412" t="s">
        <v>775</v>
      </c>
      <c r="G115" s="412" t="s">
        <v>233</v>
      </c>
      <c r="H115" s="412">
        <v>135429833</v>
      </c>
      <c r="I115" s="412" t="s">
        <v>108</v>
      </c>
      <c r="J115" s="412" t="s">
        <v>109</v>
      </c>
      <c r="K115" s="412" t="s">
        <v>728</v>
      </c>
      <c r="L115" s="412" t="s">
        <v>778</v>
      </c>
      <c r="M115" s="412" t="s">
        <v>779</v>
      </c>
      <c r="N115" s="412">
        <v>10</v>
      </c>
      <c r="O115" s="412">
        <v>1350</v>
      </c>
      <c r="P115" s="413">
        <f t="shared" si="1"/>
        <v>7.4074074074074077E-3</v>
      </c>
    </row>
    <row r="116" spans="1:16" s="254" customFormat="1" ht="14" customHeight="1" x14ac:dyDescent="0.2">
      <c r="A116" s="411" t="s">
        <v>15</v>
      </c>
      <c r="B116" s="69" t="s">
        <v>674</v>
      </c>
      <c r="C116" s="412" t="s">
        <v>820</v>
      </c>
      <c r="D116" s="412" t="s">
        <v>673</v>
      </c>
      <c r="E116" s="412"/>
      <c r="F116" s="412" t="s">
        <v>775</v>
      </c>
      <c r="G116" s="412" t="s">
        <v>233</v>
      </c>
      <c r="H116" s="412">
        <v>135429833</v>
      </c>
      <c r="I116" s="412" t="s">
        <v>108</v>
      </c>
      <c r="J116" s="412" t="s">
        <v>109</v>
      </c>
      <c r="K116" s="412" t="s">
        <v>728</v>
      </c>
      <c r="L116" s="412" t="s">
        <v>778</v>
      </c>
      <c r="M116" s="412" t="s">
        <v>779</v>
      </c>
      <c r="N116" s="412">
        <v>10</v>
      </c>
      <c r="O116" s="412">
        <v>1350</v>
      </c>
      <c r="P116" s="413">
        <f t="shared" si="1"/>
        <v>7.4074074074074077E-3</v>
      </c>
    </row>
    <row r="117" spans="1:16" s="254" customFormat="1" ht="14" customHeight="1" x14ac:dyDescent="0.2">
      <c r="A117" s="411" t="s">
        <v>17</v>
      </c>
      <c r="B117" s="69" t="s">
        <v>674</v>
      </c>
      <c r="C117" s="412" t="s">
        <v>471</v>
      </c>
      <c r="D117" s="412" t="s">
        <v>673</v>
      </c>
      <c r="E117" s="412"/>
      <c r="F117" s="412" t="s">
        <v>775</v>
      </c>
      <c r="G117" s="412" t="s">
        <v>126</v>
      </c>
      <c r="H117" s="412">
        <v>212288964</v>
      </c>
      <c r="I117" s="412" t="s">
        <v>122</v>
      </c>
      <c r="J117" s="412" t="s">
        <v>109</v>
      </c>
      <c r="K117" s="412" t="s">
        <v>326</v>
      </c>
      <c r="L117" s="412" t="s">
        <v>780</v>
      </c>
      <c r="M117" s="412" t="s">
        <v>781</v>
      </c>
      <c r="N117" s="412">
        <v>8</v>
      </c>
      <c r="O117" s="412">
        <v>1567</v>
      </c>
      <c r="P117" s="413">
        <f t="shared" si="1"/>
        <v>5.1052967453733252E-3</v>
      </c>
    </row>
    <row r="118" spans="1:16" s="254" customFormat="1" ht="14" customHeight="1" x14ac:dyDescent="0.2">
      <c r="A118" s="411" t="s">
        <v>17</v>
      </c>
      <c r="B118" s="69" t="s">
        <v>674</v>
      </c>
      <c r="C118" s="412" t="s">
        <v>820</v>
      </c>
      <c r="D118" s="412" t="s">
        <v>673</v>
      </c>
      <c r="E118" s="412"/>
      <c r="F118" s="412" t="s">
        <v>775</v>
      </c>
      <c r="G118" s="412" t="s">
        <v>126</v>
      </c>
      <c r="H118" s="412">
        <v>212288964</v>
      </c>
      <c r="I118" s="412" t="s">
        <v>122</v>
      </c>
      <c r="J118" s="412" t="s">
        <v>109</v>
      </c>
      <c r="K118" s="412" t="s">
        <v>326</v>
      </c>
      <c r="L118" s="412" t="s">
        <v>780</v>
      </c>
      <c r="M118" s="412" t="s">
        <v>781</v>
      </c>
      <c r="N118" s="412">
        <v>8</v>
      </c>
      <c r="O118" s="412">
        <v>1567</v>
      </c>
      <c r="P118" s="413">
        <f t="shared" si="1"/>
        <v>5.1052967453733252E-3</v>
      </c>
    </row>
    <row r="119" spans="1:16" s="254" customFormat="1" ht="14" customHeight="1" x14ac:dyDescent="0.2">
      <c r="A119" s="411" t="s">
        <v>20</v>
      </c>
      <c r="B119" s="69" t="s">
        <v>674</v>
      </c>
      <c r="C119" s="412" t="s">
        <v>471</v>
      </c>
      <c r="D119" s="412" t="s">
        <v>673</v>
      </c>
      <c r="E119" s="412"/>
      <c r="F119" s="412" t="s">
        <v>775</v>
      </c>
      <c r="G119" s="412" t="s">
        <v>188</v>
      </c>
      <c r="H119" s="412">
        <v>176563958</v>
      </c>
      <c r="I119" s="412" t="s">
        <v>122</v>
      </c>
      <c r="J119" s="412" t="s">
        <v>114</v>
      </c>
      <c r="K119" s="412" t="s">
        <v>730</v>
      </c>
      <c r="L119" s="412" t="s">
        <v>782</v>
      </c>
      <c r="M119" s="412" t="s">
        <v>783</v>
      </c>
      <c r="N119" s="412">
        <v>10</v>
      </c>
      <c r="O119" s="412">
        <v>3460</v>
      </c>
      <c r="P119" s="413">
        <f t="shared" si="1"/>
        <v>2.8901734104046241E-3</v>
      </c>
    </row>
    <row r="120" spans="1:16" s="254" customFormat="1" ht="14" customHeight="1" x14ac:dyDescent="0.2">
      <c r="A120" s="411" t="s">
        <v>20</v>
      </c>
      <c r="B120" s="69" t="s">
        <v>674</v>
      </c>
      <c r="C120" s="412" t="s">
        <v>471</v>
      </c>
      <c r="D120" s="412" t="s">
        <v>673</v>
      </c>
      <c r="E120" s="412"/>
      <c r="F120" s="412" t="s">
        <v>775</v>
      </c>
      <c r="G120" s="412" t="s">
        <v>188</v>
      </c>
      <c r="H120" s="412">
        <v>237947712</v>
      </c>
      <c r="I120" s="412" t="s">
        <v>108</v>
      </c>
      <c r="J120" s="412" t="s">
        <v>114</v>
      </c>
      <c r="K120" s="412" t="s">
        <v>689</v>
      </c>
      <c r="L120" s="412" t="s">
        <v>784</v>
      </c>
      <c r="M120" s="412" t="s">
        <v>785</v>
      </c>
      <c r="N120" s="412">
        <v>9</v>
      </c>
      <c r="O120" s="412">
        <v>3892</v>
      </c>
      <c r="P120" s="413">
        <f t="shared" si="1"/>
        <v>2.3124357656731757E-3</v>
      </c>
    </row>
    <row r="121" spans="1:16" s="254" customFormat="1" ht="14" customHeight="1" x14ac:dyDescent="0.2">
      <c r="A121" s="411" t="s">
        <v>20</v>
      </c>
      <c r="B121" s="69" t="s">
        <v>674</v>
      </c>
      <c r="C121" s="412" t="s">
        <v>820</v>
      </c>
      <c r="D121" s="412" t="s">
        <v>673</v>
      </c>
      <c r="E121" s="412"/>
      <c r="F121" s="412" t="s">
        <v>775</v>
      </c>
      <c r="G121" s="412" t="s">
        <v>188</v>
      </c>
      <c r="H121" s="412">
        <v>176563958</v>
      </c>
      <c r="I121" s="412" t="s">
        <v>122</v>
      </c>
      <c r="J121" s="412" t="s">
        <v>114</v>
      </c>
      <c r="K121" s="412" t="s">
        <v>730</v>
      </c>
      <c r="L121" s="412" t="s">
        <v>782</v>
      </c>
      <c r="M121" s="412" t="s">
        <v>783</v>
      </c>
      <c r="N121" s="412">
        <v>10</v>
      </c>
      <c r="O121" s="412">
        <v>3460</v>
      </c>
      <c r="P121" s="413">
        <f t="shared" si="1"/>
        <v>2.8901734104046241E-3</v>
      </c>
    </row>
    <row r="122" spans="1:16" s="254" customFormat="1" ht="14" customHeight="1" x14ac:dyDescent="0.2">
      <c r="A122" s="411" t="s">
        <v>20</v>
      </c>
      <c r="B122" s="69" t="s">
        <v>674</v>
      </c>
      <c r="C122" s="412" t="s">
        <v>820</v>
      </c>
      <c r="D122" s="412" t="s">
        <v>673</v>
      </c>
      <c r="E122" s="412"/>
      <c r="F122" s="412" t="s">
        <v>775</v>
      </c>
      <c r="G122" s="412" t="s">
        <v>188</v>
      </c>
      <c r="H122" s="412">
        <v>237947712</v>
      </c>
      <c r="I122" s="412" t="s">
        <v>108</v>
      </c>
      <c r="J122" s="412" t="s">
        <v>114</v>
      </c>
      <c r="K122" s="412" t="s">
        <v>689</v>
      </c>
      <c r="L122" s="412" t="s">
        <v>784</v>
      </c>
      <c r="M122" s="412" t="s">
        <v>785</v>
      </c>
      <c r="N122" s="412">
        <v>9</v>
      </c>
      <c r="O122" s="412">
        <v>3892</v>
      </c>
      <c r="P122" s="413">
        <f t="shared" si="1"/>
        <v>2.3124357656731757E-3</v>
      </c>
    </row>
    <row r="123" spans="1:16" s="254" customFormat="1" ht="14" customHeight="1" x14ac:dyDescent="0.2">
      <c r="A123" s="411" t="s">
        <v>72</v>
      </c>
      <c r="B123" s="69" t="s">
        <v>674</v>
      </c>
      <c r="C123" s="412" t="s">
        <v>820</v>
      </c>
      <c r="D123" s="412" t="s">
        <v>673</v>
      </c>
      <c r="E123" s="412" t="s">
        <v>546</v>
      </c>
      <c r="F123" s="412" t="s">
        <v>772</v>
      </c>
      <c r="G123" s="412" t="s">
        <v>226</v>
      </c>
      <c r="H123" s="412">
        <v>7578431</v>
      </c>
      <c r="I123" s="412" t="s">
        <v>108</v>
      </c>
      <c r="J123" s="412" t="s">
        <v>114</v>
      </c>
      <c r="K123" s="412" t="s">
        <v>227</v>
      </c>
      <c r="L123" s="412" t="s">
        <v>889</v>
      </c>
      <c r="M123" s="412" t="s">
        <v>971</v>
      </c>
      <c r="N123" s="412">
        <v>48</v>
      </c>
      <c r="O123" s="412">
        <v>2004</v>
      </c>
      <c r="P123" s="413">
        <f t="shared" si="1"/>
        <v>2.3952095808383235E-2</v>
      </c>
    </row>
    <row r="124" spans="1:16" s="254" customFormat="1" ht="14" customHeight="1" x14ac:dyDescent="0.2">
      <c r="A124" s="411" t="s">
        <v>72</v>
      </c>
      <c r="B124" s="69" t="s">
        <v>674</v>
      </c>
      <c r="C124" s="412" t="s">
        <v>820</v>
      </c>
      <c r="D124" s="412" t="s">
        <v>673</v>
      </c>
      <c r="E124" s="412"/>
      <c r="F124" s="412" t="s">
        <v>775</v>
      </c>
      <c r="G124" s="412" t="s">
        <v>188</v>
      </c>
      <c r="H124" s="412">
        <v>37271872</v>
      </c>
      <c r="I124" s="412" t="s">
        <v>108</v>
      </c>
      <c r="J124" s="412" t="s">
        <v>114</v>
      </c>
      <c r="K124" s="412" t="s">
        <v>723</v>
      </c>
      <c r="L124" s="412" t="s">
        <v>788</v>
      </c>
      <c r="M124" s="412" t="s">
        <v>972</v>
      </c>
      <c r="N124" s="412">
        <v>10</v>
      </c>
      <c r="O124" s="412">
        <v>1098</v>
      </c>
      <c r="P124" s="413">
        <f t="shared" si="1"/>
        <v>9.1074681238615673E-3</v>
      </c>
    </row>
    <row r="125" spans="1:16" s="254" customFormat="1" ht="14" customHeight="1" x14ac:dyDescent="0.2">
      <c r="A125" s="411" t="s">
        <v>72</v>
      </c>
      <c r="B125" s="69" t="s">
        <v>674</v>
      </c>
      <c r="C125" s="412" t="s">
        <v>820</v>
      </c>
      <c r="D125" s="412" t="s">
        <v>673</v>
      </c>
      <c r="E125" s="412" t="s">
        <v>546</v>
      </c>
      <c r="F125" s="412" t="s">
        <v>775</v>
      </c>
      <c r="G125" s="412" t="s">
        <v>163</v>
      </c>
      <c r="H125" s="412">
        <v>21974676</v>
      </c>
      <c r="I125" s="412" t="s">
        <v>122</v>
      </c>
      <c r="J125" s="412" t="s">
        <v>109</v>
      </c>
      <c r="K125" s="412" t="s">
        <v>203</v>
      </c>
      <c r="L125" s="412" t="s">
        <v>973</v>
      </c>
      <c r="M125" s="412" t="s">
        <v>974</v>
      </c>
      <c r="N125" s="412">
        <v>9</v>
      </c>
      <c r="O125" s="412">
        <v>1864</v>
      </c>
      <c r="P125" s="413">
        <f t="shared" si="1"/>
        <v>4.8283261802575111E-3</v>
      </c>
    </row>
    <row r="126" spans="1:16" s="254" customFormat="1" ht="14" customHeight="1" x14ac:dyDescent="0.2">
      <c r="A126" s="411" t="s">
        <v>72</v>
      </c>
      <c r="B126" s="69" t="s">
        <v>674</v>
      </c>
      <c r="C126" s="412" t="s">
        <v>820</v>
      </c>
      <c r="D126" s="412" t="s">
        <v>673</v>
      </c>
      <c r="E126" s="412" t="s">
        <v>546</v>
      </c>
      <c r="F126" s="412" t="s">
        <v>775</v>
      </c>
      <c r="G126" s="412" t="s">
        <v>163</v>
      </c>
      <c r="H126" s="412">
        <v>21974792</v>
      </c>
      <c r="I126" s="412" t="s">
        <v>108</v>
      </c>
      <c r="J126" s="412" t="s">
        <v>114</v>
      </c>
      <c r="K126" s="412" t="s">
        <v>203</v>
      </c>
      <c r="L126" s="412" t="s">
        <v>788</v>
      </c>
      <c r="M126" s="412" t="s">
        <v>816</v>
      </c>
      <c r="N126" s="412">
        <v>9</v>
      </c>
      <c r="O126" s="412">
        <v>1118</v>
      </c>
      <c r="P126" s="413">
        <f t="shared" si="1"/>
        <v>8.0500894454382833E-3</v>
      </c>
    </row>
    <row r="127" spans="1:16" s="254" customFormat="1" ht="14" customHeight="1" x14ac:dyDescent="0.2">
      <c r="A127" s="411" t="s">
        <v>73</v>
      </c>
      <c r="B127" s="69" t="s">
        <v>674</v>
      </c>
      <c r="C127" s="412" t="s">
        <v>820</v>
      </c>
      <c r="D127" s="412" t="s">
        <v>673</v>
      </c>
      <c r="E127" s="412"/>
      <c r="F127" s="412" t="s">
        <v>775</v>
      </c>
      <c r="G127" s="412" t="s">
        <v>188</v>
      </c>
      <c r="H127" s="412">
        <v>237947907</v>
      </c>
      <c r="I127" s="412" t="s">
        <v>122</v>
      </c>
      <c r="J127" s="412" t="s">
        <v>114</v>
      </c>
      <c r="K127" s="412" t="s">
        <v>689</v>
      </c>
      <c r="L127" s="412" t="s">
        <v>860</v>
      </c>
      <c r="M127" s="412" t="s">
        <v>975</v>
      </c>
      <c r="N127" s="412">
        <v>25</v>
      </c>
      <c r="O127" s="412">
        <v>3901</v>
      </c>
      <c r="P127" s="413">
        <f t="shared" si="1"/>
        <v>6.4086131761086898E-3</v>
      </c>
    </row>
    <row r="128" spans="1:16" s="254" customFormat="1" ht="14" customHeight="1" x14ac:dyDescent="0.2">
      <c r="A128" s="411" t="s">
        <v>73</v>
      </c>
      <c r="B128" s="69" t="s">
        <v>674</v>
      </c>
      <c r="C128" s="412" t="s">
        <v>820</v>
      </c>
      <c r="D128" s="412" t="s">
        <v>673</v>
      </c>
      <c r="E128" s="412"/>
      <c r="F128" s="412" t="s">
        <v>775</v>
      </c>
      <c r="G128" s="412" t="s">
        <v>188</v>
      </c>
      <c r="H128" s="412">
        <v>99772052</v>
      </c>
      <c r="I128" s="412" t="s">
        <v>108</v>
      </c>
      <c r="J128" s="412" t="s">
        <v>109</v>
      </c>
      <c r="K128" s="412" t="s">
        <v>722</v>
      </c>
      <c r="L128" s="412" t="s">
        <v>778</v>
      </c>
      <c r="M128" s="412" t="s">
        <v>976</v>
      </c>
      <c r="N128" s="412">
        <v>23</v>
      </c>
      <c r="O128" s="412">
        <v>3657</v>
      </c>
      <c r="P128" s="413">
        <f t="shared" si="1"/>
        <v>6.2893081761006293E-3</v>
      </c>
    </row>
    <row r="129" spans="1:16" s="254" customFormat="1" ht="14" customHeight="1" x14ac:dyDescent="0.2">
      <c r="A129" s="411" t="s">
        <v>73</v>
      </c>
      <c r="B129" s="69" t="s">
        <v>674</v>
      </c>
      <c r="C129" s="412" t="s">
        <v>820</v>
      </c>
      <c r="D129" s="412" t="s">
        <v>673</v>
      </c>
      <c r="E129" s="412"/>
      <c r="F129" s="412" t="s">
        <v>775</v>
      </c>
      <c r="G129" s="412" t="s">
        <v>135</v>
      </c>
      <c r="H129" s="412">
        <v>25888162</v>
      </c>
      <c r="I129" s="412" t="s">
        <v>122</v>
      </c>
      <c r="J129" s="412" t="s">
        <v>114</v>
      </c>
      <c r="K129" s="412" t="s">
        <v>721</v>
      </c>
      <c r="L129" s="412" t="s">
        <v>977</v>
      </c>
      <c r="M129" s="412" t="s">
        <v>978</v>
      </c>
      <c r="N129" s="412">
        <v>20</v>
      </c>
      <c r="O129" s="412">
        <v>3372</v>
      </c>
      <c r="P129" s="413">
        <f t="shared" si="1"/>
        <v>5.9311981020166073E-3</v>
      </c>
    </row>
    <row r="130" spans="1:16" s="254" customFormat="1" ht="14" customHeight="1" x14ac:dyDescent="0.2">
      <c r="A130" s="411" t="s">
        <v>73</v>
      </c>
      <c r="B130" s="69" t="s">
        <v>674</v>
      </c>
      <c r="C130" s="412" t="s">
        <v>820</v>
      </c>
      <c r="D130" s="412" t="s">
        <v>673</v>
      </c>
      <c r="E130" s="412" t="s">
        <v>546</v>
      </c>
      <c r="F130" s="412" t="s">
        <v>775</v>
      </c>
      <c r="G130" s="412" t="s">
        <v>153</v>
      </c>
      <c r="H130" s="412">
        <v>25398284</v>
      </c>
      <c r="I130" s="412" t="s">
        <v>108</v>
      </c>
      <c r="J130" s="412" t="s">
        <v>109</v>
      </c>
      <c r="K130" s="412" t="s">
        <v>154</v>
      </c>
      <c r="L130" s="412" t="s">
        <v>873</v>
      </c>
      <c r="M130" s="412" t="s">
        <v>843</v>
      </c>
      <c r="N130" s="412">
        <v>38</v>
      </c>
      <c r="O130" s="412">
        <v>3767</v>
      </c>
      <c r="P130" s="413">
        <f t="shared" ref="P130:P193" si="2">N130/O130</f>
        <v>1.008760286700292E-2</v>
      </c>
    </row>
    <row r="131" spans="1:16" s="254" customFormat="1" ht="14" customHeight="1" x14ac:dyDescent="0.2">
      <c r="A131" s="411" t="s">
        <v>73</v>
      </c>
      <c r="B131" s="69" t="s">
        <v>674</v>
      </c>
      <c r="C131" s="412" t="s">
        <v>820</v>
      </c>
      <c r="D131" s="412" t="s">
        <v>673</v>
      </c>
      <c r="E131" s="412"/>
      <c r="F131" s="412" t="s">
        <v>772</v>
      </c>
      <c r="G131" s="412" t="s">
        <v>173</v>
      </c>
      <c r="H131" s="412">
        <v>84454814</v>
      </c>
      <c r="I131" s="412" t="s">
        <v>108</v>
      </c>
      <c r="J131" s="412" t="s">
        <v>114</v>
      </c>
      <c r="K131" s="412" t="s">
        <v>316</v>
      </c>
      <c r="L131" s="412" t="s">
        <v>889</v>
      </c>
      <c r="M131" s="412" t="s">
        <v>979</v>
      </c>
      <c r="N131" s="412">
        <v>17</v>
      </c>
      <c r="O131" s="412">
        <v>4573</v>
      </c>
      <c r="P131" s="413">
        <f t="shared" si="2"/>
        <v>3.7174721189591076E-3</v>
      </c>
    </row>
    <row r="132" spans="1:16" s="254" customFormat="1" ht="14" customHeight="1" x14ac:dyDescent="0.2">
      <c r="A132" s="411" t="s">
        <v>73</v>
      </c>
      <c r="B132" s="69" t="s">
        <v>674</v>
      </c>
      <c r="C132" s="412" t="s">
        <v>820</v>
      </c>
      <c r="D132" s="412" t="s">
        <v>673</v>
      </c>
      <c r="E132" s="412" t="s">
        <v>546</v>
      </c>
      <c r="F132" s="412" t="s">
        <v>775</v>
      </c>
      <c r="G132" s="412" t="s">
        <v>226</v>
      </c>
      <c r="H132" s="412">
        <v>7577535</v>
      </c>
      <c r="I132" s="412" t="s">
        <v>114</v>
      </c>
      <c r="J132" s="412" t="s">
        <v>109</v>
      </c>
      <c r="K132" s="412" t="s">
        <v>227</v>
      </c>
      <c r="L132" s="412" t="s">
        <v>980</v>
      </c>
      <c r="M132" s="412" t="s">
        <v>981</v>
      </c>
      <c r="N132" s="412">
        <v>20</v>
      </c>
      <c r="O132" s="412">
        <v>5200</v>
      </c>
      <c r="P132" s="413">
        <f t="shared" si="2"/>
        <v>3.8461538461538464E-3</v>
      </c>
    </row>
    <row r="133" spans="1:16" s="254" customFormat="1" ht="14" customHeight="1" x14ac:dyDescent="0.2">
      <c r="A133" s="411" t="s">
        <v>73</v>
      </c>
      <c r="B133" s="69" t="s">
        <v>674</v>
      </c>
      <c r="C133" s="412" t="s">
        <v>820</v>
      </c>
      <c r="D133" s="412" t="s">
        <v>673</v>
      </c>
      <c r="E133" s="412"/>
      <c r="F133" s="412" t="s">
        <v>775</v>
      </c>
      <c r="G133" s="412" t="s">
        <v>150</v>
      </c>
      <c r="H133" s="412">
        <v>31323579</v>
      </c>
      <c r="I133" s="412" t="s">
        <v>108</v>
      </c>
      <c r="J133" s="412" t="s">
        <v>114</v>
      </c>
      <c r="K133" s="412" t="s">
        <v>720</v>
      </c>
      <c r="L133" s="412" t="s">
        <v>963</v>
      </c>
      <c r="M133" s="412" t="s">
        <v>982</v>
      </c>
      <c r="N133" s="412">
        <v>25</v>
      </c>
      <c r="O133" s="412">
        <v>3669</v>
      </c>
      <c r="P133" s="413">
        <f t="shared" si="2"/>
        <v>6.81384573453257E-3</v>
      </c>
    </row>
    <row r="134" spans="1:16" s="254" customFormat="1" ht="14" customHeight="1" x14ac:dyDescent="0.2">
      <c r="A134" s="411" t="s">
        <v>73</v>
      </c>
      <c r="B134" s="69" t="s">
        <v>674</v>
      </c>
      <c r="C134" s="412" t="s">
        <v>820</v>
      </c>
      <c r="D134" s="412" t="s">
        <v>673</v>
      </c>
      <c r="E134" s="412"/>
      <c r="F134" s="412" t="s">
        <v>775</v>
      </c>
      <c r="G134" s="412" t="s">
        <v>107</v>
      </c>
      <c r="H134" s="412">
        <v>31040093</v>
      </c>
      <c r="I134" s="412" t="s">
        <v>109</v>
      </c>
      <c r="J134" s="412" t="s">
        <v>114</v>
      </c>
      <c r="K134" s="412" t="s">
        <v>719</v>
      </c>
      <c r="L134" s="412" t="s">
        <v>776</v>
      </c>
      <c r="M134" s="412" t="s">
        <v>983</v>
      </c>
      <c r="N134" s="412">
        <v>26</v>
      </c>
      <c r="O134" s="412">
        <v>4046</v>
      </c>
      <c r="P134" s="413">
        <f t="shared" si="2"/>
        <v>6.4260998517053879E-3</v>
      </c>
    </row>
    <row r="135" spans="1:16" s="254" customFormat="1" ht="14" customHeight="1" x14ac:dyDescent="0.2">
      <c r="A135" s="411" t="s">
        <v>73</v>
      </c>
      <c r="B135" s="69" t="s">
        <v>674</v>
      </c>
      <c r="C135" s="412" t="s">
        <v>820</v>
      </c>
      <c r="D135" s="412" t="s">
        <v>673</v>
      </c>
      <c r="E135" s="412"/>
      <c r="F135" s="412" t="s">
        <v>775</v>
      </c>
      <c r="G135" s="412" t="s">
        <v>107</v>
      </c>
      <c r="H135" s="412">
        <v>31040172</v>
      </c>
      <c r="I135" s="412" t="s">
        <v>108</v>
      </c>
      <c r="J135" s="412" t="s">
        <v>109</v>
      </c>
      <c r="K135" s="412" t="s">
        <v>719</v>
      </c>
      <c r="L135" s="412" t="s">
        <v>899</v>
      </c>
      <c r="M135" s="412" t="s">
        <v>984</v>
      </c>
      <c r="N135" s="412">
        <v>18</v>
      </c>
      <c r="O135" s="412">
        <v>3788</v>
      </c>
      <c r="P135" s="413">
        <f t="shared" si="2"/>
        <v>4.7518479408658922E-3</v>
      </c>
    </row>
    <row r="136" spans="1:16" s="254" customFormat="1" ht="14" customHeight="1" x14ac:dyDescent="0.2">
      <c r="A136" s="411" t="s">
        <v>73</v>
      </c>
      <c r="B136" s="69" t="s">
        <v>674</v>
      </c>
      <c r="C136" s="412" t="s">
        <v>820</v>
      </c>
      <c r="D136" s="412" t="s">
        <v>673</v>
      </c>
      <c r="E136" s="412"/>
      <c r="F136" s="412" t="s">
        <v>775</v>
      </c>
      <c r="G136" s="412" t="s">
        <v>206</v>
      </c>
      <c r="H136" s="412">
        <v>89259373</v>
      </c>
      <c r="I136" s="412" t="s">
        <v>108</v>
      </c>
      <c r="J136" s="412" t="s">
        <v>109</v>
      </c>
      <c r="K136" s="412" t="s">
        <v>384</v>
      </c>
      <c r="L136" s="412" t="s">
        <v>808</v>
      </c>
      <c r="M136" s="412" t="s">
        <v>985</v>
      </c>
      <c r="N136" s="412">
        <v>26</v>
      </c>
      <c r="O136" s="412">
        <v>3787</v>
      </c>
      <c r="P136" s="413">
        <f t="shared" si="2"/>
        <v>6.8655928175336677E-3</v>
      </c>
    </row>
    <row r="137" spans="1:16" s="254" customFormat="1" ht="14" customHeight="1" x14ac:dyDescent="0.2">
      <c r="A137" s="411" t="s">
        <v>73</v>
      </c>
      <c r="B137" s="69" t="s">
        <v>674</v>
      </c>
      <c r="C137" s="412" t="s">
        <v>820</v>
      </c>
      <c r="D137" s="412" t="s">
        <v>673</v>
      </c>
      <c r="E137" s="412"/>
      <c r="F137" s="412" t="s">
        <v>775</v>
      </c>
      <c r="G137" s="412" t="s">
        <v>146</v>
      </c>
      <c r="H137" s="412">
        <v>22078658</v>
      </c>
      <c r="I137" s="412" t="s">
        <v>122</v>
      </c>
      <c r="J137" s="412" t="s">
        <v>114</v>
      </c>
      <c r="K137" s="412" t="s">
        <v>230</v>
      </c>
      <c r="L137" s="412" t="s">
        <v>805</v>
      </c>
      <c r="M137" s="412" t="s">
        <v>986</v>
      </c>
      <c r="N137" s="412">
        <v>7</v>
      </c>
      <c r="O137" s="412">
        <v>3562</v>
      </c>
      <c r="P137" s="413">
        <f t="shared" si="2"/>
        <v>1.9651880965749578E-3</v>
      </c>
    </row>
    <row r="138" spans="1:16" s="254" customFormat="1" ht="14" customHeight="1" x14ac:dyDescent="0.2">
      <c r="A138" s="411" t="s">
        <v>73</v>
      </c>
      <c r="B138" s="69" t="s">
        <v>674</v>
      </c>
      <c r="C138" s="412" t="s">
        <v>820</v>
      </c>
      <c r="D138" s="412" t="s">
        <v>673</v>
      </c>
      <c r="E138" s="412"/>
      <c r="F138" s="412" t="s">
        <v>775</v>
      </c>
      <c r="G138" s="412" t="s">
        <v>299</v>
      </c>
      <c r="H138" s="412">
        <v>117642485</v>
      </c>
      <c r="I138" s="412" t="s">
        <v>108</v>
      </c>
      <c r="J138" s="412" t="s">
        <v>122</v>
      </c>
      <c r="K138" s="412" t="s">
        <v>407</v>
      </c>
      <c r="L138" s="412" t="s">
        <v>987</v>
      </c>
      <c r="M138" s="412" t="s">
        <v>988</v>
      </c>
      <c r="N138" s="412">
        <v>6</v>
      </c>
      <c r="O138" s="412">
        <v>3455</v>
      </c>
      <c r="P138" s="413">
        <f t="shared" si="2"/>
        <v>1.7366136034732273E-3</v>
      </c>
    </row>
    <row r="139" spans="1:16" s="254" customFormat="1" ht="14" customHeight="1" x14ac:dyDescent="0.2">
      <c r="A139" s="411" t="s">
        <v>73</v>
      </c>
      <c r="B139" s="69" t="s">
        <v>674</v>
      </c>
      <c r="C139" s="412" t="s">
        <v>820</v>
      </c>
      <c r="D139" s="412" t="s">
        <v>673</v>
      </c>
      <c r="E139" s="412"/>
      <c r="F139" s="412" t="s">
        <v>775</v>
      </c>
      <c r="G139" s="412" t="s">
        <v>121</v>
      </c>
      <c r="H139" s="412">
        <v>113694835</v>
      </c>
      <c r="I139" s="412" t="s">
        <v>108</v>
      </c>
      <c r="J139" s="412" t="s">
        <v>109</v>
      </c>
      <c r="K139" s="412" t="s">
        <v>677</v>
      </c>
      <c r="L139" s="412" t="s">
        <v>873</v>
      </c>
      <c r="M139" s="412" t="s">
        <v>989</v>
      </c>
      <c r="N139" s="412">
        <v>16</v>
      </c>
      <c r="O139" s="412">
        <v>2970</v>
      </c>
      <c r="P139" s="413">
        <f t="shared" si="2"/>
        <v>5.3872053872053875E-3</v>
      </c>
    </row>
    <row r="140" spans="1:16" s="254" customFormat="1" ht="14" customHeight="1" x14ac:dyDescent="0.2">
      <c r="A140" s="411" t="s">
        <v>73</v>
      </c>
      <c r="B140" s="69" t="s">
        <v>674</v>
      </c>
      <c r="C140" s="412" t="s">
        <v>820</v>
      </c>
      <c r="D140" s="412" t="s">
        <v>673</v>
      </c>
      <c r="E140" s="412"/>
      <c r="F140" s="412" t="s">
        <v>775</v>
      </c>
      <c r="G140" s="412" t="s">
        <v>121</v>
      </c>
      <c r="H140" s="412">
        <v>139164800</v>
      </c>
      <c r="I140" s="412" t="s">
        <v>122</v>
      </c>
      <c r="J140" s="412" t="s">
        <v>114</v>
      </c>
      <c r="K140" s="412" t="s">
        <v>676</v>
      </c>
      <c r="L140" s="412" t="s">
        <v>808</v>
      </c>
      <c r="M140" s="412" t="s">
        <v>990</v>
      </c>
      <c r="N140" s="412">
        <v>28</v>
      </c>
      <c r="O140" s="412">
        <v>4314</v>
      </c>
      <c r="P140" s="413">
        <f t="shared" si="2"/>
        <v>6.4904960593416784E-3</v>
      </c>
    </row>
    <row r="141" spans="1:16" s="254" customFormat="1" ht="14" customHeight="1" x14ac:dyDescent="0.2">
      <c r="A141" s="411" t="s">
        <v>73</v>
      </c>
      <c r="B141" s="69" t="s">
        <v>674</v>
      </c>
      <c r="C141" s="412" t="s">
        <v>820</v>
      </c>
      <c r="D141" s="412" t="s">
        <v>673</v>
      </c>
      <c r="E141" s="412"/>
      <c r="F141" s="412" t="s">
        <v>775</v>
      </c>
      <c r="G141" s="412" t="s">
        <v>121</v>
      </c>
      <c r="H141" s="412">
        <v>77764868</v>
      </c>
      <c r="I141" s="412" t="s">
        <v>108</v>
      </c>
      <c r="J141" s="412" t="s">
        <v>109</v>
      </c>
      <c r="K141" s="412" t="s">
        <v>710</v>
      </c>
      <c r="L141" s="412" t="s">
        <v>856</v>
      </c>
      <c r="M141" s="412" t="s">
        <v>991</v>
      </c>
      <c r="N141" s="412">
        <v>31</v>
      </c>
      <c r="O141" s="412">
        <v>4677</v>
      </c>
      <c r="P141" s="413">
        <f t="shared" si="2"/>
        <v>6.6281804575582639E-3</v>
      </c>
    </row>
    <row r="142" spans="1:16" s="254" customFormat="1" ht="14" customHeight="1" x14ac:dyDescent="0.2">
      <c r="A142" s="411" t="s">
        <v>74</v>
      </c>
      <c r="B142" s="69" t="s">
        <v>674</v>
      </c>
      <c r="C142" s="412" t="s">
        <v>820</v>
      </c>
      <c r="D142" s="412" t="s">
        <v>673</v>
      </c>
      <c r="E142" s="412"/>
      <c r="F142" s="412" t="s">
        <v>775</v>
      </c>
      <c r="G142" s="412" t="s">
        <v>188</v>
      </c>
      <c r="H142" s="412">
        <v>190068109</v>
      </c>
      <c r="I142" s="412" t="s">
        <v>122</v>
      </c>
      <c r="J142" s="412" t="s">
        <v>114</v>
      </c>
      <c r="K142" s="412" t="s">
        <v>684</v>
      </c>
      <c r="L142" s="412" t="s">
        <v>790</v>
      </c>
      <c r="M142" s="412" t="s">
        <v>992</v>
      </c>
      <c r="N142" s="412">
        <v>8</v>
      </c>
      <c r="O142" s="412">
        <v>3051</v>
      </c>
      <c r="P142" s="413">
        <f t="shared" si="2"/>
        <v>2.6220911176663389E-3</v>
      </c>
    </row>
    <row r="143" spans="1:16" s="254" customFormat="1" ht="14" customHeight="1" x14ac:dyDescent="0.2">
      <c r="A143" s="411" t="s">
        <v>74</v>
      </c>
      <c r="B143" s="69" t="s">
        <v>674</v>
      </c>
      <c r="C143" s="412" t="s">
        <v>820</v>
      </c>
      <c r="D143" s="412" t="s">
        <v>673</v>
      </c>
      <c r="E143" s="412"/>
      <c r="F143" s="412" t="s">
        <v>775</v>
      </c>
      <c r="G143" s="412" t="s">
        <v>188</v>
      </c>
      <c r="H143" s="412">
        <v>248039324</v>
      </c>
      <c r="I143" s="412" t="s">
        <v>109</v>
      </c>
      <c r="J143" s="412" t="s">
        <v>122</v>
      </c>
      <c r="K143" s="412" t="s">
        <v>718</v>
      </c>
      <c r="L143" s="412" t="s">
        <v>993</v>
      </c>
      <c r="M143" s="412" t="s">
        <v>994</v>
      </c>
      <c r="N143" s="412">
        <v>103</v>
      </c>
      <c r="O143" s="412">
        <v>3124</v>
      </c>
      <c r="P143" s="413">
        <f t="shared" si="2"/>
        <v>3.2970550576184379E-2</v>
      </c>
    </row>
    <row r="144" spans="1:16" s="254" customFormat="1" ht="14" customHeight="1" x14ac:dyDescent="0.2">
      <c r="A144" s="411" t="s">
        <v>74</v>
      </c>
      <c r="B144" s="69" t="s">
        <v>674</v>
      </c>
      <c r="C144" s="412" t="s">
        <v>820</v>
      </c>
      <c r="D144" s="412" t="s">
        <v>673</v>
      </c>
      <c r="E144" s="412"/>
      <c r="F144" s="412" t="s">
        <v>775</v>
      </c>
      <c r="G144" s="412" t="s">
        <v>188</v>
      </c>
      <c r="H144" s="412">
        <v>40124936</v>
      </c>
      <c r="I144" s="412" t="s">
        <v>108</v>
      </c>
      <c r="J144" s="412" t="s">
        <v>114</v>
      </c>
      <c r="K144" s="412" t="s">
        <v>717</v>
      </c>
      <c r="L144" s="412" t="s">
        <v>801</v>
      </c>
      <c r="M144" s="412" t="s">
        <v>995</v>
      </c>
      <c r="N144" s="412">
        <v>55</v>
      </c>
      <c r="O144" s="412">
        <v>2502</v>
      </c>
      <c r="P144" s="413">
        <f t="shared" si="2"/>
        <v>2.1982414068745005E-2</v>
      </c>
    </row>
    <row r="145" spans="1:16" s="254" customFormat="1" ht="14" customHeight="1" x14ac:dyDescent="0.2">
      <c r="A145" s="411" t="s">
        <v>74</v>
      </c>
      <c r="B145" s="69" t="s">
        <v>674</v>
      </c>
      <c r="C145" s="412" t="s">
        <v>820</v>
      </c>
      <c r="D145" s="412" t="s">
        <v>673</v>
      </c>
      <c r="E145" s="412"/>
      <c r="F145" s="412" t="s">
        <v>775</v>
      </c>
      <c r="G145" s="412" t="s">
        <v>392</v>
      </c>
      <c r="H145" s="412">
        <v>30033121</v>
      </c>
      <c r="I145" s="412" t="s">
        <v>122</v>
      </c>
      <c r="J145" s="412" t="s">
        <v>109</v>
      </c>
      <c r="K145" s="412" t="s">
        <v>716</v>
      </c>
      <c r="L145" s="412" t="s">
        <v>996</v>
      </c>
      <c r="M145" s="412" t="s">
        <v>997</v>
      </c>
      <c r="N145" s="412">
        <v>84</v>
      </c>
      <c r="O145" s="412">
        <v>3407</v>
      </c>
      <c r="P145" s="413">
        <f t="shared" si="2"/>
        <v>2.4655121808042267E-2</v>
      </c>
    </row>
    <row r="146" spans="1:16" s="254" customFormat="1" ht="14" customHeight="1" x14ac:dyDescent="0.2">
      <c r="A146" s="411" t="s">
        <v>74</v>
      </c>
      <c r="B146" s="69" t="s">
        <v>674</v>
      </c>
      <c r="C146" s="412" t="s">
        <v>820</v>
      </c>
      <c r="D146" s="412" t="s">
        <v>673</v>
      </c>
      <c r="E146" s="412"/>
      <c r="F146" s="412" t="s">
        <v>775</v>
      </c>
      <c r="G146" s="412" t="s">
        <v>392</v>
      </c>
      <c r="H146" s="412">
        <v>40137009</v>
      </c>
      <c r="I146" s="412" t="s">
        <v>122</v>
      </c>
      <c r="J146" s="412" t="s">
        <v>108</v>
      </c>
      <c r="K146" s="412" t="s">
        <v>685</v>
      </c>
      <c r="L146" s="412" t="s">
        <v>926</v>
      </c>
      <c r="M146" s="412" t="s">
        <v>998</v>
      </c>
      <c r="N146" s="412">
        <v>63</v>
      </c>
      <c r="O146" s="412">
        <v>3316</v>
      </c>
      <c r="P146" s="413">
        <f t="shared" si="2"/>
        <v>1.8998793727382387E-2</v>
      </c>
    </row>
    <row r="147" spans="1:16" s="254" customFormat="1" ht="14" customHeight="1" x14ac:dyDescent="0.2">
      <c r="A147" s="411" t="s">
        <v>74</v>
      </c>
      <c r="B147" s="69" t="s">
        <v>674</v>
      </c>
      <c r="C147" s="412" t="s">
        <v>820</v>
      </c>
      <c r="D147" s="412" t="s">
        <v>673</v>
      </c>
      <c r="E147" s="412"/>
      <c r="F147" s="412" t="s">
        <v>775</v>
      </c>
      <c r="G147" s="412" t="s">
        <v>392</v>
      </c>
      <c r="H147" s="412">
        <v>92533107</v>
      </c>
      <c r="I147" s="412" t="s">
        <v>122</v>
      </c>
      <c r="J147" s="412" t="s">
        <v>114</v>
      </c>
      <c r="K147" s="412" t="s">
        <v>715</v>
      </c>
      <c r="L147" s="412" t="s">
        <v>999</v>
      </c>
      <c r="M147" s="412" t="s">
        <v>1000</v>
      </c>
      <c r="N147" s="412">
        <v>75</v>
      </c>
      <c r="O147" s="412">
        <v>3117</v>
      </c>
      <c r="P147" s="413">
        <f t="shared" si="2"/>
        <v>2.406159769008662E-2</v>
      </c>
    </row>
    <row r="148" spans="1:16" s="254" customFormat="1" ht="14" customHeight="1" x14ac:dyDescent="0.2">
      <c r="A148" s="411" t="s">
        <v>74</v>
      </c>
      <c r="B148" s="69" t="s">
        <v>674</v>
      </c>
      <c r="C148" s="412" t="s">
        <v>820</v>
      </c>
      <c r="D148" s="412" t="s">
        <v>673</v>
      </c>
      <c r="E148" s="412"/>
      <c r="F148" s="412" t="s">
        <v>775</v>
      </c>
      <c r="G148" s="412" t="s">
        <v>215</v>
      </c>
      <c r="H148" s="412">
        <v>23812409</v>
      </c>
      <c r="I148" s="412" t="s">
        <v>108</v>
      </c>
      <c r="J148" s="412" t="s">
        <v>122</v>
      </c>
      <c r="K148" s="412" t="s">
        <v>216</v>
      </c>
      <c r="L148" s="412" t="s">
        <v>1001</v>
      </c>
      <c r="M148" s="412" t="s">
        <v>1002</v>
      </c>
      <c r="N148" s="412">
        <v>86</v>
      </c>
      <c r="O148" s="412">
        <v>2997</v>
      </c>
      <c r="P148" s="413">
        <f t="shared" si="2"/>
        <v>2.8695362028695361E-2</v>
      </c>
    </row>
    <row r="149" spans="1:16" s="254" customFormat="1" ht="14" customHeight="1" x14ac:dyDescent="0.2">
      <c r="A149" s="411" t="s">
        <v>74</v>
      </c>
      <c r="B149" s="69" t="s">
        <v>674</v>
      </c>
      <c r="C149" s="412" t="s">
        <v>820</v>
      </c>
      <c r="D149" s="412" t="s">
        <v>673</v>
      </c>
      <c r="E149" s="412"/>
      <c r="F149" s="412" t="s">
        <v>775</v>
      </c>
      <c r="G149" s="412" t="s">
        <v>699</v>
      </c>
      <c r="H149" s="412">
        <v>49672546</v>
      </c>
      <c r="I149" s="412" t="s">
        <v>122</v>
      </c>
      <c r="J149" s="412" t="s">
        <v>114</v>
      </c>
      <c r="K149" s="412" t="s">
        <v>698</v>
      </c>
      <c r="L149" s="412" t="s">
        <v>1003</v>
      </c>
      <c r="M149" s="412" t="s">
        <v>1004</v>
      </c>
      <c r="N149" s="412">
        <v>74</v>
      </c>
      <c r="O149" s="412">
        <v>3065</v>
      </c>
      <c r="P149" s="413">
        <f t="shared" si="2"/>
        <v>2.4143556280587276E-2</v>
      </c>
    </row>
    <row r="150" spans="1:16" s="254" customFormat="1" ht="14" customHeight="1" x14ac:dyDescent="0.2">
      <c r="A150" s="411" t="s">
        <v>74</v>
      </c>
      <c r="B150" s="69" t="s">
        <v>674</v>
      </c>
      <c r="C150" s="412" t="s">
        <v>820</v>
      </c>
      <c r="D150" s="412" t="s">
        <v>673</v>
      </c>
      <c r="E150" s="412" t="s">
        <v>546</v>
      </c>
      <c r="F150" s="412" t="s">
        <v>775</v>
      </c>
      <c r="G150" s="412" t="s">
        <v>226</v>
      </c>
      <c r="H150" s="412">
        <v>7577560</v>
      </c>
      <c r="I150" s="412" t="s">
        <v>109</v>
      </c>
      <c r="J150" s="412" t="s">
        <v>108</v>
      </c>
      <c r="K150" s="412" t="s">
        <v>227</v>
      </c>
      <c r="L150" s="412" t="s">
        <v>1005</v>
      </c>
      <c r="M150" s="412" t="s">
        <v>1006</v>
      </c>
      <c r="N150" s="412">
        <v>90</v>
      </c>
      <c r="O150" s="412">
        <v>3199</v>
      </c>
      <c r="P150" s="413">
        <f t="shared" si="2"/>
        <v>2.8133791809940606E-2</v>
      </c>
    </row>
    <row r="151" spans="1:16" s="254" customFormat="1" ht="14" customHeight="1" x14ac:dyDescent="0.2">
      <c r="A151" s="411" t="s">
        <v>74</v>
      </c>
      <c r="B151" s="69" t="s">
        <v>674</v>
      </c>
      <c r="C151" s="412" t="s">
        <v>820</v>
      </c>
      <c r="D151" s="412" t="s">
        <v>673</v>
      </c>
      <c r="E151" s="412"/>
      <c r="F151" s="412" t="s">
        <v>772</v>
      </c>
      <c r="G151" s="412" t="s">
        <v>126</v>
      </c>
      <c r="H151" s="412">
        <v>125262031</v>
      </c>
      <c r="I151" s="412" t="s">
        <v>122</v>
      </c>
      <c r="J151" s="412" t="s">
        <v>114</v>
      </c>
      <c r="K151" s="412" t="s">
        <v>714</v>
      </c>
      <c r="L151" s="412" t="s">
        <v>773</v>
      </c>
      <c r="M151" s="412" t="s">
        <v>1007</v>
      </c>
      <c r="N151" s="412">
        <v>8</v>
      </c>
      <c r="O151" s="412">
        <v>3911</v>
      </c>
      <c r="P151" s="413">
        <f t="shared" si="2"/>
        <v>2.0455126566095629E-3</v>
      </c>
    </row>
    <row r="152" spans="1:16" s="254" customFormat="1" ht="14" customHeight="1" x14ac:dyDescent="0.2">
      <c r="A152" s="411" t="s">
        <v>74</v>
      </c>
      <c r="B152" s="69" t="s">
        <v>674</v>
      </c>
      <c r="C152" s="412" t="s">
        <v>820</v>
      </c>
      <c r="D152" s="412" t="s">
        <v>673</v>
      </c>
      <c r="E152" s="412"/>
      <c r="F152" s="412" t="s">
        <v>775</v>
      </c>
      <c r="G152" s="412" t="s">
        <v>206</v>
      </c>
      <c r="H152" s="412">
        <v>147108859</v>
      </c>
      <c r="I152" s="412" t="s">
        <v>114</v>
      </c>
      <c r="J152" s="412" t="s">
        <v>122</v>
      </c>
      <c r="K152" s="412" t="s">
        <v>683</v>
      </c>
      <c r="L152" s="412" t="s">
        <v>1008</v>
      </c>
      <c r="M152" s="412" t="s">
        <v>1009</v>
      </c>
      <c r="N152" s="412">
        <v>114</v>
      </c>
      <c r="O152" s="412">
        <v>2369</v>
      </c>
      <c r="P152" s="413">
        <f t="shared" si="2"/>
        <v>4.8121570282819756E-2</v>
      </c>
    </row>
    <row r="153" spans="1:16" s="254" customFormat="1" ht="14" customHeight="1" x14ac:dyDescent="0.2">
      <c r="A153" s="411" t="s">
        <v>74</v>
      </c>
      <c r="B153" s="69" t="s">
        <v>674</v>
      </c>
      <c r="C153" s="412" t="s">
        <v>820</v>
      </c>
      <c r="D153" s="412" t="s">
        <v>673</v>
      </c>
      <c r="E153" s="412"/>
      <c r="F153" s="412" t="s">
        <v>775</v>
      </c>
      <c r="G153" s="412" t="s">
        <v>266</v>
      </c>
      <c r="H153" s="412">
        <v>134071825</v>
      </c>
      <c r="I153" s="412" t="s">
        <v>108</v>
      </c>
      <c r="J153" s="412" t="s">
        <v>114</v>
      </c>
      <c r="K153" s="412" t="s">
        <v>713</v>
      </c>
      <c r="L153" s="412" t="s">
        <v>1010</v>
      </c>
      <c r="M153" s="412" t="s">
        <v>1011</v>
      </c>
      <c r="N153" s="412">
        <v>95</v>
      </c>
      <c r="O153" s="412">
        <v>3908</v>
      </c>
      <c r="P153" s="413">
        <f t="shared" si="2"/>
        <v>2.4309109518935518E-2</v>
      </c>
    </row>
    <row r="154" spans="1:16" s="254" customFormat="1" ht="14" customHeight="1" x14ac:dyDescent="0.2">
      <c r="A154" s="411" t="s">
        <v>74</v>
      </c>
      <c r="B154" s="69" t="s">
        <v>674</v>
      </c>
      <c r="C154" s="412" t="s">
        <v>820</v>
      </c>
      <c r="D154" s="412" t="s">
        <v>673</v>
      </c>
      <c r="E154" s="412"/>
      <c r="F154" s="412" t="s">
        <v>775</v>
      </c>
      <c r="G154" s="412" t="s">
        <v>266</v>
      </c>
      <c r="H154" s="412">
        <v>134073732</v>
      </c>
      <c r="I154" s="412" t="s">
        <v>108</v>
      </c>
      <c r="J154" s="412" t="s">
        <v>109</v>
      </c>
      <c r="K154" s="412" t="s">
        <v>713</v>
      </c>
      <c r="L154" s="412" t="s">
        <v>1012</v>
      </c>
      <c r="M154" s="412" t="s">
        <v>1013</v>
      </c>
      <c r="N154" s="412">
        <v>79</v>
      </c>
      <c r="O154" s="412">
        <v>3327</v>
      </c>
      <c r="P154" s="413">
        <f t="shared" si="2"/>
        <v>2.3745115719867749E-2</v>
      </c>
    </row>
    <row r="155" spans="1:16" s="254" customFormat="1" ht="14" customHeight="1" x14ac:dyDescent="0.2">
      <c r="A155" s="411" t="s">
        <v>74</v>
      </c>
      <c r="B155" s="69" t="s">
        <v>674</v>
      </c>
      <c r="C155" s="412" t="s">
        <v>820</v>
      </c>
      <c r="D155" s="412" t="s">
        <v>673</v>
      </c>
      <c r="E155" s="412"/>
      <c r="F155" s="412" t="s">
        <v>775</v>
      </c>
      <c r="G155" s="412" t="s">
        <v>146</v>
      </c>
      <c r="H155" s="412">
        <v>45262310</v>
      </c>
      <c r="I155" s="412" t="s">
        <v>122</v>
      </c>
      <c r="J155" s="412" t="s">
        <v>109</v>
      </c>
      <c r="K155" s="412" t="s">
        <v>210</v>
      </c>
      <c r="L155" s="412" t="s">
        <v>780</v>
      </c>
      <c r="M155" s="412" t="s">
        <v>1014</v>
      </c>
      <c r="N155" s="412">
        <v>171</v>
      </c>
      <c r="O155" s="412">
        <v>4062</v>
      </c>
      <c r="P155" s="413">
        <f t="shared" si="2"/>
        <v>4.2097488921713444E-2</v>
      </c>
    </row>
    <row r="156" spans="1:16" s="254" customFormat="1" ht="14" customHeight="1" x14ac:dyDescent="0.2">
      <c r="A156" s="411" t="s">
        <v>74</v>
      </c>
      <c r="B156" s="69" t="s">
        <v>674</v>
      </c>
      <c r="C156" s="412" t="s">
        <v>820</v>
      </c>
      <c r="D156" s="412" t="s">
        <v>673</v>
      </c>
      <c r="E156" s="412"/>
      <c r="F156" s="412" t="s">
        <v>775</v>
      </c>
      <c r="G156" s="412" t="s">
        <v>299</v>
      </c>
      <c r="H156" s="412">
        <v>57512635</v>
      </c>
      <c r="I156" s="412" t="s">
        <v>122</v>
      </c>
      <c r="J156" s="412" t="s">
        <v>109</v>
      </c>
      <c r="K156" s="412" t="s">
        <v>701</v>
      </c>
      <c r="L156" s="412" t="s">
        <v>1015</v>
      </c>
      <c r="M156" s="412" t="s">
        <v>1016</v>
      </c>
      <c r="N156" s="412">
        <v>56</v>
      </c>
      <c r="O156" s="412">
        <v>8495</v>
      </c>
      <c r="P156" s="413">
        <f t="shared" si="2"/>
        <v>6.5921130076515601E-3</v>
      </c>
    </row>
    <row r="157" spans="1:16" s="254" customFormat="1" ht="14" customHeight="1" x14ac:dyDescent="0.2">
      <c r="A157" s="411" t="s">
        <v>74</v>
      </c>
      <c r="B157" s="69" t="s">
        <v>674</v>
      </c>
      <c r="C157" s="412" t="s">
        <v>820</v>
      </c>
      <c r="D157" s="412" t="s">
        <v>673</v>
      </c>
      <c r="E157" s="412"/>
      <c r="F157" s="412" t="s">
        <v>775</v>
      </c>
      <c r="G157" s="412" t="s">
        <v>121</v>
      </c>
      <c r="H157" s="412">
        <v>77617590</v>
      </c>
      <c r="I157" s="412" t="s">
        <v>122</v>
      </c>
      <c r="J157" s="412" t="s">
        <v>114</v>
      </c>
      <c r="K157" s="412" t="s">
        <v>710</v>
      </c>
      <c r="L157" s="412" t="s">
        <v>999</v>
      </c>
      <c r="M157" s="412" t="s">
        <v>1017</v>
      </c>
      <c r="N157" s="412">
        <v>24</v>
      </c>
      <c r="O157" s="412">
        <v>3320</v>
      </c>
      <c r="P157" s="413">
        <f t="shared" si="2"/>
        <v>7.2289156626506026E-3</v>
      </c>
    </row>
    <row r="158" spans="1:16" s="254" customFormat="1" ht="14" customHeight="1" x14ac:dyDescent="0.2">
      <c r="A158" s="411" t="s">
        <v>74</v>
      </c>
      <c r="B158" s="69" t="s">
        <v>674</v>
      </c>
      <c r="C158" s="412" t="s">
        <v>820</v>
      </c>
      <c r="D158" s="412" t="s">
        <v>673</v>
      </c>
      <c r="E158" s="412" t="s">
        <v>546</v>
      </c>
      <c r="F158" s="412" t="s">
        <v>1018</v>
      </c>
      <c r="G158" s="412" t="s">
        <v>173</v>
      </c>
      <c r="H158" s="412">
        <v>48954379</v>
      </c>
      <c r="I158" s="412" t="s">
        <v>109</v>
      </c>
      <c r="J158" s="412" t="s">
        <v>122</v>
      </c>
      <c r="K158" s="412" t="s">
        <v>174</v>
      </c>
      <c r="L158" s="412" t="s">
        <v>14</v>
      </c>
      <c r="M158" s="412" t="s">
        <v>268</v>
      </c>
      <c r="N158" s="412">
        <v>33</v>
      </c>
      <c r="O158" s="412">
        <v>1557</v>
      </c>
      <c r="P158" s="413">
        <f t="shared" si="2"/>
        <v>2.119460500963391E-2</v>
      </c>
    </row>
    <row r="159" spans="1:16" s="254" customFormat="1" ht="14" customHeight="1" x14ac:dyDescent="0.2">
      <c r="A159" s="411" t="s">
        <v>76</v>
      </c>
      <c r="B159" s="69" t="s">
        <v>674</v>
      </c>
      <c r="C159" s="412" t="s">
        <v>820</v>
      </c>
      <c r="D159" s="412" t="s">
        <v>673</v>
      </c>
      <c r="E159" s="412"/>
      <c r="F159" s="412" t="s">
        <v>775</v>
      </c>
      <c r="G159" s="412" t="s">
        <v>135</v>
      </c>
      <c r="H159" s="412">
        <v>43610158</v>
      </c>
      <c r="I159" s="412" t="s">
        <v>108</v>
      </c>
      <c r="J159" s="412" t="s">
        <v>114</v>
      </c>
      <c r="K159" s="412" t="s">
        <v>185</v>
      </c>
      <c r="L159" s="412" t="s">
        <v>823</v>
      </c>
      <c r="M159" s="412" t="s">
        <v>1019</v>
      </c>
      <c r="N159" s="412">
        <v>44</v>
      </c>
      <c r="O159" s="412">
        <v>1724</v>
      </c>
      <c r="P159" s="413">
        <f t="shared" si="2"/>
        <v>2.5522041763341066E-2</v>
      </c>
    </row>
    <row r="160" spans="1:16" s="254" customFormat="1" ht="14" customHeight="1" x14ac:dyDescent="0.2">
      <c r="A160" s="411" t="s">
        <v>76</v>
      </c>
      <c r="B160" s="69" t="s">
        <v>674</v>
      </c>
      <c r="C160" s="412" t="s">
        <v>820</v>
      </c>
      <c r="D160" s="412" t="s">
        <v>673</v>
      </c>
      <c r="E160" s="412" t="s">
        <v>546</v>
      </c>
      <c r="F160" s="412" t="s">
        <v>775</v>
      </c>
      <c r="G160" s="412" t="s">
        <v>153</v>
      </c>
      <c r="H160" s="412">
        <v>25398284</v>
      </c>
      <c r="I160" s="412" t="s">
        <v>122</v>
      </c>
      <c r="J160" s="412" t="s">
        <v>109</v>
      </c>
      <c r="K160" s="412" t="s">
        <v>154</v>
      </c>
      <c r="L160" s="412" t="s">
        <v>1010</v>
      </c>
      <c r="M160" s="412" t="s">
        <v>843</v>
      </c>
      <c r="N160" s="412">
        <v>28</v>
      </c>
      <c r="O160" s="412">
        <v>1092</v>
      </c>
      <c r="P160" s="413">
        <f t="shared" si="2"/>
        <v>2.564102564102564E-2</v>
      </c>
    </row>
    <row r="161" spans="1:16" s="254" customFormat="1" ht="14" customHeight="1" x14ac:dyDescent="0.2">
      <c r="A161" s="411" t="s">
        <v>22</v>
      </c>
      <c r="B161" s="69" t="s">
        <v>674</v>
      </c>
      <c r="C161" s="412" t="s">
        <v>471</v>
      </c>
      <c r="D161" s="412" t="s">
        <v>673</v>
      </c>
      <c r="E161" s="412"/>
      <c r="F161" s="412" t="s">
        <v>775</v>
      </c>
      <c r="G161" s="412" t="s">
        <v>150</v>
      </c>
      <c r="H161" s="412">
        <v>40503656</v>
      </c>
      <c r="I161" s="412" t="s">
        <v>108</v>
      </c>
      <c r="J161" s="412" t="s">
        <v>109</v>
      </c>
      <c r="K161" s="412" t="s">
        <v>734</v>
      </c>
      <c r="L161" s="412" t="s">
        <v>786</v>
      </c>
      <c r="M161" s="412" t="s">
        <v>787</v>
      </c>
      <c r="N161" s="412">
        <v>7</v>
      </c>
      <c r="O161" s="412">
        <v>1163</v>
      </c>
      <c r="P161" s="413">
        <f t="shared" si="2"/>
        <v>6.0189165950128975E-3</v>
      </c>
    </row>
    <row r="162" spans="1:16" s="254" customFormat="1" ht="14" customHeight="1" x14ac:dyDescent="0.2">
      <c r="A162" s="411" t="s">
        <v>22</v>
      </c>
      <c r="B162" s="69" t="s">
        <v>674</v>
      </c>
      <c r="C162" s="412" t="s">
        <v>471</v>
      </c>
      <c r="D162" s="412" t="s">
        <v>673</v>
      </c>
      <c r="E162" s="412"/>
      <c r="F162" s="412" t="s">
        <v>775</v>
      </c>
      <c r="G162" s="412" t="s">
        <v>126</v>
      </c>
      <c r="H162" s="412">
        <v>125262047</v>
      </c>
      <c r="I162" s="412" t="s">
        <v>122</v>
      </c>
      <c r="J162" s="412" t="s">
        <v>109</v>
      </c>
      <c r="K162" s="412" t="s">
        <v>714</v>
      </c>
      <c r="L162" s="412" t="s">
        <v>788</v>
      </c>
      <c r="M162" s="412" t="s">
        <v>789</v>
      </c>
      <c r="N162" s="412">
        <v>17</v>
      </c>
      <c r="O162" s="412">
        <v>1434</v>
      </c>
      <c r="P162" s="413">
        <f t="shared" si="2"/>
        <v>1.1854951185495118E-2</v>
      </c>
    </row>
    <row r="163" spans="1:16" s="254" customFormat="1" ht="14" customHeight="1" x14ac:dyDescent="0.2">
      <c r="A163" s="411" t="s">
        <v>22</v>
      </c>
      <c r="B163" s="69" t="s">
        <v>674</v>
      </c>
      <c r="C163" s="412" t="s">
        <v>471</v>
      </c>
      <c r="D163" s="412" t="s">
        <v>673</v>
      </c>
      <c r="E163" s="412" t="s">
        <v>546</v>
      </c>
      <c r="F163" s="412" t="s">
        <v>775</v>
      </c>
      <c r="G163" s="412" t="s">
        <v>126</v>
      </c>
      <c r="H163" s="412">
        <v>178096306</v>
      </c>
      <c r="I163" s="412" t="s">
        <v>122</v>
      </c>
      <c r="J163" s="412" t="s">
        <v>114</v>
      </c>
      <c r="K163" s="412" t="s">
        <v>404</v>
      </c>
      <c r="L163" s="412" t="s">
        <v>790</v>
      </c>
      <c r="M163" s="412" t="s">
        <v>791</v>
      </c>
      <c r="N163" s="412">
        <v>8</v>
      </c>
      <c r="O163" s="412">
        <v>1456</v>
      </c>
      <c r="P163" s="413">
        <f t="shared" si="2"/>
        <v>5.4945054945054949E-3</v>
      </c>
    </row>
    <row r="164" spans="1:16" s="254" customFormat="1" ht="14" customHeight="1" x14ac:dyDescent="0.2">
      <c r="A164" s="411" t="s">
        <v>22</v>
      </c>
      <c r="B164" s="69" t="s">
        <v>674</v>
      </c>
      <c r="C164" s="412" t="s">
        <v>471</v>
      </c>
      <c r="D164" s="412" t="s">
        <v>673</v>
      </c>
      <c r="E164" s="412"/>
      <c r="F164" s="412" t="s">
        <v>775</v>
      </c>
      <c r="G164" s="412" t="s">
        <v>544</v>
      </c>
      <c r="H164" s="412">
        <v>29095878</v>
      </c>
      <c r="I164" s="412" t="s">
        <v>109</v>
      </c>
      <c r="J164" s="412" t="s">
        <v>108</v>
      </c>
      <c r="K164" s="412" t="s">
        <v>737</v>
      </c>
      <c r="L164" s="412" t="s">
        <v>792</v>
      </c>
      <c r="M164" s="412" t="s">
        <v>793</v>
      </c>
      <c r="N164" s="412">
        <v>4</v>
      </c>
      <c r="O164" s="412">
        <v>1876</v>
      </c>
      <c r="P164" s="413">
        <f t="shared" si="2"/>
        <v>2.1321961620469083E-3</v>
      </c>
    </row>
    <row r="165" spans="1:16" s="254" customFormat="1" ht="14" customHeight="1" x14ac:dyDescent="0.2">
      <c r="A165" s="411" t="s">
        <v>22</v>
      </c>
      <c r="B165" s="69" t="s">
        <v>674</v>
      </c>
      <c r="C165" s="412" t="s">
        <v>471</v>
      </c>
      <c r="D165" s="412" t="s">
        <v>673</v>
      </c>
      <c r="E165" s="412"/>
      <c r="F165" s="412" t="s">
        <v>775</v>
      </c>
      <c r="G165" s="412" t="s">
        <v>206</v>
      </c>
      <c r="H165" s="412">
        <v>89390984</v>
      </c>
      <c r="I165" s="412" t="s">
        <v>108</v>
      </c>
      <c r="J165" s="412" t="s">
        <v>109</v>
      </c>
      <c r="K165" s="412" t="s">
        <v>384</v>
      </c>
      <c r="L165" s="412" t="s">
        <v>794</v>
      </c>
      <c r="M165" s="412" t="s">
        <v>795</v>
      </c>
      <c r="N165" s="412">
        <v>7</v>
      </c>
      <c r="O165" s="412">
        <v>1205</v>
      </c>
      <c r="P165" s="413">
        <f t="shared" si="2"/>
        <v>5.8091286307053944E-3</v>
      </c>
    </row>
    <row r="166" spans="1:16" s="254" customFormat="1" ht="14" customHeight="1" x14ac:dyDescent="0.2">
      <c r="A166" s="411" t="s">
        <v>22</v>
      </c>
      <c r="B166" s="69" t="s">
        <v>674</v>
      </c>
      <c r="C166" s="412" t="s">
        <v>471</v>
      </c>
      <c r="D166" s="412" t="s">
        <v>673</v>
      </c>
      <c r="E166" s="414"/>
      <c r="F166" s="412" t="s">
        <v>775</v>
      </c>
      <c r="G166" s="412" t="s">
        <v>146</v>
      </c>
      <c r="H166" s="412">
        <v>45262055</v>
      </c>
      <c r="I166" s="412" t="s">
        <v>122</v>
      </c>
      <c r="J166" s="412" t="s">
        <v>109</v>
      </c>
      <c r="K166" s="412" t="s">
        <v>210</v>
      </c>
      <c r="L166" s="412" t="s">
        <v>784</v>
      </c>
      <c r="M166" s="412" t="s">
        <v>796</v>
      </c>
      <c r="N166" s="412">
        <v>7</v>
      </c>
      <c r="O166" s="412">
        <v>1023</v>
      </c>
      <c r="P166" s="413">
        <f t="shared" si="2"/>
        <v>6.8426197458455523E-3</v>
      </c>
    </row>
    <row r="167" spans="1:16" s="254" customFormat="1" ht="14" customHeight="1" x14ac:dyDescent="0.2">
      <c r="A167" s="411" t="s">
        <v>22</v>
      </c>
      <c r="B167" s="69" t="s">
        <v>674</v>
      </c>
      <c r="C167" s="412" t="s">
        <v>471</v>
      </c>
      <c r="D167" s="412" t="s">
        <v>673</v>
      </c>
      <c r="E167" s="412"/>
      <c r="F167" s="412" t="s">
        <v>775</v>
      </c>
      <c r="G167" s="412" t="s">
        <v>121</v>
      </c>
      <c r="H167" s="412">
        <v>139164058</v>
      </c>
      <c r="I167" s="412" t="s">
        <v>109</v>
      </c>
      <c r="J167" s="412" t="s">
        <v>114</v>
      </c>
      <c r="K167" s="412" t="s">
        <v>676</v>
      </c>
      <c r="L167" s="412" t="s">
        <v>797</v>
      </c>
      <c r="M167" s="412" t="s">
        <v>798</v>
      </c>
      <c r="N167" s="412">
        <v>6</v>
      </c>
      <c r="O167" s="412">
        <v>1594</v>
      </c>
      <c r="P167" s="413">
        <f t="shared" si="2"/>
        <v>3.7641154328732747E-3</v>
      </c>
    </row>
    <row r="168" spans="1:16" s="254" customFormat="1" ht="14" customHeight="1" x14ac:dyDescent="0.2">
      <c r="A168" s="411" t="s">
        <v>22</v>
      </c>
      <c r="B168" s="69" t="s">
        <v>674</v>
      </c>
      <c r="C168" s="412" t="s">
        <v>820</v>
      </c>
      <c r="D168" s="412" t="s">
        <v>673</v>
      </c>
      <c r="E168" s="412"/>
      <c r="F168" s="412" t="s">
        <v>775</v>
      </c>
      <c r="G168" s="412" t="s">
        <v>150</v>
      </c>
      <c r="H168" s="412">
        <v>40503656</v>
      </c>
      <c r="I168" s="412" t="s">
        <v>108</v>
      </c>
      <c r="J168" s="412" t="s">
        <v>109</v>
      </c>
      <c r="K168" s="412" t="s">
        <v>734</v>
      </c>
      <c r="L168" s="412" t="s">
        <v>786</v>
      </c>
      <c r="M168" s="412" t="s">
        <v>787</v>
      </c>
      <c r="N168" s="412">
        <v>7</v>
      </c>
      <c r="O168" s="412">
        <v>1163</v>
      </c>
      <c r="P168" s="413">
        <f t="shared" si="2"/>
        <v>6.0189165950128975E-3</v>
      </c>
    </row>
    <row r="169" spans="1:16" s="254" customFormat="1" ht="14" customHeight="1" x14ac:dyDescent="0.2">
      <c r="A169" s="411" t="s">
        <v>22</v>
      </c>
      <c r="B169" s="69" t="s">
        <v>674</v>
      </c>
      <c r="C169" s="412" t="s">
        <v>820</v>
      </c>
      <c r="D169" s="412" t="s">
        <v>673</v>
      </c>
      <c r="E169" s="412"/>
      <c r="F169" s="412" t="s">
        <v>775</v>
      </c>
      <c r="G169" s="412" t="s">
        <v>126</v>
      </c>
      <c r="H169" s="412">
        <v>125262047</v>
      </c>
      <c r="I169" s="412" t="s">
        <v>122</v>
      </c>
      <c r="J169" s="412" t="s">
        <v>109</v>
      </c>
      <c r="K169" s="412" t="s">
        <v>714</v>
      </c>
      <c r="L169" s="412" t="s">
        <v>788</v>
      </c>
      <c r="M169" s="412" t="s">
        <v>789</v>
      </c>
      <c r="N169" s="412">
        <v>17</v>
      </c>
      <c r="O169" s="412">
        <v>1434</v>
      </c>
      <c r="P169" s="413">
        <f t="shared" si="2"/>
        <v>1.1854951185495118E-2</v>
      </c>
    </row>
    <row r="170" spans="1:16" s="254" customFormat="1" ht="14" customHeight="1" x14ac:dyDescent="0.2">
      <c r="A170" s="411" t="s">
        <v>22</v>
      </c>
      <c r="B170" s="69" t="s">
        <v>674</v>
      </c>
      <c r="C170" s="412" t="s">
        <v>820</v>
      </c>
      <c r="D170" s="412" t="s">
        <v>673</v>
      </c>
      <c r="E170" s="412" t="s">
        <v>546</v>
      </c>
      <c r="F170" s="412" t="s">
        <v>775</v>
      </c>
      <c r="G170" s="412" t="s">
        <v>126</v>
      </c>
      <c r="H170" s="412">
        <v>178096306</v>
      </c>
      <c r="I170" s="412" t="s">
        <v>122</v>
      </c>
      <c r="J170" s="412" t="s">
        <v>114</v>
      </c>
      <c r="K170" s="412" t="s">
        <v>404</v>
      </c>
      <c r="L170" s="412" t="s">
        <v>790</v>
      </c>
      <c r="M170" s="412" t="s">
        <v>791</v>
      </c>
      <c r="N170" s="412">
        <v>8</v>
      </c>
      <c r="O170" s="412">
        <v>1456</v>
      </c>
      <c r="P170" s="413">
        <f t="shared" si="2"/>
        <v>5.4945054945054949E-3</v>
      </c>
    </row>
    <row r="171" spans="1:16" s="254" customFormat="1" ht="14" customHeight="1" x14ac:dyDescent="0.2">
      <c r="A171" s="411" t="s">
        <v>22</v>
      </c>
      <c r="B171" s="69" t="s">
        <v>674</v>
      </c>
      <c r="C171" s="412" t="s">
        <v>820</v>
      </c>
      <c r="D171" s="412" t="s">
        <v>673</v>
      </c>
      <c r="E171" s="412"/>
      <c r="F171" s="412" t="s">
        <v>775</v>
      </c>
      <c r="G171" s="412" t="s">
        <v>544</v>
      </c>
      <c r="H171" s="412">
        <v>29095878</v>
      </c>
      <c r="I171" s="412" t="s">
        <v>109</v>
      </c>
      <c r="J171" s="412" t="s">
        <v>108</v>
      </c>
      <c r="K171" s="412" t="s">
        <v>737</v>
      </c>
      <c r="L171" s="412" t="s">
        <v>792</v>
      </c>
      <c r="M171" s="412" t="s">
        <v>793</v>
      </c>
      <c r="N171" s="412">
        <v>4</v>
      </c>
      <c r="O171" s="412">
        <v>1876</v>
      </c>
      <c r="P171" s="413">
        <f t="shared" si="2"/>
        <v>2.1321961620469083E-3</v>
      </c>
    </row>
    <row r="172" spans="1:16" s="254" customFormat="1" ht="14" customHeight="1" x14ac:dyDescent="0.2">
      <c r="A172" s="411" t="s">
        <v>22</v>
      </c>
      <c r="B172" s="69" t="s">
        <v>674</v>
      </c>
      <c r="C172" s="412" t="s">
        <v>820</v>
      </c>
      <c r="D172" s="412" t="s">
        <v>673</v>
      </c>
      <c r="E172" s="412"/>
      <c r="F172" s="412" t="s">
        <v>775</v>
      </c>
      <c r="G172" s="412" t="s">
        <v>206</v>
      </c>
      <c r="H172" s="412">
        <v>89390984</v>
      </c>
      <c r="I172" s="412" t="s">
        <v>108</v>
      </c>
      <c r="J172" s="412" t="s">
        <v>109</v>
      </c>
      <c r="K172" s="412" t="s">
        <v>384</v>
      </c>
      <c r="L172" s="412" t="s">
        <v>794</v>
      </c>
      <c r="M172" s="412" t="s">
        <v>795</v>
      </c>
      <c r="N172" s="412">
        <v>7</v>
      </c>
      <c r="O172" s="412">
        <v>1205</v>
      </c>
      <c r="P172" s="413">
        <f t="shared" si="2"/>
        <v>5.8091286307053944E-3</v>
      </c>
    </row>
    <row r="173" spans="1:16" s="254" customFormat="1" ht="14" customHeight="1" x14ac:dyDescent="0.2">
      <c r="A173" s="411" t="s">
        <v>22</v>
      </c>
      <c r="B173" s="69" t="s">
        <v>674</v>
      </c>
      <c r="C173" s="412" t="s">
        <v>820</v>
      </c>
      <c r="D173" s="412" t="s">
        <v>673</v>
      </c>
      <c r="E173" s="412"/>
      <c r="F173" s="412" t="s">
        <v>775</v>
      </c>
      <c r="G173" s="412" t="s">
        <v>146</v>
      </c>
      <c r="H173" s="412">
        <v>45262055</v>
      </c>
      <c r="I173" s="412" t="s">
        <v>122</v>
      </c>
      <c r="J173" s="412" t="s">
        <v>109</v>
      </c>
      <c r="K173" s="412" t="s">
        <v>210</v>
      </c>
      <c r="L173" s="412" t="s">
        <v>784</v>
      </c>
      <c r="M173" s="412" t="s">
        <v>796</v>
      </c>
      <c r="N173" s="412">
        <v>7</v>
      </c>
      <c r="O173" s="412">
        <v>1023</v>
      </c>
      <c r="P173" s="413">
        <f t="shared" si="2"/>
        <v>6.8426197458455523E-3</v>
      </c>
    </row>
    <row r="174" spans="1:16" s="254" customFormat="1" ht="14" customHeight="1" x14ac:dyDescent="0.2">
      <c r="A174" s="411" t="s">
        <v>22</v>
      </c>
      <c r="B174" s="69" t="s">
        <v>674</v>
      </c>
      <c r="C174" s="412" t="s">
        <v>820</v>
      </c>
      <c r="D174" s="412" t="s">
        <v>673</v>
      </c>
      <c r="E174" s="412"/>
      <c r="F174" s="412" t="s">
        <v>775</v>
      </c>
      <c r="G174" s="412" t="s">
        <v>121</v>
      </c>
      <c r="H174" s="412">
        <v>139164058</v>
      </c>
      <c r="I174" s="412" t="s">
        <v>109</v>
      </c>
      <c r="J174" s="412" t="s">
        <v>114</v>
      </c>
      <c r="K174" s="412" t="s">
        <v>676</v>
      </c>
      <c r="L174" s="412" t="s">
        <v>797</v>
      </c>
      <c r="M174" s="412" t="s">
        <v>798</v>
      </c>
      <c r="N174" s="412">
        <v>6</v>
      </c>
      <c r="O174" s="412">
        <v>1594</v>
      </c>
      <c r="P174" s="413">
        <f t="shared" si="2"/>
        <v>3.7641154328732747E-3</v>
      </c>
    </row>
    <row r="175" spans="1:16" s="254" customFormat="1" ht="14" customHeight="1" x14ac:dyDescent="0.2">
      <c r="A175" s="411" t="s">
        <v>24</v>
      </c>
      <c r="B175" s="69" t="s">
        <v>674</v>
      </c>
      <c r="C175" s="412" t="s">
        <v>471</v>
      </c>
      <c r="D175" s="412" t="s">
        <v>673</v>
      </c>
      <c r="E175" s="412"/>
      <c r="F175" s="412" t="s">
        <v>775</v>
      </c>
      <c r="G175" s="412" t="s">
        <v>206</v>
      </c>
      <c r="H175" s="412">
        <v>89259521</v>
      </c>
      <c r="I175" s="412" t="s">
        <v>108</v>
      </c>
      <c r="J175" s="412" t="s">
        <v>109</v>
      </c>
      <c r="K175" s="412" t="s">
        <v>384</v>
      </c>
      <c r="L175" s="412" t="s">
        <v>790</v>
      </c>
      <c r="M175" s="412" t="s">
        <v>799</v>
      </c>
      <c r="N175" s="412">
        <v>7</v>
      </c>
      <c r="O175" s="412">
        <v>2264</v>
      </c>
      <c r="P175" s="413">
        <f t="shared" si="2"/>
        <v>3.0918727915194345E-3</v>
      </c>
    </row>
    <row r="176" spans="1:16" s="254" customFormat="1" ht="14" customHeight="1" x14ac:dyDescent="0.2">
      <c r="A176" s="411" t="s">
        <v>24</v>
      </c>
      <c r="B176" s="69" t="s">
        <v>674</v>
      </c>
      <c r="C176" s="412" t="s">
        <v>820</v>
      </c>
      <c r="D176" s="412" t="s">
        <v>673</v>
      </c>
      <c r="E176" s="412"/>
      <c r="F176" s="412" t="s">
        <v>775</v>
      </c>
      <c r="G176" s="412" t="s">
        <v>206</v>
      </c>
      <c r="H176" s="412">
        <v>89259521</v>
      </c>
      <c r="I176" s="412" t="s">
        <v>108</v>
      </c>
      <c r="J176" s="412" t="s">
        <v>109</v>
      </c>
      <c r="K176" s="412" t="s">
        <v>384</v>
      </c>
      <c r="L176" s="412" t="s">
        <v>790</v>
      </c>
      <c r="M176" s="412" t="s">
        <v>799</v>
      </c>
      <c r="N176" s="412">
        <v>7</v>
      </c>
      <c r="O176" s="412">
        <v>2264</v>
      </c>
      <c r="P176" s="413">
        <f t="shared" si="2"/>
        <v>3.0918727915194345E-3</v>
      </c>
    </row>
    <row r="177" spans="1:16" s="254" customFormat="1" ht="14" customHeight="1" x14ac:dyDescent="0.2">
      <c r="A177" s="411" t="s">
        <v>26</v>
      </c>
      <c r="B177" s="69" t="s">
        <v>674</v>
      </c>
      <c r="C177" s="412" t="s">
        <v>471</v>
      </c>
      <c r="D177" s="412" t="s">
        <v>673</v>
      </c>
      <c r="E177" s="412" t="s">
        <v>546</v>
      </c>
      <c r="F177" s="412" t="s">
        <v>775</v>
      </c>
      <c r="G177" s="412" t="s">
        <v>135</v>
      </c>
      <c r="H177" s="412">
        <v>123256156</v>
      </c>
      <c r="I177" s="412" t="s">
        <v>122</v>
      </c>
      <c r="J177" s="412" t="s">
        <v>109</v>
      </c>
      <c r="K177" s="412" t="s">
        <v>136</v>
      </c>
      <c r="L177" s="412" t="s">
        <v>780</v>
      </c>
      <c r="M177" s="412" t="s">
        <v>800</v>
      </c>
      <c r="N177" s="412">
        <v>15</v>
      </c>
      <c r="O177" s="412">
        <v>3089</v>
      </c>
      <c r="P177" s="413">
        <f t="shared" si="2"/>
        <v>4.8559404337973457E-3</v>
      </c>
    </row>
    <row r="178" spans="1:16" s="254" customFormat="1" ht="14" customHeight="1" x14ac:dyDescent="0.2">
      <c r="A178" s="411" t="s">
        <v>26</v>
      </c>
      <c r="B178" s="69" t="s">
        <v>674</v>
      </c>
      <c r="C178" s="412" t="s">
        <v>820</v>
      </c>
      <c r="D178" s="412" t="s">
        <v>673</v>
      </c>
      <c r="E178" s="412" t="s">
        <v>546</v>
      </c>
      <c r="F178" s="412" t="s">
        <v>775</v>
      </c>
      <c r="G178" s="412" t="s">
        <v>135</v>
      </c>
      <c r="H178" s="412">
        <v>123256156</v>
      </c>
      <c r="I178" s="412" t="s">
        <v>122</v>
      </c>
      <c r="J178" s="412" t="s">
        <v>109</v>
      </c>
      <c r="K178" s="412" t="s">
        <v>136</v>
      </c>
      <c r="L178" s="412" t="s">
        <v>780</v>
      </c>
      <c r="M178" s="412" t="s">
        <v>800</v>
      </c>
      <c r="N178" s="412">
        <v>15</v>
      </c>
      <c r="O178" s="412">
        <v>3089</v>
      </c>
      <c r="P178" s="413">
        <f t="shared" si="2"/>
        <v>4.8559404337973457E-3</v>
      </c>
    </row>
    <row r="179" spans="1:16" s="254" customFormat="1" ht="14" customHeight="1" x14ac:dyDescent="0.2">
      <c r="A179" s="411" t="s">
        <v>28</v>
      </c>
      <c r="B179" s="69" t="s">
        <v>674</v>
      </c>
      <c r="C179" s="412" t="s">
        <v>471</v>
      </c>
      <c r="D179" s="412" t="s">
        <v>673</v>
      </c>
      <c r="E179" s="412"/>
      <c r="F179" s="412" t="s">
        <v>775</v>
      </c>
      <c r="G179" s="412" t="s">
        <v>126</v>
      </c>
      <c r="H179" s="412">
        <v>212488718</v>
      </c>
      <c r="I179" s="412" t="s">
        <v>108</v>
      </c>
      <c r="J179" s="412" t="s">
        <v>114</v>
      </c>
      <c r="K179" s="412" t="s">
        <v>326</v>
      </c>
      <c r="L179" s="412" t="s">
        <v>801</v>
      </c>
      <c r="M179" s="412" t="s">
        <v>802</v>
      </c>
      <c r="N179" s="412">
        <v>6</v>
      </c>
      <c r="O179" s="412">
        <v>1152</v>
      </c>
      <c r="P179" s="413">
        <f t="shared" si="2"/>
        <v>5.208333333333333E-3</v>
      </c>
    </row>
    <row r="180" spans="1:16" s="254" customFormat="1" ht="14" customHeight="1" x14ac:dyDescent="0.2">
      <c r="A180" s="411" t="s">
        <v>28</v>
      </c>
      <c r="B180" s="69" t="s">
        <v>674</v>
      </c>
      <c r="C180" s="412" t="s">
        <v>820</v>
      </c>
      <c r="D180" s="412" t="s">
        <v>673</v>
      </c>
      <c r="E180" s="412"/>
      <c r="F180" s="412" t="s">
        <v>775</v>
      </c>
      <c r="G180" s="412" t="s">
        <v>126</v>
      </c>
      <c r="H180" s="412">
        <v>212488718</v>
      </c>
      <c r="I180" s="412" t="s">
        <v>108</v>
      </c>
      <c r="J180" s="412" t="s">
        <v>114</v>
      </c>
      <c r="K180" s="412" t="s">
        <v>326</v>
      </c>
      <c r="L180" s="412" t="s">
        <v>801</v>
      </c>
      <c r="M180" s="412" t="s">
        <v>802</v>
      </c>
      <c r="N180" s="412">
        <v>6</v>
      </c>
      <c r="O180" s="412">
        <v>1152</v>
      </c>
      <c r="P180" s="413">
        <f t="shared" si="2"/>
        <v>5.208333333333333E-3</v>
      </c>
    </row>
    <row r="181" spans="1:16" s="254" customFormat="1" ht="14" customHeight="1" x14ac:dyDescent="0.2">
      <c r="A181" s="411" t="s">
        <v>29</v>
      </c>
      <c r="B181" s="69" t="s">
        <v>674</v>
      </c>
      <c r="C181" s="412" t="s">
        <v>471</v>
      </c>
      <c r="D181" s="412" t="s">
        <v>673</v>
      </c>
      <c r="E181" s="412"/>
      <c r="F181" s="412" t="s">
        <v>775</v>
      </c>
      <c r="G181" s="412" t="s">
        <v>173</v>
      </c>
      <c r="H181" s="412">
        <v>70681668</v>
      </c>
      <c r="I181" s="412" t="s">
        <v>108</v>
      </c>
      <c r="J181" s="412" t="s">
        <v>109</v>
      </c>
      <c r="K181" s="412" t="s">
        <v>703</v>
      </c>
      <c r="L181" s="412" t="s">
        <v>803</v>
      </c>
      <c r="M181" s="412" t="s">
        <v>804</v>
      </c>
      <c r="N181" s="412">
        <v>9</v>
      </c>
      <c r="O181" s="412">
        <v>3036</v>
      </c>
      <c r="P181" s="413">
        <f t="shared" si="2"/>
        <v>2.9644268774703555E-3</v>
      </c>
    </row>
    <row r="182" spans="1:16" s="254" customFormat="1" ht="14" customHeight="1" x14ac:dyDescent="0.2">
      <c r="A182" s="411" t="s">
        <v>29</v>
      </c>
      <c r="B182" s="69" t="s">
        <v>674</v>
      </c>
      <c r="C182" s="412" t="s">
        <v>471</v>
      </c>
      <c r="D182" s="412" t="s">
        <v>673</v>
      </c>
      <c r="E182" s="412"/>
      <c r="F182" s="412" t="s">
        <v>775</v>
      </c>
      <c r="G182" s="412" t="s">
        <v>544</v>
      </c>
      <c r="H182" s="412">
        <v>22127172</v>
      </c>
      <c r="I182" s="412" t="s">
        <v>122</v>
      </c>
      <c r="J182" s="412" t="s">
        <v>114</v>
      </c>
      <c r="K182" s="412" t="s">
        <v>736</v>
      </c>
      <c r="L182" s="412" t="s">
        <v>805</v>
      </c>
      <c r="M182" s="412" t="s">
        <v>806</v>
      </c>
      <c r="N182" s="412">
        <v>14</v>
      </c>
      <c r="O182" s="412">
        <v>3000</v>
      </c>
      <c r="P182" s="413">
        <f t="shared" si="2"/>
        <v>4.6666666666666671E-3</v>
      </c>
    </row>
    <row r="183" spans="1:16" s="254" customFormat="1" ht="14" customHeight="1" x14ac:dyDescent="0.2">
      <c r="A183" s="411" t="s">
        <v>29</v>
      </c>
      <c r="B183" s="69" t="s">
        <v>674</v>
      </c>
      <c r="C183" s="412" t="s">
        <v>820</v>
      </c>
      <c r="D183" s="412" t="s">
        <v>673</v>
      </c>
      <c r="E183" s="412"/>
      <c r="F183" s="412" t="s">
        <v>775</v>
      </c>
      <c r="G183" s="412" t="s">
        <v>173</v>
      </c>
      <c r="H183" s="412">
        <v>70681668</v>
      </c>
      <c r="I183" s="412" t="s">
        <v>108</v>
      </c>
      <c r="J183" s="412" t="s">
        <v>109</v>
      </c>
      <c r="K183" s="412" t="s">
        <v>703</v>
      </c>
      <c r="L183" s="412" t="s">
        <v>803</v>
      </c>
      <c r="M183" s="412" t="s">
        <v>804</v>
      </c>
      <c r="N183" s="412">
        <v>9</v>
      </c>
      <c r="O183" s="412">
        <v>3036</v>
      </c>
      <c r="P183" s="413">
        <f t="shared" si="2"/>
        <v>2.9644268774703555E-3</v>
      </c>
    </row>
    <row r="184" spans="1:16" s="254" customFormat="1" ht="14" customHeight="1" x14ac:dyDescent="0.2">
      <c r="A184" s="411" t="s">
        <v>29</v>
      </c>
      <c r="B184" s="69" t="s">
        <v>674</v>
      </c>
      <c r="C184" s="412" t="s">
        <v>820</v>
      </c>
      <c r="D184" s="412" t="s">
        <v>673</v>
      </c>
      <c r="E184" s="412"/>
      <c r="F184" s="412" t="s">
        <v>775</v>
      </c>
      <c r="G184" s="412" t="s">
        <v>544</v>
      </c>
      <c r="H184" s="412">
        <v>22127172</v>
      </c>
      <c r="I184" s="412" t="s">
        <v>122</v>
      </c>
      <c r="J184" s="412" t="s">
        <v>114</v>
      </c>
      <c r="K184" s="412" t="s">
        <v>736</v>
      </c>
      <c r="L184" s="412" t="s">
        <v>805</v>
      </c>
      <c r="M184" s="412" t="s">
        <v>806</v>
      </c>
      <c r="N184" s="412">
        <v>14</v>
      </c>
      <c r="O184" s="412">
        <v>3000</v>
      </c>
      <c r="P184" s="413">
        <f t="shared" si="2"/>
        <v>4.6666666666666671E-3</v>
      </c>
    </row>
    <row r="185" spans="1:16" s="254" customFormat="1" ht="14" customHeight="1" x14ac:dyDescent="0.2">
      <c r="A185" s="411" t="s">
        <v>30</v>
      </c>
      <c r="B185" s="69" t="s">
        <v>674</v>
      </c>
      <c r="C185" s="412" t="s">
        <v>471</v>
      </c>
      <c r="D185" s="412" t="s">
        <v>673</v>
      </c>
      <c r="E185" s="412"/>
      <c r="F185" s="412" t="s">
        <v>775</v>
      </c>
      <c r="G185" s="412" t="s">
        <v>146</v>
      </c>
      <c r="H185" s="412">
        <v>26881300</v>
      </c>
      <c r="I185" s="412" t="s">
        <v>122</v>
      </c>
      <c r="J185" s="412" t="s">
        <v>114</v>
      </c>
      <c r="K185" s="412" t="s">
        <v>678</v>
      </c>
      <c r="L185" s="412" t="s">
        <v>778</v>
      </c>
      <c r="M185" s="412" t="s">
        <v>807</v>
      </c>
      <c r="N185" s="412">
        <v>9</v>
      </c>
      <c r="O185" s="412">
        <v>2340</v>
      </c>
      <c r="P185" s="413">
        <f t="shared" si="2"/>
        <v>3.8461538461538464E-3</v>
      </c>
    </row>
    <row r="186" spans="1:16" s="254" customFormat="1" ht="14" customHeight="1" x14ac:dyDescent="0.2">
      <c r="A186" s="411" t="s">
        <v>30</v>
      </c>
      <c r="B186" s="69" t="s">
        <v>674</v>
      </c>
      <c r="C186" s="412" t="s">
        <v>471</v>
      </c>
      <c r="D186" s="412" t="s">
        <v>673</v>
      </c>
      <c r="E186" s="412"/>
      <c r="F186" s="412" t="s">
        <v>775</v>
      </c>
      <c r="G186" s="412" t="s">
        <v>146</v>
      </c>
      <c r="H186" s="412">
        <v>26881301</v>
      </c>
      <c r="I186" s="412" t="s">
        <v>122</v>
      </c>
      <c r="J186" s="412" t="s">
        <v>114</v>
      </c>
      <c r="K186" s="412" t="s">
        <v>678</v>
      </c>
      <c r="L186" s="412" t="s">
        <v>808</v>
      </c>
      <c r="M186" s="412" t="s">
        <v>807</v>
      </c>
      <c r="N186" s="412">
        <v>9</v>
      </c>
      <c r="O186" s="412">
        <v>2365</v>
      </c>
      <c r="P186" s="413">
        <f t="shared" si="2"/>
        <v>3.8054968287526427E-3</v>
      </c>
    </row>
    <row r="187" spans="1:16" s="254" customFormat="1" ht="14" customHeight="1" x14ac:dyDescent="0.2">
      <c r="A187" s="411" t="s">
        <v>30</v>
      </c>
      <c r="B187" s="69" t="s">
        <v>674</v>
      </c>
      <c r="C187" s="412" t="s">
        <v>820</v>
      </c>
      <c r="D187" s="412" t="s">
        <v>673</v>
      </c>
      <c r="E187" s="412"/>
      <c r="F187" s="412" t="s">
        <v>775</v>
      </c>
      <c r="G187" s="412" t="s">
        <v>146</v>
      </c>
      <c r="H187" s="412">
        <v>26881300</v>
      </c>
      <c r="I187" s="412" t="s">
        <v>122</v>
      </c>
      <c r="J187" s="412" t="s">
        <v>114</v>
      </c>
      <c r="K187" s="412" t="s">
        <v>678</v>
      </c>
      <c r="L187" s="412" t="s">
        <v>778</v>
      </c>
      <c r="M187" s="412" t="s">
        <v>807</v>
      </c>
      <c r="N187" s="412">
        <v>9</v>
      </c>
      <c r="O187" s="412">
        <v>2340</v>
      </c>
      <c r="P187" s="413">
        <f t="shared" si="2"/>
        <v>3.8461538461538464E-3</v>
      </c>
    </row>
    <row r="188" spans="1:16" s="254" customFormat="1" ht="14" customHeight="1" x14ac:dyDescent="0.2">
      <c r="A188" s="411" t="s">
        <v>30</v>
      </c>
      <c r="B188" s="69" t="s">
        <v>674</v>
      </c>
      <c r="C188" s="412" t="s">
        <v>820</v>
      </c>
      <c r="D188" s="412" t="s">
        <v>673</v>
      </c>
      <c r="E188" s="412"/>
      <c r="F188" s="412" t="s">
        <v>775</v>
      </c>
      <c r="G188" s="412" t="s">
        <v>146</v>
      </c>
      <c r="H188" s="412">
        <v>26881301</v>
      </c>
      <c r="I188" s="412" t="s">
        <v>122</v>
      </c>
      <c r="J188" s="412" t="s">
        <v>114</v>
      </c>
      <c r="K188" s="412" t="s">
        <v>678</v>
      </c>
      <c r="L188" s="412" t="s">
        <v>808</v>
      </c>
      <c r="M188" s="412" t="s">
        <v>807</v>
      </c>
      <c r="N188" s="412">
        <v>9</v>
      </c>
      <c r="O188" s="412">
        <v>2365</v>
      </c>
      <c r="P188" s="413">
        <f t="shared" si="2"/>
        <v>3.8054968287526427E-3</v>
      </c>
    </row>
    <row r="189" spans="1:16" s="254" customFormat="1" ht="14" customHeight="1" x14ac:dyDescent="0.2">
      <c r="A189" s="411" t="s">
        <v>33</v>
      </c>
      <c r="B189" s="69" t="s">
        <v>674</v>
      </c>
      <c r="C189" s="412" t="s">
        <v>471</v>
      </c>
      <c r="D189" s="412" t="s">
        <v>673</v>
      </c>
      <c r="E189" s="412"/>
      <c r="F189" s="412" t="s">
        <v>775</v>
      </c>
      <c r="G189" s="412" t="s">
        <v>188</v>
      </c>
      <c r="H189" s="412">
        <v>176564298</v>
      </c>
      <c r="I189" s="412" t="s">
        <v>122</v>
      </c>
      <c r="J189" s="412" t="s">
        <v>109</v>
      </c>
      <c r="K189" s="412" t="s">
        <v>730</v>
      </c>
      <c r="L189" s="412" t="s">
        <v>809</v>
      </c>
      <c r="M189" s="412" t="s">
        <v>810</v>
      </c>
      <c r="N189" s="412">
        <v>23</v>
      </c>
      <c r="O189" s="412">
        <v>5069</v>
      </c>
      <c r="P189" s="413">
        <f t="shared" si="2"/>
        <v>4.5373840994278949E-3</v>
      </c>
    </row>
    <row r="190" spans="1:16" s="254" customFormat="1" ht="14" customHeight="1" x14ac:dyDescent="0.2">
      <c r="A190" s="411" t="s">
        <v>33</v>
      </c>
      <c r="B190" s="69" t="s">
        <v>674</v>
      </c>
      <c r="C190" s="412" t="s">
        <v>471</v>
      </c>
      <c r="D190" s="412" t="s">
        <v>673</v>
      </c>
      <c r="E190" s="412"/>
      <c r="F190" s="412" t="s">
        <v>775</v>
      </c>
      <c r="G190" s="412" t="s">
        <v>153</v>
      </c>
      <c r="H190" s="412">
        <v>49445784</v>
      </c>
      <c r="I190" s="412" t="s">
        <v>114</v>
      </c>
      <c r="J190" s="412" t="s">
        <v>108</v>
      </c>
      <c r="K190" s="412" t="s">
        <v>735</v>
      </c>
      <c r="L190" s="412" t="s">
        <v>811</v>
      </c>
      <c r="M190" s="412" t="s">
        <v>812</v>
      </c>
      <c r="N190" s="412">
        <v>31</v>
      </c>
      <c r="O190" s="412">
        <v>6526</v>
      </c>
      <c r="P190" s="413">
        <f t="shared" si="2"/>
        <v>4.7502298498314438E-3</v>
      </c>
    </row>
    <row r="191" spans="1:16" s="254" customFormat="1" ht="14" customHeight="1" x14ac:dyDescent="0.2">
      <c r="A191" s="411" t="s">
        <v>33</v>
      </c>
      <c r="B191" s="69" t="s">
        <v>674</v>
      </c>
      <c r="C191" s="412" t="s">
        <v>471</v>
      </c>
      <c r="D191" s="412" t="s">
        <v>673</v>
      </c>
      <c r="E191" s="412"/>
      <c r="F191" s="412" t="s">
        <v>775</v>
      </c>
      <c r="G191" s="412" t="s">
        <v>226</v>
      </c>
      <c r="H191" s="412">
        <v>1028558</v>
      </c>
      <c r="I191" s="412" t="s">
        <v>109</v>
      </c>
      <c r="J191" s="412" t="s">
        <v>122</v>
      </c>
      <c r="K191" s="412" t="s">
        <v>694</v>
      </c>
      <c r="L191" s="412" t="s">
        <v>813</v>
      </c>
      <c r="M191" s="412" t="s">
        <v>814</v>
      </c>
      <c r="N191" s="412">
        <v>14</v>
      </c>
      <c r="O191" s="412">
        <v>3126</v>
      </c>
      <c r="P191" s="413">
        <f t="shared" si="2"/>
        <v>4.4785668586052466E-3</v>
      </c>
    </row>
    <row r="192" spans="1:16" s="254" customFormat="1" ht="14" customHeight="1" x14ac:dyDescent="0.2">
      <c r="A192" s="411" t="s">
        <v>33</v>
      </c>
      <c r="B192" s="69" t="s">
        <v>674</v>
      </c>
      <c r="C192" s="412" t="s">
        <v>471</v>
      </c>
      <c r="D192" s="412" t="s">
        <v>673</v>
      </c>
      <c r="E192" s="412"/>
      <c r="F192" s="412" t="s">
        <v>775</v>
      </c>
      <c r="G192" s="412" t="s">
        <v>150</v>
      </c>
      <c r="H192" s="412">
        <v>40503590</v>
      </c>
      <c r="I192" s="412" t="s">
        <v>122</v>
      </c>
      <c r="J192" s="412" t="s">
        <v>109</v>
      </c>
      <c r="K192" s="412" t="s">
        <v>734</v>
      </c>
      <c r="L192" s="412" t="s">
        <v>780</v>
      </c>
      <c r="M192" s="412" t="s">
        <v>815</v>
      </c>
      <c r="N192" s="412">
        <v>14</v>
      </c>
      <c r="O192" s="412">
        <v>4270</v>
      </c>
      <c r="P192" s="413">
        <f t="shared" si="2"/>
        <v>3.2786885245901639E-3</v>
      </c>
    </row>
    <row r="193" spans="1:16" s="254" customFormat="1" ht="14" customHeight="1" x14ac:dyDescent="0.2">
      <c r="A193" s="411" t="s">
        <v>33</v>
      </c>
      <c r="B193" s="69" t="s">
        <v>674</v>
      </c>
      <c r="C193" s="412" t="s">
        <v>471</v>
      </c>
      <c r="D193" s="412" t="s">
        <v>673</v>
      </c>
      <c r="E193" s="412" t="s">
        <v>546</v>
      </c>
      <c r="F193" s="412" t="s">
        <v>775</v>
      </c>
      <c r="G193" s="412" t="s">
        <v>163</v>
      </c>
      <c r="H193" s="412">
        <v>21974792</v>
      </c>
      <c r="I193" s="412" t="s">
        <v>108</v>
      </c>
      <c r="J193" s="412" t="s">
        <v>114</v>
      </c>
      <c r="K193" s="412" t="s">
        <v>203</v>
      </c>
      <c r="L193" s="412" t="s">
        <v>788</v>
      </c>
      <c r="M193" s="412" t="s">
        <v>816</v>
      </c>
      <c r="N193" s="412">
        <v>17</v>
      </c>
      <c r="O193" s="412">
        <v>2529</v>
      </c>
      <c r="P193" s="413">
        <f t="shared" si="2"/>
        <v>6.722024515618822E-3</v>
      </c>
    </row>
    <row r="194" spans="1:16" s="254" customFormat="1" ht="14" customHeight="1" x14ac:dyDescent="0.2">
      <c r="A194" s="411" t="s">
        <v>33</v>
      </c>
      <c r="B194" s="69" t="s">
        <v>674</v>
      </c>
      <c r="C194" s="412" t="s">
        <v>820</v>
      </c>
      <c r="D194" s="412" t="s">
        <v>673</v>
      </c>
      <c r="E194" s="412"/>
      <c r="F194" s="412" t="s">
        <v>775</v>
      </c>
      <c r="G194" s="412" t="s">
        <v>188</v>
      </c>
      <c r="H194" s="412">
        <v>176564298</v>
      </c>
      <c r="I194" s="412" t="s">
        <v>122</v>
      </c>
      <c r="J194" s="412" t="s">
        <v>109</v>
      </c>
      <c r="K194" s="412" t="s">
        <v>730</v>
      </c>
      <c r="L194" s="412" t="s">
        <v>809</v>
      </c>
      <c r="M194" s="412" t="s">
        <v>810</v>
      </c>
      <c r="N194" s="412">
        <v>23</v>
      </c>
      <c r="O194" s="412">
        <v>5069</v>
      </c>
      <c r="P194" s="413">
        <f t="shared" ref="P194:P257" si="3">N194/O194</f>
        <v>4.5373840994278949E-3</v>
      </c>
    </row>
    <row r="195" spans="1:16" s="254" customFormat="1" ht="14" customHeight="1" x14ac:dyDescent="0.2">
      <c r="A195" s="411" t="s">
        <v>33</v>
      </c>
      <c r="B195" s="69" t="s">
        <v>674</v>
      </c>
      <c r="C195" s="412" t="s">
        <v>820</v>
      </c>
      <c r="D195" s="412" t="s">
        <v>673</v>
      </c>
      <c r="E195" s="412"/>
      <c r="F195" s="412" t="s">
        <v>775</v>
      </c>
      <c r="G195" s="412" t="s">
        <v>153</v>
      </c>
      <c r="H195" s="412">
        <v>49445784</v>
      </c>
      <c r="I195" s="412" t="s">
        <v>114</v>
      </c>
      <c r="J195" s="412" t="s">
        <v>108</v>
      </c>
      <c r="K195" s="412" t="s">
        <v>735</v>
      </c>
      <c r="L195" s="412" t="s">
        <v>811</v>
      </c>
      <c r="M195" s="412" t="s">
        <v>812</v>
      </c>
      <c r="N195" s="412">
        <v>31</v>
      </c>
      <c r="O195" s="412">
        <v>6526</v>
      </c>
      <c r="P195" s="413">
        <f t="shared" si="3"/>
        <v>4.7502298498314438E-3</v>
      </c>
    </row>
    <row r="196" spans="1:16" s="254" customFormat="1" ht="14" customHeight="1" x14ac:dyDescent="0.2">
      <c r="A196" s="411" t="s">
        <v>33</v>
      </c>
      <c r="B196" s="69" t="s">
        <v>674</v>
      </c>
      <c r="C196" s="412" t="s">
        <v>820</v>
      </c>
      <c r="D196" s="412" t="s">
        <v>673</v>
      </c>
      <c r="E196" s="412"/>
      <c r="F196" s="412" t="s">
        <v>775</v>
      </c>
      <c r="G196" s="412" t="s">
        <v>226</v>
      </c>
      <c r="H196" s="412">
        <v>1028558</v>
      </c>
      <c r="I196" s="412" t="s">
        <v>109</v>
      </c>
      <c r="J196" s="412" t="s">
        <v>122</v>
      </c>
      <c r="K196" s="412" t="s">
        <v>694</v>
      </c>
      <c r="L196" s="412" t="s">
        <v>813</v>
      </c>
      <c r="M196" s="412" t="s">
        <v>814</v>
      </c>
      <c r="N196" s="412">
        <v>14</v>
      </c>
      <c r="O196" s="412">
        <v>3126</v>
      </c>
      <c r="P196" s="413">
        <f t="shared" si="3"/>
        <v>4.4785668586052466E-3</v>
      </c>
    </row>
    <row r="197" spans="1:16" s="254" customFormat="1" ht="14" customHeight="1" x14ac:dyDescent="0.2">
      <c r="A197" s="411" t="s">
        <v>33</v>
      </c>
      <c r="B197" s="69" t="s">
        <v>674</v>
      </c>
      <c r="C197" s="412" t="s">
        <v>820</v>
      </c>
      <c r="D197" s="412" t="s">
        <v>673</v>
      </c>
      <c r="E197" s="412"/>
      <c r="F197" s="412" t="s">
        <v>775</v>
      </c>
      <c r="G197" s="412" t="s">
        <v>150</v>
      </c>
      <c r="H197" s="412">
        <v>40503590</v>
      </c>
      <c r="I197" s="412" t="s">
        <v>122</v>
      </c>
      <c r="J197" s="412" t="s">
        <v>109</v>
      </c>
      <c r="K197" s="412" t="s">
        <v>734</v>
      </c>
      <c r="L197" s="412" t="s">
        <v>780</v>
      </c>
      <c r="M197" s="412" t="s">
        <v>815</v>
      </c>
      <c r="N197" s="412">
        <v>14</v>
      </c>
      <c r="O197" s="412">
        <v>4270</v>
      </c>
      <c r="P197" s="413">
        <f t="shared" si="3"/>
        <v>3.2786885245901639E-3</v>
      </c>
    </row>
    <row r="198" spans="1:16" s="254" customFormat="1" ht="14" customHeight="1" x14ac:dyDescent="0.2">
      <c r="A198" s="411" t="s">
        <v>33</v>
      </c>
      <c r="B198" s="69" t="s">
        <v>674</v>
      </c>
      <c r="C198" s="412" t="s">
        <v>820</v>
      </c>
      <c r="D198" s="412" t="s">
        <v>673</v>
      </c>
      <c r="E198" s="412" t="s">
        <v>546</v>
      </c>
      <c r="F198" s="412" t="s">
        <v>775</v>
      </c>
      <c r="G198" s="412" t="s">
        <v>163</v>
      </c>
      <c r="H198" s="412">
        <v>21974792</v>
      </c>
      <c r="I198" s="412" t="s">
        <v>108</v>
      </c>
      <c r="J198" s="412" t="s">
        <v>114</v>
      </c>
      <c r="K198" s="412" t="s">
        <v>203</v>
      </c>
      <c r="L198" s="412" t="s">
        <v>788</v>
      </c>
      <c r="M198" s="412" t="s">
        <v>816</v>
      </c>
      <c r="N198" s="412">
        <v>17</v>
      </c>
      <c r="O198" s="412">
        <v>2529</v>
      </c>
      <c r="P198" s="413">
        <f t="shared" si="3"/>
        <v>6.722024515618822E-3</v>
      </c>
    </row>
    <row r="199" spans="1:16" s="254" customFormat="1" ht="14" customHeight="1" x14ac:dyDescent="0.2">
      <c r="A199" s="411" t="s">
        <v>35</v>
      </c>
      <c r="B199" s="69" t="s">
        <v>674</v>
      </c>
      <c r="C199" s="412" t="s">
        <v>471</v>
      </c>
      <c r="D199" s="412" t="s">
        <v>673</v>
      </c>
      <c r="E199" s="412"/>
      <c r="F199" s="412" t="s">
        <v>772</v>
      </c>
      <c r="G199" s="412" t="s">
        <v>126</v>
      </c>
      <c r="H199" s="412">
        <v>125262070</v>
      </c>
      <c r="I199" s="412" t="s">
        <v>122</v>
      </c>
      <c r="J199" s="412" t="s">
        <v>114</v>
      </c>
      <c r="K199" s="412" t="s">
        <v>714</v>
      </c>
      <c r="L199" s="412" t="s">
        <v>773</v>
      </c>
      <c r="M199" s="412" t="s">
        <v>817</v>
      </c>
      <c r="N199" s="412">
        <v>10</v>
      </c>
      <c r="O199" s="412">
        <v>3677</v>
      </c>
      <c r="P199" s="413">
        <f t="shared" si="3"/>
        <v>2.7196083763937995E-3</v>
      </c>
    </row>
    <row r="200" spans="1:16" s="254" customFormat="1" ht="14" customHeight="1" x14ac:dyDescent="0.2">
      <c r="A200" s="411" t="s">
        <v>35</v>
      </c>
      <c r="B200" s="69" t="s">
        <v>674</v>
      </c>
      <c r="C200" s="412" t="s">
        <v>820</v>
      </c>
      <c r="D200" s="412" t="s">
        <v>673</v>
      </c>
      <c r="E200" s="412"/>
      <c r="F200" s="412" t="s">
        <v>772</v>
      </c>
      <c r="G200" s="412" t="s">
        <v>126</v>
      </c>
      <c r="H200" s="412">
        <v>125262070</v>
      </c>
      <c r="I200" s="412" t="s">
        <v>122</v>
      </c>
      <c r="J200" s="412" t="s">
        <v>114</v>
      </c>
      <c r="K200" s="412" t="s">
        <v>714</v>
      </c>
      <c r="L200" s="412" t="s">
        <v>773</v>
      </c>
      <c r="M200" s="412" t="s">
        <v>817</v>
      </c>
      <c r="N200" s="412">
        <v>10</v>
      </c>
      <c r="O200" s="412">
        <v>3677</v>
      </c>
      <c r="P200" s="413">
        <f t="shared" si="3"/>
        <v>2.7196083763937995E-3</v>
      </c>
    </row>
    <row r="201" spans="1:16" s="254" customFormat="1" ht="14" customHeight="1" x14ac:dyDescent="0.2">
      <c r="A201" s="411" t="s">
        <v>36</v>
      </c>
      <c r="B201" s="69" t="s">
        <v>674</v>
      </c>
      <c r="C201" s="412" t="s">
        <v>471</v>
      </c>
      <c r="D201" s="412" t="s">
        <v>673</v>
      </c>
      <c r="E201" s="412" t="s">
        <v>546</v>
      </c>
      <c r="F201" s="412" t="s">
        <v>775</v>
      </c>
      <c r="G201" s="412" t="s">
        <v>226</v>
      </c>
      <c r="H201" s="412">
        <v>7578211</v>
      </c>
      <c r="I201" s="412" t="s">
        <v>114</v>
      </c>
      <c r="J201" s="412" t="s">
        <v>109</v>
      </c>
      <c r="K201" s="412" t="s">
        <v>227</v>
      </c>
      <c r="L201" s="412" t="s">
        <v>818</v>
      </c>
      <c r="M201" s="412" t="s">
        <v>819</v>
      </c>
      <c r="N201" s="412">
        <v>6</v>
      </c>
      <c r="O201" s="412">
        <v>2114</v>
      </c>
      <c r="P201" s="413">
        <f t="shared" si="3"/>
        <v>2.8382213812677389E-3</v>
      </c>
    </row>
    <row r="202" spans="1:16" s="254" customFormat="1" ht="14" customHeight="1" x14ac:dyDescent="0.2">
      <c r="A202" s="411" t="s">
        <v>36</v>
      </c>
      <c r="B202" s="69" t="s">
        <v>674</v>
      </c>
      <c r="C202" s="412" t="s">
        <v>820</v>
      </c>
      <c r="D202" s="412" t="s">
        <v>673</v>
      </c>
      <c r="E202" s="412" t="s">
        <v>546</v>
      </c>
      <c r="F202" s="412" t="s">
        <v>775</v>
      </c>
      <c r="G202" s="412" t="s">
        <v>226</v>
      </c>
      <c r="H202" s="412">
        <v>7578211</v>
      </c>
      <c r="I202" s="412" t="s">
        <v>114</v>
      </c>
      <c r="J202" s="412" t="s">
        <v>109</v>
      </c>
      <c r="K202" s="412" t="s">
        <v>227</v>
      </c>
      <c r="L202" s="412" t="s">
        <v>818</v>
      </c>
      <c r="M202" s="412" t="s">
        <v>819</v>
      </c>
      <c r="N202" s="412">
        <v>6</v>
      </c>
      <c r="O202" s="412">
        <v>2114</v>
      </c>
      <c r="P202" s="413">
        <f t="shared" si="3"/>
        <v>2.8382213812677389E-3</v>
      </c>
    </row>
    <row r="203" spans="1:16" s="254" customFormat="1" ht="14" customHeight="1" x14ac:dyDescent="0.2">
      <c r="A203" s="411" t="s">
        <v>79</v>
      </c>
      <c r="B203" s="69" t="s">
        <v>674</v>
      </c>
      <c r="C203" s="412" t="s">
        <v>820</v>
      </c>
      <c r="D203" s="412" t="s">
        <v>673</v>
      </c>
      <c r="E203" s="412"/>
      <c r="F203" s="412" t="s">
        <v>775</v>
      </c>
      <c r="G203" s="412" t="s">
        <v>226</v>
      </c>
      <c r="H203" s="412">
        <v>51900566</v>
      </c>
      <c r="I203" s="412" t="s">
        <v>122</v>
      </c>
      <c r="J203" s="412" t="s">
        <v>114</v>
      </c>
      <c r="K203" s="412" t="s">
        <v>697</v>
      </c>
      <c r="L203" s="412" t="s">
        <v>892</v>
      </c>
      <c r="M203" s="412" t="s">
        <v>1020</v>
      </c>
      <c r="N203" s="412">
        <v>251</v>
      </c>
      <c r="O203" s="412">
        <v>3861</v>
      </c>
      <c r="P203" s="413">
        <f t="shared" si="3"/>
        <v>6.5009065009065004E-2</v>
      </c>
    </row>
    <row r="204" spans="1:16" s="254" customFormat="1" ht="14" customHeight="1" x14ac:dyDescent="0.2">
      <c r="A204" s="411" t="s">
        <v>79</v>
      </c>
      <c r="B204" s="69" t="s">
        <v>674</v>
      </c>
      <c r="C204" s="412" t="s">
        <v>820</v>
      </c>
      <c r="D204" s="412" t="s">
        <v>673</v>
      </c>
      <c r="E204" s="412"/>
      <c r="F204" s="412" t="s">
        <v>775</v>
      </c>
      <c r="G204" s="412" t="s">
        <v>266</v>
      </c>
      <c r="H204" s="412">
        <v>96762005</v>
      </c>
      <c r="I204" s="412" t="s">
        <v>108</v>
      </c>
      <c r="J204" s="412" t="s">
        <v>109</v>
      </c>
      <c r="K204" s="412" t="s">
        <v>712</v>
      </c>
      <c r="L204" s="412" t="s">
        <v>846</v>
      </c>
      <c r="M204" s="412" t="s">
        <v>1021</v>
      </c>
      <c r="N204" s="412">
        <v>263</v>
      </c>
      <c r="O204" s="412">
        <v>3780</v>
      </c>
      <c r="P204" s="413">
        <f t="shared" si="3"/>
        <v>6.957671957671957E-2</v>
      </c>
    </row>
    <row r="205" spans="1:16" s="254" customFormat="1" ht="14" customHeight="1" x14ac:dyDescent="0.2">
      <c r="A205" s="411" t="s">
        <v>79</v>
      </c>
      <c r="B205" s="69" t="s">
        <v>674</v>
      </c>
      <c r="C205" s="412" t="s">
        <v>820</v>
      </c>
      <c r="D205" s="412" t="s">
        <v>673</v>
      </c>
      <c r="E205" s="412"/>
      <c r="F205" s="412" t="s">
        <v>775</v>
      </c>
      <c r="G205" s="412" t="s">
        <v>146</v>
      </c>
      <c r="H205" s="412">
        <v>24488007</v>
      </c>
      <c r="I205" s="412" t="s">
        <v>108</v>
      </c>
      <c r="J205" s="412" t="s">
        <v>109</v>
      </c>
      <c r="K205" s="412" t="s">
        <v>679</v>
      </c>
      <c r="L205" s="412" t="s">
        <v>803</v>
      </c>
      <c r="M205" s="412" t="s">
        <v>1022</v>
      </c>
      <c r="N205" s="412">
        <v>176</v>
      </c>
      <c r="O205" s="412">
        <v>3985</v>
      </c>
      <c r="P205" s="413">
        <f t="shared" si="3"/>
        <v>4.4165621079046424E-2</v>
      </c>
    </row>
    <row r="206" spans="1:16" s="254" customFormat="1" ht="14" customHeight="1" x14ac:dyDescent="0.2">
      <c r="A206" s="411" t="s">
        <v>79</v>
      </c>
      <c r="B206" s="69" t="s">
        <v>674</v>
      </c>
      <c r="C206" s="412" t="s">
        <v>820</v>
      </c>
      <c r="D206" s="412" t="s">
        <v>673</v>
      </c>
      <c r="E206" s="412"/>
      <c r="F206" s="412" t="s">
        <v>775</v>
      </c>
      <c r="G206" s="412" t="s">
        <v>233</v>
      </c>
      <c r="H206" s="412">
        <v>125298962</v>
      </c>
      <c r="I206" s="412" t="s">
        <v>108</v>
      </c>
      <c r="J206" s="412" t="s">
        <v>109</v>
      </c>
      <c r="K206" s="412" t="s">
        <v>234</v>
      </c>
      <c r="L206" s="412" t="s">
        <v>786</v>
      </c>
      <c r="M206" s="412" t="s">
        <v>1023</v>
      </c>
      <c r="N206" s="412">
        <v>117</v>
      </c>
      <c r="O206" s="412">
        <v>3692</v>
      </c>
      <c r="P206" s="413">
        <f t="shared" si="3"/>
        <v>3.1690140845070422E-2</v>
      </c>
    </row>
    <row r="207" spans="1:16" s="254" customFormat="1" ht="14" customHeight="1" x14ac:dyDescent="0.2">
      <c r="A207" s="411" t="s">
        <v>79</v>
      </c>
      <c r="B207" s="69" t="s">
        <v>674</v>
      </c>
      <c r="C207" s="412" t="s">
        <v>820</v>
      </c>
      <c r="D207" s="412" t="s">
        <v>673</v>
      </c>
      <c r="E207" s="412"/>
      <c r="F207" s="412" t="s">
        <v>775</v>
      </c>
      <c r="G207" s="412" t="s">
        <v>233</v>
      </c>
      <c r="H207" s="412">
        <v>144904231</v>
      </c>
      <c r="I207" s="412" t="s">
        <v>114</v>
      </c>
      <c r="J207" s="412" t="s">
        <v>109</v>
      </c>
      <c r="K207" s="412" t="s">
        <v>672</v>
      </c>
      <c r="L207" s="412" t="s">
        <v>926</v>
      </c>
      <c r="M207" s="412" t="s">
        <v>1024</v>
      </c>
      <c r="N207" s="412">
        <v>90</v>
      </c>
      <c r="O207" s="412">
        <v>3712</v>
      </c>
      <c r="P207" s="413">
        <f t="shared" si="3"/>
        <v>2.4245689655172414E-2</v>
      </c>
    </row>
    <row r="208" spans="1:16" s="254" customFormat="1" ht="14" customHeight="1" x14ac:dyDescent="0.2">
      <c r="A208" s="411" t="s">
        <v>79</v>
      </c>
      <c r="B208" s="69" t="s">
        <v>674</v>
      </c>
      <c r="C208" s="412" t="s">
        <v>820</v>
      </c>
      <c r="D208" s="412" t="s">
        <v>673</v>
      </c>
      <c r="E208" s="412"/>
      <c r="F208" s="412" t="s">
        <v>775</v>
      </c>
      <c r="G208" s="412" t="s">
        <v>113</v>
      </c>
      <c r="H208" s="412">
        <v>119915009</v>
      </c>
      <c r="I208" s="412" t="s">
        <v>122</v>
      </c>
      <c r="J208" s="412" t="s">
        <v>114</v>
      </c>
      <c r="K208" s="412" t="s">
        <v>711</v>
      </c>
      <c r="L208" s="412" t="s">
        <v>803</v>
      </c>
      <c r="M208" s="412" t="s">
        <v>1025</v>
      </c>
      <c r="N208" s="412">
        <v>125</v>
      </c>
      <c r="O208" s="412">
        <v>3621</v>
      </c>
      <c r="P208" s="413">
        <f t="shared" si="3"/>
        <v>3.4520850593758631E-2</v>
      </c>
    </row>
    <row r="209" spans="1:16" s="254" customFormat="1" ht="14" customHeight="1" x14ac:dyDescent="0.2">
      <c r="A209" s="411" t="s">
        <v>80</v>
      </c>
      <c r="B209" s="69" t="s">
        <v>674</v>
      </c>
      <c r="C209" s="412" t="s">
        <v>820</v>
      </c>
      <c r="D209" s="412" t="s">
        <v>673</v>
      </c>
      <c r="E209" s="412"/>
      <c r="F209" s="412" t="s">
        <v>775</v>
      </c>
      <c r="G209" s="412" t="s">
        <v>121</v>
      </c>
      <c r="H209" s="412">
        <v>77767421</v>
      </c>
      <c r="I209" s="412" t="s">
        <v>114</v>
      </c>
      <c r="J209" s="412" t="s">
        <v>109</v>
      </c>
      <c r="K209" s="412" t="s">
        <v>710</v>
      </c>
      <c r="L209" s="412" t="s">
        <v>1026</v>
      </c>
      <c r="M209" s="412" t="s">
        <v>1027</v>
      </c>
      <c r="N209" s="412">
        <v>218</v>
      </c>
      <c r="O209" s="412">
        <v>5135</v>
      </c>
      <c r="P209" s="413">
        <f t="shared" si="3"/>
        <v>4.2453748782862705E-2</v>
      </c>
    </row>
    <row r="210" spans="1:16" s="254" customFormat="1" ht="14" customHeight="1" x14ac:dyDescent="0.2">
      <c r="A210" s="411" t="s">
        <v>80</v>
      </c>
      <c r="B210" s="69" t="s">
        <v>674</v>
      </c>
      <c r="C210" s="412" t="s">
        <v>820</v>
      </c>
      <c r="D210" s="412" t="s">
        <v>673</v>
      </c>
      <c r="E210" s="412"/>
      <c r="F210" s="412" t="s">
        <v>775</v>
      </c>
      <c r="G210" s="412" t="s">
        <v>126</v>
      </c>
      <c r="H210" s="412">
        <v>77746378</v>
      </c>
      <c r="I210" s="412" t="s">
        <v>108</v>
      </c>
      <c r="J210" s="412" t="s">
        <v>122</v>
      </c>
      <c r="K210" s="412" t="s">
        <v>157</v>
      </c>
      <c r="L210" s="412" t="s">
        <v>1028</v>
      </c>
      <c r="M210" s="412" t="s">
        <v>1029</v>
      </c>
      <c r="N210" s="412">
        <v>237</v>
      </c>
      <c r="O210" s="412">
        <v>5647</v>
      </c>
      <c r="P210" s="413">
        <f t="shared" si="3"/>
        <v>4.1969187179033113E-2</v>
      </c>
    </row>
    <row r="211" spans="1:16" s="254" customFormat="1" ht="14" customHeight="1" x14ac:dyDescent="0.2">
      <c r="A211" s="411" t="s">
        <v>80</v>
      </c>
      <c r="B211" s="69" t="s">
        <v>674</v>
      </c>
      <c r="C211" s="412" t="s">
        <v>820</v>
      </c>
      <c r="D211" s="412" t="s">
        <v>673</v>
      </c>
      <c r="E211" s="412"/>
      <c r="F211" s="412" t="s">
        <v>775</v>
      </c>
      <c r="G211" s="412" t="s">
        <v>146</v>
      </c>
      <c r="H211" s="412">
        <v>1083982</v>
      </c>
      <c r="I211" s="412" t="s">
        <v>108</v>
      </c>
      <c r="J211" s="412" t="s">
        <v>114</v>
      </c>
      <c r="K211" s="412" t="s">
        <v>709</v>
      </c>
      <c r="L211" s="412" t="s">
        <v>1030</v>
      </c>
      <c r="M211" s="412" t="s">
        <v>1031</v>
      </c>
      <c r="N211" s="412">
        <v>143</v>
      </c>
      <c r="O211" s="412">
        <v>4073</v>
      </c>
      <c r="P211" s="413">
        <f t="shared" si="3"/>
        <v>3.5109256076602015E-2</v>
      </c>
    </row>
    <row r="212" spans="1:16" s="254" customFormat="1" ht="14" customHeight="1" x14ac:dyDescent="0.2">
      <c r="A212" s="411" t="s">
        <v>80</v>
      </c>
      <c r="B212" s="69" t="s">
        <v>674</v>
      </c>
      <c r="C212" s="412" t="s">
        <v>820</v>
      </c>
      <c r="D212" s="412" t="s">
        <v>673</v>
      </c>
      <c r="E212" s="412"/>
      <c r="F212" s="412" t="s">
        <v>775</v>
      </c>
      <c r="G212" s="412" t="s">
        <v>146</v>
      </c>
      <c r="H212" s="412">
        <v>19473460</v>
      </c>
      <c r="I212" s="412" t="s">
        <v>108</v>
      </c>
      <c r="J212" s="412" t="s">
        <v>122</v>
      </c>
      <c r="K212" s="412" t="s">
        <v>708</v>
      </c>
      <c r="L212" s="412" t="s">
        <v>1032</v>
      </c>
      <c r="M212" s="412" t="s">
        <v>1033</v>
      </c>
      <c r="N212" s="412">
        <v>185</v>
      </c>
      <c r="O212" s="412">
        <v>4215</v>
      </c>
      <c r="P212" s="413">
        <f t="shared" si="3"/>
        <v>4.3890865954922892E-2</v>
      </c>
    </row>
    <row r="213" spans="1:16" s="254" customFormat="1" ht="14" customHeight="1" x14ac:dyDescent="0.2">
      <c r="A213" s="411" t="s">
        <v>80</v>
      </c>
      <c r="B213" s="69" t="s">
        <v>674</v>
      </c>
      <c r="C213" s="412" t="s">
        <v>820</v>
      </c>
      <c r="D213" s="412" t="s">
        <v>673</v>
      </c>
      <c r="E213" s="412"/>
      <c r="F213" s="412" t="s">
        <v>775</v>
      </c>
      <c r="G213" s="412" t="s">
        <v>146</v>
      </c>
      <c r="H213" s="412">
        <v>33576680</v>
      </c>
      <c r="I213" s="412" t="s">
        <v>109</v>
      </c>
      <c r="J213" s="412" t="s">
        <v>114</v>
      </c>
      <c r="K213" s="412" t="s">
        <v>707</v>
      </c>
      <c r="L213" s="412" t="s">
        <v>1034</v>
      </c>
      <c r="M213" s="412" t="s">
        <v>1035</v>
      </c>
      <c r="N213" s="412">
        <v>269</v>
      </c>
      <c r="O213" s="412">
        <v>5957</v>
      </c>
      <c r="P213" s="413">
        <f t="shared" si="3"/>
        <v>4.5156958200436463E-2</v>
      </c>
    </row>
    <row r="214" spans="1:16" s="254" customFormat="1" ht="14" customHeight="1" x14ac:dyDescent="0.2">
      <c r="A214" s="411" t="s">
        <v>80</v>
      </c>
      <c r="B214" s="69" t="s">
        <v>674</v>
      </c>
      <c r="C214" s="412" t="s">
        <v>820</v>
      </c>
      <c r="D214" s="412" t="s">
        <v>673</v>
      </c>
      <c r="E214" s="412"/>
      <c r="F214" s="412" t="s">
        <v>775</v>
      </c>
      <c r="G214" s="412" t="s">
        <v>146</v>
      </c>
      <c r="H214" s="412">
        <v>33576896</v>
      </c>
      <c r="I214" s="412" t="s">
        <v>108</v>
      </c>
      <c r="J214" s="412" t="s">
        <v>114</v>
      </c>
      <c r="K214" s="412" t="s">
        <v>707</v>
      </c>
      <c r="L214" s="412" t="s">
        <v>801</v>
      </c>
      <c r="M214" s="412" t="s">
        <v>1036</v>
      </c>
      <c r="N214" s="412">
        <v>249</v>
      </c>
      <c r="O214" s="412">
        <v>5819</v>
      </c>
      <c r="P214" s="413">
        <f t="shared" si="3"/>
        <v>4.2790857535659046E-2</v>
      </c>
    </row>
    <row r="215" spans="1:16" s="254" customFormat="1" ht="14" customHeight="1" x14ac:dyDescent="0.2">
      <c r="A215" s="411" t="s">
        <v>80</v>
      </c>
      <c r="B215" s="69" t="s">
        <v>674</v>
      </c>
      <c r="C215" s="412" t="s">
        <v>820</v>
      </c>
      <c r="D215" s="412" t="s">
        <v>673</v>
      </c>
      <c r="E215" s="412"/>
      <c r="F215" s="412" t="s">
        <v>775</v>
      </c>
      <c r="G215" s="412" t="s">
        <v>146</v>
      </c>
      <c r="H215" s="412">
        <v>39306792</v>
      </c>
      <c r="I215" s="412" t="s">
        <v>122</v>
      </c>
      <c r="J215" s="412" t="s">
        <v>114</v>
      </c>
      <c r="K215" s="412" t="s">
        <v>706</v>
      </c>
      <c r="L215" s="412" t="s">
        <v>935</v>
      </c>
      <c r="M215" s="412" t="s">
        <v>1037</v>
      </c>
      <c r="N215" s="412">
        <v>201</v>
      </c>
      <c r="O215" s="412">
        <v>4814</v>
      </c>
      <c r="P215" s="413">
        <f t="shared" si="3"/>
        <v>4.1753219775654341E-2</v>
      </c>
    </row>
    <row r="216" spans="1:16" s="254" customFormat="1" ht="14" customHeight="1" x14ac:dyDescent="0.2">
      <c r="A216" s="411" t="s">
        <v>80</v>
      </c>
      <c r="B216" s="69" t="s">
        <v>674</v>
      </c>
      <c r="C216" s="412" t="s">
        <v>820</v>
      </c>
      <c r="D216" s="412" t="s">
        <v>673</v>
      </c>
      <c r="E216" s="412"/>
      <c r="F216" s="412" t="s">
        <v>775</v>
      </c>
      <c r="G216" s="412" t="s">
        <v>113</v>
      </c>
      <c r="H216" s="412">
        <v>53104067</v>
      </c>
      <c r="I216" s="412" t="s">
        <v>114</v>
      </c>
      <c r="J216" s="412" t="s">
        <v>109</v>
      </c>
      <c r="K216" s="412" t="s">
        <v>221</v>
      </c>
      <c r="L216" s="412" t="s">
        <v>1034</v>
      </c>
      <c r="M216" s="412" t="s">
        <v>1038</v>
      </c>
      <c r="N216" s="412">
        <v>189</v>
      </c>
      <c r="O216" s="412">
        <v>5058</v>
      </c>
      <c r="P216" s="413">
        <f t="shared" si="3"/>
        <v>3.7366548042704624E-2</v>
      </c>
    </row>
    <row r="217" spans="1:16" s="254" customFormat="1" ht="14" customHeight="1" x14ac:dyDescent="0.2">
      <c r="A217" s="411" t="s">
        <v>80</v>
      </c>
      <c r="B217" s="69" t="s">
        <v>674</v>
      </c>
      <c r="C217" s="412" t="s">
        <v>820</v>
      </c>
      <c r="D217" s="412" t="s">
        <v>673</v>
      </c>
      <c r="E217" s="412"/>
      <c r="F217" s="412" t="s">
        <v>775</v>
      </c>
      <c r="G217" s="412" t="s">
        <v>113</v>
      </c>
      <c r="H217" s="412">
        <v>54617744</v>
      </c>
      <c r="I217" s="412" t="s">
        <v>108</v>
      </c>
      <c r="J217" s="412" t="s">
        <v>109</v>
      </c>
      <c r="K217" s="412" t="s">
        <v>705</v>
      </c>
      <c r="L217" s="412" t="s">
        <v>778</v>
      </c>
      <c r="M217" s="412" t="s">
        <v>1039</v>
      </c>
      <c r="N217" s="412">
        <v>143</v>
      </c>
      <c r="O217" s="412">
        <v>3329</v>
      </c>
      <c r="P217" s="413">
        <f t="shared" si="3"/>
        <v>4.2955842595373987E-2</v>
      </c>
    </row>
    <row r="218" spans="1:16" s="254" customFormat="1" ht="14" customHeight="1" x14ac:dyDescent="0.2">
      <c r="A218" s="411" t="s">
        <v>80</v>
      </c>
      <c r="B218" s="69" t="s">
        <v>674</v>
      </c>
      <c r="C218" s="412" t="s">
        <v>820</v>
      </c>
      <c r="D218" s="412" t="s">
        <v>673</v>
      </c>
      <c r="E218" s="412"/>
      <c r="F218" s="412" t="s">
        <v>1040</v>
      </c>
      <c r="G218" s="412" t="s">
        <v>126</v>
      </c>
      <c r="H218" s="412">
        <v>212286732</v>
      </c>
      <c r="I218" s="412" t="s">
        <v>114</v>
      </c>
      <c r="J218" s="412" t="s">
        <v>109</v>
      </c>
      <c r="K218" s="412" t="s">
        <v>326</v>
      </c>
      <c r="L218" s="412" t="s">
        <v>848</v>
      </c>
      <c r="M218" s="412" t="s">
        <v>1041</v>
      </c>
      <c r="N218" s="412">
        <v>87</v>
      </c>
      <c r="O218" s="412">
        <v>3814</v>
      </c>
      <c r="P218" s="413">
        <f t="shared" si="3"/>
        <v>2.2810697430519139E-2</v>
      </c>
    </row>
    <row r="219" spans="1:16" s="254" customFormat="1" ht="14" customHeight="1" x14ac:dyDescent="0.2">
      <c r="A219" s="411" t="s">
        <v>80</v>
      </c>
      <c r="B219" s="69" t="s">
        <v>674</v>
      </c>
      <c r="C219" s="412" t="s">
        <v>820</v>
      </c>
      <c r="D219" s="412" t="s">
        <v>673</v>
      </c>
      <c r="E219" s="412" t="s">
        <v>546</v>
      </c>
      <c r="F219" s="412" t="s">
        <v>775</v>
      </c>
      <c r="G219" s="412" t="s">
        <v>126</v>
      </c>
      <c r="H219" s="412">
        <v>225422407</v>
      </c>
      <c r="I219" s="412" t="s">
        <v>114</v>
      </c>
      <c r="J219" s="412" t="s">
        <v>109</v>
      </c>
      <c r="K219" s="412" t="s">
        <v>432</v>
      </c>
      <c r="L219" s="412" t="s">
        <v>980</v>
      </c>
      <c r="M219" s="412" t="s">
        <v>1042</v>
      </c>
      <c r="N219" s="412">
        <v>117</v>
      </c>
      <c r="O219" s="412">
        <v>5810</v>
      </c>
      <c r="P219" s="413">
        <f t="shared" si="3"/>
        <v>2.0137693631669534E-2</v>
      </c>
    </row>
    <row r="220" spans="1:16" s="254" customFormat="1" ht="14" customHeight="1" x14ac:dyDescent="0.2">
      <c r="A220" s="411" t="s">
        <v>80</v>
      </c>
      <c r="B220" s="69" t="s">
        <v>674</v>
      </c>
      <c r="C220" s="412" t="s">
        <v>820</v>
      </c>
      <c r="D220" s="412" t="s">
        <v>673</v>
      </c>
      <c r="E220" s="412"/>
      <c r="F220" s="412" t="s">
        <v>772</v>
      </c>
      <c r="G220" s="412" t="s">
        <v>188</v>
      </c>
      <c r="H220" s="412">
        <v>190203532</v>
      </c>
      <c r="I220" s="412" t="s">
        <v>108</v>
      </c>
      <c r="J220" s="412" t="s">
        <v>114</v>
      </c>
      <c r="K220" s="412" t="s">
        <v>684</v>
      </c>
      <c r="L220" s="412" t="s">
        <v>889</v>
      </c>
      <c r="M220" s="412" t="s">
        <v>1043</v>
      </c>
      <c r="N220" s="412">
        <v>298</v>
      </c>
      <c r="O220" s="412">
        <v>4242</v>
      </c>
      <c r="P220" s="413">
        <f t="shared" si="3"/>
        <v>7.0249882131070251E-2</v>
      </c>
    </row>
    <row r="221" spans="1:16" s="254" customFormat="1" ht="14" customHeight="1" x14ac:dyDescent="0.2">
      <c r="A221" s="411" t="s">
        <v>80</v>
      </c>
      <c r="B221" s="69" t="s">
        <v>674</v>
      </c>
      <c r="C221" s="412" t="s">
        <v>820</v>
      </c>
      <c r="D221" s="412" t="s">
        <v>673</v>
      </c>
      <c r="E221" s="412" t="s">
        <v>546</v>
      </c>
      <c r="F221" s="412" t="s">
        <v>775</v>
      </c>
      <c r="G221" s="412" t="s">
        <v>226</v>
      </c>
      <c r="H221" s="412">
        <v>7577559</v>
      </c>
      <c r="I221" s="412" t="s">
        <v>109</v>
      </c>
      <c r="J221" s="412" t="s">
        <v>114</v>
      </c>
      <c r="K221" s="412" t="s">
        <v>227</v>
      </c>
      <c r="L221" s="412" t="s">
        <v>884</v>
      </c>
      <c r="M221" s="412" t="s">
        <v>1006</v>
      </c>
      <c r="N221" s="412">
        <v>245</v>
      </c>
      <c r="O221" s="412">
        <v>5555</v>
      </c>
      <c r="P221" s="413">
        <f t="shared" si="3"/>
        <v>4.4104410441044108E-2</v>
      </c>
    </row>
    <row r="222" spans="1:16" s="254" customFormat="1" ht="14" customHeight="1" x14ac:dyDescent="0.2">
      <c r="A222" s="411" t="s">
        <v>80</v>
      </c>
      <c r="B222" s="69" t="s">
        <v>674</v>
      </c>
      <c r="C222" s="412" t="s">
        <v>820</v>
      </c>
      <c r="D222" s="412" t="s">
        <v>673</v>
      </c>
      <c r="E222" s="412" t="s">
        <v>546</v>
      </c>
      <c r="F222" s="412" t="s">
        <v>775</v>
      </c>
      <c r="G222" s="412" t="s">
        <v>126</v>
      </c>
      <c r="H222" s="412">
        <v>178095773</v>
      </c>
      <c r="I222" s="412" t="s">
        <v>122</v>
      </c>
      <c r="J222" s="412" t="s">
        <v>109</v>
      </c>
      <c r="K222" s="412" t="s">
        <v>404</v>
      </c>
      <c r="L222" s="412" t="s">
        <v>780</v>
      </c>
      <c r="M222" s="412" t="s">
        <v>1044</v>
      </c>
      <c r="N222" s="412">
        <v>41</v>
      </c>
      <c r="O222" s="412">
        <v>4993</v>
      </c>
      <c r="P222" s="413">
        <f t="shared" si="3"/>
        <v>8.2114960945323459E-3</v>
      </c>
    </row>
    <row r="223" spans="1:16" s="254" customFormat="1" ht="14" customHeight="1" x14ac:dyDescent="0.2">
      <c r="A223" s="411" t="s">
        <v>80</v>
      </c>
      <c r="B223" s="69" t="s">
        <v>674</v>
      </c>
      <c r="C223" s="412" t="s">
        <v>820</v>
      </c>
      <c r="D223" s="412" t="s">
        <v>673</v>
      </c>
      <c r="E223" s="412"/>
      <c r="F223" s="412" t="s">
        <v>775</v>
      </c>
      <c r="G223" s="412" t="s">
        <v>188</v>
      </c>
      <c r="H223" s="412">
        <v>247587979</v>
      </c>
      <c r="I223" s="412" t="s">
        <v>108</v>
      </c>
      <c r="J223" s="412" t="s">
        <v>109</v>
      </c>
      <c r="K223" s="412" t="s">
        <v>704</v>
      </c>
      <c r="L223" s="412" t="s">
        <v>808</v>
      </c>
      <c r="M223" s="412" t="s">
        <v>1045</v>
      </c>
      <c r="N223" s="412">
        <v>91</v>
      </c>
      <c r="O223" s="412">
        <v>5083</v>
      </c>
      <c r="P223" s="413">
        <f t="shared" si="3"/>
        <v>1.7902813299232736E-2</v>
      </c>
    </row>
    <row r="224" spans="1:16" s="254" customFormat="1" ht="14" customHeight="1" x14ac:dyDescent="0.2">
      <c r="A224" s="411" t="s">
        <v>80</v>
      </c>
      <c r="B224" s="69" t="s">
        <v>674</v>
      </c>
      <c r="C224" s="412" t="s">
        <v>820</v>
      </c>
      <c r="D224" s="412" t="s">
        <v>673</v>
      </c>
      <c r="E224" s="412"/>
      <c r="F224" s="412" t="s">
        <v>775</v>
      </c>
      <c r="G224" s="412" t="s">
        <v>188</v>
      </c>
      <c r="H224" s="412">
        <v>237947385</v>
      </c>
      <c r="I224" s="412" t="s">
        <v>122</v>
      </c>
      <c r="J224" s="412" t="s">
        <v>114</v>
      </c>
      <c r="K224" s="412" t="s">
        <v>689</v>
      </c>
      <c r="L224" s="412" t="s">
        <v>999</v>
      </c>
      <c r="M224" s="412" t="s">
        <v>1046</v>
      </c>
      <c r="N224" s="412">
        <v>91</v>
      </c>
      <c r="O224" s="412">
        <v>5572</v>
      </c>
      <c r="P224" s="413">
        <f t="shared" si="3"/>
        <v>1.6331658291457288E-2</v>
      </c>
    </row>
    <row r="225" spans="1:16" s="254" customFormat="1" ht="14" customHeight="1" x14ac:dyDescent="0.2">
      <c r="A225" s="411" t="s">
        <v>80</v>
      </c>
      <c r="B225" s="69" t="s">
        <v>674</v>
      </c>
      <c r="C225" s="412" t="s">
        <v>820</v>
      </c>
      <c r="D225" s="412" t="s">
        <v>673</v>
      </c>
      <c r="E225" s="412"/>
      <c r="F225" s="412" t="s">
        <v>775</v>
      </c>
      <c r="G225" s="412" t="s">
        <v>173</v>
      </c>
      <c r="H225" s="412">
        <v>70681755</v>
      </c>
      <c r="I225" s="412" t="s">
        <v>122</v>
      </c>
      <c r="J225" s="412" t="s">
        <v>114</v>
      </c>
      <c r="K225" s="412" t="s">
        <v>703</v>
      </c>
      <c r="L225" s="412" t="s">
        <v>790</v>
      </c>
      <c r="M225" s="412" t="s">
        <v>1047</v>
      </c>
      <c r="N225" s="412">
        <v>196</v>
      </c>
      <c r="O225" s="412">
        <v>5451</v>
      </c>
      <c r="P225" s="413">
        <f t="shared" si="3"/>
        <v>3.5956705191707947E-2</v>
      </c>
    </row>
    <row r="226" spans="1:16" s="254" customFormat="1" ht="14" customHeight="1" x14ac:dyDescent="0.2">
      <c r="A226" s="411" t="s">
        <v>80</v>
      </c>
      <c r="B226" s="69" t="s">
        <v>674</v>
      </c>
      <c r="C226" s="412" t="s">
        <v>820</v>
      </c>
      <c r="D226" s="412" t="s">
        <v>673</v>
      </c>
      <c r="E226" s="412" t="s">
        <v>546</v>
      </c>
      <c r="F226" s="412" t="s">
        <v>775</v>
      </c>
      <c r="G226" s="412" t="s">
        <v>107</v>
      </c>
      <c r="H226" s="412">
        <v>10599945</v>
      </c>
      <c r="I226" s="412" t="s">
        <v>114</v>
      </c>
      <c r="J226" s="412" t="s">
        <v>109</v>
      </c>
      <c r="K226" s="412" t="s">
        <v>192</v>
      </c>
      <c r="L226" s="412" t="s">
        <v>1048</v>
      </c>
      <c r="M226" s="412" t="s">
        <v>1049</v>
      </c>
      <c r="N226" s="412">
        <v>378</v>
      </c>
      <c r="O226" s="412">
        <v>4788</v>
      </c>
      <c r="P226" s="413">
        <f t="shared" si="3"/>
        <v>7.8947368421052627E-2</v>
      </c>
    </row>
    <row r="227" spans="1:16" s="254" customFormat="1" ht="14" customHeight="1" x14ac:dyDescent="0.2">
      <c r="A227" s="411" t="s">
        <v>80</v>
      </c>
      <c r="B227" s="69" t="s">
        <v>674</v>
      </c>
      <c r="C227" s="412" t="s">
        <v>820</v>
      </c>
      <c r="D227" s="412" t="s">
        <v>673</v>
      </c>
      <c r="E227" s="412"/>
      <c r="F227" s="412" t="s">
        <v>775</v>
      </c>
      <c r="G227" s="412" t="s">
        <v>126</v>
      </c>
      <c r="H227" s="412">
        <v>168099562</v>
      </c>
      <c r="I227" s="412" t="s">
        <v>114</v>
      </c>
      <c r="J227" s="412" t="s">
        <v>109</v>
      </c>
      <c r="K227" s="412" t="s">
        <v>702</v>
      </c>
      <c r="L227" s="412" t="s">
        <v>1050</v>
      </c>
      <c r="M227" s="412" t="s">
        <v>1051</v>
      </c>
      <c r="N227" s="412">
        <v>133</v>
      </c>
      <c r="O227" s="412">
        <v>5235</v>
      </c>
      <c r="P227" s="413">
        <f t="shared" si="3"/>
        <v>2.5405921680993315E-2</v>
      </c>
    </row>
    <row r="228" spans="1:16" s="254" customFormat="1" ht="14" customHeight="1" x14ac:dyDescent="0.2">
      <c r="A228" s="411" t="s">
        <v>80</v>
      </c>
      <c r="B228" s="69" t="s">
        <v>674</v>
      </c>
      <c r="C228" s="412" t="s">
        <v>820</v>
      </c>
      <c r="D228" s="412" t="s">
        <v>673</v>
      </c>
      <c r="E228" s="412"/>
      <c r="F228" s="412" t="s">
        <v>775</v>
      </c>
      <c r="G228" s="412" t="s">
        <v>126</v>
      </c>
      <c r="H228" s="412">
        <v>168099541</v>
      </c>
      <c r="I228" s="412" t="s">
        <v>109</v>
      </c>
      <c r="J228" s="412" t="s">
        <v>114</v>
      </c>
      <c r="K228" s="412" t="s">
        <v>702</v>
      </c>
      <c r="L228" s="412" t="s">
        <v>1052</v>
      </c>
      <c r="M228" s="412" t="s">
        <v>1053</v>
      </c>
      <c r="N228" s="412">
        <v>89</v>
      </c>
      <c r="O228" s="412">
        <v>5188</v>
      </c>
      <c r="P228" s="413">
        <f t="shared" si="3"/>
        <v>1.7154973014649192E-2</v>
      </c>
    </row>
    <row r="229" spans="1:16" s="254" customFormat="1" ht="14" customHeight="1" x14ac:dyDescent="0.2">
      <c r="A229" s="411" t="s">
        <v>82</v>
      </c>
      <c r="B229" s="69" t="s">
        <v>674</v>
      </c>
      <c r="C229" s="412" t="s">
        <v>820</v>
      </c>
      <c r="D229" s="412" t="s">
        <v>673</v>
      </c>
      <c r="E229" s="412"/>
      <c r="F229" s="412" t="s">
        <v>775</v>
      </c>
      <c r="G229" s="412" t="s">
        <v>299</v>
      </c>
      <c r="H229" s="412">
        <v>57512615</v>
      </c>
      <c r="I229" s="412" t="s">
        <v>122</v>
      </c>
      <c r="J229" s="412" t="s">
        <v>114</v>
      </c>
      <c r="K229" s="412" t="s">
        <v>701</v>
      </c>
      <c r="L229" s="412" t="s">
        <v>850</v>
      </c>
      <c r="M229" s="412" t="s">
        <v>1054</v>
      </c>
      <c r="N229" s="412">
        <v>24</v>
      </c>
      <c r="O229" s="412">
        <v>18214</v>
      </c>
      <c r="P229" s="413">
        <f t="shared" si="3"/>
        <v>1.3176677281212254E-3</v>
      </c>
    </row>
    <row r="230" spans="1:16" s="254" customFormat="1" ht="14" customHeight="1" x14ac:dyDescent="0.2">
      <c r="A230" s="411" t="s">
        <v>82</v>
      </c>
      <c r="B230" s="69" t="s">
        <v>674</v>
      </c>
      <c r="C230" s="412" t="s">
        <v>820</v>
      </c>
      <c r="D230" s="412" t="s">
        <v>673</v>
      </c>
      <c r="E230" s="412"/>
      <c r="F230" s="412" t="s">
        <v>775</v>
      </c>
      <c r="G230" s="412" t="s">
        <v>113</v>
      </c>
      <c r="H230" s="412">
        <v>88965711</v>
      </c>
      <c r="I230" s="412" t="s">
        <v>114</v>
      </c>
      <c r="J230" s="412" t="s">
        <v>108</v>
      </c>
      <c r="K230" s="412" t="s">
        <v>700</v>
      </c>
      <c r="L230" s="412" t="s">
        <v>1055</v>
      </c>
      <c r="M230" s="412" t="s">
        <v>1056</v>
      </c>
      <c r="N230" s="412">
        <v>11</v>
      </c>
      <c r="O230" s="412">
        <v>6303</v>
      </c>
      <c r="P230" s="413">
        <f t="shared" si="3"/>
        <v>1.7452006980802793E-3</v>
      </c>
    </row>
    <row r="231" spans="1:16" s="254" customFormat="1" ht="14" customHeight="1" x14ac:dyDescent="0.2">
      <c r="A231" s="411" t="s">
        <v>82</v>
      </c>
      <c r="B231" s="69" t="s">
        <v>674</v>
      </c>
      <c r="C231" s="412" t="s">
        <v>820</v>
      </c>
      <c r="D231" s="412" t="s">
        <v>673</v>
      </c>
      <c r="E231" s="412" t="s">
        <v>546</v>
      </c>
      <c r="F231" s="412" t="s">
        <v>775</v>
      </c>
      <c r="G231" s="412" t="s">
        <v>153</v>
      </c>
      <c r="H231" s="412">
        <v>25398284</v>
      </c>
      <c r="I231" s="412" t="s">
        <v>108</v>
      </c>
      <c r="J231" s="412" t="s">
        <v>109</v>
      </c>
      <c r="K231" s="412" t="s">
        <v>154</v>
      </c>
      <c r="L231" s="412" t="s">
        <v>873</v>
      </c>
      <c r="M231" s="412" t="s">
        <v>843</v>
      </c>
      <c r="N231" s="412">
        <v>41</v>
      </c>
      <c r="O231" s="412">
        <v>5836</v>
      </c>
      <c r="P231" s="413">
        <f t="shared" si="3"/>
        <v>7.0253598355037696E-3</v>
      </c>
    </row>
    <row r="232" spans="1:16" s="254" customFormat="1" ht="14" customHeight="1" x14ac:dyDescent="0.2">
      <c r="A232" s="411" t="s">
        <v>82</v>
      </c>
      <c r="B232" s="69" t="s">
        <v>674</v>
      </c>
      <c r="C232" s="412" t="s">
        <v>820</v>
      </c>
      <c r="D232" s="412" t="s">
        <v>673</v>
      </c>
      <c r="E232" s="412"/>
      <c r="F232" s="412" t="s">
        <v>775</v>
      </c>
      <c r="G232" s="412" t="s">
        <v>699</v>
      </c>
      <c r="H232" s="412">
        <v>49671744</v>
      </c>
      <c r="I232" s="412" t="s">
        <v>108</v>
      </c>
      <c r="J232" s="412" t="s">
        <v>109</v>
      </c>
      <c r="K232" s="412" t="s">
        <v>698</v>
      </c>
      <c r="L232" s="412" t="s">
        <v>911</v>
      </c>
      <c r="M232" s="412" t="s">
        <v>1057</v>
      </c>
      <c r="N232" s="412">
        <v>151</v>
      </c>
      <c r="O232" s="412">
        <v>6659</v>
      </c>
      <c r="P232" s="413">
        <f t="shared" si="3"/>
        <v>2.2676077489112479E-2</v>
      </c>
    </row>
    <row r="233" spans="1:16" s="254" customFormat="1" ht="14" customHeight="1" x14ac:dyDescent="0.2">
      <c r="A233" s="411" t="s">
        <v>82</v>
      </c>
      <c r="B233" s="69" t="s">
        <v>674</v>
      </c>
      <c r="C233" s="412" t="s">
        <v>820</v>
      </c>
      <c r="D233" s="412" t="s">
        <v>673</v>
      </c>
      <c r="E233" s="412"/>
      <c r="F233" s="412" t="s">
        <v>775</v>
      </c>
      <c r="G233" s="412" t="s">
        <v>226</v>
      </c>
      <c r="H233" s="412">
        <v>51901730</v>
      </c>
      <c r="I233" s="412" t="s">
        <v>108</v>
      </c>
      <c r="J233" s="412" t="s">
        <v>114</v>
      </c>
      <c r="K233" s="412" t="s">
        <v>697</v>
      </c>
      <c r="L233" s="412" t="s">
        <v>823</v>
      </c>
      <c r="M233" s="412" t="s">
        <v>1058</v>
      </c>
      <c r="N233" s="412">
        <v>152</v>
      </c>
      <c r="O233" s="412">
        <v>7192</v>
      </c>
      <c r="P233" s="413">
        <f t="shared" si="3"/>
        <v>2.1134593993325918E-2</v>
      </c>
    </row>
    <row r="234" spans="1:16" s="254" customFormat="1" ht="14" customHeight="1" x14ac:dyDescent="0.2">
      <c r="A234" s="411" t="s">
        <v>82</v>
      </c>
      <c r="B234" s="69" t="s">
        <v>674</v>
      </c>
      <c r="C234" s="412" t="s">
        <v>820</v>
      </c>
      <c r="D234" s="412" t="s">
        <v>673</v>
      </c>
      <c r="E234" s="412" t="s">
        <v>546</v>
      </c>
      <c r="F234" s="412" t="s">
        <v>775</v>
      </c>
      <c r="G234" s="412" t="s">
        <v>226</v>
      </c>
      <c r="H234" s="412">
        <v>7578253</v>
      </c>
      <c r="I234" s="412" t="s">
        <v>108</v>
      </c>
      <c r="J234" s="412" t="s">
        <v>109</v>
      </c>
      <c r="K234" s="412" t="s">
        <v>227</v>
      </c>
      <c r="L234" s="412" t="s">
        <v>873</v>
      </c>
      <c r="M234" s="412" t="s">
        <v>1059</v>
      </c>
      <c r="N234" s="412">
        <v>187</v>
      </c>
      <c r="O234" s="412">
        <v>5819</v>
      </c>
      <c r="P234" s="413">
        <f t="shared" si="3"/>
        <v>3.2136105860113423E-2</v>
      </c>
    </row>
    <row r="235" spans="1:16" s="254" customFormat="1" ht="14" customHeight="1" x14ac:dyDescent="0.2">
      <c r="A235" s="411" t="s">
        <v>82</v>
      </c>
      <c r="B235" s="69" t="s">
        <v>674</v>
      </c>
      <c r="C235" s="412" t="s">
        <v>820</v>
      </c>
      <c r="D235" s="412" t="s">
        <v>673</v>
      </c>
      <c r="E235" s="412" t="s">
        <v>546</v>
      </c>
      <c r="F235" s="412" t="s">
        <v>775</v>
      </c>
      <c r="G235" s="412" t="s">
        <v>226</v>
      </c>
      <c r="H235" s="412">
        <v>7578464</v>
      </c>
      <c r="I235" s="412" t="s">
        <v>122</v>
      </c>
      <c r="J235" s="412" t="s">
        <v>114</v>
      </c>
      <c r="K235" s="412" t="s">
        <v>227</v>
      </c>
      <c r="L235" s="412" t="s">
        <v>1003</v>
      </c>
      <c r="M235" s="412" t="s">
        <v>1060</v>
      </c>
      <c r="N235" s="412">
        <v>19</v>
      </c>
      <c r="O235" s="412">
        <v>6132</v>
      </c>
      <c r="P235" s="413">
        <f t="shared" si="3"/>
        <v>3.0984996738421394E-3</v>
      </c>
    </row>
    <row r="236" spans="1:16" s="254" customFormat="1" ht="14" customHeight="1" x14ac:dyDescent="0.2">
      <c r="A236" s="411" t="s">
        <v>82</v>
      </c>
      <c r="B236" s="69" t="s">
        <v>674</v>
      </c>
      <c r="C236" s="412" t="s">
        <v>820</v>
      </c>
      <c r="D236" s="412" t="s">
        <v>673</v>
      </c>
      <c r="E236" s="412"/>
      <c r="F236" s="412" t="s">
        <v>1040</v>
      </c>
      <c r="G236" s="412" t="s">
        <v>266</v>
      </c>
      <c r="H236" s="412">
        <v>55598037</v>
      </c>
      <c r="I236" s="412" t="s">
        <v>109</v>
      </c>
      <c r="J236" s="412" t="s">
        <v>114</v>
      </c>
      <c r="K236" s="412" t="s">
        <v>347</v>
      </c>
      <c r="L236" s="412" t="s">
        <v>1061</v>
      </c>
      <c r="M236" s="412" t="s">
        <v>1062</v>
      </c>
      <c r="N236" s="412">
        <v>6</v>
      </c>
      <c r="O236" s="412">
        <v>6482</v>
      </c>
      <c r="P236" s="413">
        <f t="shared" si="3"/>
        <v>9.2564023449552611E-4</v>
      </c>
    </row>
    <row r="237" spans="1:16" s="254" customFormat="1" ht="14" customHeight="1" x14ac:dyDescent="0.2">
      <c r="A237" s="411" t="s">
        <v>82</v>
      </c>
      <c r="B237" s="69" t="s">
        <v>674</v>
      </c>
      <c r="C237" s="412" t="s">
        <v>820</v>
      </c>
      <c r="D237" s="412" t="s">
        <v>673</v>
      </c>
      <c r="E237" s="412"/>
      <c r="F237" s="412" t="s">
        <v>775</v>
      </c>
      <c r="G237" s="412" t="s">
        <v>146</v>
      </c>
      <c r="H237" s="412">
        <v>168135028</v>
      </c>
      <c r="I237" s="412" t="s">
        <v>122</v>
      </c>
      <c r="J237" s="412" t="s">
        <v>114</v>
      </c>
      <c r="K237" s="412" t="s">
        <v>696</v>
      </c>
      <c r="L237" s="412" t="s">
        <v>899</v>
      </c>
      <c r="M237" s="412" t="s">
        <v>1063</v>
      </c>
      <c r="N237" s="412">
        <v>17</v>
      </c>
      <c r="O237" s="412">
        <v>6555</v>
      </c>
      <c r="P237" s="413">
        <f t="shared" si="3"/>
        <v>2.5934401220442408E-3</v>
      </c>
    </row>
    <row r="238" spans="1:16" s="254" customFormat="1" ht="14" customHeight="1" x14ac:dyDescent="0.2">
      <c r="A238" s="411" t="s">
        <v>82</v>
      </c>
      <c r="B238" s="69" t="s">
        <v>674</v>
      </c>
      <c r="C238" s="412" t="s">
        <v>820</v>
      </c>
      <c r="D238" s="412" t="s">
        <v>673</v>
      </c>
      <c r="E238" s="412"/>
      <c r="F238" s="412" t="s">
        <v>775</v>
      </c>
      <c r="G238" s="412" t="s">
        <v>146</v>
      </c>
      <c r="H238" s="412">
        <v>33947390</v>
      </c>
      <c r="I238" s="412" t="s">
        <v>108</v>
      </c>
      <c r="J238" s="412" t="s">
        <v>109</v>
      </c>
      <c r="K238" s="412" t="s">
        <v>695</v>
      </c>
      <c r="L238" s="412" t="s">
        <v>977</v>
      </c>
      <c r="M238" s="412" t="s">
        <v>1064</v>
      </c>
      <c r="N238" s="412">
        <v>17</v>
      </c>
      <c r="O238" s="412">
        <v>7192</v>
      </c>
      <c r="P238" s="413">
        <f t="shared" si="3"/>
        <v>2.3637374860956619E-3</v>
      </c>
    </row>
    <row r="239" spans="1:16" s="254" customFormat="1" ht="14" customHeight="1" x14ac:dyDescent="0.2">
      <c r="A239" s="411" t="s">
        <v>83</v>
      </c>
      <c r="B239" s="69" t="s">
        <v>674</v>
      </c>
      <c r="C239" s="412" t="s">
        <v>820</v>
      </c>
      <c r="D239" s="412" t="s">
        <v>673</v>
      </c>
      <c r="E239" s="412"/>
      <c r="F239" s="412" t="s">
        <v>775</v>
      </c>
      <c r="G239" s="412" t="s">
        <v>126</v>
      </c>
      <c r="H239" s="412">
        <v>80101428</v>
      </c>
      <c r="I239" s="412" t="s">
        <v>122</v>
      </c>
      <c r="J239" s="412" t="s">
        <v>109</v>
      </c>
      <c r="K239" s="412" t="s">
        <v>127</v>
      </c>
      <c r="L239" s="412" t="s">
        <v>1065</v>
      </c>
      <c r="M239" s="412" t="s">
        <v>1066</v>
      </c>
      <c r="N239" s="412">
        <v>7</v>
      </c>
      <c r="O239" s="412">
        <v>2391</v>
      </c>
      <c r="P239" s="413">
        <f t="shared" si="3"/>
        <v>2.9276453366792136E-3</v>
      </c>
    </row>
    <row r="240" spans="1:16" s="254" customFormat="1" ht="14" customHeight="1" x14ac:dyDescent="0.2">
      <c r="A240" s="411" t="s">
        <v>83</v>
      </c>
      <c r="B240" s="69" t="s">
        <v>674</v>
      </c>
      <c r="C240" s="412" t="s">
        <v>820</v>
      </c>
      <c r="D240" s="412" t="s">
        <v>673</v>
      </c>
      <c r="E240" s="412"/>
      <c r="F240" s="412" t="s">
        <v>775</v>
      </c>
      <c r="G240" s="412" t="s">
        <v>126</v>
      </c>
      <c r="H240" s="412">
        <v>80101446</v>
      </c>
      <c r="I240" s="412" t="s">
        <v>108</v>
      </c>
      <c r="J240" s="412" t="s">
        <v>109</v>
      </c>
      <c r="K240" s="412" t="s">
        <v>127</v>
      </c>
      <c r="L240" s="412" t="s">
        <v>856</v>
      </c>
      <c r="M240" s="412" t="s">
        <v>1067</v>
      </c>
      <c r="N240" s="412">
        <v>6</v>
      </c>
      <c r="O240" s="412">
        <v>2212</v>
      </c>
      <c r="P240" s="413">
        <f t="shared" si="3"/>
        <v>2.7124773960216998E-3</v>
      </c>
    </row>
    <row r="241" spans="1:16" s="254" customFormat="1" ht="14" customHeight="1" x14ac:dyDescent="0.2">
      <c r="A241" s="411" t="s">
        <v>84</v>
      </c>
      <c r="B241" s="69" t="s">
        <v>674</v>
      </c>
      <c r="C241" s="412" t="s">
        <v>820</v>
      </c>
      <c r="D241" s="412" t="s">
        <v>673</v>
      </c>
      <c r="E241" s="412"/>
      <c r="F241" s="412" t="s">
        <v>775</v>
      </c>
      <c r="G241" s="412" t="s">
        <v>226</v>
      </c>
      <c r="H241" s="412">
        <v>1028577</v>
      </c>
      <c r="I241" s="412" t="s">
        <v>122</v>
      </c>
      <c r="J241" s="412" t="s">
        <v>114</v>
      </c>
      <c r="K241" s="412" t="s">
        <v>694</v>
      </c>
      <c r="L241" s="412" t="s">
        <v>1003</v>
      </c>
      <c r="M241" s="412" t="s">
        <v>1068</v>
      </c>
      <c r="N241" s="412">
        <v>17</v>
      </c>
      <c r="O241" s="412">
        <v>4091</v>
      </c>
      <c r="P241" s="413">
        <f t="shared" si="3"/>
        <v>4.1554632119286238E-3</v>
      </c>
    </row>
    <row r="242" spans="1:16" s="254" customFormat="1" ht="14" customHeight="1" x14ac:dyDescent="0.2">
      <c r="A242" s="411" t="s">
        <v>84</v>
      </c>
      <c r="B242" s="69" t="s">
        <v>674</v>
      </c>
      <c r="C242" s="412" t="s">
        <v>820</v>
      </c>
      <c r="D242" s="412" t="s">
        <v>673</v>
      </c>
      <c r="E242" s="412" t="s">
        <v>546</v>
      </c>
      <c r="F242" s="412" t="s">
        <v>775</v>
      </c>
      <c r="G242" s="412" t="s">
        <v>226</v>
      </c>
      <c r="H242" s="412">
        <v>7578505</v>
      </c>
      <c r="I242" s="412" t="s">
        <v>108</v>
      </c>
      <c r="J242" s="412" t="s">
        <v>114</v>
      </c>
      <c r="K242" s="412" t="s">
        <v>227</v>
      </c>
      <c r="L242" s="412" t="s">
        <v>919</v>
      </c>
      <c r="M242" s="412" t="s">
        <v>1069</v>
      </c>
      <c r="N242" s="412">
        <v>781</v>
      </c>
      <c r="O242" s="412">
        <v>6410</v>
      </c>
      <c r="P242" s="413">
        <f t="shared" si="3"/>
        <v>0.1218408736349454</v>
      </c>
    </row>
    <row r="243" spans="1:16" s="254" customFormat="1" ht="14" customHeight="1" x14ac:dyDescent="0.2">
      <c r="A243" s="411" t="s">
        <v>84</v>
      </c>
      <c r="B243" s="69" t="s">
        <v>674</v>
      </c>
      <c r="C243" s="412" t="s">
        <v>820</v>
      </c>
      <c r="D243" s="412" t="s">
        <v>673</v>
      </c>
      <c r="E243" s="412" t="s">
        <v>546</v>
      </c>
      <c r="F243" s="412" t="s">
        <v>775</v>
      </c>
      <c r="G243" s="412" t="s">
        <v>226</v>
      </c>
      <c r="H243" s="412">
        <v>7578507</v>
      </c>
      <c r="I243" s="412" t="s">
        <v>109</v>
      </c>
      <c r="J243" s="412" t="s">
        <v>114</v>
      </c>
      <c r="K243" s="412" t="s">
        <v>227</v>
      </c>
      <c r="L243" s="412" t="s">
        <v>1070</v>
      </c>
      <c r="M243" s="412" t="s">
        <v>1071</v>
      </c>
      <c r="N243" s="412">
        <v>781</v>
      </c>
      <c r="O243" s="412">
        <v>6462</v>
      </c>
      <c r="P243" s="413">
        <f t="shared" si="3"/>
        <v>0.12086041473228103</v>
      </c>
    </row>
    <row r="244" spans="1:16" s="254" customFormat="1" ht="14" customHeight="1" x14ac:dyDescent="0.2">
      <c r="A244" s="411" t="s">
        <v>84</v>
      </c>
      <c r="B244" s="69" t="s">
        <v>674</v>
      </c>
      <c r="C244" s="412" t="s">
        <v>820</v>
      </c>
      <c r="D244" s="412" t="s">
        <v>673</v>
      </c>
      <c r="E244" s="412" t="s">
        <v>546</v>
      </c>
      <c r="F244" s="412" t="s">
        <v>775</v>
      </c>
      <c r="G244" s="412" t="s">
        <v>107</v>
      </c>
      <c r="H244" s="412">
        <v>10602538</v>
      </c>
      <c r="I244" s="412" t="s">
        <v>122</v>
      </c>
      <c r="J244" s="412" t="s">
        <v>114</v>
      </c>
      <c r="K244" s="412" t="s">
        <v>192</v>
      </c>
      <c r="L244" s="412" t="s">
        <v>778</v>
      </c>
      <c r="M244" s="412" t="s">
        <v>1072</v>
      </c>
      <c r="N244" s="412">
        <v>20</v>
      </c>
      <c r="O244" s="412">
        <v>4374</v>
      </c>
      <c r="P244" s="413">
        <f t="shared" si="3"/>
        <v>4.5724737082761778E-3</v>
      </c>
    </row>
    <row r="245" spans="1:16" s="254" customFormat="1" ht="14" customHeight="1" x14ac:dyDescent="0.2">
      <c r="A245" s="411" t="s">
        <v>84</v>
      </c>
      <c r="B245" s="69" t="s">
        <v>674</v>
      </c>
      <c r="C245" s="412" t="s">
        <v>820</v>
      </c>
      <c r="D245" s="412" t="s">
        <v>673</v>
      </c>
      <c r="E245" s="412"/>
      <c r="F245" s="412" t="s">
        <v>775</v>
      </c>
      <c r="G245" s="412" t="s">
        <v>107</v>
      </c>
      <c r="H245" s="412">
        <v>31770413</v>
      </c>
      <c r="I245" s="412" t="s">
        <v>122</v>
      </c>
      <c r="J245" s="412" t="s">
        <v>109</v>
      </c>
      <c r="K245" s="412" t="s">
        <v>693</v>
      </c>
      <c r="L245" s="412" t="s">
        <v>780</v>
      </c>
      <c r="M245" s="412" t="s">
        <v>1073</v>
      </c>
      <c r="N245" s="412">
        <v>342</v>
      </c>
      <c r="O245" s="412">
        <v>6681</v>
      </c>
      <c r="P245" s="413">
        <f t="shared" si="3"/>
        <v>5.1189941625505164E-2</v>
      </c>
    </row>
    <row r="246" spans="1:16" s="254" customFormat="1" ht="14" customHeight="1" x14ac:dyDescent="0.2">
      <c r="A246" s="411" t="s">
        <v>84</v>
      </c>
      <c r="B246" s="69" t="s">
        <v>674</v>
      </c>
      <c r="C246" s="412" t="s">
        <v>820</v>
      </c>
      <c r="D246" s="412" t="s">
        <v>673</v>
      </c>
      <c r="E246" s="412"/>
      <c r="F246" s="412" t="s">
        <v>775</v>
      </c>
      <c r="G246" s="412" t="s">
        <v>126</v>
      </c>
      <c r="H246" s="412">
        <v>141242975</v>
      </c>
      <c r="I246" s="412" t="s">
        <v>122</v>
      </c>
      <c r="J246" s="412" t="s">
        <v>114</v>
      </c>
      <c r="K246" s="412" t="s">
        <v>692</v>
      </c>
      <c r="L246" s="412" t="s">
        <v>778</v>
      </c>
      <c r="M246" s="412" t="s">
        <v>1074</v>
      </c>
      <c r="N246" s="412">
        <v>17</v>
      </c>
      <c r="O246" s="412">
        <v>4671</v>
      </c>
      <c r="P246" s="413">
        <f t="shared" si="3"/>
        <v>3.6394776279169341E-3</v>
      </c>
    </row>
    <row r="247" spans="1:16" s="254" customFormat="1" ht="14" customHeight="1" x14ac:dyDescent="0.2">
      <c r="A247" s="411" t="s">
        <v>84</v>
      </c>
      <c r="B247" s="69" t="s">
        <v>674</v>
      </c>
      <c r="C247" s="412" t="s">
        <v>820</v>
      </c>
      <c r="D247" s="412" t="s">
        <v>673</v>
      </c>
      <c r="E247" s="412"/>
      <c r="F247" s="412" t="s">
        <v>772</v>
      </c>
      <c r="G247" s="412" t="s">
        <v>126</v>
      </c>
      <c r="H247" s="412">
        <v>185802569</v>
      </c>
      <c r="I247" s="412" t="s">
        <v>122</v>
      </c>
      <c r="J247" s="412" t="s">
        <v>108</v>
      </c>
      <c r="K247" s="412" t="s">
        <v>691</v>
      </c>
      <c r="L247" s="412" t="s">
        <v>969</v>
      </c>
      <c r="M247" s="412" t="s">
        <v>1075</v>
      </c>
      <c r="N247" s="412">
        <v>259</v>
      </c>
      <c r="O247" s="412">
        <v>6162</v>
      </c>
      <c r="P247" s="413">
        <f t="shared" si="3"/>
        <v>4.2031807854592665E-2</v>
      </c>
    </row>
    <row r="248" spans="1:16" s="254" customFormat="1" ht="14" customHeight="1" x14ac:dyDescent="0.2">
      <c r="A248" s="411" t="s">
        <v>84</v>
      </c>
      <c r="B248" s="69" t="s">
        <v>674</v>
      </c>
      <c r="C248" s="412" t="s">
        <v>820</v>
      </c>
      <c r="D248" s="412" t="s">
        <v>673</v>
      </c>
      <c r="E248" s="412"/>
      <c r="F248" s="412" t="s">
        <v>775</v>
      </c>
      <c r="G248" s="412" t="s">
        <v>126</v>
      </c>
      <c r="H248" s="412">
        <v>29416220</v>
      </c>
      <c r="I248" s="412" t="s">
        <v>122</v>
      </c>
      <c r="J248" s="412" t="s">
        <v>114</v>
      </c>
      <c r="K248" s="412" t="s">
        <v>690</v>
      </c>
      <c r="L248" s="412" t="s">
        <v>778</v>
      </c>
      <c r="M248" s="412" t="s">
        <v>1076</v>
      </c>
      <c r="N248" s="412">
        <v>19</v>
      </c>
      <c r="O248" s="412">
        <v>6343</v>
      </c>
      <c r="P248" s="413">
        <f t="shared" si="3"/>
        <v>2.9954280309002048E-3</v>
      </c>
    </row>
    <row r="249" spans="1:16" s="254" customFormat="1" ht="14" customHeight="1" x14ac:dyDescent="0.2">
      <c r="A249" s="411" t="s">
        <v>84</v>
      </c>
      <c r="B249" s="69" t="s">
        <v>674</v>
      </c>
      <c r="C249" s="412" t="s">
        <v>820</v>
      </c>
      <c r="D249" s="412" t="s">
        <v>673</v>
      </c>
      <c r="E249" s="412"/>
      <c r="F249" s="412" t="s">
        <v>775</v>
      </c>
      <c r="G249" s="412" t="s">
        <v>126</v>
      </c>
      <c r="H249" s="412">
        <v>29443579</v>
      </c>
      <c r="I249" s="412" t="s">
        <v>122</v>
      </c>
      <c r="J249" s="412" t="s">
        <v>114</v>
      </c>
      <c r="K249" s="412" t="s">
        <v>690</v>
      </c>
      <c r="L249" s="412" t="s">
        <v>778</v>
      </c>
      <c r="M249" s="412" t="s">
        <v>1077</v>
      </c>
      <c r="N249" s="412">
        <v>19</v>
      </c>
      <c r="O249" s="412">
        <v>5274</v>
      </c>
      <c r="P249" s="413">
        <f t="shared" si="3"/>
        <v>3.6025786879029199E-3</v>
      </c>
    </row>
    <row r="250" spans="1:16" s="254" customFormat="1" ht="14" customHeight="1" x14ac:dyDescent="0.2">
      <c r="A250" s="411" t="s">
        <v>84</v>
      </c>
      <c r="B250" s="69" t="s">
        <v>674</v>
      </c>
      <c r="C250" s="412" t="s">
        <v>820</v>
      </c>
      <c r="D250" s="412" t="s">
        <v>673</v>
      </c>
      <c r="E250" s="412"/>
      <c r="F250" s="412" t="s">
        <v>775</v>
      </c>
      <c r="G250" s="412" t="s">
        <v>169</v>
      </c>
      <c r="H250" s="412">
        <v>1961183</v>
      </c>
      <c r="I250" s="412" t="s">
        <v>109</v>
      </c>
      <c r="J250" s="412" t="s">
        <v>122</v>
      </c>
      <c r="K250" s="412" t="s">
        <v>170</v>
      </c>
      <c r="L250" s="412" t="s">
        <v>950</v>
      </c>
      <c r="M250" s="412" t="s">
        <v>1078</v>
      </c>
      <c r="N250" s="412">
        <v>333</v>
      </c>
      <c r="O250" s="412">
        <v>6853</v>
      </c>
      <c r="P250" s="413">
        <f t="shared" si="3"/>
        <v>4.8591857580621622E-2</v>
      </c>
    </row>
    <row r="251" spans="1:16" s="254" customFormat="1" ht="14" customHeight="1" x14ac:dyDescent="0.2">
      <c r="A251" s="411" t="s">
        <v>84</v>
      </c>
      <c r="B251" s="69" t="s">
        <v>674</v>
      </c>
      <c r="C251" s="412" t="s">
        <v>820</v>
      </c>
      <c r="D251" s="412" t="s">
        <v>673</v>
      </c>
      <c r="E251" s="412"/>
      <c r="F251" s="412" t="s">
        <v>775</v>
      </c>
      <c r="G251" s="412" t="s">
        <v>188</v>
      </c>
      <c r="H251" s="412">
        <v>237777690</v>
      </c>
      <c r="I251" s="412" t="s">
        <v>114</v>
      </c>
      <c r="J251" s="412" t="s">
        <v>109</v>
      </c>
      <c r="K251" s="412" t="s">
        <v>689</v>
      </c>
      <c r="L251" s="412" t="s">
        <v>878</v>
      </c>
      <c r="M251" s="412" t="s">
        <v>1079</v>
      </c>
      <c r="N251" s="412">
        <v>6</v>
      </c>
      <c r="O251" s="412">
        <v>6196</v>
      </c>
      <c r="P251" s="413">
        <f t="shared" si="3"/>
        <v>9.6836668818592645E-4</v>
      </c>
    </row>
    <row r="252" spans="1:16" s="254" customFormat="1" ht="14" customHeight="1" x14ac:dyDescent="0.2">
      <c r="A252" s="411" t="s">
        <v>84</v>
      </c>
      <c r="B252" s="69" t="s">
        <v>674</v>
      </c>
      <c r="C252" s="412" t="s">
        <v>820</v>
      </c>
      <c r="D252" s="412" t="s">
        <v>673</v>
      </c>
      <c r="E252" s="412"/>
      <c r="F252" s="412" t="s">
        <v>775</v>
      </c>
      <c r="G252" s="412" t="s">
        <v>188</v>
      </c>
      <c r="H252" s="412">
        <v>40363408</v>
      </c>
      <c r="I252" s="412" t="s">
        <v>108</v>
      </c>
      <c r="J252" s="412" t="s">
        <v>109</v>
      </c>
      <c r="K252" s="412" t="s">
        <v>688</v>
      </c>
      <c r="L252" s="412" t="s">
        <v>873</v>
      </c>
      <c r="M252" s="412" t="s">
        <v>1080</v>
      </c>
      <c r="N252" s="412">
        <v>17</v>
      </c>
      <c r="O252" s="412">
        <v>4755</v>
      </c>
      <c r="P252" s="413">
        <f t="shared" si="3"/>
        <v>3.5751840168243955E-3</v>
      </c>
    </row>
    <row r="253" spans="1:16" s="254" customFormat="1" ht="14" customHeight="1" x14ac:dyDescent="0.2">
      <c r="A253" s="411" t="s">
        <v>84</v>
      </c>
      <c r="B253" s="69" t="s">
        <v>674</v>
      </c>
      <c r="C253" s="412" t="s">
        <v>820</v>
      </c>
      <c r="D253" s="412" t="s">
        <v>673</v>
      </c>
      <c r="E253" s="412"/>
      <c r="F253" s="412" t="s">
        <v>775</v>
      </c>
      <c r="G253" s="412" t="s">
        <v>188</v>
      </c>
      <c r="H253" s="412">
        <v>92185527</v>
      </c>
      <c r="I253" s="412" t="s">
        <v>108</v>
      </c>
      <c r="J253" s="412" t="s">
        <v>109</v>
      </c>
      <c r="K253" s="412" t="s">
        <v>687</v>
      </c>
      <c r="L253" s="412" t="s">
        <v>977</v>
      </c>
      <c r="M253" s="412" t="s">
        <v>1081</v>
      </c>
      <c r="N253" s="412">
        <v>16</v>
      </c>
      <c r="O253" s="412">
        <v>5252</v>
      </c>
      <c r="P253" s="413">
        <f t="shared" si="3"/>
        <v>3.0464584920030465E-3</v>
      </c>
    </row>
    <row r="254" spans="1:16" s="254" customFormat="1" ht="14" customHeight="1" x14ac:dyDescent="0.2">
      <c r="A254" s="411" t="s">
        <v>84</v>
      </c>
      <c r="B254" s="69" t="s">
        <v>674</v>
      </c>
      <c r="C254" s="412" t="s">
        <v>820</v>
      </c>
      <c r="D254" s="412" t="s">
        <v>673</v>
      </c>
      <c r="E254" s="412" t="s">
        <v>546</v>
      </c>
      <c r="F254" s="412" t="s">
        <v>775</v>
      </c>
      <c r="G254" s="412" t="s">
        <v>135</v>
      </c>
      <c r="H254" s="412">
        <v>123256162</v>
      </c>
      <c r="I254" s="412" t="s">
        <v>108</v>
      </c>
      <c r="J254" s="412" t="s">
        <v>109</v>
      </c>
      <c r="K254" s="412" t="s">
        <v>136</v>
      </c>
      <c r="L254" s="412" t="s">
        <v>977</v>
      </c>
      <c r="M254" s="412" t="s">
        <v>1082</v>
      </c>
      <c r="N254" s="412">
        <v>20</v>
      </c>
      <c r="O254" s="412">
        <v>7164</v>
      </c>
      <c r="P254" s="413">
        <f t="shared" si="3"/>
        <v>2.7917364600781687E-3</v>
      </c>
    </row>
    <row r="255" spans="1:16" s="254" customFormat="1" ht="14" customHeight="1" x14ac:dyDescent="0.2">
      <c r="A255" s="411" t="s">
        <v>84</v>
      </c>
      <c r="B255" s="69" t="s">
        <v>674</v>
      </c>
      <c r="C255" s="412" t="s">
        <v>820</v>
      </c>
      <c r="D255" s="412" t="s">
        <v>673</v>
      </c>
      <c r="E255" s="412"/>
      <c r="F255" s="412" t="s">
        <v>775</v>
      </c>
      <c r="G255" s="412" t="s">
        <v>135</v>
      </c>
      <c r="H255" s="412">
        <v>43615637</v>
      </c>
      <c r="I255" s="412" t="s">
        <v>109</v>
      </c>
      <c r="J255" s="412" t="s">
        <v>114</v>
      </c>
      <c r="K255" s="412" t="s">
        <v>185</v>
      </c>
      <c r="L255" s="412" t="s">
        <v>892</v>
      </c>
      <c r="M255" s="412" t="s">
        <v>1083</v>
      </c>
      <c r="N255" s="412">
        <v>15</v>
      </c>
      <c r="O255" s="412">
        <v>5364</v>
      </c>
      <c r="P255" s="413">
        <f t="shared" si="3"/>
        <v>2.7964205816554811E-3</v>
      </c>
    </row>
    <row r="256" spans="1:16" s="254" customFormat="1" ht="14" customHeight="1" x14ac:dyDescent="0.2">
      <c r="A256" s="411" t="s">
        <v>84</v>
      </c>
      <c r="B256" s="69" t="s">
        <v>674</v>
      </c>
      <c r="C256" s="412" t="s">
        <v>820</v>
      </c>
      <c r="D256" s="412" t="s">
        <v>673</v>
      </c>
      <c r="E256" s="412"/>
      <c r="F256" s="412" t="s">
        <v>775</v>
      </c>
      <c r="G256" s="412" t="s">
        <v>392</v>
      </c>
      <c r="H256" s="412">
        <v>113103057</v>
      </c>
      <c r="I256" s="412" t="s">
        <v>108</v>
      </c>
      <c r="J256" s="412" t="s">
        <v>109</v>
      </c>
      <c r="K256" s="412" t="s">
        <v>686</v>
      </c>
      <c r="L256" s="412" t="s">
        <v>778</v>
      </c>
      <c r="M256" s="412" t="s">
        <v>1084</v>
      </c>
      <c r="N256" s="412">
        <v>18</v>
      </c>
      <c r="O256" s="412">
        <v>4832</v>
      </c>
      <c r="P256" s="413">
        <f t="shared" si="3"/>
        <v>3.7251655629139072E-3</v>
      </c>
    </row>
    <row r="257" spans="1:16" s="254" customFormat="1" ht="14" customHeight="1" x14ac:dyDescent="0.2">
      <c r="A257" s="411" t="s">
        <v>84</v>
      </c>
      <c r="B257" s="69" t="s">
        <v>674</v>
      </c>
      <c r="C257" s="412" t="s">
        <v>820</v>
      </c>
      <c r="D257" s="412" t="s">
        <v>673</v>
      </c>
      <c r="E257" s="412"/>
      <c r="F257" s="412" t="s">
        <v>775</v>
      </c>
      <c r="G257" s="412" t="s">
        <v>392</v>
      </c>
      <c r="H257" s="412">
        <v>40137215</v>
      </c>
      <c r="I257" s="412" t="s">
        <v>108</v>
      </c>
      <c r="J257" s="412" t="s">
        <v>114</v>
      </c>
      <c r="K257" s="412" t="s">
        <v>685</v>
      </c>
      <c r="L257" s="412" t="s">
        <v>809</v>
      </c>
      <c r="M257" s="412" t="s">
        <v>1085</v>
      </c>
      <c r="N257" s="412">
        <v>20</v>
      </c>
      <c r="O257" s="412">
        <v>6417</v>
      </c>
      <c r="P257" s="413">
        <f t="shared" si="3"/>
        <v>3.1167212092878291E-3</v>
      </c>
    </row>
    <row r="258" spans="1:16" s="254" customFormat="1" ht="14" customHeight="1" x14ac:dyDescent="0.2">
      <c r="A258" s="411" t="s">
        <v>84</v>
      </c>
      <c r="B258" s="69" t="s">
        <v>674</v>
      </c>
      <c r="C258" s="412" t="s">
        <v>820</v>
      </c>
      <c r="D258" s="412" t="s">
        <v>673</v>
      </c>
      <c r="E258" s="412" t="s">
        <v>546</v>
      </c>
      <c r="F258" s="412" t="s">
        <v>775</v>
      </c>
      <c r="G258" s="412" t="s">
        <v>153</v>
      </c>
      <c r="H258" s="412">
        <v>25398285</v>
      </c>
      <c r="I258" s="412" t="s">
        <v>108</v>
      </c>
      <c r="J258" s="412" t="s">
        <v>109</v>
      </c>
      <c r="K258" s="412" t="s">
        <v>154</v>
      </c>
      <c r="L258" s="412" t="s">
        <v>842</v>
      </c>
      <c r="M258" s="412" t="s">
        <v>843</v>
      </c>
      <c r="N258" s="412">
        <v>478</v>
      </c>
      <c r="O258" s="412">
        <v>6585</v>
      </c>
      <c r="P258" s="413">
        <f t="shared" ref="P258:P321" si="4">N258/O258</f>
        <v>7.2589217919514046E-2</v>
      </c>
    </row>
    <row r="259" spans="1:16" s="254" customFormat="1" ht="14" customHeight="1" x14ac:dyDescent="0.2">
      <c r="A259" s="411" t="s">
        <v>84</v>
      </c>
      <c r="B259" s="69" t="s">
        <v>674</v>
      </c>
      <c r="C259" s="412" t="s">
        <v>820</v>
      </c>
      <c r="D259" s="412" t="s">
        <v>673</v>
      </c>
      <c r="E259" s="412"/>
      <c r="F259" s="412" t="s">
        <v>775</v>
      </c>
      <c r="G259" s="412" t="s">
        <v>188</v>
      </c>
      <c r="H259" s="412">
        <v>190067488</v>
      </c>
      <c r="I259" s="412" t="s">
        <v>122</v>
      </c>
      <c r="J259" s="412" t="s">
        <v>114</v>
      </c>
      <c r="K259" s="412" t="s">
        <v>684</v>
      </c>
      <c r="L259" s="412" t="s">
        <v>778</v>
      </c>
      <c r="M259" s="412" t="s">
        <v>1086</v>
      </c>
      <c r="N259" s="412">
        <v>20</v>
      </c>
      <c r="O259" s="412">
        <v>5901</v>
      </c>
      <c r="P259" s="413">
        <f t="shared" si="4"/>
        <v>3.3892560582952044E-3</v>
      </c>
    </row>
    <row r="260" spans="1:16" s="254" customFormat="1" ht="14" customHeight="1" x14ac:dyDescent="0.2">
      <c r="A260" s="411" t="s">
        <v>84</v>
      </c>
      <c r="B260" s="69" t="s">
        <v>674</v>
      </c>
      <c r="C260" s="412" t="s">
        <v>820</v>
      </c>
      <c r="D260" s="412" t="s">
        <v>673</v>
      </c>
      <c r="E260" s="412"/>
      <c r="F260" s="412" t="s">
        <v>775</v>
      </c>
      <c r="G260" s="412" t="s">
        <v>215</v>
      </c>
      <c r="H260" s="412">
        <v>66777493</v>
      </c>
      <c r="I260" s="412" t="s">
        <v>108</v>
      </c>
      <c r="J260" s="412" t="s">
        <v>109</v>
      </c>
      <c r="K260" s="412" t="s">
        <v>445</v>
      </c>
      <c r="L260" s="412" t="s">
        <v>808</v>
      </c>
      <c r="M260" s="412" t="s">
        <v>1087</v>
      </c>
      <c r="N260" s="412">
        <v>19</v>
      </c>
      <c r="O260" s="412">
        <v>4895</v>
      </c>
      <c r="P260" s="413">
        <f t="shared" si="4"/>
        <v>3.881511746680286E-3</v>
      </c>
    </row>
    <row r="261" spans="1:16" s="254" customFormat="1" ht="14" customHeight="1" x14ac:dyDescent="0.2">
      <c r="A261" s="411" t="s">
        <v>84</v>
      </c>
      <c r="B261" s="69" t="s">
        <v>674</v>
      </c>
      <c r="C261" s="412" t="s">
        <v>820</v>
      </c>
      <c r="D261" s="412" t="s">
        <v>673</v>
      </c>
      <c r="E261" s="412"/>
      <c r="F261" s="412" t="s">
        <v>775</v>
      </c>
      <c r="G261" s="412" t="s">
        <v>206</v>
      </c>
      <c r="H261" s="412">
        <v>147113713</v>
      </c>
      <c r="I261" s="412" t="s">
        <v>122</v>
      </c>
      <c r="J261" s="412" t="s">
        <v>114</v>
      </c>
      <c r="K261" s="412" t="s">
        <v>683</v>
      </c>
      <c r="L261" s="412" t="s">
        <v>778</v>
      </c>
      <c r="M261" s="412" t="s">
        <v>1088</v>
      </c>
      <c r="N261" s="412">
        <v>18</v>
      </c>
      <c r="O261" s="412">
        <v>5542</v>
      </c>
      <c r="P261" s="413">
        <f t="shared" si="4"/>
        <v>3.2479249368459039E-3</v>
      </c>
    </row>
    <row r="262" spans="1:16" s="254" customFormat="1" ht="14" customHeight="1" x14ac:dyDescent="0.2">
      <c r="A262" s="411" t="s">
        <v>84</v>
      </c>
      <c r="B262" s="69" t="s">
        <v>674</v>
      </c>
      <c r="C262" s="412" t="s">
        <v>820</v>
      </c>
      <c r="D262" s="412" t="s">
        <v>673</v>
      </c>
      <c r="E262" s="412"/>
      <c r="F262" s="412" t="s">
        <v>775</v>
      </c>
      <c r="G262" s="412" t="s">
        <v>206</v>
      </c>
      <c r="H262" s="412">
        <v>164906536</v>
      </c>
      <c r="I262" s="412" t="s">
        <v>122</v>
      </c>
      <c r="J262" s="412" t="s">
        <v>109</v>
      </c>
      <c r="K262" s="412" t="s">
        <v>682</v>
      </c>
      <c r="L262" s="412" t="s">
        <v>1089</v>
      </c>
      <c r="M262" s="412" t="s">
        <v>1090</v>
      </c>
      <c r="N262" s="412">
        <v>315</v>
      </c>
      <c r="O262" s="412">
        <v>6380</v>
      </c>
      <c r="P262" s="413">
        <f t="shared" si="4"/>
        <v>4.9373040752351098E-2</v>
      </c>
    </row>
    <row r="263" spans="1:16" s="254" customFormat="1" ht="14" customHeight="1" x14ac:dyDescent="0.2">
      <c r="A263" s="411" t="s">
        <v>84</v>
      </c>
      <c r="B263" s="69" t="s">
        <v>674</v>
      </c>
      <c r="C263" s="412" t="s">
        <v>820</v>
      </c>
      <c r="D263" s="412" t="s">
        <v>673</v>
      </c>
      <c r="E263" s="412"/>
      <c r="F263" s="412" t="s">
        <v>775</v>
      </c>
      <c r="G263" s="412" t="s">
        <v>206</v>
      </c>
      <c r="H263" s="412">
        <v>89259251</v>
      </c>
      <c r="I263" s="412" t="s">
        <v>122</v>
      </c>
      <c r="J263" s="412" t="s">
        <v>114</v>
      </c>
      <c r="K263" s="412" t="s">
        <v>384</v>
      </c>
      <c r="L263" s="412" t="s">
        <v>873</v>
      </c>
      <c r="M263" s="412" t="s">
        <v>1091</v>
      </c>
      <c r="N263" s="412">
        <v>18</v>
      </c>
      <c r="O263" s="412">
        <v>5444</v>
      </c>
      <c r="P263" s="413">
        <f t="shared" si="4"/>
        <v>3.3063923585598823E-3</v>
      </c>
    </row>
    <row r="264" spans="1:16" s="254" customFormat="1" ht="14" customHeight="1" x14ac:dyDescent="0.2">
      <c r="A264" s="411" t="s">
        <v>84</v>
      </c>
      <c r="B264" s="69" t="s">
        <v>674</v>
      </c>
      <c r="C264" s="412" t="s">
        <v>820</v>
      </c>
      <c r="D264" s="412" t="s">
        <v>673</v>
      </c>
      <c r="E264" s="412"/>
      <c r="F264" s="412" t="s">
        <v>775</v>
      </c>
      <c r="G264" s="412" t="s">
        <v>266</v>
      </c>
      <c r="H264" s="412">
        <v>153247264</v>
      </c>
      <c r="I264" s="412" t="s">
        <v>108</v>
      </c>
      <c r="J264" s="412" t="s">
        <v>109</v>
      </c>
      <c r="K264" s="412" t="s">
        <v>681</v>
      </c>
      <c r="L264" s="412" t="s">
        <v>1092</v>
      </c>
      <c r="M264" s="412" t="s">
        <v>1093</v>
      </c>
      <c r="N264" s="412">
        <v>20</v>
      </c>
      <c r="O264" s="412">
        <v>5835</v>
      </c>
      <c r="P264" s="413">
        <f t="shared" si="4"/>
        <v>3.4275921165381321E-3</v>
      </c>
    </row>
    <row r="265" spans="1:16" s="254" customFormat="1" ht="14" customHeight="1" x14ac:dyDescent="0.2">
      <c r="A265" s="411" t="s">
        <v>84</v>
      </c>
      <c r="B265" s="69" t="s">
        <v>674</v>
      </c>
      <c r="C265" s="412" t="s">
        <v>820</v>
      </c>
      <c r="D265" s="412" t="s">
        <v>673</v>
      </c>
      <c r="E265" s="412"/>
      <c r="F265" s="412" t="s">
        <v>775</v>
      </c>
      <c r="G265" s="412" t="s">
        <v>266</v>
      </c>
      <c r="H265" s="412">
        <v>46252339</v>
      </c>
      <c r="I265" s="412" t="s">
        <v>108</v>
      </c>
      <c r="J265" s="412" t="s">
        <v>109</v>
      </c>
      <c r="K265" s="412" t="s">
        <v>680</v>
      </c>
      <c r="L265" s="412" t="s">
        <v>977</v>
      </c>
      <c r="M265" s="412" t="s">
        <v>1094</v>
      </c>
      <c r="N265" s="412">
        <v>16</v>
      </c>
      <c r="O265" s="412">
        <v>5119</v>
      </c>
      <c r="P265" s="413">
        <f t="shared" si="4"/>
        <v>3.125610470795077E-3</v>
      </c>
    </row>
    <row r="266" spans="1:16" s="254" customFormat="1" ht="14" customHeight="1" x14ac:dyDescent="0.2">
      <c r="A266" s="411" t="s">
        <v>84</v>
      </c>
      <c r="B266" s="69" t="s">
        <v>674</v>
      </c>
      <c r="C266" s="412" t="s">
        <v>820</v>
      </c>
      <c r="D266" s="412" t="s">
        <v>673</v>
      </c>
      <c r="E266" s="412"/>
      <c r="F266" s="412" t="s">
        <v>775</v>
      </c>
      <c r="G266" s="412" t="s">
        <v>266</v>
      </c>
      <c r="H266" s="412">
        <v>46252554</v>
      </c>
      <c r="I266" s="412" t="s">
        <v>122</v>
      </c>
      <c r="J266" s="412" t="s">
        <v>114</v>
      </c>
      <c r="K266" s="412" t="s">
        <v>680</v>
      </c>
      <c r="L266" s="412" t="s">
        <v>805</v>
      </c>
      <c r="M266" s="412" t="s">
        <v>1095</v>
      </c>
      <c r="N266" s="412">
        <v>16</v>
      </c>
      <c r="O266" s="412">
        <v>5244</v>
      </c>
      <c r="P266" s="413">
        <f t="shared" si="4"/>
        <v>3.0511060259344014E-3</v>
      </c>
    </row>
    <row r="267" spans="1:16" s="254" customFormat="1" ht="14" customHeight="1" x14ac:dyDescent="0.2">
      <c r="A267" s="411" t="s">
        <v>84</v>
      </c>
      <c r="B267" s="69" t="s">
        <v>674</v>
      </c>
      <c r="C267" s="412" t="s">
        <v>820</v>
      </c>
      <c r="D267" s="412" t="s">
        <v>673</v>
      </c>
      <c r="E267" s="412"/>
      <c r="F267" s="412" t="s">
        <v>775</v>
      </c>
      <c r="G267" s="412" t="s">
        <v>146</v>
      </c>
      <c r="H267" s="412">
        <v>21751862</v>
      </c>
      <c r="I267" s="412" t="s">
        <v>122</v>
      </c>
      <c r="J267" s="412" t="s">
        <v>114</v>
      </c>
      <c r="K267" s="412" t="s">
        <v>230</v>
      </c>
      <c r="L267" s="412" t="s">
        <v>778</v>
      </c>
      <c r="M267" s="412" t="s">
        <v>1096</v>
      </c>
      <c r="N267" s="412">
        <v>17</v>
      </c>
      <c r="O267" s="412">
        <v>4435</v>
      </c>
      <c r="P267" s="413">
        <f t="shared" si="4"/>
        <v>3.8331454340473506E-3</v>
      </c>
    </row>
    <row r="268" spans="1:16" s="254" customFormat="1" ht="14" customHeight="1" x14ac:dyDescent="0.2">
      <c r="A268" s="411" t="s">
        <v>84</v>
      </c>
      <c r="B268" s="69" t="s">
        <v>674</v>
      </c>
      <c r="C268" s="412" t="s">
        <v>820</v>
      </c>
      <c r="D268" s="412" t="s">
        <v>673</v>
      </c>
      <c r="E268" s="412"/>
      <c r="F268" s="412" t="s">
        <v>775</v>
      </c>
      <c r="G268" s="412" t="s">
        <v>146</v>
      </c>
      <c r="H268" s="412">
        <v>24488159</v>
      </c>
      <c r="I268" s="412" t="s">
        <v>108</v>
      </c>
      <c r="J268" s="412" t="s">
        <v>109</v>
      </c>
      <c r="K268" s="412" t="s">
        <v>679</v>
      </c>
      <c r="L268" s="412" t="s">
        <v>1097</v>
      </c>
      <c r="M268" s="412" t="s">
        <v>1098</v>
      </c>
      <c r="N268" s="412">
        <v>17</v>
      </c>
      <c r="O268" s="412">
        <v>5568</v>
      </c>
      <c r="P268" s="413">
        <f t="shared" si="4"/>
        <v>3.0531609195402301E-3</v>
      </c>
    </row>
    <row r="269" spans="1:16" s="254" customFormat="1" ht="14" customHeight="1" x14ac:dyDescent="0.2">
      <c r="A269" s="411" t="s">
        <v>84</v>
      </c>
      <c r="B269" s="69" t="s">
        <v>674</v>
      </c>
      <c r="C269" s="412" t="s">
        <v>820</v>
      </c>
      <c r="D269" s="412" t="s">
        <v>673</v>
      </c>
      <c r="E269" s="412"/>
      <c r="F269" s="412" t="s">
        <v>775</v>
      </c>
      <c r="G269" s="412" t="s">
        <v>146</v>
      </c>
      <c r="H269" s="412">
        <v>24537630</v>
      </c>
      <c r="I269" s="412" t="s">
        <v>108</v>
      </c>
      <c r="J269" s="412" t="s">
        <v>109</v>
      </c>
      <c r="K269" s="412" t="s">
        <v>679</v>
      </c>
      <c r="L269" s="412" t="s">
        <v>860</v>
      </c>
      <c r="M269" s="412" t="s">
        <v>1099</v>
      </c>
      <c r="N269" s="412">
        <v>253</v>
      </c>
      <c r="O269" s="412">
        <v>5282</v>
      </c>
      <c r="P269" s="413">
        <f t="shared" si="4"/>
        <v>4.7898523286633854E-2</v>
      </c>
    </row>
    <row r="270" spans="1:16" s="254" customFormat="1" ht="14" customHeight="1" x14ac:dyDescent="0.2">
      <c r="A270" s="411" t="s">
        <v>84</v>
      </c>
      <c r="B270" s="69" t="s">
        <v>674</v>
      </c>
      <c r="C270" s="412" t="s">
        <v>820</v>
      </c>
      <c r="D270" s="412" t="s">
        <v>673</v>
      </c>
      <c r="E270" s="412"/>
      <c r="F270" s="412" t="s">
        <v>775</v>
      </c>
      <c r="G270" s="412" t="s">
        <v>146</v>
      </c>
      <c r="H270" s="412">
        <v>26881435</v>
      </c>
      <c r="I270" s="412" t="s">
        <v>122</v>
      </c>
      <c r="J270" s="412" t="s">
        <v>114</v>
      </c>
      <c r="K270" s="412" t="s">
        <v>678</v>
      </c>
      <c r="L270" s="412" t="s">
        <v>805</v>
      </c>
      <c r="M270" s="412" t="s">
        <v>1100</v>
      </c>
      <c r="N270" s="412">
        <v>18</v>
      </c>
      <c r="O270" s="412">
        <v>5503</v>
      </c>
      <c r="P270" s="413">
        <f t="shared" si="4"/>
        <v>3.2709431219334908E-3</v>
      </c>
    </row>
    <row r="271" spans="1:16" s="254" customFormat="1" ht="14" customHeight="1" x14ac:dyDescent="0.2">
      <c r="A271" s="411" t="s">
        <v>84</v>
      </c>
      <c r="B271" s="69" t="s">
        <v>674</v>
      </c>
      <c r="C271" s="412" t="s">
        <v>820</v>
      </c>
      <c r="D271" s="412" t="s">
        <v>673</v>
      </c>
      <c r="E271" s="412"/>
      <c r="F271" s="412" t="s">
        <v>775</v>
      </c>
      <c r="G271" s="412" t="s">
        <v>113</v>
      </c>
      <c r="H271" s="412">
        <v>136699856</v>
      </c>
      <c r="I271" s="412" t="s">
        <v>108</v>
      </c>
      <c r="J271" s="412" t="s">
        <v>109</v>
      </c>
      <c r="K271" s="412" t="s">
        <v>115</v>
      </c>
      <c r="L271" s="412" t="s">
        <v>1101</v>
      </c>
      <c r="M271" s="412" t="s">
        <v>1102</v>
      </c>
      <c r="N271" s="412">
        <v>18</v>
      </c>
      <c r="O271" s="412">
        <v>6672</v>
      </c>
      <c r="P271" s="413">
        <f t="shared" si="4"/>
        <v>2.6978417266187052E-3</v>
      </c>
    </row>
    <row r="272" spans="1:16" s="254" customFormat="1" ht="14" customHeight="1" x14ac:dyDescent="0.2">
      <c r="A272" s="411" t="s">
        <v>84</v>
      </c>
      <c r="B272" s="69" t="s">
        <v>674</v>
      </c>
      <c r="C272" s="412" t="s">
        <v>820</v>
      </c>
      <c r="D272" s="412" t="s">
        <v>673</v>
      </c>
      <c r="E272" s="412"/>
      <c r="F272" s="412" t="s">
        <v>775</v>
      </c>
      <c r="G272" s="412" t="s">
        <v>121</v>
      </c>
      <c r="H272" s="412">
        <v>113697755</v>
      </c>
      <c r="I272" s="412" t="s">
        <v>108</v>
      </c>
      <c r="J272" s="412" t="s">
        <v>114</v>
      </c>
      <c r="K272" s="412" t="s">
        <v>677</v>
      </c>
      <c r="L272" s="412" t="s">
        <v>782</v>
      </c>
      <c r="M272" s="412" t="s">
        <v>1103</v>
      </c>
      <c r="N272" s="412">
        <v>12</v>
      </c>
      <c r="O272" s="412">
        <v>5153</v>
      </c>
      <c r="P272" s="413">
        <f t="shared" si="4"/>
        <v>2.3287405394915583E-3</v>
      </c>
    </row>
    <row r="273" spans="1:16" s="254" customFormat="1" ht="14" customHeight="1" x14ac:dyDescent="0.2">
      <c r="A273" s="411" t="s">
        <v>84</v>
      </c>
      <c r="B273" s="69" t="s">
        <v>674</v>
      </c>
      <c r="C273" s="412" t="s">
        <v>820</v>
      </c>
      <c r="D273" s="412" t="s">
        <v>673</v>
      </c>
      <c r="E273" s="412"/>
      <c r="F273" s="412" t="s">
        <v>775</v>
      </c>
      <c r="G273" s="412" t="s">
        <v>121</v>
      </c>
      <c r="H273" s="412">
        <v>139164058</v>
      </c>
      <c r="I273" s="412" t="s">
        <v>122</v>
      </c>
      <c r="J273" s="412" t="s">
        <v>114</v>
      </c>
      <c r="K273" s="412" t="s">
        <v>676</v>
      </c>
      <c r="L273" s="412" t="s">
        <v>846</v>
      </c>
      <c r="M273" s="412" t="s">
        <v>798</v>
      </c>
      <c r="N273" s="412">
        <v>533</v>
      </c>
      <c r="O273" s="412">
        <v>7309</v>
      </c>
      <c r="P273" s="413">
        <f t="shared" si="4"/>
        <v>7.2923792584484878E-2</v>
      </c>
    </row>
    <row r="274" spans="1:16" s="254" customFormat="1" ht="14" customHeight="1" x14ac:dyDescent="0.2">
      <c r="A274" s="411" t="s">
        <v>84</v>
      </c>
      <c r="B274" s="69" t="s">
        <v>674</v>
      </c>
      <c r="C274" s="412" t="s">
        <v>820</v>
      </c>
      <c r="D274" s="412" t="s">
        <v>673</v>
      </c>
      <c r="E274" s="412"/>
      <c r="F274" s="412" t="s">
        <v>775</v>
      </c>
      <c r="G274" s="412" t="s">
        <v>163</v>
      </c>
      <c r="H274" s="412">
        <v>133738374</v>
      </c>
      <c r="I274" s="412" t="s">
        <v>122</v>
      </c>
      <c r="J274" s="412" t="s">
        <v>114</v>
      </c>
      <c r="K274" s="412" t="s">
        <v>675</v>
      </c>
      <c r="L274" s="412" t="s">
        <v>1097</v>
      </c>
      <c r="M274" s="412" t="s">
        <v>1104</v>
      </c>
      <c r="N274" s="412">
        <v>21</v>
      </c>
      <c r="O274" s="412">
        <v>6495</v>
      </c>
      <c r="P274" s="413">
        <f t="shared" si="4"/>
        <v>3.2332563510392609E-3</v>
      </c>
    </row>
    <row r="275" spans="1:16" s="254" customFormat="1" ht="14" customHeight="1" x14ac:dyDescent="0.2">
      <c r="A275" s="411" t="s">
        <v>84</v>
      </c>
      <c r="B275" s="69" t="s">
        <v>674</v>
      </c>
      <c r="C275" s="412" t="s">
        <v>820</v>
      </c>
      <c r="D275" s="412" t="s">
        <v>673</v>
      </c>
      <c r="E275" s="412" t="s">
        <v>546</v>
      </c>
      <c r="F275" s="412" t="s">
        <v>775</v>
      </c>
      <c r="G275" s="412" t="s">
        <v>163</v>
      </c>
      <c r="H275" s="412">
        <v>21974571</v>
      </c>
      <c r="I275" s="412" t="s">
        <v>108</v>
      </c>
      <c r="J275" s="412" t="s">
        <v>109</v>
      </c>
      <c r="K275" s="412" t="s">
        <v>203</v>
      </c>
      <c r="L275" s="412" t="s">
        <v>977</v>
      </c>
      <c r="M275" s="412" t="s">
        <v>1105</v>
      </c>
      <c r="N275" s="412">
        <v>16</v>
      </c>
      <c r="O275" s="412">
        <v>4939</v>
      </c>
      <c r="P275" s="413">
        <f t="shared" si="4"/>
        <v>3.2395221704798541E-3</v>
      </c>
    </row>
    <row r="276" spans="1:16" s="254" customFormat="1" ht="14" customHeight="1" x14ac:dyDescent="0.2">
      <c r="A276" s="411" t="s">
        <v>84</v>
      </c>
      <c r="B276" s="69" t="s">
        <v>674</v>
      </c>
      <c r="C276" s="412" t="s">
        <v>820</v>
      </c>
      <c r="D276" s="412" t="s">
        <v>673</v>
      </c>
      <c r="E276" s="412"/>
      <c r="F276" s="412" t="s">
        <v>775</v>
      </c>
      <c r="G276" s="412" t="s">
        <v>233</v>
      </c>
      <c r="H276" s="412">
        <v>144905193</v>
      </c>
      <c r="I276" s="412" t="s">
        <v>122</v>
      </c>
      <c r="J276" s="412" t="s">
        <v>114</v>
      </c>
      <c r="K276" s="412" t="s">
        <v>672</v>
      </c>
      <c r="L276" s="412" t="s">
        <v>873</v>
      </c>
      <c r="M276" s="412" t="s">
        <v>1106</v>
      </c>
      <c r="N276" s="412">
        <v>294</v>
      </c>
      <c r="O276" s="412">
        <v>2966</v>
      </c>
      <c r="P276" s="413">
        <f t="shared" si="4"/>
        <v>9.9123398516520564E-2</v>
      </c>
    </row>
    <row r="277" spans="1:16" s="254" customFormat="1" ht="14" customHeight="1" x14ac:dyDescent="0.2">
      <c r="A277" s="411" t="s">
        <v>37</v>
      </c>
      <c r="B277" s="69" t="s">
        <v>738</v>
      </c>
      <c r="C277" s="412" t="s">
        <v>820</v>
      </c>
      <c r="D277" s="412" t="s">
        <v>673</v>
      </c>
      <c r="E277" s="412" t="s">
        <v>546</v>
      </c>
      <c r="F277" s="412" t="s">
        <v>775</v>
      </c>
      <c r="G277" s="412" t="s">
        <v>226</v>
      </c>
      <c r="H277" s="412">
        <v>7577574</v>
      </c>
      <c r="I277" s="412" t="s">
        <v>109</v>
      </c>
      <c r="J277" s="412" t="s">
        <v>122</v>
      </c>
      <c r="K277" s="412" t="s">
        <v>227</v>
      </c>
      <c r="L277" s="412" t="s">
        <v>821</v>
      </c>
      <c r="M277" s="412" t="s">
        <v>822</v>
      </c>
      <c r="N277" s="412">
        <v>143</v>
      </c>
      <c r="O277" s="412">
        <v>2271</v>
      </c>
      <c r="P277" s="413">
        <f t="shared" si="4"/>
        <v>6.2967855570233378E-2</v>
      </c>
    </row>
    <row r="278" spans="1:16" s="254" customFormat="1" ht="14" customHeight="1" x14ac:dyDescent="0.2">
      <c r="A278" s="411" t="s">
        <v>37</v>
      </c>
      <c r="B278" s="69" t="s">
        <v>738</v>
      </c>
      <c r="C278" s="412" t="s">
        <v>820</v>
      </c>
      <c r="D278" s="412" t="s">
        <v>673</v>
      </c>
      <c r="E278" s="412"/>
      <c r="F278" s="412" t="s">
        <v>775</v>
      </c>
      <c r="G278" s="412" t="s">
        <v>126</v>
      </c>
      <c r="H278" s="412">
        <v>40655898</v>
      </c>
      <c r="I278" s="412" t="s">
        <v>114</v>
      </c>
      <c r="J278" s="412" t="s">
        <v>109</v>
      </c>
      <c r="K278" s="412" t="s">
        <v>749</v>
      </c>
      <c r="L278" s="412" t="s">
        <v>1061</v>
      </c>
      <c r="M278" s="412" t="s">
        <v>1117</v>
      </c>
      <c r="N278" s="412">
        <v>3</v>
      </c>
      <c r="O278" s="412">
        <v>2232</v>
      </c>
      <c r="P278" s="413">
        <f t="shared" si="4"/>
        <v>1.3440860215053765E-3</v>
      </c>
    </row>
    <row r="279" spans="1:16" s="254" customFormat="1" ht="14" customHeight="1" x14ac:dyDescent="0.2">
      <c r="A279" s="411" t="s">
        <v>37</v>
      </c>
      <c r="B279" s="69" t="s">
        <v>738</v>
      </c>
      <c r="C279" s="412" t="s">
        <v>820</v>
      </c>
      <c r="D279" s="412" t="s">
        <v>673</v>
      </c>
      <c r="E279" s="412"/>
      <c r="F279" s="412" t="s">
        <v>775</v>
      </c>
      <c r="G279" s="412" t="s">
        <v>126</v>
      </c>
      <c r="H279" s="412">
        <v>77746022</v>
      </c>
      <c r="I279" s="412" t="s">
        <v>122</v>
      </c>
      <c r="J279" s="412" t="s">
        <v>108</v>
      </c>
      <c r="K279" s="412" t="s">
        <v>157</v>
      </c>
      <c r="L279" s="412" t="s">
        <v>993</v>
      </c>
      <c r="M279" s="412" t="s">
        <v>1118</v>
      </c>
      <c r="N279" s="412">
        <v>4</v>
      </c>
      <c r="O279" s="412">
        <v>2002</v>
      </c>
      <c r="P279" s="413">
        <f t="shared" si="4"/>
        <v>1.998001998001998E-3</v>
      </c>
    </row>
    <row r="280" spans="1:16" s="254" customFormat="1" ht="14" customHeight="1" x14ac:dyDescent="0.2">
      <c r="A280" s="411" t="s">
        <v>37</v>
      </c>
      <c r="B280" s="69" t="s">
        <v>738</v>
      </c>
      <c r="C280" s="412" t="s">
        <v>820</v>
      </c>
      <c r="D280" s="412" t="s">
        <v>673</v>
      </c>
      <c r="E280" s="412" t="s">
        <v>546</v>
      </c>
      <c r="F280" s="412" t="s">
        <v>775</v>
      </c>
      <c r="G280" s="412" t="s">
        <v>113</v>
      </c>
      <c r="H280" s="412">
        <v>55259510</v>
      </c>
      <c r="I280" s="412" t="s">
        <v>114</v>
      </c>
      <c r="J280" s="412" t="s">
        <v>122</v>
      </c>
      <c r="K280" s="412" t="s">
        <v>254</v>
      </c>
      <c r="L280" s="412" t="s">
        <v>1119</v>
      </c>
      <c r="M280" s="412" t="s">
        <v>1120</v>
      </c>
      <c r="N280" s="412">
        <v>4</v>
      </c>
      <c r="O280" s="412">
        <v>2521</v>
      </c>
      <c r="P280" s="413">
        <f t="shared" si="4"/>
        <v>1.5866719555731853E-3</v>
      </c>
    </row>
    <row r="281" spans="1:16" s="254" customFormat="1" ht="14" customHeight="1" x14ac:dyDescent="0.2">
      <c r="A281" s="411" t="s">
        <v>37</v>
      </c>
      <c r="B281" s="69" t="s">
        <v>738</v>
      </c>
      <c r="C281" s="412" t="s">
        <v>820</v>
      </c>
      <c r="D281" s="412" t="s">
        <v>673</v>
      </c>
      <c r="E281" s="412"/>
      <c r="F281" s="412" t="s">
        <v>775</v>
      </c>
      <c r="G281" s="412" t="s">
        <v>233</v>
      </c>
      <c r="H281" s="412">
        <v>135430738</v>
      </c>
      <c r="I281" s="412" t="s">
        <v>122</v>
      </c>
      <c r="J281" s="412" t="s">
        <v>114</v>
      </c>
      <c r="K281" s="412" t="s">
        <v>728</v>
      </c>
      <c r="L281" s="412" t="s">
        <v>999</v>
      </c>
      <c r="M281" s="412" t="s">
        <v>1121</v>
      </c>
      <c r="N281" s="412">
        <v>81</v>
      </c>
      <c r="O281" s="412">
        <v>2599</v>
      </c>
      <c r="P281" s="413">
        <f t="shared" si="4"/>
        <v>3.1165833012697191E-2</v>
      </c>
    </row>
    <row r="282" spans="1:16" s="254" customFormat="1" ht="14" customHeight="1" x14ac:dyDescent="0.2">
      <c r="A282" s="411" t="s">
        <v>37</v>
      </c>
      <c r="B282" s="69" t="s">
        <v>738</v>
      </c>
      <c r="C282" s="412" t="s">
        <v>820</v>
      </c>
      <c r="D282" s="412" t="s">
        <v>673</v>
      </c>
      <c r="E282" s="412"/>
      <c r="F282" s="412" t="s">
        <v>775</v>
      </c>
      <c r="G282" s="412" t="s">
        <v>233</v>
      </c>
      <c r="H282" s="412">
        <v>144905900</v>
      </c>
      <c r="I282" s="412" t="s">
        <v>108</v>
      </c>
      <c r="J282" s="412" t="s">
        <v>114</v>
      </c>
      <c r="K282" s="412" t="s">
        <v>672</v>
      </c>
      <c r="L282" s="412" t="s">
        <v>823</v>
      </c>
      <c r="M282" s="412" t="s">
        <v>824</v>
      </c>
      <c r="N282" s="412">
        <v>106</v>
      </c>
      <c r="O282" s="412">
        <v>2456</v>
      </c>
      <c r="P282" s="413">
        <f t="shared" si="4"/>
        <v>4.3159609120521171E-2</v>
      </c>
    </row>
    <row r="283" spans="1:16" s="254" customFormat="1" ht="14" customHeight="1" x14ac:dyDescent="0.2">
      <c r="A283" s="411" t="s">
        <v>41</v>
      </c>
      <c r="B283" s="69" t="s">
        <v>738</v>
      </c>
      <c r="C283" s="412" t="s">
        <v>820</v>
      </c>
      <c r="D283" s="412" t="s">
        <v>673</v>
      </c>
      <c r="E283" s="412"/>
      <c r="F283" s="412" t="s">
        <v>775</v>
      </c>
      <c r="G283" s="412" t="s">
        <v>188</v>
      </c>
      <c r="H283" s="412">
        <v>175372527</v>
      </c>
      <c r="I283" s="412" t="s">
        <v>114</v>
      </c>
      <c r="J283" s="412" t="s">
        <v>109</v>
      </c>
      <c r="K283" s="412" t="s">
        <v>319</v>
      </c>
      <c r="L283" s="412" t="s">
        <v>818</v>
      </c>
      <c r="M283" s="412" t="s">
        <v>1122</v>
      </c>
      <c r="N283" s="412">
        <v>3</v>
      </c>
      <c r="O283" s="412">
        <v>1290</v>
      </c>
      <c r="P283" s="413">
        <f t="shared" si="4"/>
        <v>2.3255813953488372E-3</v>
      </c>
    </row>
    <row r="284" spans="1:16" s="254" customFormat="1" ht="14" customHeight="1" x14ac:dyDescent="0.2">
      <c r="A284" s="411" t="s">
        <v>43</v>
      </c>
      <c r="B284" s="69" t="s">
        <v>738</v>
      </c>
      <c r="C284" s="412" t="s">
        <v>820</v>
      </c>
      <c r="D284" s="412" t="s">
        <v>673</v>
      </c>
      <c r="E284" s="412"/>
      <c r="F284" s="412" t="s">
        <v>775</v>
      </c>
      <c r="G284" s="412" t="s">
        <v>146</v>
      </c>
      <c r="H284" s="412">
        <v>63257111</v>
      </c>
      <c r="I284" s="412" t="s">
        <v>108</v>
      </c>
      <c r="J284" s="412" t="s">
        <v>122</v>
      </c>
      <c r="K284" s="412" t="s">
        <v>147</v>
      </c>
      <c r="L284" s="412" t="s">
        <v>875</v>
      </c>
      <c r="M284" s="412" t="s">
        <v>1123</v>
      </c>
      <c r="N284" s="412">
        <v>5</v>
      </c>
      <c r="O284" s="412">
        <v>1971</v>
      </c>
      <c r="P284" s="413">
        <f t="shared" si="4"/>
        <v>2.5367833587011668E-3</v>
      </c>
    </row>
    <row r="285" spans="1:16" s="254" customFormat="1" ht="14" customHeight="1" x14ac:dyDescent="0.2">
      <c r="A285" s="411" t="s">
        <v>43</v>
      </c>
      <c r="B285" s="69" t="s">
        <v>738</v>
      </c>
      <c r="C285" s="412" t="s">
        <v>820</v>
      </c>
      <c r="D285" s="412" t="s">
        <v>673</v>
      </c>
      <c r="E285" s="412"/>
      <c r="F285" s="412" t="s">
        <v>775</v>
      </c>
      <c r="G285" s="412" t="s">
        <v>233</v>
      </c>
      <c r="H285" s="412">
        <v>135427552</v>
      </c>
      <c r="I285" s="412" t="s">
        <v>109</v>
      </c>
      <c r="J285" s="412" t="s">
        <v>122</v>
      </c>
      <c r="K285" s="412" t="s">
        <v>728</v>
      </c>
      <c r="L285" s="412" t="s">
        <v>1119</v>
      </c>
      <c r="M285" s="412" t="s">
        <v>1124</v>
      </c>
      <c r="N285" s="412">
        <v>6</v>
      </c>
      <c r="O285" s="412">
        <v>3118</v>
      </c>
      <c r="P285" s="413">
        <f t="shared" si="4"/>
        <v>1.9243104554201411E-3</v>
      </c>
    </row>
    <row r="286" spans="1:16" s="254" customFormat="1" ht="14" customHeight="1" x14ac:dyDescent="0.2">
      <c r="A286" s="411" t="s">
        <v>45</v>
      </c>
      <c r="B286" s="69" t="s">
        <v>738</v>
      </c>
      <c r="C286" s="412" t="s">
        <v>820</v>
      </c>
      <c r="D286" s="412" t="s">
        <v>673</v>
      </c>
      <c r="E286" s="412"/>
      <c r="F286" s="412" t="s">
        <v>775</v>
      </c>
      <c r="G286" s="412" t="s">
        <v>215</v>
      </c>
      <c r="H286" s="412">
        <v>23812364</v>
      </c>
      <c r="I286" s="412" t="s">
        <v>114</v>
      </c>
      <c r="J286" s="412" t="s">
        <v>109</v>
      </c>
      <c r="K286" s="412" t="s">
        <v>216</v>
      </c>
      <c r="L286" s="412" t="s">
        <v>1125</v>
      </c>
      <c r="M286" s="412" t="s">
        <v>1126</v>
      </c>
      <c r="N286" s="412">
        <v>120</v>
      </c>
      <c r="O286" s="412">
        <v>3211</v>
      </c>
      <c r="P286" s="413">
        <f t="shared" si="4"/>
        <v>3.7371535347243849E-2</v>
      </c>
    </row>
    <row r="287" spans="1:16" s="254" customFormat="1" ht="14" customHeight="1" x14ac:dyDescent="0.2">
      <c r="A287" s="411" t="s">
        <v>45</v>
      </c>
      <c r="B287" s="69" t="s">
        <v>738</v>
      </c>
      <c r="C287" s="412" t="s">
        <v>820</v>
      </c>
      <c r="D287" s="412" t="s">
        <v>673</v>
      </c>
      <c r="E287" s="412" t="s">
        <v>546</v>
      </c>
      <c r="F287" s="412" t="s">
        <v>775</v>
      </c>
      <c r="G287" s="412" t="s">
        <v>226</v>
      </c>
      <c r="H287" s="412">
        <v>7577538</v>
      </c>
      <c r="I287" s="412" t="s">
        <v>108</v>
      </c>
      <c r="J287" s="412" t="s">
        <v>109</v>
      </c>
      <c r="K287" s="412" t="s">
        <v>227</v>
      </c>
      <c r="L287" s="412" t="s">
        <v>803</v>
      </c>
      <c r="M287" s="412" t="s">
        <v>886</v>
      </c>
      <c r="N287" s="412">
        <v>116</v>
      </c>
      <c r="O287" s="412">
        <v>1903</v>
      </c>
      <c r="P287" s="413">
        <f t="shared" si="4"/>
        <v>6.095638465580662E-2</v>
      </c>
    </row>
    <row r="288" spans="1:16" s="254" customFormat="1" ht="14" customHeight="1" x14ac:dyDescent="0.2">
      <c r="A288" s="411" t="s">
        <v>45</v>
      </c>
      <c r="B288" s="69" t="s">
        <v>738</v>
      </c>
      <c r="C288" s="412" t="s">
        <v>820</v>
      </c>
      <c r="D288" s="412" t="s">
        <v>673</v>
      </c>
      <c r="E288" s="412"/>
      <c r="F288" s="412" t="s">
        <v>775</v>
      </c>
      <c r="G288" s="412" t="s">
        <v>107</v>
      </c>
      <c r="H288" s="412">
        <v>31039823</v>
      </c>
      <c r="I288" s="412" t="s">
        <v>114</v>
      </c>
      <c r="J288" s="412" t="s">
        <v>109</v>
      </c>
      <c r="K288" s="412" t="s">
        <v>719</v>
      </c>
      <c r="L288" s="412" t="s">
        <v>887</v>
      </c>
      <c r="M288" s="412" t="s">
        <v>888</v>
      </c>
      <c r="N288" s="412">
        <v>189</v>
      </c>
      <c r="O288" s="412">
        <v>2557</v>
      </c>
      <c r="P288" s="413">
        <f t="shared" si="4"/>
        <v>7.3914743840438016E-2</v>
      </c>
    </row>
    <row r="289" spans="1:16" s="254" customFormat="1" ht="14" customHeight="1" x14ac:dyDescent="0.2">
      <c r="A289" s="411" t="s">
        <v>45</v>
      </c>
      <c r="B289" s="69" t="s">
        <v>738</v>
      </c>
      <c r="C289" s="412" t="s">
        <v>820</v>
      </c>
      <c r="D289" s="412" t="s">
        <v>673</v>
      </c>
      <c r="E289" s="412"/>
      <c r="F289" s="412" t="s">
        <v>772</v>
      </c>
      <c r="G289" s="412" t="s">
        <v>126</v>
      </c>
      <c r="H289" s="412">
        <v>21233760</v>
      </c>
      <c r="I289" s="412" t="s">
        <v>108</v>
      </c>
      <c r="J289" s="412" t="s">
        <v>114</v>
      </c>
      <c r="K289" s="412" t="s">
        <v>748</v>
      </c>
      <c r="L289" s="412" t="s">
        <v>889</v>
      </c>
      <c r="M289" s="412" t="s">
        <v>1127</v>
      </c>
      <c r="N289" s="412">
        <v>73</v>
      </c>
      <c r="O289" s="412">
        <v>2950</v>
      </c>
      <c r="P289" s="413">
        <f t="shared" si="4"/>
        <v>2.4745762711864405E-2</v>
      </c>
    </row>
    <row r="290" spans="1:16" s="254" customFormat="1" ht="14" customHeight="1" x14ac:dyDescent="0.2">
      <c r="A290" s="411" t="s">
        <v>45</v>
      </c>
      <c r="B290" s="69" t="s">
        <v>738</v>
      </c>
      <c r="C290" s="412" t="s">
        <v>820</v>
      </c>
      <c r="D290" s="412" t="s">
        <v>673</v>
      </c>
      <c r="E290" s="412"/>
      <c r="F290" s="412" t="s">
        <v>775</v>
      </c>
      <c r="G290" s="412" t="s">
        <v>206</v>
      </c>
      <c r="H290" s="412">
        <v>41266113</v>
      </c>
      <c r="I290" s="412" t="s">
        <v>122</v>
      </c>
      <c r="J290" s="412" t="s">
        <v>109</v>
      </c>
      <c r="K290" s="412" t="s">
        <v>207</v>
      </c>
      <c r="L290" s="412" t="s">
        <v>1030</v>
      </c>
      <c r="M290" s="412" t="s">
        <v>885</v>
      </c>
      <c r="N290" s="412">
        <v>34</v>
      </c>
      <c r="O290" s="412">
        <v>1926</v>
      </c>
      <c r="P290" s="413">
        <f t="shared" si="4"/>
        <v>1.7653167185877467E-2</v>
      </c>
    </row>
    <row r="291" spans="1:16" s="254" customFormat="1" ht="14" customHeight="1" x14ac:dyDescent="0.2">
      <c r="A291" s="411" t="s">
        <v>46</v>
      </c>
      <c r="B291" s="69" t="s">
        <v>738</v>
      </c>
      <c r="C291" s="412" t="s">
        <v>820</v>
      </c>
      <c r="D291" s="412" t="s">
        <v>673</v>
      </c>
      <c r="E291" s="412" t="s">
        <v>546</v>
      </c>
      <c r="F291" s="412" t="s">
        <v>775</v>
      </c>
      <c r="G291" s="412" t="s">
        <v>226</v>
      </c>
      <c r="H291" s="412">
        <v>7578203</v>
      </c>
      <c r="I291" s="412" t="s">
        <v>108</v>
      </c>
      <c r="J291" s="412" t="s">
        <v>109</v>
      </c>
      <c r="K291" s="412" t="s">
        <v>227</v>
      </c>
      <c r="L291" s="412" t="s">
        <v>892</v>
      </c>
      <c r="M291" s="412" t="s">
        <v>893</v>
      </c>
      <c r="N291" s="412">
        <v>6</v>
      </c>
      <c r="O291" s="412">
        <v>1637</v>
      </c>
      <c r="P291" s="413">
        <f t="shared" si="4"/>
        <v>3.6652412950519244E-3</v>
      </c>
    </row>
    <row r="292" spans="1:16" s="254" customFormat="1" ht="14" customHeight="1" x14ac:dyDescent="0.2">
      <c r="A292" s="411" t="s">
        <v>46</v>
      </c>
      <c r="B292" s="69" t="s">
        <v>738</v>
      </c>
      <c r="C292" s="412" t="s">
        <v>820</v>
      </c>
      <c r="D292" s="412" t="s">
        <v>673</v>
      </c>
      <c r="E292" s="412"/>
      <c r="F292" s="412" t="s">
        <v>775</v>
      </c>
      <c r="G292" s="412" t="s">
        <v>126</v>
      </c>
      <c r="H292" s="412">
        <v>168104438</v>
      </c>
      <c r="I292" s="412" t="s">
        <v>122</v>
      </c>
      <c r="J292" s="412" t="s">
        <v>109</v>
      </c>
      <c r="K292" s="412" t="s">
        <v>702</v>
      </c>
      <c r="L292" s="412" t="s">
        <v>788</v>
      </c>
      <c r="M292" s="412" t="s">
        <v>1128</v>
      </c>
      <c r="N292" s="412">
        <v>8</v>
      </c>
      <c r="O292" s="412">
        <v>2328</v>
      </c>
      <c r="P292" s="413">
        <f t="shared" si="4"/>
        <v>3.4364261168384879E-3</v>
      </c>
    </row>
    <row r="293" spans="1:16" s="254" customFormat="1" ht="14" customHeight="1" x14ac:dyDescent="0.2">
      <c r="A293" s="411" t="s">
        <v>46</v>
      </c>
      <c r="B293" s="69" t="s">
        <v>738</v>
      </c>
      <c r="C293" s="412" t="s">
        <v>820</v>
      </c>
      <c r="D293" s="412" t="s">
        <v>673</v>
      </c>
      <c r="E293" s="412"/>
      <c r="F293" s="412" t="s">
        <v>775</v>
      </c>
      <c r="G293" s="412" t="s">
        <v>169</v>
      </c>
      <c r="H293" s="412">
        <v>9546602</v>
      </c>
      <c r="I293" s="412" t="s">
        <v>109</v>
      </c>
      <c r="J293" s="412" t="s">
        <v>114</v>
      </c>
      <c r="K293" s="412" t="s">
        <v>747</v>
      </c>
      <c r="L293" s="412" t="s">
        <v>1050</v>
      </c>
      <c r="M293" s="412" t="s">
        <v>1129</v>
      </c>
      <c r="N293" s="412">
        <v>7</v>
      </c>
      <c r="O293" s="412">
        <v>3212</v>
      </c>
      <c r="P293" s="413">
        <f t="shared" si="4"/>
        <v>2.1793275217932753E-3</v>
      </c>
    </row>
    <row r="294" spans="1:16" s="254" customFormat="1" ht="14" customHeight="1" x14ac:dyDescent="0.2">
      <c r="A294" s="411" t="s">
        <v>46</v>
      </c>
      <c r="B294" s="69" t="s">
        <v>738</v>
      </c>
      <c r="C294" s="412" t="s">
        <v>820</v>
      </c>
      <c r="D294" s="412" t="s">
        <v>673</v>
      </c>
      <c r="E294" s="412"/>
      <c r="F294" s="412" t="s">
        <v>775</v>
      </c>
      <c r="G294" s="412" t="s">
        <v>121</v>
      </c>
      <c r="H294" s="412">
        <v>77768261</v>
      </c>
      <c r="I294" s="412" t="s">
        <v>109</v>
      </c>
      <c r="J294" s="412" t="s">
        <v>122</v>
      </c>
      <c r="K294" s="412" t="s">
        <v>710</v>
      </c>
      <c r="L294" s="412" t="s">
        <v>901</v>
      </c>
      <c r="M294" s="412" t="s">
        <v>902</v>
      </c>
      <c r="N294" s="412">
        <v>9</v>
      </c>
      <c r="O294" s="412">
        <v>2150</v>
      </c>
      <c r="P294" s="413">
        <f t="shared" si="4"/>
        <v>4.1860465116279073E-3</v>
      </c>
    </row>
    <row r="295" spans="1:16" s="254" customFormat="1" ht="14" customHeight="1" x14ac:dyDescent="0.2">
      <c r="A295" s="411" t="s">
        <v>746</v>
      </c>
      <c r="B295" s="69" t="s">
        <v>738</v>
      </c>
      <c r="C295" s="412" t="s">
        <v>820</v>
      </c>
      <c r="D295" s="412" t="s">
        <v>673</v>
      </c>
      <c r="E295" s="412"/>
      <c r="F295" s="412" t="s">
        <v>775</v>
      </c>
      <c r="G295" s="412" t="s">
        <v>215</v>
      </c>
      <c r="H295" s="412">
        <v>24921172</v>
      </c>
      <c r="I295" s="412" t="s">
        <v>108</v>
      </c>
      <c r="J295" s="412" t="s">
        <v>114</v>
      </c>
      <c r="K295" s="412" t="s">
        <v>745</v>
      </c>
      <c r="L295" s="412" t="s">
        <v>894</v>
      </c>
      <c r="M295" s="412" t="s">
        <v>1130</v>
      </c>
      <c r="N295" s="412">
        <v>6</v>
      </c>
      <c r="O295" s="412">
        <v>2751</v>
      </c>
      <c r="P295" s="413">
        <f t="shared" si="4"/>
        <v>2.1810250817884407E-3</v>
      </c>
    </row>
    <row r="296" spans="1:16" s="254" customFormat="1" ht="14" customHeight="1" x14ac:dyDescent="0.2">
      <c r="A296" s="411" t="s">
        <v>746</v>
      </c>
      <c r="B296" s="69" t="s">
        <v>738</v>
      </c>
      <c r="C296" s="412" t="s">
        <v>820</v>
      </c>
      <c r="D296" s="412" t="s">
        <v>673</v>
      </c>
      <c r="E296" s="412"/>
      <c r="F296" s="412" t="s">
        <v>775</v>
      </c>
      <c r="G296" s="412" t="s">
        <v>215</v>
      </c>
      <c r="H296" s="412">
        <v>24922869</v>
      </c>
      <c r="I296" s="412" t="s">
        <v>109</v>
      </c>
      <c r="J296" s="412" t="s">
        <v>114</v>
      </c>
      <c r="K296" s="412" t="s">
        <v>745</v>
      </c>
      <c r="L296" s="412" t="s">
        <v>892</v>
      </c>
      <c r="M296" s="412" t="s">
        <v>1131</v>
      </c>
      <c r="N296" s="412">
        <v>4</v>
      </c>
      <c r="O296" s="412">
        <v>3709</v>
      </c>
      <c r="P296" s="413">
        <f t="shared" si="4"/>
        <v>1.0784578053383662E-3</v>
      </c>
    </row>
    <row r="297" spans="1:16" s="254" customFormat="1" ht="14" customHeight="1" x14ac:dyDescent="0.2">
      <c r="A297" s="411" t="s">
        <v>746</v>
      </c>
      <c r="B297" s="69" t="s">
        <v>738</v>
      </c>
      <c r="C297" s="412" t="s">
        <v>820</v>
      </c>
      <c r="D297" s="412" t="s">
        <v>673</v>
      </c>
      <c r="E297" s="412"/>
      <c r="F297" s="412" t="s">
        <v>775</v>
      </c>
      <c r="G297" s="412" t="s">
        <v>699</v>
      </c>
      <c r="H297" s="412">
        <v>9857910</v>
      </c>
      <c r="I297" s="412" t="s">
        <v>108</v>
      </c>
      <c r="J297" s="412" t="s">
        <v>114</v>
      </c>
      <c r="K297" s="412" t="s">
        <v>744</v>
      </c>
      <c r="L297" s="412" t="s">
        <v>1065</v>
      </c>
      <c r="M297" s="412" t="s">
        <v>1132</v>
      </c>
      <c r="N297" s="412">
        <v>6</v>
      </c>
      <c r="O297" s="412">
        <v>4670</v>
      </c>
      <c r="P297" s="413">
        <f t="shared" si="4"/>
        <v>1.2847965738758029E-3</v>
      </c>
    </row>
    <row r="298" spans="1:16" s="254" customFormat="1" ht="14" customHeight="1" x14ac:dyDescent="0.2">
      <c r="A298" s="411" t="s">
        <v>54</v>
      </c>
      <c r="B298" s="69" t="s">
        <v>738</v>
      </c>
      <c r="C298" s="412" t="s">
        <v>820</v>
      </c>
      <c r="D298" s="412" t="s">
        <v>673</v>
      </c>
      <c r="E298" s="412"/>
      <c r="F298" s="412" t="s">
        <v>775</v>
      </c>
      <c r="G298" s="412" t="s">
        <v>188</v>
      </c>
      <c r="H298" s="412">
        <v>175086242</v>
      </c>
      <c r="I298" s="412" t="s">
        <v>109</v>
      </c>
      <c r="J298" s="412" t="s">
        <v>114</v>
      </c>
      <c r="K298" s="412" t="s">
        <v>251</v>
      </c>
      <c r="L298" s="412" t="s">
        <v>892</v>
      </c>
      <c r="M298" s="412" t="s">
        <v>1133</v>
      </c>
      <c r="N298" s="412">
        <v>33</v>
      </c>
      <c r="O298" s="412">
        <v>2533</v>
      </c>
      <c r="P298" s="413">
        <f t="shared" si="4"/>
        <v>1.3028030003947888E-2</v>
      </c>
    </row>
    <row r="299" spans="1:16" s="254" customFormat="1" ht="14" customHeight="1" x14ac:dyDescent="0.2">
      <c r="A299" s="411" t="s">
        <v>54</v>
      </c>
      <c r="B299" s="69" t="s">
        <v>738</v>
      </c>
      <c r="C299" s="412" t="s">
        <v>820</v>
      </c>
      <c r="D299" s="412" t="s">
        <v>673</v>
      </c>
      <c r="E299" s="412"/>
      <c r="F299" s="412" t="s">
        <v>775</v>
      </c>
      <c r="G299" s="412" t="s">
        <v>188</v>
      </c>
      <c r="H299" s="412">
        <v>99771340</v>
      </c>
      <c r="I299" s="412" t="s">
        <v>114</v>
      </c>
      <c r="J299" s="412" t="s">
        <v>109</v>
      </c>
      <c r="K299" s="412" t="s">
        <v>722</v>
      </c>
      <c r="L299" s="412" t="s">
        <v>1134</v>
      </c>
      <c r="M299" s="412" t="s">
        <v>1135</v>
      </c>
      <c r="N299" s="412">
        <v>40</v>
      </c>
      <c r="O299" s="412">
        <v>2524</v>
      </c>
      <c r="P299" s="413">
        <f t="shared" si="4"/>
        <v>1.5847860538827259E-2</v>
      </c>
    </row>
    <row r="300" spans="1:16" s="254" customFormat="1" ht="14" customHeight="1" x14ac:dyDescent="0.2">
      <c r="A300" s="411" t="s">
        <v>54</v>
      </c>
      <c r="B300" s="69" t="s">
        <v>738</v>
      </c>
      <c r="C300" s="412" t="s">
        <v>820</v>
      </c>
      <c r="D300" s="412" t="s">
        <v>673</v>
      </c>
      <c r="E300" s="412" t="s">
        <v>546</v>
      </c>
      <c r="F300" s="412" t="s">
        <v>775</v>
      </c>
      <c r="G300" s="412" t="s">
        <v>226</v>
      </c>
      <c r="H300" s="412">
        <v>7577105</v>
      </c>
      <c r="I300" s="412" t="s">
        <v>109</v>
      </c>
      <c r="J300" s="412" t="s">
        <v>114</v>
      </c>
      <c r="K300" s="412" t="s">
        <v>227</v>
      </c>
      <c r="L300" s="412" t="s">
        <v>1026</v>
      </c>
      <c r="M300" s="412" t="s">
        <v>1136</v>
      </c>
      <c r="N300" s="412">
        <v>88</v>
      </c>
      <c r="O300" s="412">
        <v>2200</v>
      </c>
      <c r="P300" s="413">
        <f t="shared" si="4"/>
        <v>0.04</v>
      </c>
    </row>
    <row r="301" spans="1:16" s="254" customFormat="1" ht="14" customHeight="1" x14ac:dyDescent="0.2">
      <c r="A301" s="411" t="s">
        <v>54</v>
      </c>
      <c r="B301" s="69" t="s">
        <v>738</v>
      </c>
      <c r="C301" s="412" t="s">
        <v>820</v>
      </c>
      <c r="D301" s="412" t="s">
        <v>673</v>
      </c>
      <c r="E301" s="412"/>
      <c r="F301" s="412" t="s">
        <v>772</v>
      </c>
      <c r="G301" s="412" t="s">
        <v>150</v>
      </c>
      <c r="H301" s="412">
        <v>22804395</v>
      </c>
      <c r="I301" s="412" t="s">
        <v>108</v>
      </c>
      <c r="J301" s="412" t="s">
        <v>109</v>
      </c>
      <c r="K301" s="412" t="s">
        <v>263</v>
      </c>
      <c r="L301" s="412" t="s">
        <v>773</v>
      </c>
      <c r="M301" s="412" t="s">
        <v>1137</v>
      </c>
      <c r="N301" s="412">
        <v>91</v>
      </c>
      <c r="O301" s="412">
        <v>3842</v>
      </c>
      <c r="P301" s="413">
        <f t="shared" si="4"/>
        <v>2.368558042686101E-2</v>
      </c>
    </row>
    <row r="302" spans="1:16" s="254" customFormat="1" ht="14" customHeight="1" x14ac:dyDescent="0.2">
      <c r="A302" s="411" t="s">
        <v>54</v>
      </c>
      <c r="B302" s="69" t="s">
        <v>738</v>
      </c>
      <c r="C302" s="412" t="s">
        <v>820</v>
      </c>
      <c r="D302" s="412" t="s">
        <v>673</v>
      </c>
      <c r="E302" s="412"/>
      <c r="F302" s="412" t="s">
        <v>775</v>
      </c>
      <c r="G302" s="412" t="s">
        <v>107</v>
      </c>
      <c r="H302" s="412">
        <v>31039072</v>
      </c>
      <c r="I302" s="412" t="s">
        <v>122</v>
      </c>
      <c r="J302" s="412" t="s">
        <v>108</v>
      </c>
      <c r="K302" s="412" t="s">
        <v>719</v>
      </c>
      <c r="L302" s="412" t="s">
        <v>1138</v>
      </c>
      <c r="M302" s="412" t="s">
        <v>1139</v>
      </c>
      <c r="N302" s="412">
        <v>74</v>
      </c>
      <c r="O302" s="412">
        <v>3728</v>
      </c>
      <c r="P302" s="413">
        <f t="shared" si="4"/>
        <v>1.9849785407725321E-2</v>
      </c>
    </row>
    <row r="303" spans="1:16" s="254" customFormat="1" ht="14" customHeight="1" x14ac:dyDescent="0.2">
      <c r="A303" s="411" t="s">
        <v>54</v>
      </c>
      <c r="B303" s="69" t="s">
        <v>738</v>
      </c>
      <c r="C303" s="412" t="s">
        <v>820</v>
      </c>
      <c r="D303" s="412" t="s">
        <v>673</v>
      </c>
      <c r="E303" s="412"/>
      <c r="F303" s="412" t="s">
        <v>775</v>
      </c>
      <c r="G303" s="412" t="s">
        <v>126</v>
      </c>
      <c r="H303" s="412">
        <v>80529512</v>
      </c>
      <c r="I303" s="412" t="s">
        <v>109</v>
      </c>
      <c r="J303" s="412" t="s">
        <v>122</v>
      </c>
      <c r="K303" s="412" t="s">
        <v>743</v>
      </c>
      <c r="L303" s="412" t="s">
        <v>1140</v>
      </c>
      <c r="M303" s="412" t="s">
        <v>1141</v>
      </c>
      <c r="N303" s="412">
        <v>56</v>
      </c>
      <c r="O303" s="412">
        <v>2532</v>
      </c>
      <c r="P303" s="413">
        <f t="shared" si="4"/>
        <v>2.2116903633491312E-2</v>
      </c>
    </row>
    <row r="304" spans="1:16" s="254" customFormat="1" ht="14" customHeight="1" x14ac:dyDescent="0.2">
      <c r="A304" s="411" t="s">
        <v>54</v>
      </c>
      <c r="B304" s="69" t="s">
        <v>738</v>
      </c>
      <c r="C304" s="412" t="s">
        <v>820</v>
      </c>
      <c r="D304" s="412" t="s">
        <v>673</v>
      </c>
      <c r="E304" s="412"/>
      <c r="F304" s="412" t="s">
        <v>775</v>
      </c>
      <c r="G304" s="412" t="s">
        <v>169</v>
      </c>
      <c r="H304" s="412">
        <v>57768448</v>
      </c>
      <c r="I304" s="412" t="s">
        <v>122</v>
      </c>
      <c r="J304" s="412" t="s">
        <v>114</v>
      </c>
      <c r="K304" s="412" t="s">
        <v>742</v>
      </c>
      <c r="L304" s="412" t="s">
        <v>892</v>
      </c>
      <c r="M304" s="412" t="s">
        <v>1142</v>
      </c>
      <c r="N304" s="412">
        <v>83</v>
      </c>
      <c r="O304" s="412">
        <v>4850</v>
      </c>
      <c r="P304" s="413">
        <f t="shared" si="4"/>
        <v>1.711340206185567E-2</v>
      </c>
    </row>
    <row r="305" spans="1:16" s="254" customFormat="1" ht="14" customHeight="1" x14ac:dyDescent="0.2">
      <c r="A305" s="411" t="s">
        <v>54</v>
      </c>
      <c r="B305" s="69" t="s">
        <v>738</v>
      </c>
      <c r="C305" s="412" t="s">
        <v>820</v>
      </c>
      <c r="D305" s="412" t="s">
        <v>673</v>
      </c>
      <c r="E305" s="412"/>
      <c r="F305" s="412" t="s">
        <v>775</v>
      </c>
      <c r="G305" s="412" t="s">
        <v>266</v>
      </c>
      <c r="H305" s="412">
        <v>55599336</v>
      </c>
      <c r="I305" s="412" t="s">
        <v>114</v>
      </c>
      <c r="J305" s="412" t="s">
        <v>109</v>
      </c>
      <c r="K305" s="412" t="s">
        <v>347</v>
      </c>
      <c r="L305" s="412" t="s">
        <v>884</v>
      </c>
      <c r="M305" s="412" t="s">
        <v>1143</v>
      </c>
      <c r="N305" s="412">
        <v>18</v>
      </c>
      <c r="O305" s="412">
        <v>3484</v>
      </c>
      <c r="P305" s="413">
        <f t="shared" si="4"/>
        <v>5.1664753157290473E-3</v>
      </c>
    </row>
    <row r="306" spans="1:16" s="254" customFormat="1" ht="14" customHeight="1" x14ac:dyDescent="0.2">
      <c r="A306" s="411" t="s">
        <v>54</v>
      </c>
      <c r="B306" s="69" t="s">
        <v>738</v>
      </c>
      <c r="C306" s="412" t="s">
        <v>820</v>
      </c>
      <c r="D306" s="412" t="s">
        <v>673</v>
      </c>
      <c r="E306" s="412"/>
      <c r="F306" s="412" t="s">
        <v>775</v>
      </c>
      <c r="G306" s="412" t="s">
        <v>146</v>
      </c>
      <c r="H306" s="412">
        <v>149501593</v>
      </c>
      <c r="I306" s="412" t="s">
        <v>109</v>
      </c>
      <c r="J306" s="412" t="s">
        <v>108</v>
      </c>
      <c r="K306" s="412" t="s">
        <v>296</v>
      </c>
      <c r="L306" s="412" t="s">
        <v>1125</v>
      </c>
      <c r="M306" s="412" t="s">
        <v>1144</v>
      </c>
      <c r="N306" s="412">
        <v>4</v>
      </c>
      <c r="O306" s="412">
        <v>2248</v>
      </c>
      <c r="P306" s="413">
        <f t="shared" si="4"/>
        <v>1.7793594306049821E-3</v>
      </c>
    </row>
    <row r="307" spans="1:16" s="254" customFormat="1" ht="14" customHeight="1" x14ac:dyDescent="0.2">
      <c r="A307" s="411" t="s">
        <v>54</v>
      </c>
      <c r="B307" s="69" t="s">
        <v>738</v>
      </c>
      <c r="C307" s="412" t="s">
        <v>820</v>
      </c>
      <c r="D307" s="412" t="s">
        <v>673</v>
      </c>
      <c r="E307" s="412"/>
      <c r="F307" s="412" t="s">
        <v>772</v>
      </c>
      <c r="G307" s="412" t="s">
        <v>121</v>
      </c>
      <c r="H307" s="412">
        <v>77764357</v>
      </c>
      <c r="I307" s="412" t="s">
        <v>122</v>
      </c>
      <c r="J307" s="412" t="s">
        <v>109</v>
      </c>
      <c r="K307" s="412" t="s">
        <v>710</v>
      </c>
      <c r="L307" s="412" t="s">
        <v>889</v>
      </c>
      <c r="M307" s="412" t="s">
        <v>1145</v>
      </c>
      <c r="N307" s="412">
        <v>62</v>
      </c>
      <c r="O307" s="412">
        <v>3689</v>
      </c>
      <c r="P307" s="413">
        <f t="shared" si="4"/>
        <v>1.680672268907563E-2</v>
      </c>
    </row>
    <row r="308" spans="1:16" s="254" customFormat="1" ht="14" customHeight="1" x14ac:dyDescent="0.2">
      <c r="A308" s="411" t="s">
        <v>54</v>
      </c>
      <c r="B308" s="69" t="s">
        <v>738</v>
      </c>
      <c r="C308" s="412" t="s">
        <v>820</v>
      </c>
      <c r="D308" s="412" t="s">
        <v>673</v>
      </c>
      <c r="E308" s="412"/>
      <c r="F308" s="412" t="s">
        <v>775</v>
      </c>
      <c r="G308" s="412" t="s">
        <v>163</v>
      </c>
      <c r="H308" s="412">
        <v>120474984</v>
      </c>
      <c r="I308" s="412" t="s">
        <v>114</v>
      </c>
      <c r="J308" s="412" t="s">
        <v>109</v>
      </c>
      <c r="K308" s="412" t="s">
        <v>731</v>
      </c>
      <c r="L308" s="412" t="s">
        <v>1146</v>
      </c>
      <c r="M308" s="412" t="s">
        <v>1147</v>
      </c>
      <c r="N308" s="412">
        <v>53</v>
      </c>
      <c r="O308" s="412">
        <v>3598</v>
      </c>
      <c r="P308" s="413">
        <f t="shared" si="4"/>
        <v>1.4730405780989438E-2</v>
      </c>
    </row>
    <row r="309" spans="1:16" s="254" customFormat="1" ht="14" customHeight="1" x14ac:dyDescent="0.2">
      <c r="A309" s="411" t="s">
        <v>55</v>
      </c>
      <c r="B309" s="69" t="s">
        <v>738</v>
      </c>
      <c r="C309" s="412" t="s">
        <v>820</v>
      </c>
      <c r="D309" s="412" t="s">
        <v>673</v>
      </c>
      <c r="E309" s="412"/>
      <c r="F309" s="412" t="s">
        <v>772</v>
      </c>
      <c r="G309" s="412" t="s">
        <v>188</v>
      </c>
      <c r="H309" s="412">
        <v>162746100</v>
      </c>
      <c r="I309" s="412" t="s">
        <v>114</v>
      </c>
      <c r="J309" s="412" t="s">
        <v>109</v>
      </c>
      <c r="K309" s="412" t="s">
        <v>741</v>
      </c>
      <c r="L309" s="412" t="s">
        <v>897</v>
      </c>
      <c r="M309" s="412" t="s">
        <v>1148</v>
      </c>
      <c r="N309" s="412">
        <v>7</v>
      </c>
      <c r="O309" s="412">
        <v>5768</v>
      </c>
      <c r="P309" s="413">
        <f t="shared" si="4"/>
        <v>1.2135922330097086E-3</v>
      </c>
    </row>
    <row r="310" spans="1:16" s="254" customFormat="1" ht="14" customHeight="1" x14ac:dyDescent="0.2">
      <c r="A310" s="411" t="s">
        <v>55</v>
      </c>
      <c r="B310" s="69" t="s">
        <v>738</v>
      </c>
      <c r="C310" s="412" t="s">
        <v>820</v>
      </c>
      <c r="D310" s="412" t="s">
        <v>673</v>
      </c>
      <c r="E310" s="412" t="s">
        <v>546</v>
      </c>
      <c r="F310" s="412" t="s">
        <v>775</v>
      </c>
      <c r="G310" s="412" t="s">
        <v>153</v>
      </c>
      <c r="H310" s="412">
        <v>25398285</v>
      </c>
      <c r="I310" s="412" t="s">
        <v>108</v>
      </c>
      <c r="J310" s="412" t="s">
        <v>109</v>
      </c>
      <c r="K310" s="412" t="s">
        <v>154</v>
      </c>
      <c r="L310" s="412" t="s">
        <v>842</v>
      </c>
      <c r="M310" s="412" t="s">
        <v>843</v>
      </c>
      <c r="N310" s="412">
        <v>32</v>
      </c>
      <c r="O310" s="412">
        <v>5580</v>
      </c>
      <c r="P310" s="413">
        <f t="shared" si="4"/>
        <v>5.7347670250896057E-3</v>
      </c>
    </row>
    <row r="311" spans="1:16" s="254" customFormat="1" ht="14" customHeight="1" x14ac:dyDescent="0.2">
      <c r="A311" s="411" t="s">
        <v>57</v>
      </c>
      <c r="B311" s="69" t="s">
        <v>738</v>
      </c>
      <c r="C311" s="412" t="s">
        <v>820</v>
      </c>
      <c r="D311" s="412" t="s">
        <v>673</v>
      </c>
      <c r="E311" s="412"/>
      <c r="F311" s="412" t="s">
        <v>775</v>
      </c>
      <c r="G311" s="412" t="s">
        <v>153</v>
      </c>
      <c r="H311" s="412">
        <v>49445779</v>
      </c>
      <c r="I311" s="412" t="s">
        <v>114</v>
      </c>
      <c r="J311" s="412" t="s">
        <v>122</v>
      </c>
      <c r="K311" s="412" t="s">
        <v>735</v>
      </c>
      <c r="L311" s="412" t="s">
        <v>954</v>
      </c>
      <c r="M311" s="412" t="s">
        <v>1149</v>
      </c>
      <c r="N311" s="412">
        <v>17</v>
      </c>
      <c r="O311" s="412">
        <v>7888</v>
      </c>
      <c r="P311" s="413">
        <f t="shared" si="4"/>
        <v>2.1551724137931034E-3</v>
      </c>
    </row>
    <row r="312" spans="1:16" s="254" customFormat="1" ht="14" customHeight="1" x14ac:dyDescent="0.2">
      <c r="A312" s="411" t="s">
        <v>59</v>
      </c>
      <c r="B312" s="69" t="s">
        <v>738</v>
      </c>
      <c r="C312" s="412" t="s">
        <v>820</v>
      </c>
      <c r="D312" s="412" t="s">
        <v>673</v>
      </c>
      <c r="E312" s="412"/>
      <c r="F312" s="412" t="s">
        <v>775</v>
      </c>
      <c r="G312" s="412" t="s">
        <v>126</v>
      </c>
      <c r="H312" s="412">
        <v>185800793</v>
      </c>
      <c r="I312" s="412" t="s">
        <v>109</v>
      </c>
      <c r="J312" s="412" t="s">
        <v>114</v>
      </c>
      <c r="K312" s="412" t="s">
        <v>691</v>
      </c>
      <c r="L312" s="412" t="s">
        <v>892</v>
      </c>
      <c r="M312" s="412" t="s">
        <v>934</v>
      </c>
      <c r="N312" s="412">
        <v>13</v>
      </c>
      <c r="O312" s="412">
        <v>5658</v>
      </c>
      <c r="P312" s="413">
        <f t="shared" si="4"/>
        <v>2.2976316719688938E-3</v>
      </c>
    </row>
    <row r="313" spans="1:16" s="254" customFormat="1" ht="14" customHeight="1" x14ac:dyDescent="0.2">
      <c r="A313" s="411" t="s">
        <v>59</v>
      </c>
      <c r="B313" s="69" t="s">
        <v>738</v>
      </c>
      <c r="C313" s="412" t="s">
        <v>820</v>
      </c>
      <c r="D313" s="412" t="s">
        <v>673</v>
      </c>
      <c r="E313" s="412" t="s">
        <v>546</v>
      </c>
      <c r="F313" s="412" t="s">
        <v>775</v>
      </c>
      <c r="G313" s="412" t="s">
        <v>206</v>
      </c>
      <c r="H313" s="412">
        <v>178916726</v>
      </c>
      <c r="I313" s="412" t="s">
        <v>108</v>
      </c>
      <c r="J313" s="412" t="s">
        <v>114</v>
      </c>
      <c r="K313" s="412" t="s">
        <v>725</v>
      </c>
      <c r="L313" s="412" t="s">
        <v>937</v>
      </c>
      <c r="M313" s="412" t="s">
        <v>938</v>
      </c>
      <c r="N313" s="412">
        <v>44</v>
      </c>
      <c r="O313" s="412">
        <v>5955</v>
      </c>
      <c r="P313" s="413">
        <f t="shared" si="4"/>
        <v>7.3887489504617966E-3</v>
      </c>
    </row>
    <row r="314" spans="1:16" s="254" customFormat="1" ht="14" customHeight="1" x14ac:dyDescent="0.2">
      <c r="A314" s="411" t="s">
        <v>59</v>
      </c>
      <c r="B314" s="69" t="s">
        <v>738</v>
      </c>
      <c r="C314" s="412" t="s">
        <v>820</v>
      </c>
      <c r="D314" s="412" t="s">
        <v>673</v>
      </c>
      <c r="E314" s="412"/>
      <c r="F314" s="412" t="s">
        <v>775</v>
      </c>
      <c r="G314" s="412" t="s">
        <v>146</v>
      </c>
      <c r="H314" s="412">
        <v>45262697</v>
      </c>
      <c r="I314" s="412" t="s">
        <v>108</v>
      </c>
      <c r="J314" s="412" t="s">
        <v>109</v>
      </c>
      <c r="K314" s="412" t="s">
        <v>210</v>
      </c>
      <c r="L314" s="412" t="s">
        <v>892</v>
      </c>
      <c r="M314" s="412" t="s">
        <v>922</v>
      </c>
      <c r="N314" s="412">
        <v>35</v>
      </c>
      <c r="O314" s="412">
        <v>4606</v>
      </c>
      <c r="P314" s="413">
        <f t="shared" si="4"/>
        <v>7.5987841945288756E-3</v>
      </c>
    </row>
    <row r="315" spans="1:16" s="254" customFormat="1" ht="14" customHeight="1" x14ac:dyDescent="0.2">
      <c r="A315" s="411" t="s">
        <v>59</v>
      </c>
      <c r="B315" s="69" t="s">
        <v>738</v>
      </c>
      <c r="C315" s="412" t="s">
        <v>820</v>
      </c>
      <c r="D315" s="412" t="s">
        <v>673</v>
      </c>
      <c r="E315" s="412"/>
      <c r="F315" s="412" t="s">
        <v>775</v>
      </c>
      <c r="G315" s="412" t="s">
        <v>113</v>
      </c>
      <c r="H315" s="412">
        <v>100385640</v>
      </c>
      <c r="I315" s="412" t="s">
        <v>108</v>
      </c>
      <c r="J315" s="412" t="s">
        <v>109</v>
      </c>
      <c r="K315" s="412" t="s">
        <v>740</v>
      </c>
      <c r="L315" s="412" t="s">
        <v>778</v>
      </c>
      <c r="M315" s="412" t="s">
        <v>1150</v>
      </c>
      <c r="N315" s="412">
        <v>8</v>
      </c>
      <c r="O315" s="412">
        <v>4184</v>
      </c>
      <c r="P315" s="413">
        <f t="shared" si="4"/>
        <v>1.9120458891013384E-3</v>
      </c>
    </row>
    <row r="316" spans="1:16" s="254" customFormat="1" ht="14" customHeight="1" x14ac:dyDescent="0.2">
      <c r="A316" s="411" t="s">
        <v>59</v>
      </c>
      <c r="B316" s="69" t="s">
        <v>738</v>
      </c>
      <c r="C316" s="412" t="s">
        <v>820</v>
      </c>
      <c r="D316" s="412" t="s">
        <v>673</v>
      </c>
      <c r="E316" s="412"/>
      <c r="F316" s="412" t="s">
        <v>775</v>
      </c>
      <c r="G316" s="412" t="s">
        <v>121</v>
      </c>
      <c r="H316" s="412">
        <v>113697947</v>
      </c>
      <c r="I316" s="412" t="s">
        <v>109</v>
      </c>
      <c r="J316" s="412" t="s">
        <v>122</v>
      </c>
      <c r="K316" s="412" t="s">
        <v>677</v>
      </c>
      <c r="L316" s="412" t="s">
        <v>941</v>
      </c>
      <c r="M316" s="412" t="s">
        <v>942</v>
      </c>
      <c r="N316" s="412">
        <v>11</v>
      </c>
      <c r="O316" s="412">
        <v>3088</v>
      </c>
      <c r="P316" s="413">
        <f t="shared" si="4"/>
        <v>3.5621761658031089E-3</v>
      </c>
    </row>
    <row r="317" spans="1:16" s="254" customFormat="1" ht="14" customHeight="1" x14ac:dyDescent="0.2">
      <c r="A317" s="411" t="s">
        <v>60</v>
      </c>
      <c r="B317" s="69" t="s">
        <v>738</v>
      </c>
      <c r="C317" s="412" t="s">
        <v>820</v>
      </c>
      <c r="D317" s="412" t="s">
        <v>673</v>
      </c>
      <c r="E317" s="412"/>
      <c r="F317" s="412" t="s">
        <v>772</v>
      </c>
      <c r="G317" s="412" t="s">
        <v>188</v>
      </c>
      <c r="H317" s="412">
        <v>75038090</v>
      </c>
      <c r="I317" s="412" t="s">
        <v>108</v>
      </c>
      <c r="J317" s="412" t="s">
        <v>109</v>
      </c>
      <c r="K317" s="412" t="s">
        <v>727</v>
      </c>
      <c r="L317" s="412" t="s">
        <v>773</v>
      </c>
      <c r="M317" s="412" t="s">
        <v>1151</v>
      </c>
      <c r="N317" s="412">
        <v>56</v>
      </c>
      <c r="O317" s="412">
        <v>4813</v>
      </c>
      <c r="P317" s="413">
        <f t="shared" si="4"/>
        <v>1.163515478911282E-2</v>
      </c>
    </row>
    <row r="318" spans="1:16" s="254" customFormat="1" ht="14" customHeight="1" x14ac:dyDescent="0.2">
      <c r="A318" s="411" t="s">
        <v>60</v>
      </c>
      <c r="B318" s="69" t="s">
        <v>738</v>
      </c>
      <c r="C318" s="412" t="s">
        <v>820</v>
      </c>
      <c r="D318" s="412" t="s">
        <v>673</v>
      </c>
      <c r="E318" s="412" t="s">
        <v>546</v>
      </c>
      <c r="F318" s="412" t="s">
        <v>931</v>
      </c>
      <c r="G318" s="412" t="s">
        <v>226</v>
      </c>
      <c r="H318" s="412">
        <v>7578291</v>
      </c>
      <c r="I318" s="412" t="s">
        <v>108</v>
      </c>
      <c r="J318" s="412" t="s">
        <v>122</v>
      </c>
      <c r="K318" s="412" t="s">
        <v>227</v>
      </c>
      <c r="L318" s="412" t="s">
        <v>14</v>
      </c>
      <c r="M318" s="412" t="s">
        <v>268</v>
      </c>
      <c r="N318" s="412">
        <v>92</v>
      </c>
      <c r="O318" s="412">
        <v>3993</v>
      </c>
      <c r="P318" s="413">
        <f t="shared" si="4"/>
        <v>2.3040320560981719E-2</v>
      </c>
    </row>
    <row r="319" spans="1:16" s="254" customFormat="1" ht="14" customHeight="1" x14ac:dyDescent="0.2">
      <c r="A319" s="411" t="s">
        <v>60</v>
      </c>
      <c r="B319" s="69" t="s">
        <v>738</v>
      </c>
      <c r="C319" s="412" t="s">
        <v>820</v>
      </c>
      <c r="D319" s="412" t="s">
        <v>673</v>
      </c>
      <c r="E319" s="412" t="s">
        <v>546</v>
      </c>
      <c r="F319" s="412" t="s">
        <v>775</v>
      </c>
      <c r="G319" s="412" t="s">
        <v>107</v>
      </c>
      <c r="H319" s="412">
        <v>10602767</v>
      </c>
      <c r="I319" s="412" t="s">
        <v>122</v>
      </c>
      <c r="J319" s="412" t="s">
        <v>109</v>
      </c>
      <c r="K319" s="412" t="s">
        <v>192</v>
      </c>
      <c r="L319" s="412" t="s">
        <v>973</v>
      </c>
      <c r="M319" s="412" t="s">
        <v>1152</v>
      </c>
      <c r="N319" s="412">
        <v>12</v>
      </c>
      <c r="O319" s="412">
        <v>4086</v>
      </c>
      <c r="P319" s="413">
        <f t="shared" si="4"/>
        <v>2.936857562408223E-3</v>
      </c>
    </row>
    <row r="320" spans="1:16" s="254" customFormat="1" ht="14" customHeight="1" x14ac:dyDescent="0.2">
      <c r="A320" s="411" t="s">
        <v>60</v>
      </c>
      <c r="B320" s="69" t="s">
        <v>738</v>
      </c>
      <c r="C320" s="412" t="s">
        <v>820</v>
      </c>
      <c r="D320" s="412" t="s">
        <v>673</v>
      </c>
      <c r="E320" s="412" t="s">
        <v>546</v>
      </c>
      <c r="F320" s="412" t="s">
        <v>931</v>
      </c>
      <c r="G320" s="412" t="s">
        <v>107</v>
      </c>
      <c r="H320" s="412">
        <v>1220578</v>
      </c>
      <c r="I320" s="412" t="s">
        <v>122</v>
      </c>
      <c r="J320" s="412" t="s">
        <v>108</v>
      </c>
      <c r="K320" s="412" t="s">
        <v>110</v>
      </c>
      <c r="L320" s="412" t="s">
        <v>14</v>
      </c>
      <c r="M320" s="412" t="s">
        <v>268</v>
      </c>
      <c r="N320" s="412">
        <v>42</v>
      </c>
      <c r="O320" s="412">
        <v>2411</v>
      </c>
      <c r="P320" s="413">
        <f t="shared" si="4"/>
        <v>1.7420157610949814E-2</v>
      </c>
    </row>
    <row r="321" spans="1:16" s="254" customFormat="1" ht="14" customHeight="1" x14ac:dyDescent="0.2">
      <c r="A321" s="411" t="s">
        <v>60</v>
      </c>
      <c r="B321" s="69" t="s">
        <v>738</v>
      </c>
      <c r="C321" s="412" t="s">
        <v>820</v>
      </c>
      <c r="D321" s="412" t="s">
        <v>673</v>
      </c>
      <c r="E321" s="412"/>
      <c r="F321" s="412" t="s">
        <v>775</v>
      </c>
      <c r="G321" s="412" t="s">
        <v>146</v>
      </c>
      <c r="H321" s="412">
        <v>21751925</v>
      </c>
      <c r="I321" s="412" t="s">
        <v>122</v>
      </c>
      <c r="J321" s="412" t="s">
        <v>114</v>
      </c>
      <c r="K321" s="412" t="s">
        <v>230</v>
      </c>
      <c r="L321" s="412" t="s">
        <v>838</v>
      </c>
      <c r="M321" s="412" t="s">
        <v>1153</v>
      </c>
      <c r="N321" s="412">
        <v>53</v>
      </c>
      <c r="O321" s="412">
        <v>5443</v>
      </c>
      <c r="P321" s="413">
        <f t="shared" si="4"/>
        <v>9.7372772368179306E-3</v>
      </c>
    </row>
    <row r="322" spans="1:16" s="254" customFormat="1" ht="14" customHeight="1" x14ac:dyDescent="0.2">
      <c r="A322" s="411" t="s">
        <v>60</v>
      </c>
      <c r="B322" s="69" t="s">
        <v>738</v>
      </c>
      <c r="C322" s="412" t="s">
        <v>820</v>
      </c>
      <c r="D322" s="412" t="s">
        <v>673</v>
      </c>
      <c r="E322" s="412"/>
      <c r="F322" s="412" t="s">
        <v>775</v>
      </c>
      <c r="G322" s="412" t="s">
        <v>146</v>
      </c>
      <c r="H322" s="412">
        <v>21752056</v>
      </c>
      <c r="I322" s="412" t="s">
        <v>122</v>
      </c>
      <c r="J322" s="412" t="s">
        <v>108</v>
      </c>
      <c r="K322" s="412" t="s">
        <v>230</v>
      </c>
      <c r="L322" s="412" t="s">
        <v>794</v>
      </c>
      <c r="M322" s="412" t="s">
        <v>1154</v>
      </c>
      <c r="N322" s="412">
        <v>6</v>
      </c>
      <c r="O322" s="412">
        <v>3991</v>
      </c>
      <c r="P322" s="413">
        <f t="shared" ref="P322:P370" si="5">N322/O322</f>
        <v>1.5033826108744675E-3</v>
      </c>
    </row>
    <row r="323" spans="1:16" s="254" customFormat="1" ht="14" customHeight="1" x14ac:dyDescent="0.2">
      <c r="A323" s="411" t="s">
        <v>60</v>
      </c>
      <c r="B323" s="69" t="s">
        <v>738</v>
      </c>
      <c r="C323" s="412" t="s">
        <v>820</v>
      </c>
      <c r="D323" s="412" t="s">
        <v>673</v>
      </c>
      <c r="E323" s="412"/>
      <c r="F323" s="412" t="s">
        <v>775</v>
      </c>
      <c r="G323" s="412" t="s">
        <v>121</v>
      </c>
      <c r="H323" s="412">
        <v>77767871</v>
      </c>
      <c r="I323" s="412" t="s">
        <v>108</v>
      </c>
      <c r="J323" s="412" t="s">
        <v>109</v>
      </c>
      <c r="K323" s="412" t="s">
        <v>710</v>
      </c>
      <c r="L323" s="412" t="s">
        <v>846</v>
      </c>
      <c r="M323" s="412" t="s">
        <v>1155</v>
      </c>
      <c r="N323" s="412">
        <v>183</v>
      </c>
      <c r="O323" s="412">
        <v>4935</v>
      </c>
      <c r="P323" s="413">
        <f t="shared" si="5"/>
        <v>3.7082066869300913E-2</v>
      </c>
    </row>
    <row r="324" spans="1:16" s="254" customFormat="1" ht="14" customHeight="1" x14ac:dyDescent="0.2">
      <c r="A324" s="411" t="s">
        <v>60</v>
      </c>
      <c r="B324" s="69" t="s">
        <v>738</v>
      </c>
      <c r="C324" s="412" t="s">
        <v>820</v>
      </c>
      <c r="D324" s="412" t="s">
        <v>673</v>
      </c>
      <c r="E324" s="412"/>
      <c r="F324" s="412" t="s">
        <v>775</v>
      </c>
      <c r="G324" s="412" t="s">
        <v>163</v>
      </c>
      <c r="H324" s="412">
        <v>120474878</v>
      </c>
      <c r="I324" s="412" t="s">
        <v>122</v>
      </c>
      <c r="J324" s="412" t="s">
        <v>114</v>
      </c>
      <c r="K324" s="412" t="s">
        <v>731</v>
      </c>
      <c r="L324" s="412" t="s">
        <v>860</v>
      </c>
      <c r="M324" s="412" t="s">
        <v>1156</v>
      </c>
      <c r="N324" s="412">
        <v>80</v>
      </c>
      <c r="O324" s="412">
        <v>5709</v>
      </c>
      <c r="P324" s="413">
        <f t="shared" si="5"/>
        <v>1.4012961989840603E-2</v>
      </c>
    </row>
    <row r="325" spans="1:16" s="254" customFormat="1" ht="14" customHeight="1" x14ac:dyDescent="0.2">
      <c r="A325" s="411" t="s">
        <v>60</v>
      </c>
      <c r="B325" s="69" t="s">
        <v>738</v>
      </c>
      <c r="C325" s="412" t="s">
        <v>820</v>
      </c>
      <c r="D325" s="412" t="s">
        <v>673</v>
      </c>
      <c r="E325" s="412"/>
      <c r="F325" s="412" t="s">
        <v>775</v>
      </c>
      <c r="G325" s="412" t="s">
        <v>163</v>
      </c>
      <c r="H325" s="412">
        <v>120475033</v>
      </c>
      <c r="I325" s="412" t="s">
        <v>108</v>
      </c>
      <c r="J325" s="412" t="s">
        <v>109</v>
      </c>
      <c r="K325" s="412" t="s">
        <v>731</v>
      </c>
      <c r="L325" s="412" t="s">
        <v>794</v>
      </c>
      <c r="M325" s="412" t="s">
        <v>1157</v>
      </c>
      <c r="N325" s="412">
        <v>51</v>
      </c>
      <c r="O325" s="412">
        <v>4746</v>
      </c>
      <c r="P325" s="413">
        <f t="shared" si="5"/>
        <v>1.0745891276864728E-2</v>
      </c>
    </row>
    <row r="326" spans="1:16" s="254" customFormat="1" ht="14" customHeight="1" x14ac:dyDescent="0.2">
      <c r="A326" s="411" t="s">
        <v>60</v>
      </c>
      <c r="B326" s="69" t="s">
        <v>738</v>
      </c>
      <c r="C326" s="412" t="s">
        <v>820</v>
      </c>
      <c r="D326" s="412" t="s">
        <v>673</v>
      </c>
      <c r="E326" s="412"/>
      <c r="F326" s="412" t="s">
        <v>775</v>
      </c>
      <c r="G326" s="412" t="s">
        <v>233</v>
      </c>
      <c r="H326" s="412">
        <v>125685411</v>
      </c>
      <c r="I326" s="412" t="s">
        <v>108</v>
      </c>
      <c r="J326" s="412" t="s">
        <v>114</v>
      </c>
      <c r="K326" s="412" t="s">
        <v>293</v>
      </c>
      <c r="L326" s="412" t="s">
        <v>1030</v>
      </c>
      <c r="M326" s="412" t="s">
        <v>1158</v>
      </c>
      <c r="N326" s="412">
        <v>135</v>
      </c>
      <c r="O326" s="412">
        <v>4671</v>
      </c>
      <c r="P326" s="413">
        <f t="shared" si="5"/>
        <v>2.8901734104046242E-2</v>
      </c>
    </row>
    <row r="327" spans="1:16" s="254" customFormat="1" ht="14" customHeight="1" x14ac:dyDescent="0.2">
      <c r="A327" s="411" t="s">
        <v>63</v>
      </c>
      <c r="B327" s="69" t="s">
        <v>738</v>
      </c>
      <c r="C327" s="412" t="s">
        <v>820</v>
      </c>
      <c r="D327" s="412" t="s">
        <v>673</v>
      </c>
      <c r="E327" s="412"/>
      <c r="F327" s="412" t="s">
        <v>775</v>
      </c>
      <c r="G327" s="412" t="s">
        <v>163</v>
      </c>
      <c r="H327" s="412">
        <v>133738276</v>
      </c>
      <c r="I327" s="412" t="s">
        <v>108</v>
      </c>
      <c r="J327" s="412" t="s">
        <v>122</v>
      </c>
      <c r="K327" s="412" t="s">
        <v>675</v>
      </c>
      <c r="L327" s="412" t="s">
        <v>1159</v>
      </c>
      <c r="M327" s="412" t="s">
        <v>1160</v>
      </c>
      <c r="N327" s="412">
        <v>7</v>
      </c>
      <c r="O327" s="412">
        <v>2796</v>
      </c>
      <c r="P327" s="413">
        <f t="shared" si="5"/>
        <v>2.5035765379113019E-3</v>
      </c>
    </row>
    <row r="328" spans="1:16" s="254" customFormat="1" ht="14" customHeight="1" x14ac:dyDescent="0.2">
      <c r="A328" s="411" t="s">
        <v>13</v>
      </c>
      <c r="B328" s="69" t="s">
        <v>738</v>
      </c>
      <c r="C328" s="412" t="s">
        <v>471</v>
      </c>
      <c r="D328" s="412" t="s">
        <v>673</v>
      </c>
      <c r="E328" s="412"/>
      <c r="F328" s="412" t="s">
        <v>775</v>
      </c>
      <c r="G328" s="412" t="s">
        <v>188</v>
      </c>
      <c r="H328" s="412">
        <v>162746101</v>
      </c>
      <c r="I328" s="412" t="s">
        <v>122</v>
      </c>
      <c r="J328" s="412" t="s">
        <v>109</v>
      </c>
      <c r="K328" s="412" t="s">
        <v>741</v>
      </c>
      <c r="L328" s="412" t="s">
        <v>809</v>
      </c>
      <c r="M328" s="412" t="s">
        <v>1107</v>
      </c>
      <c r="N328" s="412">
        <v>11</v>
      </c>
      <c r="O328" s="412">
        <v>4113</v>
      </c>
      <c r="P328" s="413">
        <f t="shared" si="5"/>
        <v>2.6744468757597859E-3</v>
      </c>
    </row>
    <row r="329" spans="1:16" s="254" customFormat="1" ht="14" customHeight="1" x14ac:dyDescent="0.2">
      <c r="A329" s="411" t="s">
        <v>13</v>
      </c>
      <c r="B329" s="69" t="s">
        <v>738</v>
      </c>
      <c r="C329" s="412" t="s">
        <v>471</v>
      </c>
      <c r="D329" s="412" t="s">
        <v>673</v>
      </c>
      <c r="E329" s="412"/>
      <c r="F329" s="412" t="s">
        <v>775</v>
      </c>
      <c r="G329" s="412" t="s">
        <v>121</v>
      </c>
      <c r="H329" s="412">
        <v>113697755</v>
      </c>
      <c r="I329" s="412" t="s">
        <v>108</v>
      </c>
      <c r="J329" s="412" t="s">
        <v>114</v>
      </c>
      <c r="K329" s="412" t="s">
        <v>677</v>
      </c>
      <c r="L329" s="412" t="s">
        <v>782</v>
      </c>
      <c r="M329" s="412" t="s">
        <v>1103</v>
      </c>
      <c r="N329" s="412">
        <v>12</v>
      </c>
      <c r="O329" s="412">
        <v>3407</v>
      </c>
      <c r="P329" s="413">
        <f t="shared" si="5"/>
        <v>3.5221602582917524E-3</v>
      </c>
    </row>
    <row r="330" spans="1:16" s="254" customFormat="1" ht="14" customHeight="1" x14ac:dyDescent="0.2">
      <c r="A330" s="411" t="s">
        <v>13</v>
      </c>
      <c r="B330" s="69" t="s">
        <v>738</v>
      </c>
      <c r="C330" s="412" t="s">
        <v>820</v>
      </c>
      <c r="D330" s="412" t="s">
        <v>673</v>
      </c>
      <c r="E330" s="412"/>
      <c r="F330" s="412" t="s">
        <v>775</v>
      </c>
      <c r="G330" s="412" t="s">
        <v>188</v>
      </c>
      <c r="H330" s="412">
        <v>162746101</v>
      </c>
      <c r="I330" s="412" t="s">
        <v>122</v>
      </c>
      <c r="J330" s="412" t="s">
        <v>109</v>
      </c>
      <c r="K330" s="412" t="s">
        <v>741</v>
      </c>
      <c r="L330" s="412" t="s">
        <v>809</v>
      </c>
      <c r="M330" s="412" t="s">
        <v>1107</v>
      </c>
      <c r="N330" s="412">
        <v>11</v>
      </c>
      <c r="O330" s="412">
        <v>4113</v>
      </c>
      <c r="P330" s="413">
        <f t="shared" si="5"/>
        <v>2.6744468757597859E-3</v>
      </c>
    </row>
    <row r="331" spans="1:16" s="254" customFormat="1" ht="14" customHeight="1" x14ac:dyDescent="0.2">
      <c r="A331" s="411" t="s">
        <v>13</v>
      </c>
      <c r="B331" s="69" t="s">
        <v>738</v>
      </c>
      <c r="C331" s="412" t="s">
        <v>820</v>
      </c>
      <c r="D331" s="412" t="s">
        <v>673</v>
      </c>
      <c r="E331" s="412"/>
      <c r="F331" s="412" t="s">
        <v>775</v>
      </c>
      <c r="G331" s="412" t="s">
        <v>121</v>
      </c>
      <c r="H331" s="412">
        <v>113697755</v>
      </c>
      <c r="I331" s="412" t="s">
        <v>108</v>
      </c>
      <c r="J331" s="412" t="s">
        <v>114</v>
      </c>
      <c r="K331" s="412" t="s">
        <v>677</v>
      </c>
      <c r="L331" s="412" t="s">
        <v>782</v>
      </c>
      <c r="M331" s="412" t="s">
        <v>1103</v>
      </c>
      <c r="N331" s="412">
        <v>12</v>
      </c>
      <c r="O331" s="412">
        <v>3407</v>
      </c>
      <c r="P331" s="413">
        <f t="shared" si="5"/>
        <v>3.5221602582917524E-3</v>
      </c>
    </row>
    <row r="332" spans="1:16" s="254" customFormat="1" ht="14" customHeight="1" x14ac:dyDescent="0.2">
      <c r="A332" s="411" t="s">
        <v>15</v>
      </c>
      <c r="B332" s="69" t="s">
        <v>738</v>
      </c>
      <c r="C332" s="412" t="s">
        <v>471</v>
      </c>
      <c r="D332" s="412" t="s">
        <v>673</v>
      </c>
      <c r="E332" s="412"/>
      <c r="F332" s="412" t="s">
        <v>775</v>
      </c>
      <c r="G332" s="412" t="s">
        <v>113</v>
      </c>
      <c r="H332" s="412">
        <v>136700663</v>
      </c>
      <c r="I332" s="412" t="s">
        <v>122</v>
      </c>
      <c r="J332" s="412" t="s">
        <v>114</v>
      </c>
      <c r="K332" s="412" t="s">
        <v>115</v>
      </c>
      <c r="L332" s="412" t="s">
        <v>842</v>
      </c>
      <c r="M332" s="412" t="s">
        <v>1108</v>
      </c>
      <c r="N332" s="412">
        <v>8</v>
      </c>
      <c r="O332" s="412">
        <v>5271</v>
      </c>
      <c r="P332" s="413">
        <f t="shared" si="5"/>
        <v>1.5177385695313982E-3</v>
      </c>
    </row>
    <row r="333" spans="1:16" s="254" customFormat="1" ht="14" customHeight="1" x14ac:dyDescent="0.2">
      <c r="A333" s="411" t="s">
        <v>15</v>
      </c>
      <c r="B333" s="69" t="s">
        <v>738</v>
      </c>
      <c r="C333" s="412" t="s">
        <v>820</v>
      </c>
      <c r="D333" s="412" t="s">
        <v>673</v>
      </c>
      <c r="E333" s="412"/>
      <c r="F333" s="412" t="s">
        <v>775</v>
      </c>
      <c r="G333" s="412" t="s">
        <v>113</v>
      </c>
      <c r="H333" s="412">
        <v>136700663</v>
      </c>
      <c r="I333" s="412" t="s">
        <v>122</v>
      </c>
      <c r="J333" s="412" t="s">
        <v>114</v>
      </c>
      <c r="K333" s="412" t="s">
        <v>115</v>
      </c>
      <c r="L333" s="412" t="s">
        <v>842</v>
      </c>
      <c r="M333" s="412" t="s">
        <v>1108</v>
      </c>
      <c r="N333" s="412">
        <v>8</v>
      </c>
      <c r="O333" s="412">
        <v>5271</v>
      </c>
      <c r="P333" s="413">
        <f t="shared" si="5"/>
        <v>1.5177385695313982E-3</v>
      </c>
    </row>
    <row r="334" spans="1:16" s="254" customFormat="1" ht="14" customHeight="1" x14ac:dyDescent="0.2">
      <c r="A334" s="411" t="s">
        <v>18</v>
      </c>
      <c r="B334" s="69" t="s">
        <v>738</v>
      </c>
      <c r="C334" s="412" t="s">
        <v>471</v>
      </c>
      <c r="D334" s="412" t="s">
        <v>673</v>
      </c>
      <c r="E334" s="412"/>
      <c r="F334" s="412" t="s">
        <v>775</v>
      </c>
      <c r="G334" s="412" t="s">
        <v>121</v>
      </c>
      <c r="H334" s="412">
        <v>139163834</v>
      </c>
      <c r="I334" s="412" t="s">
        <v>108</v>
      </c>
      <c r="J334" s="412" t="s">
        <v>122</v>
      </c>
      <c r="K334" s="412" t="s">
        <v>676</v>
      </c>
      <c r="L334" s="412" t="s">
        <v>1032</v>
      </c>
      <c r="M334" s="412" t="s">
        <v>1109</v>
      </c>
      <c r="N334" s="412">
        <v>7</v>
      </c>
      <c r="O334" s="412">
        <v>4115</v>
      </c>
      <c r="P334" s="413">
        <f t="shared" si="5"/>
        <v>1.7010935601458081E-3</v>
      </c>
    </row>
    <row r="335" spans="1:16" x14ac:dyDescent="0.2">
      <c r="A335" s="411" t="s">
        <v>18</v>
      </c>
      <c r="B335" s="69" t="s">
        <v>738</v>
      </c>
      <c r="C335" s="412" t="s">
        <v>820</v>
      </c>
      <c r="D335" s="412" t="s">
        <v>673</v>
      </c>
      <c r="E335" s="412"/>
      <c r="F335" s="412" t="s">
        <v>775</v>
      </c>
      <c r="G335" s="412" t="s">
        <v>121</v>
      </c>
      <c r="H335" s="412">
        <v>139163834</v>
      </c>
      <c r="I335" s="412" t="s">
        <v>108</v>
      </c>
      <c r="J335" s="412" t="s">
        <v>122</v>
      </c>
      <c r="K335" s="412" t="s">
        <v>676</v>
      </c>
      <c r="L335" s="412" t="s">
        <v>1032</v>
      </c>
      <c r="M335" s="412" t="s">
        <v>1109</v>
      </c>
      <c r="N335" s="412">
        <v>7</v>
      </c>
      <c r="O335" s="412">
        <v>4115</v>
      </c>
      <c r="P335" s="413">
        <f t="shared" si="5"/>
        <v>1.7010935601458081E-3</v>
      </c>
    </row>
    <row r="336" spans="1:16" x14ac:dyDescent="0.2">
      <c r="A336" s="411" t="s">
        <v>74</v>
      </c>
      <c r="B336" s="69" t="s">
        <v>738</v>
      </c>
      <c r="C336" s="412" t="s">
        <v>820</v>
      </c>
      <c r="D336" s="412" t="s">
        <v>673</v>
      </c>
      <c r="E336" s="412"/>
      <c r="F336" s="412" t="s">
        <v>775</v>
      </c>
      <c r="G336" s="412" t="s">
        <v>188</v>
      </c>
      <c r="H336" s="412">
        <v>248039324</v>
      </c>
      <c r="I336" s="412" t="s">
        <v>109</v>
      </c>
      <c r="J336" s="412" t="s">
        <v>122</v>
      </c>
      <c r="K336" s="412" t="s">
        <v>718</v>
      </c>
      <c r="L336" s="412" t="s">
        <v>993</v>
      </c>
      <c r="M336" s="412" t="s">
        <v>994</v>
      </c>
      <c r="N336" s="412">
        <v>16</v>
      </c>
      <c r="O336" s="412">
        <v>4068</v>
      </c>
      <c r="P336" s="413">
        <f t="shared" si="5"/>
        <v>3.9331366764995086E-3</v>
      </c>
    </row>
    <row r="337" spans="1:16" x14ac:dyDescent="0.2">
      <c r="A337" s="411" t="s">
        <v>74</v>
      </c>
      <c r="B337" s="69" t="s">
        <v>738</v>
      </c>
      <c r="C337" s="412" t="s">
        <v>820</v>
      </c>
      <c r="D337" s="412" t="s">
        <v>673</v>
      </c>
      <c r="E337" s="412"/>
      <c r="F337" s="412" t="s">
        <v>775</v>
      </c>
      <c r="G337" s="412" t="s">
        <v>188</v>
      </c>
      <c r="H337" s="412">
        <v>40124936</v>
      </c>
      <c r="I337" s="412" t="s">
        <v>108</v>
      </c>
      <c r="J337" s="412" t="s">
        <v>114</v>
      </c>
      <c r="K337" s="412" t="s">
        <v>717</v>
      </c>
      <c r="L337" s="412" t="s">
        <v>801</v>
      </c>
      <c r="M337" s="412" t="s">
        <v>995</v>
      </c>
      <c r="N337" s="412">
        <v>8</v>
      </c>
      <c r="O337" s="412">
        <v>3714</v>
      </c>
      <c r="P337" s="413">
        <f t="shared" si="5"/>
        <v>2.1540118470651588E-3</v>
      </c>
    </row>
    <row r="338" spans="1:16" x14ac:dyDescent="0.2">
      <c r="A338" s="411" t="s">
        <v>74</v>
      </c>
      <c r="B338" s="69" t="s">
        <v>738</v>
      </c>
      <c r="C338" s="412" t="s">
        <v>820</v>
      </c>
      <c r="D338" s="412" t="s">
        <v>673</v>
      </c>
      <c r="E338" s="412" t="s">
        <v>546</v>
      </c>
      <c r="F338" s="412" t="s">
        <v>775</v>
      </c>
      <c r="G338" s="412" t="s">
        <v>226</v>
      </c>
      <c r="H338" s="412">
        <v>7577560</v>
      </c>
      <c r="I338" s="412" t="s">
        <v>109</v>
      </c>
      <c r="J338" s="412" t="s">
        <v>108</v>
      </c>
      <c r="K338" s="412" t="s">
        <v>227</v>
      </c>
      <c r="L338" s="412" t="s">
        <v>1005</v>
      </c>
      <c r="M338" s="412" t="s">
        <v>1006</v>
      </c>
      <c r="N338" s="412">
        <v>9</v>
      </c>
      <c r="O338" s="412">
        <v>3453</v>
      </c>
      <c r="P338" s="413">
        <f t="shared" si="5"/>
        <v>2.6064291920069507E-3</v>
      </c>
    </row>
    <row r="339" spans="1:16" x14ac:dyDescent="0.2">
      <c r="A339" s="411" t="s">
        <v>74</v>
      </c>
      <c r="B339" s="69" t="s">
        <v>738</v>
      </c>
      <c r="C339" s="412" t="s">
        <v>820</v>
      </c>
      <c r="D339" s="412" t="s">
        <v>673</v>
      </c>
      <c r="E339" s="412" t="s">
        <v>546</v>
      </c>
      <c r="F339" s="412" t="s">
        <v>1018</v>
      </c>
      <c r="G339" s="412" t="s">
        <v>173</v>
      </c>
      <c r="H339" s="412">
        <v>48954379</v>
      </c>
      <c r="I339" s="412" t="s">
        <v>109</v>
      </c>
      <c r="J339" s="412" t="s">
        <v>122</v>
      </c>
      <c r="K339" s="412" t="s">
        <v>174</v>
      </c>
      <c r="L339" s="412" t="s">
        <v>14</v>
      </c>
      <c r="M339" s="412" t="s">
        <v>268</v>
      </c>
      <c r="N339" s="412">
        <v>10</v>
      </c>
      <c r="O339" s="412">
        <v>2311</v>
      </c>
      <c r="P339" s="413">
        <f t="shared" si="5"/>
        <v>4.3271311120726954E-3</v>
      </c>
    </row>
    <row r="340" spans="1:16" x14ac:dyDescent="0.2">
      <c r="A340" s="411" t="s">
        <v>74</v>
      </c>
      <c r="B340" s="69" t="s">
        <v>738</v>
      </c>
      <c r="C340" s="412" t="s">
        <v>820</v>
      </c>
      <c r="D340" s="412" t="s">
        <v>673</v>
      </c>
      <c r="E340" s="412"/>
      <c r="F340" s="412" t="s">
        <v>775</v>
      </c>
      <c r="G340" s="412" t="s">
        <v>206</v>
      </c>
      <c r="H340" s="412">
        <v>147108859</v>
      </c>
      <c r="I340" s="412" t="s">
        <v>114</v>
      </c>
      <c r="J340" s="412" t="s">
        <v>122</v>
      </c>
      <c r="K340" s="412" t="s">
        <v>683</v>
      </c>
      <c r="L340" s="412" t="s">
        <v>1008</v>
      </c>
      <c r="M340" s="412" t="s">
        <v>1009</v>
      </c>
      <c r="N340" s="412">
        <v>17</v>
      </c>
      <c r="O340" s="412">
        <v>2155</v>
      </c>
      <c r="P340" s="413">
        <f t="shared" si="5"/>
        <v>7.8886310904872393E-3</v>
      </c>
    </row>
    <row r="341" spans="1:16" x14ac:dyDescent="0.2">
      <c r="A341" s="411" t="s">
        <v>74</v>
      </c>
      <c r="B341" s="69" t="s">
        <v>738</v>
      </c>
      <c r="C341" s="412" t="s">
        <v>820</v>
      </c>
      <c r="D341" s="412" t="s">
        <v>673</v>
      </c>
      <c r="E341" s="412"/>
      <c r="F341" s="412" t="s">
        <v>775</v>
      </c>
      <c r="G341" s="412" t="s">
        <v>146</v>
      </c>
      <c r="H341" s="412">
        <v>45262310</v>
      </c>
      <c r="I341" s="412" t="s">
        <v>122</v>
      </c>
      <c r="J341" s="412" t="s">
        <v>109</v>
      </c>
      <c r="K341" s="412" t="s">
        <v>210</v>
      </c>
      <c r="L341" s="412" t="s">
        <v>780</v>
      </c>
      <c r="M341" s="412" t="s">
        <v>1014</v>
      </c>
      <c r="N341" s="412">
        <v>10</v>
      </c>
      <c r="O341" s="412">
        <v>3919</v>
      </c>
      <c r="P341" s="413">
        <f t="shared" si="5"/>
        <v>2.5516713447307987E-3</v>
      </c>
    </row>
    <row r="342" spans="1:16" x14ac:dyDescent="0.2">
      <c r="A342" s="411" t="s">
        <v>77</v>
      </c>
      <c r="B342" s="69" t="s">
        <v>738</v>
      </c>
      <c r="C342" s="412" t="s">
        <v>820</v>
      </c>
      <c r="D342" s="412" t="s">
        <v>673</v>
      </c>
      <c r="E342" s="412"/>
      <c r="F342" s="412" t="s">
        <v>775</v>
      </c>
      <c r="G342" s="412" t="s">
        <v>126</v>
      </c>
      <c r="H342" s="412">
        <v>168102394</v>
      </c>
      <c r="I342" s="412" t="s">
        <v>114</v>
      </c>
      <c r="J342" s="412" t="s">
        <v>108</v>
      </c>
      <c r="K342" s="412" t="s">
        <v>702</v>
      </c>
      <c r="L342" s="412" t="s">
        <v>1161</v>
      </c>
      <c r="M342" s="412" t="s">
        <v>1162</v>
      </c>
      <c r="N342" s="412">
        <v>369</v>
      </c>
      <c r="O342" s="412">
        <v>3786</v>
      </c>
      <c r="P342" s="413">
        <f t="shared" si="5"/>
        <v>9.7464342313787644E-2</v>
      </c>
    </row>
    <row r="343" spans="1:16" x14ac:dyDescent="0.2">
      <c r="A343" s="411" t="s">
        <v>24</v>
      </c>
      <c r="B343" s="69" t="s">
        <v>738</v>
      </c>
      <c r="C343" s="412" t="s">
        <v>471</v>
      </c>
      <c r="D343" s="412" t="s">
        <v>673</v>
      </c>
      <c r="E343" s="412"/>
      <c r="F343" s="412" t="s">
        <v>775</v>
      </c>
      <c r="G343" s="412" t="s">
        <v>146</v>
      </c>
      <c r="H343" s="412">
        <v>45262535</v>
      </c>
      <c r="I343" s="412" t="s">
        <v>114</v>
      </c>
      <c r="J343" s="412" t="s">
        <v>108</v>
      </c>
      <c r="K343" s="412" t="s">
        <v>210</v>
      </c>
      <c r="L343" s="412" t="s">
        <v>1110</v>
      </c>
      <c r="M343" s="412" t="s">
        <v>1111</v>
      </c>
      <c r="N343" s="412">
        <v>8</v>
      </c>
      <c r="O343" s="412">
        <v>5769</v>
      </c>
      <c r="P343" s="413">
        <f t="shared" si="5"/>
        <v>1.3867221355520888E-3</v>
      </c>
    </row>
    <row r="344" spans="1:16" x14ac:dyDescent="0.2">
      <c r="A344" s="411" t="s">
        <v>24</v>
      </c>
      <c r="B344" s="69" t="s">
        <v>738</v>
      </c>
      <c r="C344" s="412" t="s">
        <v>471</v>
      </c>
      <c r="D344" s="412" t="s">
        <v>673</v>
      </c>
      <c r="E344" s="412"/>
      <c r="F344" s="412" t="s">
        <v>775</v>
      </c>
      <c r="G344" s="412" t="s">
        <v>121</v>
      </c>
      <c r="H344" s="412">
        <v>113694804</v>
      </c>
      <c r="I344" s="412" t="s">
        <v>122</v>
      </c>
      <c r="J344" s="412" t="s">
        <v>114</v>
      </c>
      <c r="K344" s="412" t="s">
        <v>677</v>
      </c>
      <c r="L344" s="412" t="s">
        <v>794</v>
      </c>
      <c r="M344" s="412" t="s">
        <v>1112</v>
      </c>
      <c r="N344" s="412">
        <v>7</v>
      </c>
      <c r="O344" s="412">
        <v>5135</v>
      </c>
      <c r="P344" s="413">
        <f t="shared" si="5"/>
        <v>1.3631937682570595E-3</v>
      </c>
    </row>
    <row r="345" spans="1:16" x14ac:dyDescent="0.2">
      <c r="A345" s="411" t="s">
        <v>24</v>
      </c>
      <c r="B345" s="69" t="s">
        <v>738</v>
      </c>
      <c r="C345" s="412" t="s">
        <v>820</v>
      </c>
      <c r="D345" s="412" t="s">
        <v>673</v>
      </c>
      <c r="E345" s="412"/>
      <c r="F345" s="412" t="s">
        <v>775</v>
      </c>
      <c r="G345" s="412" t="s">
        <v>146</v>
      </c>
      <c r="H345" s="412">
        <v>45262535</v>
      </c>
      <c r="I345" s="412" t="s">
        <v>114</v>
      </c>
      <c r="J345" s="412" t="s">
        <v>108</v>
      </c>
      <c r="K345" s="412" t="s">
        <v>210</v>
      </c>
      <c r="L345" s="412" t="s">
        <v>1110</v>
      </c>
      <c r="M345" s="412" t="s">
        <v>1111</v>
      </c>
      <c r="N345" s="412">
        <v>8</v>
      </c>
      <c r="O345" s="412">
        <v>5769</v>
      </c>
      <c r="P345" s="413">
        <f t="shared" si="5"/>
        <v>1.3867221355520888E-3</v>
      </c>
    </row>
    <row r="346" spans="1:16" x14ac:dyDescent="0.2">
      <c r="A346" s="411" t="s">
        <v>24</v>
      </c>
      <c r="B346" s="69" t="s">
        <v>738</v>
      </c>
      <c r="C346" s="412" t="s">
        <v>820</v>
      </c>
      <c r="D346" s="412" t="s">
        <v>673</v>
      </c>
      <c r="E346" s="412"/>
      <c r="F346" s="412" t="s">
        <v>775</v>
      </c>
      <c r="G346" s="412" t="s">
        <v>121</v>
      </c>
      <c r="H346" s="412">
        <v>113694804</v>
      </c>
      <c r="I346" s="412" t="s">
        <v>122</v>
      </c>
      <c r="J346" s="412" t="s">
        <v>114</v>
      </c>
      <c r="K346" s="412" t="s">
        <v>677</v>
      </c>
      <c r="L346" s="412" t="s">
        <v>794</v>
      </c>
      <c r="M346" s="412" t="s">
        <v>1112</v>
      </c>
      <c r="N346" s="412">
        <v>7</v>
      </c>
      <c r="O346" s="412">
        <v>5135</v>
      </c>
      <c r="P346" s="413">
        <f t="shared" si="5"/>
        <v>1.3631937682570595E-3</v>
      </c>
    </row>
    <row r="347" spans="1:16" x14ac:dyDescent="0.2">
      <c r="A347" s="411" t="s">
        <v>26</v>
      </c>
      <c r="B347" s="69" t="s">
        <v>738</v>
      </c>
      <c r="C347" s="412" t="s">
        <v>471</v>
      </c>
      <c r="D347" s="412" t="s">
        <v>673</v>
      </c>
      <c r="E347" s="412" t="s">
        <v>546</v>
      </c>
      <c r="F347" s="412" t="s">
        <v>775</v>
      </c>
      <c r="G347" s="412" t="s">
        <v>107</v>
      </c>
      <c r="H347" s="412">
        <v>10600386</v>
      </c>
      <c r="I347" s="412" t="s">
        <v>108</v>
      </c>
      <c r="J347" s="412" t="s">
        <v>122</v>
      </c>
      <c r="K347" s="412" t="s">
        <v>192</v>
      </c>
      <c r="L347" s="412" t="s">
        <v>1113</v>
      </c>
      <c r="M347" s="412" t="s">
        <v>1114</v>
      </c>
      <c r="N347" s="412">
        <v>7</v>
      </c>
      <c r="O347" s="412">
        <v>3859</v>
      </c>
      <c r="P347" s="413">
        <f t="shared" si="5"/>
        <v>1.813941435605079E-3</v>
      </c>
    </row>
    <row r="348" spans="1:16" x14ac:dyDescent="0.2">
      <c r="A348" s="411" t="s">
        <v>26</v>
      </c>
      <c r="B348" s="69" t="s">
        <v>738</v>
      </c>
      <c r="C348" s="412" t="s">
        <v>820</v>
      </c>
      <c r="D348" s="412" t="s">
        <v>673</v>
      </c>
      <c r="E348" s="412" t="s">
        <v>546</v>
      </c>
      <c r="F348" s="412" t="s">
        <v>775</v>
      </c>
      <c r="G348" s="412" t="s">
        <v>107</v>
      </c>
      <c r="H348" s="412">
        <v>10600386</v>
      </c>
      <c r="I348" s="412" t="s">
        <v>108</v>
      </c>
      <c r="J348" s="412" t="s">
        <v>122</v>
      </c>
      <c r="K348" s="412" t="s">
        <v>192</v>
      </c>
      <c r="L348" s="412" t="s">
        <v>1113</v>
      </c>
      <c r="M348" s="412" t="s">
        <v>1114</v>
      </c>
      <c r="N348" s="412">
        <v>7</v>
      </c>
      <c r="O348" s="412">
        <v>3859</v>
      </c>
      <c r="P348" s="413">
        <f t="shared" si="5"/>
        <v>1.813941435605079E-3</v>
      </c>
    </row>
    <row r="349" spans="1:16" x14ac:dyDescent="0.2">
      <c r="A349" s="411" t="s">
        <v>27</v>
      </c>
      <c r="B349" s="69" t="s">
        <v>738</v>
      </c>
      <c r="C349" s="412" t="s">
        <v>471</v>
      </c>
      <c r="D349" s="412" t="s">
        <v>673</v>
      </c>
      <c r="E349" s="412"/>
      <c r="F349" s="412" t="s">
        <v>775</v>
      </c>
      <c r="G349" s="412" t="s">
        <v>126</v>
      </c>
      <c r="H349" s="412">
        <v>237172902</v>
      </c>
      <c r="I349" s="412" t="s">
        <v>108</v>
      </c>
      <c r="J349" s="412" t="s">
        <v>109</v>
      </c>
      <c r="K349" s="412" t="s">
        <v>751</v>
      </c>
      <c r="L349" s="412" t="s">
        <v>1097</v>
      </c>
      <c r="M349" s="412" t="s">
        <v>1115</v>
      </c>
      <c r="N349" s="412">
        <v>6</v>
      </c>
      <c r="O349" s="412">
        <v>4910</v>
      </c>
      <c r="P349" s="413">
        <f t="shared" si="5"/>
        <v>1.2219959266802445E-3</v>
      </c>
    </row>
    <row r="350" spans="1:16" x14ac:dyDescent="0.2">
      <c r="A350" s="411" t="s">
        <v>27</v>
      </c>
      <c r="B350" s="69" t="s">
        <v>738</v>
      </c>
      <c r="C350" s="412" t="s">
        <v>820</v>
      </c>
      <c r="D350" s="412" t="s">
        <v>673</v>
      </c>
      <c r="E350" s="412"/>
      <c r="F350" s="412" t="s">
        <v>775</v>
      </c>
      <c r="G350" s="412" t="s">
        <v>126</v>
      </c>
      <c r="H350" s="412">
        <v>237172902</v>
      </c>
      <c r="I350" s="412" t="s">
        <v>108</v>
      </c>
      <c r="J350" s="412" t="s">
        <v>109</v>
      </c>
      <c r="K350" s="412" t="s">
        <v>751</v>
      </c>
      <c r="L350" s="412" t="s">
        <v>1097</v>
      </c>
      <c r="M350" s="412" t="s">
        <v>1115</v>
      </c>
      <c r="N350" s="412">
        <v>6</v>
      </c>
      <c r="O350" s="412">
        <v>4910</v>
      </c>
      <c r="P350" s="413">
        <f t="shared" si="5"/>
        <v>1.2219959266802445E-3</v>
      </c>
    </row>
    <row r="351" spans="1:16" x14ac:dyDescent="0.2">
      <c r="A351" s="411" t="s">
        <v>29</v>
      </c>
      <c r="B351" s="69" t="s">
        <v>738</v>
      </c>
      <c r="C351" s="412" t="s">
        <v>471</v>
      </c>
      <c r="D351" s="412" t="s">
        <v>673</v>
      </c>
      <c r="E351" s="412"/>
      <c r="F351" s="412" t="s">
        <v>775</v>
      </c>
      <c r="G351" s="412" t="s">
        <v>173</v>
      </c>
      <c r="H351" s="412">
        <v>70681668</v>
      </c>
      <c r="I351" s="412" t="s">
        <v>108</v>
      </c>
      <c r="J351" s="412" t="s">
        <v>109</v>
      </c>
      <c r="K351" s="412" t="s">
        <v>703</v>
      </c>
      <c r="L351" s="412" t="s">
        <v>803</v>
      </c>
      <c r="M351" s="412" t="s">
        <v>804</v>
      </c>
      <c r="N351" s="412">
        <v>12</v>
      </c>
      <c r="O351" s="412">
        <v>5414</v>
      </c>
      <c r="P351" s="413">
        <f t="shared" si="5"/>
        <v>2.216475803472479E-3</v>
      </c>
    </row>
    <row r="352" spans="1:16" x14ac:dyDescent="0.2">
      <c r="A352" s="411" t="s">
        <v>29</v>
      </c>
      <c r="B352" s="69" t="s">
        <v>738</v>
      </c>
      <c r="C352" s="412" t="s">
        <v>820</v>
      </c>
      <c r="D352" s="412" t="s">
        <v>673</v>
      </c>
      <c r="E352" s="412"/>
      <c r="F352" s="412" t="s">
        <v>775</v>
      </c>
      <c r="G352" s="412" t="s">
        <v>173</v>
      </c>
      <c r="H352" s="412">
        <v>70681668</v>
      </c>
      <c r="I352" s="412" t="s">
        <v>108</v>
      </c>
      <c r="J352" s="412" t="s">
        <v>109</v>
      </c>
      <c r="K352" s="412" t="s">
        <v>703</v>
      </c>
      <c r="L352" s="412" t="s">
        <v>803</v>
      </c>
      <c r="M352" s="412" t="s">
        <v>804</v>
      </c>
      <c r="N352" s="412">
        <v>12</v>
      </c>
      <c r="O352" s="412">
        <v>5414</v>
      </c>
      <c r="P352" s="413">
        <f t="shared" si="5"/>
        <v>2.216475803472479E-3</v>
      </c>
    </row>
    <row r="353" spans="1:16" x14ac:dyDescent="0.2">
      <c r="A353" s="411" t="s">
        <v>30</v>
      </c>
      <c r="B353" s="69" t="s">
        <v>738</v>
      </c>
      <c r="C353" s="412" t="s">
        <v>471</v>
      </c>
      <c r="D353" s="412" t="s">
        <v>673</v>
      </c>
      <c r="E353" s="412"/>
      <c r="F353" s="412" t="s">
        <v>775</v>
      </c>
      <c r="G353" s="412" t="s">
        <v>266</v>
      </c>
      <c r="H353" s="412">
        <v>55151593</v>
      </c>
      <c r="I353" s="412" t="s">
        <v>122</v>
      </c>
      <c r="J353" s="412" t="s">
        <v>114</v>
      </c>
      <c r="K353" s="412" t="s">
        <v>750</v>
      </c>
      <c r="L353" s="412" t="s">
        <v>782</v>
      </c>
      <c r="M353" s="412" t="s">
        <v>1116</v>
      </c>
      <c r="N353" s="412">
        <v>7</v>
      </c>
      <c r="O353" s="412">
        <v>4223</v>
      </c>
      <c r="P353" s="413">
        <f t="shared" si="5"/>
        <v>1.6575893914278948E-3</v>
      </c>
    </row>
    <row r="354" spans="1:16" x14ac:dyDescent="0.2">
      <c r="A354" s="411" t="s">
        <v>30</v>
      </c>
      <c r="B354" s="69" t="s">
        <v>738</v>
      </c>
      <c r="C354" s="412" t="s">
        <v>820</v>
      </c>
      <c r="D354" s="412" t="s">
        <v>673</v>
      </c>
      <c r="E354" s="412"/>
      <c r="F354" s="412" t="s">
        <v>775</v>
      </c>
      <c r="G354" s="412" t="s">
        <v>266</v>
      </c>
      <c r="H354" s="412">
        <v>55151593</v>
      </c>
      <c r="I354" s="412" t="s">
        <v>122</v>
      </c>
      <c r="J354" s="412" t="s">
        <v>114</v>
      </c>
      <c r="K354" s="412" t="s">
        <v>750</v>
      </c>
      <c r="L354" s="412" t="s">
        <v>782</v>
      </c>
      <c r="M354" s="412" t="s">
        <v>1116</v>
      </c>
      <c r="N354" s="412">
        <v>7</v>
      </c>
      <c r="O354" s="412">
        <v>4223</v>
      </c>
      <c r="P354" s="413">
        <f t="shared" si="5"/>
        <v>1.6575893914278948E-3</v>
      </c>
    </row>
    <row r="355" spans="1:16" x14ac:dyDescent="0.2">
      <c r="A355" s="411" t="s">
        <v>79</v>
      </c>
      <c r="B355" s="69" t="s">
        <v>738</v>
      </c>
      <c r="C355" s="412" t="s">
        <v>820</v>
      </c>
      <c r="D355" s="412" t="s">
        <v>673</v>
      </c>
      <c r="E355" s="412"/>
      <c r="F355" s="412" t="s">
        <v>775</v>
      </c>
      <c r="G355" s="412" t="s">
        <v>146</v>
      </c>
      <c r="H355" s="412">
        <v>24488007</v>
      </c>
      <c r="I355" s="412" t="s">
        <v>108</v>
      </c>
      <c r="J355" s="412" t="s">
        <v>109</v>
      </c>
      <c r="K355" s="412" t="s">
        <v>679</v>
      </c>
      <c r="L355" s="412" t="s">
        <v>803</v>
      </c>
      <c r="M355" s="412" t="s">
        <v>1022</v>
      </c>
      <c r="N355" s="412">
        <v>13</v>
      </c>
      <c r="O355" s="412">
        <v>6094</v>
      </c>
      <c r="P355" s="413">
        <f t="shared" si="5"/>
        <v>2.133245815556285E-3</v>
      </c>
    </row>
    <row r="356" spans="1:16" x14ac:dyDescent="0.2">
      <c r="A356" s="411" t="s">
        <v>80</v>
      </c>
      <c r="B356" s="69" t="s">
        <v>738</v>
      </c>
      <c r="C356" s="412" t="s">
        <v>820</v>
      </c>
      <c r="D356" s="412" t="s">
        <v>673</v>
      </c>
      <c r="E356" s="412"/>
      <c r="F356" s="412" t="s">
        <v>775</v>
      </c>
      <c r="G356" s="412" t="s">
        <v>188</v>
      </c>
      <c r="H356" s="412">
        <v>196227495</v>
      </c>
      <c r="I356" s="412" t="s">
        <v>109</v>
      </c>
      <c r="J356" s="412" t="s">
        <v>122</v>
      </c>
      <c r="K356" s="412" t="s">
        <v>739</v>
      </c>
      <c r="L356" s="412" t="s">
        <v>1163</v>
      </c>
      <c r="M356" s="412" t="s">
        <v>1164</v>
      </c>
      <c r="N356" s="412">
        <v>10</v>
      </c>
      <c r="O356" s="412">
        <v>9582</v>
      </c>
      <c r="P356" s="413">
        <f t="shared" si="5"/>
        <v>1.0436234606553956E-3</v>
      </c>
    </row>
    <row r="357" spans="1:16" x14ac:dyDescent="0.2">
      <c r="A357" s="411" t="s">
        <v>81</v>
      </c>
      <c r="B357" s="69" t="s">
        <v>738</v>
      </c>
      <c r="C357" s="412" t="s">
        <v>820</v>
      </c>
      <c r="D357" s="412" t="s">
        <v>673</v>
      </c>
      <c r="E357" s="412"/>
      <c r="F357" s="412" t="s">
        <v>775</v>
      </c>
      <c r="G357" s="412" t="s">
        <v>153</v>
      </c>
      <c r="H357" s="412">
        <v>49445619</v>
      </c>
      <c r="I357" s="412" t="s">
        <v>109</v>
      </c>
      <c r="J357" s="412" t="s">
        <v>114</v>
      </c>
      <c r="K357" s="412" t="s">
        <v>735</v>
      </c>
      <c r="L357" s="412" t="s">
        <v>1026</v>
      </c>
      <c r="M357" s="412" t="s">
        <v>1165</v>
      </c>
      <c r="N357" s="412">
        <v>19</v>
      </c>
      <c r="O357" s="412">
        <v>7794</v>
      </c>
      <c r="P357" s="413">
        <f t="shared" si="5"/>
        <v>2.4377726456248396E-3</v>
      </c>
    </row>
    <row r="358" spans="1:16" x14ac:dyDescent="0.2">
      <c r="A358" s="411" t="s">
        <v>81</v>
      </c>
      <c r="B358" s="69" t="s">
        <v>738</v>
      </c>
      <c r="C358" s="412" t="s">
        <v>820</v>
      </c>
      <c r="D358" s="412" t="s">
        <v>673</v>
      </c>
      <c r="E358" s="412"/>
      <c r="F358" s="412" t="s">
        <v>775</v>
      </c>
      <c r="G358" s="412" t="s">
        <v>153</v>
      </c>
      <c r="H358" s="412">
        <v>49445644</v>
      </c>
      <c r="I358" s="412" t="s">
        <v>122</v>
      </c>
      <c r="J358" s="412" t="s">
        <v>114</v>
      </c>
      <c r="K358" s="412" t="s">
        <v>735</v>
      </c>
      <c r="L358" s="412" t="s">
        <v>1001</v>
      </c>
      <c r="M358" s="412" t="s">
        <v>1166</v>
      </c>
      <c r="N358" s="412">
        <v>29</v>
      </c>
      <c r="O358" s="412">
        <v>7978</v>
      </c>
      <c r="P358" s="413">
        <f t="shared" si="5"/>
        <v>3.6349962396590623E-3</v>
      </c>
    </row>
    <row r="359" spans="1:16" x14ac:dyDescent="0.2">
      <c r="A359" s="411" t="s">
        <v>81</v>
      </c>
      <c r="B359" s="69" t="s">
        <v>738</v>
      </c>
      <c r="C359" s="412" t="s">
        <v>820</v>
      </c>
      <c r="D359" s="412" t="s">
        <v>673</v>
      </c>
      <c r="E359" s="412"/>
      <c r="F359" s="412" t="s">
        <v>775</v>
      </c>
      <c r="G359" s="412" t="s">
        <v>153</v>
      </c>
      <c r="H359" s="412">
        <v>49445658</v>
      </c>
      <c r="I359" s="412" t="s">
        <v>114</v>
      </c>
      <c r="J359" s="412" t="s">
        <v>108</v>
      </c>
      <c r="K359" s="412" t="s">
        <v>735</v>
      </c>
      <c r="L359" s="412" t="s">
        <v>1167</v>
      </c>
      <c r="M359" s="412" t="s">
        <v>1168</v>
      </c>
      <c r="N359" s="412">
        <v>22</v>
      </c>
      <c r="O359" s="412">
        <v>7602</v>
      </c>
      <c r="P359" s="413">
        <f t="shared" si="5"/>
        <v>2.8939752696658773E-3</v>
      </c>
    </row>
    <row r="360" spans="1:16" x14ac:dyDescent="0.2">
      <c r="A360" s="411" t="s">
        <v>82</v>
      </c>
      <c r="B360" s="69" t="s">
        <v>738</v>
      </c>
      <c r="C360" s="412" t="s">
        <v>820</v>
      </c>
      <c r="D360" s="412" t="s">
        <v>673</v>
      </c>
      <c r="E360" s="412"/>
      <c r="F360" s="412" t="s">
        <v>775</v>
      </c>
      <c r="G360" s="412" t="s">
        <v>153</v>
      </c>
      <c r="H360" s="412">
        <v>49445659</v>
      </c>
      <c r="I360" s="412" t="s">
        <v>114</v>
      </c>
      <c r="J360" s="412" t="s">
        <v>108</v>
      </c>
      <c r="K360" s="412" t="s">
        <v>735</v>
      </c>
      <c r="L360" s="412" t="s">
        <v>1119</v>
      </c>
      <c r="M360" s="412" t="s">
        <v>1168</v>
      </c>
      <c r="N360" s="412">
        <v>24</v>
      </c>
      <c r="O360" s="412">
        <v>8329</v>
      </c>
      <c r="P360" s="413">
        <f t="shared" si="5"/>
        <v>2.8814983791571615E-3</v>
      </c>
    </row>
    <row r="361" spans="1:16" x14ac:dyDescent="0.2">
      <c r="A361" s="411" t="s">
        <v>82</v>
      </c>
      <c r="B361" s="69" t="s">
        <v>738</v>
      </c>
      <c r="C361" s="412" t="s">
        <v>820</v>
      </c>
      <c r="D361" s="412" t="s">
        <v>673</v>
      </c>
      <c r="E361" s="412"/>
      <c r="F361" s="412" t="s">
        <v>775</v>
      </c>
      <c r="G361" s="412" t="s">
        <v>153</v>
      </c>
      <c r="H361" s="412">
        <v>49445667</v>
      </c>
      <c r="I361" s="412" t="s">
        <v>114</v>
      </c>
      <c r="J361" s="412" t="s">
        <v>108</v>
      </c>
      <c r="K361" s="412" t="s">
        <v>735</v>
      </c>
      <c r="L361" s="412" t="s">
        <v>1167</v>
      </c>
      <c r="M361" s="412" t="s">
        <v>1169</v>
      </c>
      <c r="N361" s="412">
        <v>25</v>
      </c>
      <c r="O361" s="412">
        <v>7993</v>
      </c>
      <c r="P361" s="413">
        <f t="shared" si="5"/>
        <v>3.1277367696734642E-3</v>
      </c>
    </row>
    <row r="362" spans="1:16" x14ac:dyDescent="0.2">
      <c r="A362" s="411" t="s">
        <v>82</v>
      </c>
      <c r="B362" s="69" t="s">
        <v>738</v>
      </c>
      <c r="C362" s="412" t="s">
        <v>820</v>
      </c>
      <c r="D362" s="412" t="s">
        <v>673</v>
      </c>
      <c r="E362" s="412" t="s">
        <v>546</v>
      </c>
      <c r="F362" s="412" t="s">
        <v>775</v>
      </c>
      <c r="G362" s="412" t="s">
        <v>226</v>
      </c>
      <c r="H362" s="412">
        <v>7578413</v>
      </c>
      <c r="I362" s="412" t="s">
        <v>108</v>
      </c>
      <c r="J362" s="412" t="s">
        <v>109</v>
      </c>
      <c r="K362" s="412" t="s">
        <v>227</v>
      </c>
      <c r="L362" s="412" t="s">
        <v>892</v>
      </c>
      <c r="M362" s="412" t="s">
        <v>1170</v>
      </c>
      <c r="N362" s="412">
        <v>9</v>
      </c>
      <c r="O362" s="412">
        <v>5348</v>
      </c>
      <c r="P362" s="413">
        <f t="shared" si="5"/>
        <v>1.6828721017202693E-3</v>
      </c>
    </row>
    <row r="363" spans="1:16" x14ac:dyDescent="0.2">
      <c r="A363" s="411" t="s">
        <v>82</v>
      </c>
      <c r="B363" s="69" t="s">
        <v>738</v>
      </c>
      <c r="C363" s="412" t="s">
        <v>820</v>
      </c>
      <c r="D363" s="412" t="s">
        <v>673</v>
      </c>
      <c r="E363" s="412"/>
      <c r="F363" s="412" t="s">
        <v>775</v>
      </c>
      <c r="G363" s="412" t="s">
        <v>153</v>
      </c>
      <c r="H363" s="412">
        <v>49445125</v>
      </c>
      <c r="I363" s="412" t="s">
        <v>114</v>
      </c>
      <c r="J363" s="412" t="s">
        <v>109</v>
      </c>
      <c r="K363" s="412" t="s">
        <v>735</v>
      </c>
      <c r="L363" s="412" t="s">
        <v>863</v>
      </c>
      <c r="M363" s="412" t="s">
        <v>1171</v>
      </c>
      <c r="N363" s="412">
        <v>17</v>
      </c>
      <c r="O363" s="412">
        <v>6811</v>
      </c>
      <c r="P363" s="413">
        <f t="shared" si="5"/>
        <v>2.4959624137424756E-3</v>
      </c>
    </row>
    <row r="364" spans="1:16" x14ac:dyDescent="0.2">
      <c r="A364" s="411" t="s">
        <v>82</v>
      </c>
      <c r="B364" s="69" t="s">
        <v>738</v>
      </c>
      <c r="C364" s="412" t="s">
        <v>820</v>
      </c>
      <c r="D364" s="412" t="s">
        <v>673</v>
      </c>
      <c r="E364" s="412"/>
      <c r="F364" s="412" t="s">
        <v>775</v>
      </c>
      <c r="G364" s="412" t="s">
        <v>153</v>
      </c>
      <c r="H364" s="412">
        <v>49445644</v>
      </c>
      <c r="I364" s="412" t="s">
        <v>122</v>
      </c>
      <c r="J364" s="412" t="s">
        <v>114</v>
      </c>
      <c r="K364" s="412" t="s">
        <v>735</v>
      </c>
      <c r="L364" s="412" t="s">
        <v>1001</v>
      </c>
      <c r="M364" s="412" t="s">
        <v>1166</v>
      </c>
      <c r="N364" s="412">
        <v>25</v>
      </c>
      <c r="O364" s="412">
        <v>8814</v>
      </c>
      <c r="P364" s="413">
        <f t="shared" si="5"/>
        <v>2.8363966417063761E-3</v>
      </c>
    </row>
    <row r="365" spans="1:16" x14ac:dyDescent="0.2">
      <c r="A365" s="411" t="s">
        <v>82</v>
      </c>
      <c r="B365" s="69" t="s">
        <v>738</v>
      </c>
      <c r="C365" s="412" t="s">
        <v>820</v>
      </c>
      <c r="D365" s="412" t="s">
        <v>673</v>
      </c>
      <c r="E365" s="412"/>
      <c r="F365" s="412" t="s">
        <v>775</v>
      </c>
      <c r="G365" s="412" t="s">
        <v>544</v>
      </c>
      <c r="H365" s="412">
        <v>29095854</v>
      </c>
      <c r="I365" s="412" t="s">
        <v>109</v>
      </c>
      <c r="J365" s="412" t="s">
        <v>122</v>
      </c>
      <c r="K365" s="412" t="s">
        <v>737</v>
      </c>
      <c r="L365" s="412" t="s">
        <v>821</v>
      </c>
      <c r="M365" s="412" t="s">
        <v>1172</v>
      </c>
      <c r="N365" s="412">
        <v>8</v>
      </c>
      <c r="O365" s="412">
        <v>8007</v>
      </c>
      <c r="P365" s="413">
        <f t="shared" si="5"/>
        <v>9.9912576495566371E-4</v>
      </c>
    </row>
    <row r="366" spans="1:16" x14ac:dyDescent="0.2">
      <c r="A366" s="411" t="s">
        <v>82</v>
      </c>
      <c r="B366" s="69" t="s">
        <v>738</v>
      </c>
      <c r="C366" s="412" t="s">
        <v>820</v>
      </c>
      <c r="D366" s="412" t="s">
        <v>673</v>
      </c>
      <c r="E366" s="412"/>
      <c r="F366" s="412" t="s">
        <v>775</v>
      </c>
      <c r="G366" s="412" t="s">
        <v>233</v>
      </c>
      <c r="H366" s="412">
        <v>135431215</v>
      </c>
      <c r="I366" s="412" t="s">
        <v>122</v>
      </c>
      <c r="J366" s="412" t="s">
        <v>114</v>
      </c>
      <c r="K366" s="412" t="s">
        <v>728</v>
      </c>
      <c r="L366" s="412" t="s">
        <v>999</v>
      </c>
      <c r="M366" s="412" t="s">
        <v>1173</v>
      </c>
      <c r="N366" s="412">
        <v>13</v>
      </c>
      <c r="O366" s="412">
        <v>8313</v>
      </c>
      <c r="P366" s="413">
        <f t="shared" si="5"/>
        <v>1.5638157103332131E-3</v>
      </c>
    </row>
    <row r="367" spans="1:16" x14ac:dyDescent="0.2">
      <c r="A367" s="411" t="s">
        <v>84</v>
      </c>
      <c r="B367" s="69" t="s">
        <v>738</v>
      </c>
      <c r="C367" s="412" t="s">
        <v>820</v>
      </c>
      <c r="D367" s="412" t="s">
        <v>673</v>
      </c>
      <c r="E367" s="412"/>
      <c r="F367" s="412" t="s">
        <v>775</v>
      </c>
      <c r="G367" s="412" t="s">
        <v>153</v>
      </c>
      <c r="H367" s="412">
        <v>49445644</v>
      </c>
      <c r="I367" s="412" t="s">
        <v>122</v>
      </c>
      <c r="J367" s="412" t="s">
        <v>114</v>
      </c>
      <c r="K367" s="412" t="s">
        <v>735</v>
      </c>
      <c r="L367" s="412" t="s">
        <v>1001</v>
      </c>
      <c r="M367" s="412" t="s">
        <v>1166</v>
      </c>
      <c r="N367" s="412">
        <v>24</v>
      </c>
      <c r="O367" s="412">
        <v>10377</v>
      </c>
      <c r="P367" s="413">
        <f t="shared" si="5"/>
        <v>2.3128071697022263E-3</v>
      </c>
    </row>
    <row r="368" spans="1:16" x14ac:dyDescent="0.2">
      <c r="A368" s="411" t="s">
        <v>84</v>
      </c>
      <c r="B368" s="69" t="s">
        <v>738</v>
      </c>
      <c r="C368" s="412" t="s">
        <v>820</v>
      </c>
      <c r="D368" s="412" t="s">
        <v>673</v>
      </c>
      <c r="E368" s="412"/>
      <c r="F368" s="412" t="s">
        <v>775</v>
      </c>
      <c r="G368" s="412" t="s">
        <v>153</v>
      </c>
      <c r="H368" s="412">
        <v>49445659</v>
      </c>
      <c r="I368" s="412" t="s">
        <v>114</v>
      </c>
      <c r="J368" s="412" t="s">
        <v>108</v>
      </c>
      <c r="K368" s="412" t="s">
        <v>735</v>
      </c>
      <c r="L368" s="412" t="s">
        <v>1119</v>
      </c>
      <c r="M368" s="412" t="s">
        <v>1168</v>
      </c>
      <c r="N368" s="412">
        <v>28</v>
      </c>
      <c r="O368" s="412">
        <v>9980</v>
      </c>
      <c r="P368" s="413">
        <f t="shared" si="5"/>
        <v>2.8056112224448897E-3</v>
      </c>
    </row>
    <row r="369" spans="1:16" x14ac:dyDescent="0.2">
      <c r="A369" s="411" t="s">
        <v>84</v>
      </c>
      <c r="B369" s="69" t="s">
        <v>738</v>
      </c>
      <c r="C369" s="412" t="s">
        <v>820</v>
      </c>
      <c r="D369" s="412" t="s">
        <v>673</v>
      </c>
      <c r="E369" s="412"/>
      <c r="F369" s="412" t="s">
        <v>775</v>
      </c>
      <c r="G369" s="412" t="s">
        <v>153</v>
      </c>
      <c r="H369" s="412">
        <v>49445673</v>
      </c>
      <c r="I369" s="412" t="s">
        <v>114</v>
      </c>
      <c r="J369" s="412" t="s">
        <v>109</v>
      </c>
      <c r="K369" s="412" t="s">
        <v>735</v>
      </c>
      <c r="L369" s="412" t="s">
        <v>818</v>
      </c>
      <c r="M369" s="412" t="s">
        <v>1174</v>
      </c>
      <c r="N369" s="412">
        <v>22</v>
      </c>
      <c r="O369" s="412">
        <v>10238</v>
      </c>
      <c r="P369" s="413">
        <f t="shared" si="5"/>
        <v>2.1488571986716157E-3</v>
      </c>
    </row>
    <row r="370" spans="1:16" x14ac:dyDescent="0.2">
      <c r="A370" s="411" t="s">
        <v>84</v>
      </c>
      <c r="B370" s="69" t="s">
        <v>738</v>
      </c>
      <c r="C370" s="412" t="s">
        <v>820</v>
      </c>
      <c r="D370" s="412" t="s">
        <v>673</v>
      </c>
      <c r="E370" s="412" t="s">
        <v>546</v>
      </c>
      <c r="F370" s="412" t="s">
        <v>775</v>
      </c>
      <c r="G370" s="412" t="s">
        <v>226</v>
      </c>
      <c r="H370" s="412">
        <v>7577545</v>
      </c>
      <c r="I370" s="412" t="s">
        <v>109</v>
      </c>
      <c r="J370" s="412" t="s">
        <v>122</v>
      </c>
      <c r="K370" s="412" t="s">
        <v>227</v>
      </c>
      <c r="L370" s="412" t="s">
        <v>914</v>
      </c>
      <c r="M370" s="412" t="s">
        <v>915</v>
      </c>
      <c r="N370" s="412">
        <v>10</v>
      </c>
      <c r="O370" s="412">
        <v>8106</v>
      </c>
      <c r="P370" s="413">
        <f t="shared" si="5"/>
        <v>1.233654083395016E-3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2019-10-01T21:35:02Z</cp:lastPrinted>
  <dcterms:created xsi:type="dcterms:W3CDTF">2019-04-08T14:46:39Z</dcterms:created>
  <dcterms:modified xsi:type="dcterms:W3CDTF">2022-05-22T17:59:56Z</dcterms:modified>
</cp:coreProperties>
</file>