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460" windowWidth="28800" windowHeight="11020" tabRatio="773" activeTab="2"/>
  </bookViews>
  <sheets>
    <sheet name="Table1_mRNA" sheetId="1" r:id="rId1"/>
    <sheet name="Table2_protein" sheetId="2" r:id="rId2"/>
    <sheet name="Table3_CNV" sheetId="8" r:id="rId3"/>
  </sheets>
  <calcPr calcId="145621" calcOnSave="0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1" l="1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8" i="1"/>
  <c r="J17" i="1"/>
  <c r="J18" i="2"/>
  <c r="J19" i="2"/>
  <c r="J20" i="2"/>
  <c r="J21" i="2"/>
  <c r="J22" i="2"/>
  <c r="J23" i="2"/>
  <c r="J24" i="2"/>
  <c r="J25" i="2"/>
  <c r="J17" i="2"/>
</calcChain>
</file>

<file path=xl/sharedStrings.xml><?xml version="1.0" encoding="utf-8"?>
<sst xmlns="http://schemas.openxmlformats.org/spreadsheetml/2006/main" count="211" uniqueCount="136">
  <si>
    <t>Gene</t>
  </si>
  <si>
    <t>W</t>
  </si>
  <si>
    <t>AKT1</t>
  </si>
  <si>
    <t>AKT2</t>
  </si>
  <si>
    <t>AKT3</t>
  </si>
  <si>
    <t>CCND2</t>
  </si>
  <si>
    <t>CDK4</t>
  </si>
  <si>
    <t>DYRK2</t>
  </si>
  <si>
    <t>KRAS</t>
  </si>
  <si>
    <t>MAP2K1</t>
  </si>
  <si>
    <t>MAPK1</t>
  </si>
  <si>
    <t>MAPK3</t>
  </si>
  <si>
    <t>MDM2</t>
  </si>
  <si>
    <t>MTOR</t>
  </si>
  <si>
    <t>PAK1</t>
  </si>
  <si>
    <t>PTEN</t>
  </si>
  <si>
    <t>RUVBL1</t>
  </si>
  <si>
    <t>TP53</t>
  </si>
  <si>
    <t>TRIB1</t>
  </si>
  <si>
    <t>YEATS4</t>
  </si>
  <si>
    <t>Protein</t>
  </si>
  <si>
    <t>AKT</t>
  </si>
  <si>
    <t>AKT_pS473</t>
  </si>
  <si>
    <t>AKT_pT308</t>
  </si>
  <si>
    <t>MEK1_pS217S221</t>
  </si>
  <si>
    <t>ERK2</t>
  </si>
  <si>
    <t>MAPK_pT202Y204</t>
  </si>
  <si>
    <t>P53</t>
  </si>
  <si>
    <t>903–10578</t>
  </si>
  <si>
    <t>1098–19257</t>
  </si>
  <si>
    <t>834–20163</t>
  </si>
  <si>
    <t>687–13565</t>
  </si>
  <si>
    <t>12–9660</t>
  </si>
  <si>
    <t>50–8549</t>
  </si>
  <si>
    <t>29–39560</t>
  </si>
  <si>
    <t>56–26081</t>
  </si>
  <si>
    <t>987–10845</t>
  </si>
  <si>
    <t>1096–38923</t>
  </si>
  <si>
    <t>127–5653</t>
  </si>
  <si>
    <t>176–11479</t>
  </si>
  <si>
    <t>287–10154</t>
  </si>
  <si>
    <t>226–11061</t>
  </si>
  <si>
    <t>348–4780</t>
  </si>
  <si>
    <t>312–4776</t>
  </si>
  <si>
    <t>742–10522</t>
  </si>
  <si>
    <t>625–8430</t>
  </si>
  <si>
    <t>320–5699</t>
  </si>
  <si>
    <t>450–5289</t>
  </si>
  <si>
    <t>447–50339</t>
  </si>
  <si>
    <t>602–28244</t>
  </si>
  <si>
    <t>487–5456</t>
  </si>
  <si>
    <t>484–3866</t>
  </si>
  <si>
    <t>182–125454</t>
  </si>
  <si>
    <t>188–18097</t>
  </si>
  <si>
    <t>134–7526</t>
  </si>
  <si>
    <t>215–4629</t>
  </si>
  <si>
    <t>393–5812</t>
  </si>
  <si>
    <t>317–4142</t>
  </si>
  <si>
    <t>194–6264</t>
  </si>
  <si>
    <t>199–6179</t>
  </si>
  <si>
    <t>312–20550</t>
  </si>
  <si>
    <t>389–15417</t>
  </si>
  <si>
    <t>66–6602</t>
  </si>
  <si>
    <t>84–4004</t>
  </si>
  <si>
    <t>n</t>
  </si>
  <si>
    <t>median</t>
  </si>
  <si>
    <t>range</t>
  </si>
  <si>
    <t>Mann-Whitney U</t>
  </si>
  <si>
    <t>-2,07–1,29</t>
  </si>
  <si>
    <t>-2,44–1,71</t>
  </si>
  <si>
    <t>-1,64–3,41</t>
  </si>
  <si>
    <t>-1,73–2,99</t>
  </si>
  <si>
    <t>-1,56–3,12</t>
  </si>
  <si>
    <t>-1,6–2,63</t>
  </si>
  <si>
    <t>-0,8–2,57</t>
  </si>
  <si>
    <t>-0,79–1,64</t>
  </si>
  <si>
    <t>-2,09–0,74</t>
  </si>
  <si>
    <t>-2,83–0,57</t>
  </si>
  <si>
    <t>-1,24–2,99</t>
  </si>
  <si>
    <t>-1,12–2,35</t>
  </si>
  <si>
    <t>-1,97–1,46</t>
  </si>
  <si>
    <t>-2,63–1,18</t>
  </si>
  <si>
    <t>-2,2–1,53</t>
  </si>
  <si>
    <t>-1,97–1,96</t>
  </si>
  <si>
    <t>-1,34–0,77</t>
  </si>
  <si>
    <t>-1,41–0,46</t>
  </si>
  <si>
    <t>Shallow loss</t>
  </si>
  <si>
    <t>Diploid</t>
  </si>
  <si>
    <t>Low-level gain</t>
  </si>
  <si>
    <t>High-level amplification</t>
  </si>
  <si>
    <t>Deep loss</t>
  </si>
  <si>
    <t>Mann-Whitney U for trend</t>
  </si>
  <si>
    <t>HER2</t>
  </si>
  <si>
    <t>HER2, amplified by FISH</t>
  </si>
  <si>
    <t>HER2, not amplified by FISH</t>
  </si>
  <si>
    <t>-1,76–4,09</t>
  </si>
  <si>
    <t>-1,68–3,88</t>
  </si>
  <si>
    <t>-1,59–2,98</t>
  </si>
  <si>
    <t>-1,59–0,31</t>
  </si>
  <si>
    <t>-0,87–4,09</t>
  </si>
  <si>
    <t>-1,02–3,2</t>
  </si>
  <si>
    <t>468–226650</t>
  </si>
  <si>
    <t>155–337915</t>
  </si>
  <si>
    <t>2247–117929</t>
  </si>
  <si>
    <t>599–17145</t>
  </si>
  <si>
    <t>2236–186768</t>
  </si>
  <si>
    <t>2077–217078</t>
  </si>
  <si>
    <t>HER2, no gain/amplification by seq</t>
  </si>
  <si>
    <t>468–25338</t>
  </si>
  <si>
    <t>155–17145</t>
  </si>
  <si>
    <t>HER2, gain/amplification by seq</t>
  </si>
  <si>
    <t>1606–226650</t>
  </si>
  <si>
    <t>4188–337915</t>
  </si>
  <si>
    <t>-1,76–1,39</t>
  </si>
  <si>
    <t>-1,68–1,82</t>
  </si>
  <si>
    <t>-1,31–4,09</t>
  </si>
  <si>
    <t>-1,02–3,88</t>
  </si>
  <si>
    <t>3611–226650</t>
  </si>
  <si>
    <t>9880–337915</t>
  </si>
  <si>
    <t>HER2, not amplified by seq</t>
  </si>
  <si>
    <t>HER2, amplified by seq</t>
  </si>
  <si>
    <r>
      <t>NF1</t>
    </r>
    <r>
      <rPr>
        <b/>
        <sz val="10"/>
        <color theme="1"/>
        <rFont val="Calibri"/>
        <family val="2"/>
        <scheme val="minor"/>
      </rPr>
      <t xml:space="preserve"> not mutated/deleted</t>
    </r>
  </si>
  <si>
    <r>
      <t>NF1</t>
    </r>
    <r>
      <rPr>
        <b/>
        <sz val="10"/>
        <color theme="1"/>
        <rFont val="Calibri"/>
        <family val="2"/>
        <scheme val="minor"/>
      </rPr>
      <t xml:space="preserve"> mutated/deleted</t>
    </r>
  </si>
  <si>
    <r>
      <t>P</t>
    </r>
    <r>
      <rPr>
        <b/>
        <sz val="10"/>
        <color theme="1"/>
        <rFont val="Calibri"/>
        <family val="2"/>
        <scheme val="minor"/>
      </rPr>
      <t xml:space="preserve"> value</t>
    </r>
  </si>
  <si>
    <r>
      <rPr>
        <b/>
        <i/>
        <sz val="10"/>
        <color theme="1"/>
        <rFont val="Calibri"/>
        <family val="2"/>
        <scheme val="minor"/>
      </rPr>
      <t>HER2</t>
    </r>
    <r>
      <rPr>
        <b/>
        <sz val="10"/>
        <color theme="1"/>
        <rFont val="Calibri"/>
        <family val="2"/>
        <scheme val="minor"/>
      </rPr>
      <t>, not amplified by FISH</t>
    </r>
  </si>
  <si>
    <r>
      <rPr>
        <b/>
        <i/>
        <sz val="10"/>
        <color theme="1"/>
        <rFont val="Calibri"/>
        <family val="2"/>
        <scheme val="minor"/>
      </rPr>
      <t>HER2</t>
    </r>
    <r>
      <rPr>
        <b/>
        <sz val="10"/>
        <color theme="1"/>
        <rFont val="Calibri"/>
        <family val="2"/>
        <scheme val="minor"/>
      </rPr>
      <t>, amplified by FISH</t>
    </r>
  </si>
  <si>
    <r>
      <rPr>
        <b/>
        <i/>
        <sz val="10"/>
        <color theme="1"/>
        <rFont val="Calibri"/>
        <family val="2"/>
        <scheme val="minor"/>
      </rPr>
      <t>HER2</t>
    </r>
    <r>
      <rPr>
        <b/>
        <sz val="10"/>
        <color theme="1"/>
        <rFont val="Calibri"/>
        <family val="2"/>
        <scheme val="minor"/>
      </rPr>
      <t>, no gain/amplification by seq</t>
    </r>
  </si>
  <si>
    <r>
      <rPr>
        <b/>
        <i/>
        <sz val="10"/>
        <color theme="1"/>
        <rFont val="Calibri"/>
        <family val="2"/>
        <scheme val="minor"/>
      </rPr>
      <t>HER2</t>
    </r>
    <r>
      <rPr>
        <b/>
        <sz val="10"/>
        <color theme="1"/>
        <rFont val="Calibri"/>
        <family val="2"/>
        <scheme val="minor"/>
      </rPr>
      <t>, gain/amplification by seq</t>
    </r>
  </si>
  <si>
    <r>
      <rPr>
        <b/>
        <i/>
        <sz val="10"/>
        <color theme="1"/>
        <rFont val="Calibri"/>
        <family val="2"/>
        <scheme val="minor"/>
      </rPr>
      <t>HER2</t>
    </r>
    <r>
      <rPr>
        <b/>
        <sz val="10"/>
        <color theme="1"/>
        <rFont val="Calibri"/>
        <family val="2"/>
        <scheme val="minor"/>
      </rPr>
      <t>, not amplified by seq</t>
    </r>
  </si>
  <si>
    <r>
      <rPr>
        <b/>
        <i/>
        <sz val="10"/>
        <color theme="1"/>
        <rFont val="Calibri"/>
        <family val="2"/>
        <scheme val="minor"/>
      </rPr>
      <t>HER2</t>
    </r>
    <r>
      <rPr>
        <b/>
        <sz val="10"/>
        <color theme="1"/>
        <rFont val="Calibri"/>
        <family val="2"/>
        <scheme val="minor"/>
      </rPr>
      <t>, amplified by seq</t>
    </r>
  </si>
  <si>
    <r>
      <t>P</t>
    </r>
    <r>
      <rPr>
        <b/>
        <sz val="10"/>
        <color theme="1"/>
        <rFont val="Calibri"/>
        <family val="2"/>
        <scheme val="minor"/>
      </rPr>
      <t xml:space="preserve"> value, Bonferroni corrected</t>
    </r>
  </si>
  <si>
    <r>
      <t>P</t>
    </r>
    <r>
      <rPr>
        <b/>
        <sz val="9"/>
        <color theme="1"/>
        <rFont val="Calibri"/>
        <family val="2"/>
        <scheme val="minor"/>
      </rPr>
      <t xml:space="preserve"> value, Bonferroni corrected</t>
    </r>
  </si>
  <si>
    <r>
      <rPr>
        <b/>
        <i/>
        <sz val="10"/>
        <color theme="1"/>
        <rFont val="Calibri"/>
        <family val="2"/>
        <scheme val="minor"/>
      </rPr>
      <t xml:space="preserve">NF1 </t>
    </r>
    <r>
      <rPr>
        <b/>
        <sz val="10"/>
        <color theme="1"/>
        <rFont val="Calibri"/>
        <family val="2"/>
        <scheme val="minor"/>
      </rPr>
      <t>not mutated/deleted</t>
    </r>
  </si>
  <si>
    <t xml:space="preserve">Supplement 3. Table 1. RNAseq based mRNA expression of selected genes in The Cancer Genome Atlas (TCGA) breast invasive carcinoma dataset </t>
  </si>
  <si>
    <t>Supplement 3. Table 2. Protein expression from The Cancer Proteome Atlas project for the TCGA breast invasive carcinoma samples</t>
  </si>
  <si>
    <t>Supplement 3. Table 3. Copy number alterations in The Cancer Genome Atlas breast invasive carcinoma dataset. Number of tumors in each category is shown.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</si>
</sst>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3" xfId="0" applyFont="1" applyBorder="1"/>
    <xf numFmtId="0" fontId="4" fillId="0" borderId="0" xfId="0" applyFont="1" applyBorder="1"/>
    <xf numFmtId="0" fontId="2" fillId="0" borderId="0" xfId="0" applyFont="1" applyFill="1" applyBorder="1"/>
    <xf numFmtId="0" fontId="4" fillId="0" borderId="12" xfId="0" applyFont="1" applyBorder="1"/>
    <xf numFmtId="0" fontId="3" fillId="0" borderId="13" xfId="0" applyFont="1" applyBorder="1"/>
    <xf numFmtId="1" fontId="3" fillId="0" borderId="13" xfId="0" applyNumberFormat="1" applyFont="1" applyBorder="1"/>
    <xf numFmtId="0" fontId="3" fillId="0" borderId="14" xfId="0" applyFont="1" applyBorder="1"/>
    <xf numFmtId="164" fontId="3" fillId="2" borderId="13" xfId="0" applyNumberFormat="1" applyFont="1" applyFill="1" applyBorder="1"/>
    <xf numFmtId="11" fontId="3" fillId="0" borderId="0" xfId="0" applyNumberFormat="1" applyFont="1"/>
    <xf numFmtId="0" fontId="4" fillId="0" borderId="10" xfId="0" applyFont="1" applyBorder="1"/>
    <xf numFmtId="0" fontId="3" fillId="0" borderId="0" xfId="0" applyFont="1" applyBorder="1"/>
    <xf numFmtId="1" fontId="3" fillId="0" borderId="0" xfId="0" applyNumberFormat="1" applyFont="1" applyBorder="1"/>
    <xf numFmtId="0" fontId="3" fillId="0" borderId="2" xfId="0" applyFont="1" applyBorder="1"/>
    <xf numFmtId="164" fontId="3" fillId="0" borderId="0" xfId="0" applyNumberFormat="1" applyFont="1" applyFill="1" applyBorder="1"/>
    <xf numFmtId="0" fontId="2" fillId="0" borderId="10" xfId="0" applyFont="1" applyBorder="1"/>
    <xf numFmtId="164" fontId="3" fillId="2" borderId="0" xfId="0" applyNumberFormat="1" applyFont="1" applyFill="1" applyBorder="1"/>
    <xf numFmtId="0" fontId="2" fillId="0" borderId="11" xfId="0" applyFont="1" applyBorder="1"/>
    <xf numFmtId="0" fontId="3" fillId="0" borderId="3" xfId="0" applyFont="1" applyBorder="1"/>
    <xf numFmtId="1" fontId="3" fillId="0" borderId="3" xfId="0" applyNumberFormat="1" applyFont="1" applyBorder="1"/>
    <xf numFmtId="0" fontId="3" fillId="0" borderId="5" xfId="0" applyFont="1" applyBorder="1"/>
    <xf numFmtId="164" fontId="3" fillId="2" borderId="3" xfId="0" applyNumberFormat="1" applyFont="1" applyFill="1" applyBorder="1"/>
    <xf numFmtId="0" fontId="2" fillId="0" borderId="2" xfId="0" applyFont="1" applyBorder="1"/>
    <xf numFmtId="1" fontId="3" fillId="0" borderId="0" xfId="0" applyNumberFormat="1" applyFont="1"/>
    <xf numFmtId="0" fontId="3" fillId="0" borderId="7" xfId="0" applyFont="1" applyBorder="1"/>
    <xf numFmtId="1" fontId="3" fillId="0" borderId="9" xfId="0" applyNumberFormat="1" applyFont="1" applyBorder="1"/>
    <xf numFmtId="0" fontId="3" fillId="0" borderId="6" xfId="0" applyFont="1" applyBorder="1"/>
    <xf numFmtId="164" fontId="3" fillId="0" borderId="0" xfId="0" applyNumberFormat="1" applyFont="1" applyFill="1"/>
    <xf numFmtId="0" fontId="3" fillId="0" borderId="1" xfId="0" applyFont="1" applyBorder="1"/>
    <xf numFmtId="0" fontId="3" fillId="0" borderId="4" xfId="0" applyFont="1" applyBorder="1"/>
    <xf numFmtId="0" fontId="2" fillId="0" borderId="1" xfId="0" applyFont="1" applyBorder="1"/>
    <xf numFmtId="0" fontId="4" fillId="0" borderId="0" xfId="0" applyFont="1" applyFill="1" applyBorder="1"/>
    <xf numFmtId="164" fontId="3" fillId="0" borderId="3" xfId="0" applyNumberFormat="1" applyFont="1" applyBorder="1"/>
    <xf numFmtId="0" fontId="3" fillId="0" borderId="9" xfId="0" applyFont="1" applyBorder="1"/>
    <xf numFmtId="0" fontId="2" fillId="0" borderId="9" xfId="0" applyFont="1" applyBorder="1"/>
    <xf numFmtId="0" fontId="4" fillId="0" borderId="9" xfId="0" applyFont="1" applyBorder="1"/>
    <xf numFmtId="0" fontId="4" fillId="2" borderId="7" xfId="0" applyFont="1" applyFill="1" applyBorder="1"/>
    <xf numFmtId="0" fontId="3" fillId="2" borderId="7" xfId="0" applyFont="1" applyFill="1" applyBorder="1"/>
    <xf numFmtId="1" fontId="3" fillId="2" borderId="9" xfId="0" applyNumberFormat="1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164" fontId="3" fillId="2" borderId="6" xfId="0" applyNumberFormat="1" applyFont="1" applyFill="1" applyBorder="1"/>
    <xf numFmtId="0" fontId="4" fillId="0" borderId="1" xfId="0" applyFont="1" applyBorder="1"/>
    <xf numFmtId="164" fontId="3" fillId="0" borderId="0" xfId="0" applyNumberFormat="1" applyFont="1" applyBorder="1"/>
    <xf numFmtId="164" fontId="3" fillId="0" borderId="2" xfId="0" applyNumberFormat="1" applyFont="1" applyBorder="1"/>
    <xf numFmtId="0" fontId="4" fillId="2" borderId="1" xfId="0" applyFont="1" applyFill="1" applyBorder="1"/>
    <xf numFmtId="0" fontId="3" fillId="2" borderId="1" xfId="0" applyFont="1" applyFill="1" applyBorder="1"/>
    <xf numFmtId="1" fontId="3" fillId="2" borderId="0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164" fontId="3" fillId="2" borderId="2" xfId="0" applyNumberFormat="1" applyFont="1" applyFill="1" applyBorder="1"/>
    <xf numFmtId="0" fontId="4" fillId="4" borderId="1" xfId="0" applyFont="1" applyFill="1" applyBorder="1"/>
    <xf numFmtId="0" fontId="3" fillId="4" borderId="1" xfId="0" applyFont="1" applyFill="1" applyBorder="1"/>
    <xf numFmtId="1" fontId="3" fillId="4" borderId="0" xfId="0" applyNumberFormat="1" applyFont="1" applyFill="1" applyBorder="1"/>
    <xf numFmtId="0" fontId="3" fillId="4" borderId="2" xfId="0" applyFont="1" applyFill="1" applyBorder="1"/>
    <xf numFmtId="0" fontId="3" fillId="4" borderId="0" xfId="0" applyFont="1" applyFill="1" applyBorder="1"/>
    <xf numFmtId="164" fontId="3" fillId="4" borderId="0" xfId="0" applyNumberFormat="1" applyFont="1" applyFill="1" applyBorder="1"/>
    <xf numFmtId="164" fontId="3" fillId="4" borderId="2" xfId="0" applyNumberFormat="1" applyFont="1" applyFill="1" applyBorder="1"/>
    <xf numFmtId="0" fontId="4" fillId="5" borderId="4" xfId="0" applyFont="1" applyFill="1" applyBorder="1"/>
    <xf numFmtId="0" fontId="3" fillId="5" borderId="4" xfId="0" applyFont="1" applyFill="1" applyBorder="1"/>
    <xf numFmtId="1" fontId="3" fillId="5" borderId="3" xfId="0" applyNumberFormat="1" applyFont="1" applyFill="1" applyBorder="1"/>
    <xf numFmtId="0" fontId="3" fillId="5" borderId="5" xfId="0" applyFont="1" applyFill="1" applyBorder="1"/>
    <xf numFmtId="0" fontId="3" fillId="5" borderId="3" xfId="0" applyFont="1" applyFill="1" applyBorder="1"/>
    <xf numFmtId="164" fontId="3" fillId="5" borderId="3" xfId="0" applyNumberFormat="1" applyFont="1" applyFill="1" applyBorder="1"/>
    <xf numFmtId="164" fontId="3" fillId="5" borderId="5" xfId="0" applyNumberFormat="1" applyFont="1" applyFill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12" xfId="0" applyFont="1" applyBorder="1"/>
    <xf numFmtId="2" fontId="3" fillId="0" borderId="13" xfId="0" applyNumberFormat="1" applyFont="1" applyBorder="1"/>
    <xf numFmtId="2" fontId="3" fillId="0" borderId="0" xfId="0" applyNumberFormat="1" applyFont="1" applyBorder="1"/>
    <xf numFmtId="2" fontId="3" fillId="0" borderId="3" xfId="0" applyNumberFormat="1" applyFont="1" applyBorder="1"/>
    <xf numFmtId="2" fontId="3" fillId="0" borderId="0" xfId="0" applyNumberFormat="1" applyFont="1"/>
    <xf numFmtId="2" fontId="3" fillId="0" borderId="9" xfId="0" applyNumberFormat="1" applyFont="1" applyBorder="1"/>
    <xf numFmtId="0" fontId="2" fillId="0" borderId="8" xfId="0" applyFont="1" applyBorder="1"/>
    <xf numFmtId="164" fontId="3" fillId="2" borderId="5" xfId="0" applyNumberFormat="1" applyFont="1" applyFill="1" applyBorder="1"/>
    <xf numFmtId="0" fontId="3" fillId="0" borderId="0" xfId="0" applyFont="1" applyFill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Border="1"/>
    <xf numFmtId="0" fontId="3" fillId="3" borderId="0" xfId="0" applyFont="1" applyFill="1" applyBorder="1"/>
    <xf numFmtId="164" fontId="3" fillId="0" borderId="0" xfId="0" applyNumberFormat="1" applyFont="1"/>
    <xf numFmtId="0" fontId="4" fillId="6" borderId="2" xfId="0" applyFont="1" applyFill="1" applyBorder="1"/>
    <xf numFmtId="0" fontId="3" fillId="6" borderId="0" xfId="0" applyFont="1" applyFill="1" applyBorder="1"/>
    <xf numFmtId="0" fontId="3" fillId="6" borderId="2" xfId="0" applyFont="1" applyFill="1" applyBorder="1"/>
    <xf numFmtId="0" fontId="3" fillId="6" borderId="1" xfId="0" applyFont="1" applyFill="1" applyBorder="1"/>
    <xf numFmtId="0" fontId="3" fillId="6" borderId="0" xfId="0" applyFont="1" applyFill="1"/>
    <xf numFmtId="164" fontId="3" fillId="6" borderId="0" xfId="0" applyNumberFormat="1" applyFont="1" applyFill="1"/>
    <xf numFmtId="0" fontId="4" fillId="2" borderId="2" xfId="0" applyFont="1" applyFill="1" applyBorder="1"/>
    <xf numFmtId="0" fontId="3" fillId="2" borderId="0" xfId="0" applyFont="1" applyFill="1"/>
    <xf numFmtId="164" fontId="3" fillId="2" borderId="0" xfId="0" applyNumberFormat="1" applyFont="1" applyFill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sqref="A1:J1"/>
    </sheetView>
  </sheetViews>
  <sheetFormatPr defaultColWidth="10.83203125" defaultRowHeight="13" x14ac:dyDescent="0.3"/>
  <cols>
    <col min="1" max="1" width="25.33203125" style="1" customWidth="1"/>
    <col min="2" max="2" width="4" style="1" bestFit="1" customWidth="1"/>
    <col min="3" max="3" width="7.33203125" style="1" bestFit="1" customWidth="1"/>
    <col min="4" max="4" width="12" style="1" bestFit="1" customWidth="1"/>
    <col min="5" max="5" width="4" style="1" bestFit="1" customWidth="1"/>
    <col min="6" max="6" width="7.33203125" style="1" bestFit="1" customWidth="1"/>
    <col min="7" max="7" width="12" style="1" bestFit="1" customWidth="1"/>
    <col min="8" max="8" width="9" style="1" bestFit="1" customWidth="1"/>
    <col min="9" max="9" width="8" style="1" bestFit="1" customWidth="1"/>
    <col min="10" max="10" width="9.1640625" style="1" customWidth="1"/>
    <col min="11" max="16384" width="10.83203125" style="1"/>
  </cols>
  <sheetData>
    <row r="1" spans="1:23" x14ac:dyDescent="0.3">
      <c r="A1" s="113" t="s">
        <v>133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23" x14ac:dyDescent="0.3">
      <c r="A2" s="2"/>
      <c r="B2" s="110" t="s">
        <v>121</v>
      </c>
      <c r="C2" s="111"/>
      <c r="D2" s="112"/>
      <c r="E2" s="110" t="s">
        <v>122</v>
      </c>
      <c r="F2" s="111"/>
      <c r="G2" s="112"/>
      <c r="H2" s="115" t="s">
        <v>67</v>
      </c>
      <c r="I2" s="114"/>
      <c r="J2" s="3"/>
    </row>
    <row r="3" spans="1:23" x14ac:dyDescent="0.3">
      <c r="A3" s="4" t="s">
        <v>0</v>
      </c>
      <c r="B3" s="5" t="s">
        <v>64</v>
      </c>
      <c r="C3" s="4" t="s">
        <v>65</v>
      </c>
      <c r="D3" s="6" t="s">
        <v>66</v>
      </c>
      <c r="E3" s="5" t="s">
        <v>64</v>
      </c>
      <c r="F3" s="4" t="s">
        <v>65</v>
      </c>
      <c r="G3" s="6" t="s">
        <v>66</v>
      </c>
      <c r="H3" s="4" t="s">
        <v>1</v>
      </c>
      <c r="I3" s="7" t="s">
        <v>123</v>
      </c>
      <c r="J3" s="8"/>
      <c r="K3" s="9"/>
    </row>
    <row r="4" spans="1:23" x14ac:dyDescent="0.3">
      <c r="A4" s="10" t="s">
        <v>92</v>
      </c>
      <c r="B4" s="11">
        <v>643</v>
      </c>
      <c r="C4" s="12">
        <v>7765.4849999999997</v>
      </c>
      <c r="D4" s="13" t="s">
        <v>101</v>
      </c>
      <c r="E4" s="11">
        <v>317</v>
      </c>
      <c r="F4" s="12">
        <v>4746.5829999999996</v>
      </c>
      <c r="G4" s="13" t="s">
        <v>102</v>
      </c>
      <c r="H4" s="11">
        <v>133991</v>
      </c>
      <c r="I4" s="14">
        <v>2.0397780000000001E-15</v>
      </c>
      <c r="J4" s="8"/>
      <c r="N4" s="15"/>
    </row>
    <row r="5" spans="1:23" x14ac:dyDescent="0.3">
      <c r="A5" s="16"/>
      <c r="B5" s="17"/>
      <c r="C5" s="18"/>
      <c r="D5" s="19"/>
      <c r="E5" s="17"/>
      <c r="F5" s="18"/>
      <c r="G5" s="19"/>
      <c r="H5" s="17"/>
      <c r="I5" s="20"/>
      <c r="J5" s="8"/>
      <c r="N5" s="15"/>
    </row>
    <row r="6" spans="1:23" x14ac:dyDescent="0.3">
      <c r="A6" s="21" t="s">
        <v>124</v>
      </c>
      <c r="B6" s="17">
        <v>219</v>
      </c>
      <c r="C6" s="18">
        <v>8020.81</v>
      </c>
      <c r="D6" s="19" t="s">
        <v>103</v>
      </c>
      <c r="E6" s="17">
        <v>72</v>
      </c>
      <c r="F6" s="18">
        <v>4762.9960000000001</v>
      </c>
      <c r="G6" s="19" t="s">
        <v>104</v>
      </c>
      <c r="H6" s="17">
        <v>12335</v>
      </c>
      <c r="I6" s="22">
        <v>6.7264789999999997E-13</v>
      </c>
      <c r="J6" s="8"/>
      <c r="N6" s="15"/>
    </row>
    <row r="7" spans="1:23" x14ac:dyDescent="0.3">
      <c r="A7" s="23" t="s">
        <v>125</v>
      </c>
      <c r="B7" s="24">
        <v>46</v>
      </c>
      <c r="C7" s="25">
        <v>14067.331</v>
      </c>
      <c r="D7" s="26" t="s">
        <v>105</v>
      </c>
      <c r="E7" s="24">
        <v>30</v>
      </c>
      <c r="F7" s="25">
        <v>61107.313999999998</v>
      </c>
      <c r="G7" s="26" t="s">
        <v>106</v>
      </c>
      <c r="H7" s="24">
        <v>428</v>
      </c>
      <c r="I7" s="27">
        <v>4.9786580000000004E-3</v>
      </c>
      <c r="J7" s="8"/>
      <c r="W7" s="15"/>
    </row>
    <row r="8" spans="1:23" x14ac:dyDescent="0.3">
      <c r="A8" s="28"/>
      <c r="C8" s="29"/>
      <c r="D8" s="17"/>
      <c r="E8" s="30"/>
      <c r="F8" s="31"/>
      <c r="G8" s="32"/>
      <c r="I8" s="33"/>
      <c r="J8" s="8"/>
      <c r="W8" s="15"/>
    </row>
    <row r="9" spans="1:23" x14ac:dyDescent="0.3">
      <c r="A9" s="21" t="s">
        <v>126</v>
      </c>
      <c r="B9" s="17">
        <v>411</v>
      </c>
      <c r="C9" s="17">
        <v>6725.38</v>
      </c>
      <c r="D9" s="17" t="s">
        <v>108</v>
      </c>
      <c r="E9" s="34">
        <v>243</v>
      </c>
      <c r="F9" s="17">
        <v>4162.3310000000001</v>
      </c>
      <c r="G9" s="17" t="s">
        <v>109</v>
      </c>
      <c r="H9" s="34">
        <v>77208</v>
      </c>
      <c r="I9" s="22">
        <v>1.6108410000000001E-31</v>
      </c>
      <c r="J9" s="8"/>
    </row>
    <row r="10" spans="1:23" x14ac:dyDescent="0.3">
      <c r="A10" s="23" t="s">
        <v>127</v>
      </c>
      <c r="B10" s="24">
        <v>232</v>
      </c>
      <c r="C10" s="24">
        <v>10949.572</v>
      </c>
      <c r="D10" s="24" t="s">
        <v>111</v>
      </c>
      <c r="E10" s="35">
        <v>74</v>
      </c>
      <c r="F10" s="24">
        <v>56310.849000000002</v>
      </c>
      <c r="G10" s="24" t="s">
        <v>112</v>
      </c>
      <c r="H10" s="35">
        <v>3932</v>
      </c>
      <c r="I10" s="27">
        <v>2.239957E-12</v>
      </c>
      <c r="J10" s="8"/>
    </row>
    <row r="11" spans="1:23" x14ac:dyDescent="0.3">
      <c r="B11" s="36"/>
      <c r="C11" s="2"/>
      <c r="D11" s="28"/>
      <c r="E11" s="36"/>
      <c r="F11" s="2"/>
      <c r="G11" s="28"/>
      <c r="H11" s="2"/>
      <c r="I11" s="37"/>
      <c r="J11" s="8"/>
    </row>
    <row r="12" spans="1:23" x14ac:dyDescent="0.3">
      <c r="A12" s="21" t="s">
        <v>128</v>
      </c>
      <c r="B12" s="17">
        <v>411</v>
      </c>
      <c r="C12" s="18">
        <v>6725.38</v>
      </c>
      <c r="D12" s="17" t="s">
        <v>108</v>
      </c>
      <c r="E12" s="34">
        <v>243</v>
      </c>
      <c r="F12" s="18">
        <v>4162.3310000000001</v>
      </c>
      <c r="G12" s="17" t="s">
        <v>109</v>
      </c>
      <c r="H12" s="34">
        <v>77208</v>
      </c>
      <c r="I12" s="22">
        <v>1.6108410000000001E-31</v>
      </c>
      <c r="J12" s="8"/>
    </row>
    <row r="13" spans="1:23" x14ac:dyDescent="0.3">
      <c r="A13" s="23" t="s">
        <v>129</v>
      </c>
      <c r="B13" s="24">
        <v>62</v>
      </c>
      <c r="C13" s="25">
        <v>52087.692999999999</v>
      </c>
      <c r="D13" s="24" t="s">
        <v>117</v>
      </c>
      <c r="E13" s="35">
        <v>57</v>
      </c>
      <c r="F13" s="25">
        <v>85795.88</v>
      </c>
      <c r="G13" s="24" t="s">
        <v>118</v>
      </c>
      <c r="H13" s="35">
        <v>1419</v>
      </c>
      <c r="I13" s="38">
        <v>6.4528760000000004E-2</v>
      </c>
      <c r="J13" s="8"/>
    </row>
    <row r="14" spans="1:23" x14ac:dyDescent="0.3">
      <c r="A14" s="39"/>
      <c r="B14" s="40"/>
      <c r="C14" s="40"/>
      <c r="D14" s="40"/>
      <c r="E14" s="40"/>
      <c r="F14" s="40"/>
      <c r="G14" s="40"/>
      <c r="H14" s="40"/>
      <c r="I14" s="41"/>
      <c r="J14" s="8"/>
    </row>
    <row r="15" spans="1:23" x14ac:dyDescent="0.3">
      <c r="A15" s="2"/>
      <c r="B15" s="110" t="s">
        <v>121</v>
      </c>
      <c r="C15" s="111"/>
      <c r="D15" s="112"/>
      <c r="E15" s="110" t="s">
        <v>122</v>
      </c>
      <c r="F15" s="111"/>
      <c r="G15" s="112"/>
      <c r="H15" s="114" t="s">
        <v>67</v>
      </c>
      <c r="I15" s="114"/>
      <c r="J15" s="114"/>
    </row>
    <row r="16" spans="1:23" s="81" customFormat="1" ht="36" x14ac:dyDescent="0.35">
      <c r="A16" s="77" t="s">
        <v>0</v>
      </c>
      <c r="B16" s="78" t="s">
        <v>64</v>
      </c>
      <c r="C16" s="77" t="s">
        <v>65</v>
      </c>
      <c r="D16" s="79" t="s">
        <v>66</v>
      </c>
      <c r="E16" s="78" t="s">
        <v>64</v>
      </c>
      <c r="F16" s="77" t="s">
        <v>65</v>
      </c>
      <c r="G16" s="79" t="s">
        <v>66</v>
      </c>
      <c r="H16" s="77" t="s">
        <v>1</v>
      </c>
      <c r="I16" s="80" t="s">
        <v>123</v>
      </c>
      <c r="J16" s="82" t="s">
        <v>131</v>
      </c>
    </row>
    <row r="17" spans="1:10" x14ac:dyDescent="0.3">
      <c r="A17" s="42" t="s">
        <v>2</v>
      </c>
      <c r="B17" s="43">
        <v>643</v>
      </c>
      <c r="C17" s="44">
        <v>4019.1286</v>
      </c>
      <c r="D17" s="45" t="s">
        <v>28</v>
      </c>
      <c r="E17" s="43">
        <v>317</v>
      </c>
      <c r="F17" s="44">
        <v>4720.7609000000002</v>
      </c>
      <c r="G17" s="45" t="s">
        <v>29</v>
      </c>
      <c r="H17" s="46">
        <v>81736</v>
      </c>
      <c r="I17" s="47">
        <v>5.8983349845545895E-7</v>
      </c>
      <c r="J17" s="48">
        <f>I17*18</f>
        <v>1.0617002972198261E-5</v>
      </c>
    </row>
    <row r="18" spans="1:10" x14ac:dyDescent="0.3">
      <c r="A18" s="49" t="s">
        <v>3</v>
      </c>
      <c r="B18" s="34">
        <v>643</v>
      </c>
      <c r="C18" s="18">
        <v>2520.6142</v>
      </c>
      <c r="D18" s="19" t="s">
        <v>30</v>
      </c>
      <c r="E18" s="34">
        <v>317</v>
      </c>
      <c r="F18" s="18">
        <v>2504.4279999999999</v>
      </c>
      <c r="G18" s="19" t="s">
        <v>31</v>
      </c>
      <c r="H18" s="17">
        <v>102553</v>
      </c>
      <c r="I18" s="50">
        <v>0.87472136824046598</v>
      </c>
      <c r="J18" s="51">
        <f t="shared" ref="J18:J34" si="0">I18*18</f>
        <v>15.744984628328387</v>
      </c>
    </row>
    <row r="19" spans="1:10" x14ac:dyDescent="0.3">
      <c r="A19" s="49" t="s">
        <v>4</v>
      </c>
      <c r="B19" s="34">
        <v>643</v>
      </c>
      <c r="C19" s="18">
        <v>419.18239999999997</v>
      </c>
      <c r="D19" s="19" t="s">
        <v>32</v>
      </c>
      <c r="E19" s="34">
        <v>317</v>
      </c>
      <c r="F19" s="18">
        <v>458.94819999999999</v>
      </c>
      <c r="G19" s="19" t="s">
        <v>33</v>
      </c>
      <c r="H19" s="17">
        <v>96517</v>
      </c>
      <c r="I19" s="50">
        <v>0.181528928930941</v>
      </c>
      <c r="J19" s="51">
        <f t="shared" si="0"/>
        <v>3.2675207207569379</v>
      </c>
    </row>
    <row r="20" spans="1:10" x14ac:dyDescent="0.3">
      <c r="A20" s="49" t="s">
        <v>5</v>
      </c>
      <c r="B20" s="34">
        <v>643</v>
      </c>
      <c r="C20" s="18">
        <v>626.04269999999997</v>
      </c>
      <c r="D20" s="19" t="s">
        <v>34</v>
      </c>
      <c r="E20" s="34">
        <v>317</v>
      </c>
      <c r="F20" s="18">
        <v>638.78499999999997</v>
      </c>
      <c r="G20" s="19" t="s">
        <v>35</v>
      </c>
      <c r="H20" s="17">
        <v>98103</v>
      </c>
      <c r="I20" s="50">
        <v>0.34541988498120901</v>
      </c>
      <c r="J20" s="51">
        <f t="shared" si="0"/>
        <v>6.217557929661762</v>
      </c>
    </row>
    <row r="21" spans="1:10" x14ac:dyDescent="0.3">
      <c r="A21" s="52" t="s">
        <v>6</v>
      </c>
      <c r="B21" s="53">
        <v>643</v>
      </c>
      <c r="C21" s="54">
        <v>2143.0493000000001</v>
      </c>
      <c r="D21" s="55" t="s">
        <v>36</v>
      </c>
      <c r="E21" s="53">
        <v>317</v>
      </c>
      <c r="F21" s="54">
        <v>2493.6412</v>
      </c>
      <c r="G21" s="55" t="s">
        <v>37</v>
      </c>
      <c r="H21" s="56">
        <v>71649</v>
      </c>
      <c r="I21" s="22">
        <v>6.8269629907279699E-14</v>
      </c>
      <c r="J21" s="57">
        <f>I21*18</f>
        <v>1.2288533383310347E-12</v>
      </c>
    </row>
    <row r="22" spans="1:10" x14ac:dyDescent="0.3">
      <c r="A22" s="52" t="s">
        <v>7</v>
      </c>
      <c r="B22" s="53">
        <v>643</v>
      </c>
      <c r="C22" s="54">
        <v>656.83069999999998</v>
      </c>
      <c r="D22" s="55" t="s">
        <v>38</v>
      </c>
      <c r="E22" s="53">
        <v>317</v>
      </c>
      <c r="F22" s="54">
        <v>796.81970000000001</v>
      </c>
      <c r="G22" s="55" t="s">
        <v>39</v>
      </c>
      <c r="H22" s="56">
        <v>74851</v>
      </c>
      <c r="I22" s="22">
        <v>2.1038681940992099E-11</v>
      </c>
      <c r="J22" s="57">
        <f t="shared" si="0"/>
        <v>3.7869627493785779E-10</v>
      </c>
    </row>
    <row r="23" spans="1:10" x14ac:dyDescent="0.3">
      <c r="A23" s="58" t="s">
        <v>8</v>
      </c>
      <c r="B23" s="59">
        <v>643</v>
      </c>
      <c r="C23" s="60">
        <v>1230.1016</v>
      </c>
      <c r="D23" s="61" t="s">
        <v>40</v>
      </c>
      <c r="E23" s="59">
        <v>317</v>
      </c>
      <c r="F23" s="60">
        <v>1342.433</v>
      </c>
      <c r="G23" s="61" t="s">
        <v>41</v>
      </c>
      <c r="H23" s="62">
        <v>91459</v>
      </c>
      <c r="I23" s="63">
        <v>9.6543140363640999E-3</v>
      </c>
      <c r="J23" s="64">
        <f t="shared" si="0"/>
        <v>0.1737776526545538</v>
      </c>
    </row>
    <row r="24" spans="1:10" x14ac:dyDescent="0.3">
      <c r="A24" s="58" t="s">
        <v>9</v>
      </c>
      <c r="B24" s="59">
        <v>643</v>
      </c>
      <c r="C24" s="60">
        <v>978.8877</v>
      </c>
      <c r="D24" s="61" t="s">
        <v>42</v>
      </c>
      <c r="E24" s="59">
        <v>317</v>
      </c>
      <c r="F24" s="60">
        <v>1035.7672</v>
      </c>
      <c r="G24" s="61" t="s">
        <v>43</v>
      </c>
      <c r="H24" s="62">
        <v>91415</v>
      </c>
      <c r="I24" s="63">
        <v>9.3533543197553207E-3</v>
      </c>
      <c r="J24" s="64">
        <f t="shared" si="0"/>
        <v>0.16836037775559576</v>
      </c>
    </row>
    <row r="25" spans="1:10" x14ac:dyDescent="0.3">
      <c r="A25" s="49" t="s">
        <v>10</v>
      </c>
      <c r="B25" s="34">
        <v>643</v>
      </c>
      <c r="C25" s="18">
        <v>2964.4513000000002</v>
      </c>
      <c r="D25" s="19" t="s">
        <v>44</v>
      </c>
      <c r="E25" s="34">
        <v>317</v>
      </c>
      <c r="F25" s="18">
        <v>3071.9405000000002</v>
      </c>
      <c r="G25" s="19" t="s">
        <v>45</v>
      </c>
      <c r="H25" s="17">
        <v>100123</v>
      </c>
      <c r="I25" s="50">
        <v>0.65737591365635695</v>
      </c>
      <c r="J25" s="51">
        <f t="shared" si="0"/>
        <v>11.832766445814425</v>
      </c>
    </row>
    <row r="26" spans="1:10" x14ac:dyDescent="0.3">
      <c r="A26" s="52" t="s">
        <v>11</v>
      </c>
      <c r="B26" s="53">
        <v>643</v>
      </c>
      <c r="C26" s="54">
        <v>1676.9896000000001</v>
      </c>
      <c r="D26" s="55" t="s">
        <v>46</v>
      </c>
      <c r="E26" s="53">
        <v>317</v>
      </c>
      <c r="F26" s="54">
        <v>1482.0499</v>
      </c>
      <c r="G26" s="55" t="s">
        <v>47</v>
      </c>
      <c r="H26" s="56">
        <v>122941</v>
      </c>
      <c r="I26" s="22">
        <v>1.95138046559852E-7</v>
      </c>
      <c r="J26" s="57">
        <f t="shared" si="0"/>
        <v>3.5124848380773359E-6</v>
      </c>
    </row>
    <row r="27" spans="1:10" x14ac:dyDescent="0.3">
      <c r="A27" s="52" t="s">
        <v>12</v>
      </c>
      <c r="B27" s="53">
        <v>643</v>
      </c>
      <c r="C27" s="54">
        <v>2068.3332999999998</v>
      </c>
      <c r="D27" s="55" t="s">
        <v>48</v>
      </c>
      <c r="E27" s="53">
        <v>317</v>
      </c>
      <c r="F27" s="54">
        <v>1755.7066</v>
      </c>
      <c r="G27" s="55" t="s">
        <v>49</v>
      </c>
      <c r="H27" s="56">
        <v>123920</v>
      </c>
      <c r="I27" s="22">
        <v>5.1450524393313498E-8</v>
      </c>
      <c r="J27" s="57">
        <f t="shared" si="0"/>
        <v>9.2610943907964296E-7</v>
      </c>
    </row>
    <row r="28" spans="1:10" x14ac:dyDescent="0.3">
      <c r="A28" s="49" t="s">
        <v>13</v>
      </c>
      <c r="B28" s="34">
        <v>643</v>
      </c>
      <c r="C28" s="18">
        <v>1607.3059000000001</v>
      </c>
      <c r="D28" s="19" t="s">
        <v>50</v>
      </c>
      <c r="E28" s="34">
        <v>317</v>
      </c>
      <c r="F28" s="18">
        <v>1587.7236</v>
      </c>
      <c r="G28" s="19" t="s">
        <v>51</v>
      </c>
      <c r="H28" s="17">
        <v>103578</v>
      </c>
      <c r="I28" s="50">
        <v>0.68080665499927395</v>
      </c>
      <c r="J28" s="51">
        <f t="shared" si="0"/>
        <v>12.254519789986931</v>
      </c>
    </row>
    <row r="29" spans="1:10" x14ac:dyDescent="0.3">
      <c r="A29" s="49" t="s">
        <v>14</v>
      </c>
      <c r="B29" s="34">
        <v>643</v>
      </c>
      <c r="C29" s="18">
        <v>1458.0685000000001</v>
      </c>
      <c r="D29" s="19" t="s">
        <v>52</v>
      </c>
      <c r="E29" s="34">
        <v>317</v>
      </c>
      <c r="F29" s="18">
        <v>1412.8207</v>
      </c>
      <c r="G29" s="19" t="s">
        <v>53</v>
      </c>
      <c r="H29" s="17">
        <v>103901</v>
      </c>
      <c r="I29" s="50">
        <v>0.62320823297549399</v>
      </c>
      <c r="J29" s="51">
        <f t="shared" si="0"/>
        <v>11.217748193558892</v>
      </c>
    </row>
    <row r="30" spans="1:10" x14ac:dyDescent="0.3">
      <c r="A30" s="49" t="s">
        <v>15</v>
      </c>
      <c r="B30" s="34">
        <v>643</v>
      </c>
      <c r="C30" s="18">
        <v>2007.8155999999999</v>
      </c>
      <c r="D30" s="19" t="s">
        <v>54</v>
      </c>
      <c r="E30" s="34">
        <v>317</v>
      </c>
      <c r="F30" s="18">
        <v>1925.0483999999999</v>
      </c>
      <c r="G30" s="19" t="s">
        <v>55</v>
      </c>
      <c r="H30" s="17">
        <v>108178</v>
      </c>
      <c r="I30" s="50">
        <v>0.121162781113164</v>
      </c>
      <c r="J30" s="51">
        <f t="shared" si="0"/>
        <v>2.1809300600369519</v>
      </c>
    </row>
    <row r="31" spans="1:10" x14ac:dyDescent="0.3">
      <c r="A31" s="49" t="s">
        <v>16</v>
      </c>
      <c r="B31" s="34">
        <v>643</v>
      </c>
      <c r="C31" s="18">
        <v>1157.0130999999999</v>
      </c>
      <c r="D31" s="19" t="s">
        <v>56</v>
      </c>
      <c r="E31" s="34">
        <v>317</v>
      </c>
      <c r="F31" s="18">
        <v>1191.0208</v>
      </c>
      <c r="G31" s="19" t="s">
        <v>57</v>
      </c>
      <c r="H31" s="17">
        <v>98187</v>
      </c>
      <c r="I31" s="50">
        <v>0.35615338275309599</v>
      </c>
      <c r="J31" s="51">
        <f t="shared" si="0"/>
        <v>6.4107608895557275</v>
      </c>
    </row>
    <row r="32" spans="1:10" x14ac:dyDescent="0.3">
      <c r="A32" s="49" t="s">
        <v>17</v>
      </c>
      <c r="B32" s="34">
        <v>643</v>
      </c>
      <c r="C32" s="18">
        <v>1573.7176999999999</v>
      </c>
      <c r="D32" s="19" t="s">
        <v>58</v>
      </c>
      <c r="E32" s="34">
        <v>317</v>
      </c>
      <c r="F32" s="18">
        <v>1673.1642999999999</v>
      </c>
      <c r="G32" s="19" t="s">
        <v>59</v>
      </c>
      <c r="H32" s="17">
        <v>97296</v>
      </c>
      <c r="I32" s="50">
        <v>0.25293419200914102</v>
      </c>
      <c r="J32" s="51">
        <f t="shared" si="0"/>
        <v>4.552815456164538</v>
      </c>
    </row>
    <row r="33" spans="1:10" x14ac:dyDescent="0.3">
      <c r="A33" s="49" t="s">
        <v>18</v>
      </c>
      <c r="B33" s="34">
        <v>643</v>
      </c>
      <c r="C33" s="18">
        <v>1886.3906999999999</v>
      </c>
      <c r="D33" s="19" t="s">
        <v>60</v>
      </c>
      <c r="E33" s="34">
        <v>317</v>
      </c>
      <c r="F33" s="18">
        <v>1812.749</v>
      </c>
      <c r="G33" s="19" t="s">
        <v>61</v>
      </c>
      <c r="H33" s="17">
        <v>108998</v>
      </c>
      <c r="I33" s="50">
        <v>7.9624306284090604E-2</v>
      </c>
      <c r="J33" s="51">
        <f t="shared" si="0"/>
        <v>1.4332375131136308</v>
      </c>
    </row>
    <row r="34" spans="1:10" x14ac:dyDescent="0.3">
      <c r="A34" s="65" t="s">
        <v>19</v>
      </c>
      <c r="B34" s="66">
        <v>643</v>
      </c>
      <c r="C34" s="67">
        <v>371.56130000000002</v>
      </c>
      <c r="D34" s="68" t="s">
        <v>62</v>
      </c>
      <c r="E34" s="66">
        <v>317</v>
      </c>
      <c r="F34" s="67">
        <v>350.32440000000003</v>
      </c>
      <c r="G34" s="68" t="s">
        <v>63</v>
      </c>
      <c r="H34" s="69">
        <v>110025.5</v>
      </c>
      <c r="I34" s="70">
        <v>4.4729727176543797E-2</v>
      </c>
      <c r="J34" s="71">
        <f t="shared" si="0"/>
        <v>0.80513508917778831</v>
      </c>
    </row>
  </sheetData>
  <mergeCells count="7">
    <mergeCell ref="B2:D2"/>
    <mergeCell ref="E2:G2"/>
    <mergeCell ref="A1:J1"/>
    <mergeCell ref="B15:D15"/>
    <mergeCell ref="E15:G15"/>
    <mergeCell ref="H15:J15"/>
    <mergeCell ref="H2:I2"/>
  </mergeCells>
  <phoneticPr fontId="1" type="noConversion"/>
  <pageMargins left="0.7" right="0.7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pane xSplit="1" ySplit="3" topLeftCell="B6" activePane="bottomRight" state="frozen"/>
      <selection pane="topRight" activeCell="B1" sqref="B1"/>
      <selection pane="bottomLeft" activeCell="A4" sqref="A4"/>
      <selection pane="bottomRight" sqref="A1:J1"/>
    </sheetView>
  </sheetViews>
  <sheetFormatPr defaultColWidth="10.83203125" defaultRowHeight="13" x14ac:dyDescent="0.3"/>
  <cols>
    <col min="1" max="1" width="25.4140625" style="1" customWidth="1"/>
    <col min="2" max="2" width="4" style="1" bestFit="1" customWidth="1"/>
    <col min="3" max="3" width="8.5" style="1" customWidth="1"/>
    <col min="4" max="4" width="11" style="1" customWidth="1"/>
    <col min="5" max="5" width="4" style="1" bestFit="1" customWidth="1"/>
    <col min="6" max="6" width="7.33203125" style="1" bestFit="1" customWidth="1"/>
    <col min="7" max="7" width="9.83203125" style="1" bestFit="1" customWidth="1"/>
    <col min="8" max="8" width="8" style="1" bestFit="1" customWidth="1"/>
    <col min="9" max="9" width="8.75" style="1" customWidth="1"/>
    <col min="10" max="10" width="8.33203125" style="1" customWidth="1"/>
    <col min="11" max="16384" width="10.83203125" style="1"/>
  </cols>
  <sheetData>
    <row r="1" spans="1:10" x14ac:dyDescent="0.3">
      <c r="A1" s="116" t="s">
        <v>134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x14ac:dyDescent="0.3">
      <c r="B2" s="110" t="s">
        <v>121</v>
      </c>
      <c r="C2" s="111"/>
      <c r="D2" s="112"/>
      <c r="E2" s="110" t="s">
        <v>122</v>
      </c>
      <c r="F2" s="111"/>
      <c r="G2" s="112"/>
      <c r="H2" s="115" t="s">
        <v>67</v>
      </c>
      <c r="I2" s="114"/>
      <c r="J2" s="3"/>
    </row>
    <row r="3" spans="1:10" x14ac:dyDescent="0.3">
      <c r="A3" s="6" t="s">
        <v>20</v>
      </c>
      <c r="B3" s="73" t="s">
        <v>64</v>
      </c>
      <c r="C3" s="72" t="s">
        <v>65</v>
      </c>
      <c r="D3" s="74" t="s">
        <v>66</v>
      </c>
      <c r="E3" s="73" t="s">
        <v>64</v>
      </c>
      <c r="F3" s="72" t="s">
        <v>65</v>
      </c>
      <c r="G3" s="74" t="s">
        <v>66</v>
      </c>
      <c r="H3" s="72" t="s">
        <v>1</v>
      </c>
      <c r="I3" s="75" t="s">
        <v>123</v>
      </c>
      <c r="J3" s="83"/>
    </row>
    <row r="4" spans="1:10" x14ac:dyDescent="0.3">
      <c r="A4" s="84" t="s">
        <v>92</v>
      </c>
      <c r="B4" s="11">
        <v>496</v>
      </c>
      <c r="C4" s="85">
        <v>-0.12565000000000001</v>
      </c>
      <c r="D4" s="13" t="s">
        <v>95</v>
      </c>
      <c r="E4" s="11">
        <v>242</v>
      </c>
      <c r="F4" s="85">
        <v>-0.42585000000000001</v>
      </c>
      <c r="G4" s="13" t="s">
        <v>96</v>
      </c>
      <c r="H4" s="11">
        <v>72352.5</v>
      </c>
      <c r="I4" s="14">
        <v>5.698809E-6</v>
      </c>
      <c r="J4" s="8"/>
    </row>
    <row r="5" spans="1:10" x14ac:dyDescent="0.3">
      <c r="A5" s="21"/>
      <c r="B5" s="17"/>
      <c r="C5" s="86"/>
      <c r="D5" s="19"/>
      <c r="E5" s="17"/>
      <c r="F5" s="86"/>
      <c r="G5" s="19"/>
      <c r="H5" s="17"/>
      <c r="I5" s="20"/>
      <c r="J5" s="8"/>
    </row>
    <row r="6" spans="1:10" x14ac:dyDescent="0.3">
      <c r="A6" s="21" t="s">
        <v>94</v>
      </c>
      <c r="B6" s="17">
        <v>172</v>
      </c>
      <c r="C6" s="86">
        <v>-0.11885</v>
      </c>
      <c r="D6" s="19" t="s">
        <v>97</v>
      </c>
      <c r="E6" s="17">
        <v>56</v>
      </c>
      <c r="F6" s="86">
        <v>-0.49919999999999998</v>
      </c>
      <c r="G6" s="19" t="s">
        <v>98</v>
      </c>
      <c r="H6" s="17">
        <v>7053.5</v>
      </c>
      <c r="I6" s="22">
        <v>1.8113810000000001E-7</v>
      </c>
      <c r="J6" s="8"/>
    </row>
    <row r="7" spans="1:10" x14ac:dyDescent="0.3">
      <c r="A7" s="23" t="s">
        <v>93</v>
      </c>
      <c r="B7" s="24">
        <v>33</v>
      </c>
      <c r="C7" s="87">
        <v>0.24110000000000001</v>
      </c>
      <c r="D7" s="26" t="s">
        <v>99</v>
      </c>
      <c r="E7" s="24">
        <v>24</v>
      </c>
      <c r="F7" s="87">
        <v>1.4252</v>
      </c>
      <c r="G7" s="26" t="s">
        <v>100</v>
      </c>
      <c r="H7" s="24">
        <v>269</v>
      </c>
      <c r="I7" s="27">
        <v>4.0218219999999999E-2</v>
      </c>
      <c r="J7" s="8"/>
    </row>
    <row r="8" spans="1:10" x14ac:dyDescent="0.3">
      <c r="A8" s="28"/>
      <c r="C8" s="88"/>
      <c r="D8" s="17"/>
      <c r="E8" s="30"/>
      <c r="F8" s="89"/>
      <c r="G8" s="32"/>
      <c r="I8" s="33"/>
      <c r="J8" s="8"/>
    </row>
    <row r="9" spans="1:10" x14ac:dyDescent="0.3">
      <c r="A9" s="21" t="s">
        <v>107</v>
      </c>
      <c r="B9" s="17">
        <v>312</v>
      </c>
      <c r="C9" s="86">
        <v>-0.23785000000000001</v>
      </c>
      <c r="D9" s="17" t="s">
        <v>113</v>
      </c>
      <c r="E9" s="34">
        <v>185</v>
      </c>
      <c r="F9" s="86">
        <v>-0.5958</v>
      </c>
      <c r="G9" s="17" t="s">
        <v>114</v>
      </c>
      <c r="H9" s="34">
        <v>40242</v>
      </c>
      <c r="I9" s="22">
        <v>1.926369E-13</v>
      </c>
      <c r="J9" s="8"/>
    </row>
    <row r="10" spans="1:10" x14ac:dyDescent="0.3">
      <c r="A10" s="23" t="s">
        <v>110</v>
      </c>
      <c r="B10" s="24">
        <v>184</v>
      </c>
      <c r="C10" s="87">
        <v>0.15160000000000001</v>
      </c>
      <c r="D10" s="24" t="s">
        <v>115</v>
      </c>
      <c r="E10" s="35">
        <v>57</v>
      </c>
      <c r="F10" s="87">
        <v>1.8132999999999999</v>
      </c>
      <c r="G10" s="24" t="s">
        <v>116</v>
      </c>
      <c r="H10" s="35">
        <v>2361.5</v>
      </c>
      <c r="I10" s="27">
        <v>3.6905779999999999E-10</v>
      </c>
      <c r="J10" s="8"/>
    </row>
    <row r="11" spans="1:10" x14ac:dyDescent="0.3">
      <c r="A11" s="28"/>
      <c r="C11" s="88"/>
      <c r="E11" s="34"/>
      <c r="F11" s="88"/>
      <c r="H11" s="34"/>
      <c r="I11" s="33"/>
      <c r="J11" s="8"/>
    </row>
    <row r="12" spans="1:10" x14ac:dyDescent="0.3">
      <c r="A12" s="21" t="s">
        <v>119</v>
      </c>
      <c r="B12" s="17">
        <v>312</v>
      </c>
      <c r="C12" s="86">
        <v>-0.23785000000000001</v>
      </c>
      <c r="D12" s="17" t="s">
        <v>113</v>
      </c>
      <c r="E12" s="34">
        <v>185</v>
      </c>
      <c r="F12" s="86">
        <v>-0.5958</v>
      </c>
      <c r="G12" s="17" t="s">
        <v>114</v>
      </c>
      <c r="H12" s="34">
        <v>40242</v>
      </c>
      <c r="I12" s="22">
        <v>1.926369E-13</v>
      </c>
      <c r="J12" s="8"/>
    </row>
    <row r="13" spans="1:10" x14ac:dyDescent="0.3">
      <c r="A13" s="23" t="s">
        <v>120</v>
      </c>
      <c r="B13" s="24">
        <v>49</v>
      </c>
      <c r="C13" s="87">
        <v>1.6428</v>
      </c>
      <c r="D13" s="24" t="s">
        <v>99</v>
      </c>
      <c r="E13" s="35">
        <v>48</v>
      </c>
      <c r="F13" s="87">
        <v>1.9661999999999999</v>
      </c>
      <c r="G13" s="24" t="s">
        <v>116</v>
      </c>
      <c r="H13" s="35">
        <v>978.5</v>
      </c>
      <c r="I13" s="38">
        <v>0.15519069999999999</v>
      </c>
      <c r="J13" s="8"/>
    </row>
    <row r="14" spans="1:10" x14ac:dyDescent="0.3">
      <c r="A14" s="39"/>
      <c r="B14" s="40"/>
      <c r="C14" s="40"/>
      <c r="D14" s="40"/>
      <c r="E14" s="40"/>
      <c r="F14" s="40"/>
      <c r="G14" s="40"/>
      <c r="H14" s="40"/>
      <c r="I14" s="8"/>
      <c r="J14" s="8"/>
    </row>
    <row r="15" spans="1:10" x14ac:dyDescent="0.3">
      <c r="B15" s="110" t="s">
        <v>121</v>
      </c>
      <c r="C15" s="111"/>
      <c r="D15" s="112"/>
      <c r="E15" s="110" t="s">
        <v>122</v>
      </c>
      <c r="F15" s="111"/>
      <c r="G15" s="112"/>
      <c r="H15" s="114" t="s">
        <v>67</v>
      </c>
      <c r="I15" s="114"/>
      <c r="J15" s="114"/>
    </row>
    <row r="16" spans="1:10" s="81" customFormat="1" ht="36" x14ac:dyDescent="0.35">
      <c r="A16" s="79" t="s">
        <v>20</v>
      </c>
      <c r="B16" s="78" t="s">
        <v>64</v>
      </c>
      <c r="C16" s="77" t="s">
        <v>65</v>
      </c>
      <c r="D16" s="79" t="s">
        <v>66</v>
      </c>
      <c r="E16" s="78" t="s">
        <v>64</v>
      </c>
      <c r="F16" s="77" t="s">
        <v>65</v>
      </c>
      <c r="G16" s="79" t="s">
        <v>66</v>
      </c>
      <c r="H16" s="77" t="s">
        <v>1</v>
      </c>
      <c r="I16" s="80" t="s">
        <v>123</v>
      </c>
      <c r="J16" s="82" t="s">
        <v>131</v>
      </c>
    </row>
    <row r="17" spans="1:10" x14ac:dyDescent="0.3">
      <c r="A17" s="90" t="s">
        <v>21</v>
      </c>
      <c r="B17" s="39">
        <v>512</v>
      </c>
      <c r="C17" s="89">
        <v>5.4755499999999999E-2</v>
      </c>
      <c r="D17" s="32" t="s">
        <v>68</v>
      </c>
      <c r="E17" s="39">
        <v>258</v>
      </c>
      <c r="F17" s="89">
        <v>0.15540999999999999</v>
      </c>
      <c r="G17" s="32" t="s">
        <v>69</v>
      </c>
      <c r="H17" s="39">
        <v>57815</v>
      </c>
      <c r="I17" s="47">
        <v>4.7154154915577699E-3</v>
      </c>
      <c r="J17" s="48">
        <f>I17*9</f>
        <v>4.2438739424019926E-2</v>
      </c>
    </row>
    <row r="18" spans="1:10" x14ac:dyDescent="0.3">
      <c r="A18" s="21" t="s">
        <v>22</v>
      </c>
      <c r="B18" s="17">
        <v>512</v>
      </c>
      <c r="C18" s="86">
        <v>-0.292435</v>
      </c>
      <c r="D18" s="19" t="s">
        <v>70</v>
      </c>
      <c r="E18" s="17">
        <v>258</v>
      </c>
      <c r="F18" s="86">
        <v>-0.22634000000000001</v>
      </c>
      <c r="G18" s="19" t="s">
        <v>71</v>
      </c>
      <c r="H18" s="17">
        <v>63081</v>
      </c>
      <c r="I18" s="50">
        <v>0.30854965323662198</v>
      </c>
      <c r="J18" s="51">
        <f t="shared" ref="J18:J25" si="0">I18*9</f>
        <v>2.7769468791295977</v>
      </c>
    </row>
    <row r="19" spans="1:10" x14ac:dyDescent="0.3">
      <c r="A19" s="21" t="s">
        <v>23</v>
      </c>
      <c r="B19" s="17">
        <v>512</v>
      </c>
      <c r="C19" s="86">
        <v>-0.358655</v>
      </c>
      <c r="D19" s="19" t="s">
        <v>72</v>
      </c>
      <c r="E19" s="17">
        <v>258</v>
      </c>
      <c r="F19" s="86">
        <v>-0.31816499999999998</v>
      </c>
      <c r="G19" s="19" t="s">
        <v>73</v>
      </c>
      <c r="H19" s="17">
        <v>61863.5</v>
      </c>
      <c r="I19" s="50">
        <v>0.15094979630136501</v>
      </c>
      <c r="J19" s="51">
        <f t="shared" si="0"/>
        <v>1.3585481667122852</v>
      </c>
    </row>
    <row r="20" spans="1:10" x14ac:dyDescent="0.3">
      <c r="A20" s="21" t="s">
        <v>24</v>
      </c>
      <c r="B20" s="17">
        <v>512</v>
      </c>
      <c r="C20" s="86">
        <v>0.17155500000000001</v>
      </c>
      <c r="D20" s="19" t="s">
        <v>74</v>
      </c>
      <c r="E20" s="17">
        <v>258</v>
      </c>
      <c r="F20" s="86">
        <v>0.14138999999999999</v>
      </c>
      <c r="G20" s="19" t="s">
        <v>75</v>
      </c>
      <c r="H20" s="17">
        <v>69736</v>
      </c>
      <c r="I20" s="50">
        <v>0.205599789799017</v>
      </c>
      <c r="J20" s="51">
        <f t="shared" si="0"/>
        <v>1.8503981081911529</v>
      </c>
    </row>
    <row r="21" spans="1:10" x14ac:dyDescent="0.3">
      <c r="A21" s="21" t="s">
        <v>25</v>
      </c>
      <c r="B21" s="17">
        <v>512</v>
      </c>
      <c r="C21" s="86">
        <v>-0.204625</v>
      </c>
      <c r="D21" s="19" t="s">
        <v>76</v>
      </c>
      <c r="E21" s="17">
        <v>258</v>
      </c>
      <c r="F21" s="86">
        <v>-0.24126500000000001</v>
      </c>
      <c r="G21" s="19" t="s">
        <v>77</v>
      </c>
      <c r="H21" s="17">
        <v>69380</v>
      </c>
      <c r="I21" s="50">
        <v>0.25280673661091002</v>
      </c>
      <c r="J21" s="51">
        <f t="shared" si="0"/>
        <v>2.2752606294981903</v>
      </c>
    </row>
    <row r="22" spans="1:10" x14ac:dyDescent="0.3">
      <c r="A22" s="21" t="s">
        <v>26</v>
      </c>
      <c r="B22" s="17">
        <v>512</v>
      </c>
      <c r="C22" s="86">
        <v>0.67977500000000002</v>
      </c>
      <c r="D22" s="19" t="s">
        <v>78</v>
      </c>
      <c r="E22" s="17">
        <v>258</v>
      </c>
      <c r="F22" s="86">
        <v>0.56371499999999997</v>
      </c>
      <c r="G22" s="19" t="s">
        <v>79</v>
      </c>
      <c r="H22" s="17">
        <v>73576</v>
      </c>
      <c r="I22" s="22">
        <v>9.7700750608751292E-3</v>
      </c>
      <c r="J22" s="57">
        <f t="shared" si="0"/>
        <v>8.7930675547876161E-2</v>
      </c>
    </row>
    <row r="23" spans="1:10" x14ac:dyDescent="0.3">
      <c r="A23" s="21" t="s">
        <v>15</v>
      </c>
      <c r="B23" s="17">
        <v>512</v>
      </c>
      <c r="C23" s="86">
        <v>0.15866</v>
      </c>
      <c r="D23" s="19" t="s">
        <v>80</v>
      </c>
      <c r="E23" s="17">
        <v>258</v>
      </c>
      <c r="F23" s="86">
        <v>0.16803999999999999</v>
      </c>
      <c r="G23" s="19" t="s">
        <v>81</v>
      </c>
      <c r="H23" s="17">
        <v>65514</v>
      </c>
      <c r="I23" s="50">
        <v>0.85469815438625196</v>
      </c>
      <c r="J23" s="51">
        <f t="shared" si="0"/>
        <v>7.6922833894762679</v>
      </c>
    </row>
    <row r="24" spans="1:10" x14ac:dyDescent="0.3">
      <c r="A24" s="21" t="s">
        <v>27</v>
      </c>
      <c r="B24" s="17">
        <v>512</v>
      </c>
      <c r="C24" s="86">
        <v>-0.14096500000000001</v>
      </c>
      <c r="D24" s="19" t="s">
        <v>82</v>
      </c>
      <c r="E24" s="17">
        <v>258</v>
      </c>
      <c r="F24" s="86">
        <v>1.93064E-3</v>
      </c>
      <c r="G24" s="19" t="s">
        <v>83</v>
      </c>
      <c r="H24" s="17">
        <v>49793.5</v>
      </c>
      <c r="I24" s="22">
        <v>2.41503533234067E-8</v>
      </c>
      <c r="J24" s="57">
        <f t="shared" si="0"/>
        <v>2.173531799106603E-7</v>
      </c>
    </row>
    <row r="25" spans="1:10" x14ac:dyDescent="0.3">
      <c r="A25" s="23" t="s">
        <v>13</v>
      </c>
      <c r="B25" s="24">
        <v>512</v>
      </c>
      <c r="C25" s="87">
        <v>-7.8640000000000002E-2</v>
      </c>
      <c r="D25" s="26" t="s">
        <v>84</v>
      </c>
      <c r="E25" s="24">
        <v>258</v>
      </c>
      <c r="F25" s="87">
        <v>-0.16373499999999999</v>
      </c>
      <c r="G25" s="26" t="s">
        <v>85</v>
      </c>
      <c r="H25" s="24">
        <v>76467.5</v>
      </c>
      <c r="I25" s="27">
        <v>3.4837430433119998E-4</v>
      </c>
      <c r="J25" s="91">
        <f t="shared" si="0"/>
        <v>3.1353687389807997E-3</v>
      </c>
    </row>
  </sheetData>
  <mergeCells count="7">
    <mergeCell ref="B2:D2"/>
    <mergeCell ref="E2:G2"/>
    <mergeCell ref="A1:J1"/>
    <mergeCell ref="B15:D15"/>
    <mergeCell ref="E15:G15"/>
    <mergeCell ref="H15:J15"/>
    <mergeCell ref="H2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O1"/>
    </sheetView>
  </sheetViews>
  <sheetFormatPr defaultColWidth="10.83203125" defaultRowHeight="13" x14ac:dyDescent="0.3"/>
  <cols>
    <col min="1" max="1" width="7" style="92" customWidth="1"/>
    <col min="2" max="2" width="5.83203125" style="92" customWidth="1"/>
    <col min="3" max="3" width="7" style="92" customWidth="1"/>
    <col min="4" max="4" width="7" style="92" bestFit="1" customWidth="1"/>
    <col min="5" max="5" width="7.83203125" style="92" customWidth="1"/>
    <col min="6" max="6" width="8" style="92" customWidth="1"/>
    <col min="7" max="7" width="7.5" style="92" customWidth="1"/>
    <col min="8" max="8" width="8.5" style="92" customWidth="1"/>
    <col min="9" max="9" width="7.33203125" style="92" customWidth="1"/>
    <col min="10" max="11" width="7.5" style="92" customWidth="1"/>
    <col min="12" max="12" width="9" style="92" customWidth="1"/>
    <col min="13" max="13" width="8.33203125" style="92" customWidth="1"/>
    <col min="14" max="14" width="9" style="92" customWidth="1"/>
    <col min="15" max="16384" width="10.83203125" style="92"/>
  </cols>
  <sheetData>
    <row r="1" spans="1:15" s="1" customFormat="1" x14ac:dyDescent="0.3">
      <c r="A1" s="116" t="s">
        <v>135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x14ac:dyDescent="0.3">
      <c r="A2" s="28"/>
      <c r="B2" s="115" t="s">
        <v>132</v>
      </c>
      <c r="C2" s="114"/>
      <c r="D2" s="114"/>
      <c r="E2" s="114"/>
      <c r="F2" s="117"/>
      <c r="G2" s="110" t="s">
        <v>122</v>
      </c>
      <c r="H2" s="111"/>
      <c r="I2" s="111"/>
      <c r="J2" s="111"/>
      <c r="K2" s="112"/>
      <c r="L2" s="114" t="s">
        <v>91</v>
      </c>
      <c r="M2" s="114"/>
      <c r="N2" s="114"/>
    </row>
    <row r="3" spans="1:15" s="97" customFormat="1" ht="52" x14ac:dyDescent="0.35">
      <c r="A3" s="93" t="s">
        <v>0</v>
      </c>
      <c r="B3" s="94" t="s">
        <v>90</v>
      </c>
      <c r="C3" s="94" t="s">
        <v>86</v>
      </c>
      <c r="D3" s="95" t="s">
        <v>87</v>
      </c>
      <c r="E3" s="94" t="s">
        <v>88</v>
      </c>
      <c r="F3" s="93" t="s">
        <v>89</v>
      </c>
      <c r="G3" s="96" t="s">
        <v>90</v>
      </c>
      <c r="H3" s="94" t="s">
        <v>86</v>
      </c>
      <c r="I3" s="95" t="s">
        <v>87</v>
      </c>
      <c r="J3" s="94" t="s">
        <v>88</v>
      </c>
      <c r="K3" s="93" t="s">
        <v>89</v>
      </c>
      <c r="L3" s="94" t="s">
        <v>1</v>
      </c>
      <c r="M3" s="76" t="s">
        <v>123</v>
      </c>
      <c r="N3" s="76" t="s">
        <v>130</v>
      </c>
    </row>
    <row r="4" spans="1:15" x14ac:dyDescent="0.3">
      <c r="A4" s="98" t="s">
        <v>2</v>
      </c>
      <c r="B4" s="17">
        <v>3</v>
      </c>
      <c r="C4" s="17">
        <v>147</v>
      </c>
      <c r="D4" s="99">
        <v>405</v>
      </c>
      <c r="E4" s="17">
        <v>81</v>
      </c>
      <c r="F4" s="19">
        <v>7</v>
      </c>
      <c r="G4" s="34">
        <v>0</v>
      </c>
      <c r="H4" s="17">
        <v>116</v>
      </c>
      <c r="I4" s="99">
        <v>131</v>
      </c>
      <c r="J4" s="17">
        <v>62</v>
      </c>
      <c r="K4" s="19">
        <v>8</v>
      </c>
      <c r="L4" s="1">
        <v>106742.5</v>
      </c>
      <c r="M4" s="100">
        <v>0.18224205203625199</v>
      </c>
      <c r="N4" s="100">
        <f>M4*18</f>
        <v>3.2803569366525358</v>
      </c>
    </row>
    <row r="5" spans="1:15" x14ac:dyDescent="0.3">
      <c r="A5" s="98" t="s">
        <v>3</v>
      </c>
      <c r="B5" s="17">
        <v>0</v>
      </c>
      <c r="C5" s="17">
        <v>78</v>
      </c>
      <c r="D5" s="99">
        <v>428</v>
      </c>
      <c r="E5" s="17">
        <v>127</v>
      </c>
      <c r="F5" s="19">
        <v>10</v>
      </c>
      <c r="G5" s="34">
        <v>2</v>
      </c>
      <c r="H5" s="17">
        <v>73</v>
      </c>
      <c r="I5" s="99">
        <v>152</v>
      </c>
      <c r="J5" s="17">
        <v>80</v>
      </c>
      <c r="K5" s="19">
        <v>10</v>
      </c>
      <c r="L5" s="1">
        <v>104660</v>
      </c>
      <c r="M5" s="100">
        <v>0.43761054316346898</v>
      </c>
      <c r="N5" s="100">
        <f t="shared" ref="N5:N21" si="0">M5*18</f>
        <v>7.876989776942442</v>
      </c>
    </row>
    <row r="6" spans="1:15" x14ac:dyDescent="0.3">
      <c r="A6" s="98" t="s">
        <v>4</v>
      </c>
      <c r="B6" s="17">
        <v>0</v>
      </c>
      <c r="C6" s="17">
        <v>18</v>
      </c>
      <c r="D6" s="99">
        <v>162</v>
      </c>
      <c r="E6" s="17">
        <v>377</v>
      </c>
      <c r="F6" s="19">
        <v>86</v>
      </c>
      <c r="G6" s="34">
        <v>2</v>
      </c>
      <c r="H6" s="17">
        <v>10</v>
      </c>
      <c r="I6" s="99">
        <v>63</v>
      </c>
      <c r="J6" s="17">
        <v>198</v>
      </c>
      <c r="K6" s="19">
        <v>44</v>
      </c>
      <c r="L6" s="1">
        <v>98141</v>
      </c>
      <c r="M6" s="100">
        <v>0.28701606258996698</v>
      </c>
      <c r="N6" s="100">
        <f t="shared" si="0"/>
        <v>5.1662891266194055</v>
      </c>
    </row>
    <row r="7" spans="1:15" x14ac:dyDescent="0.3">
      <c r="A7" s="101" t="s">
        <v>5</v>
      </c>
      <c r="B7" s="102">
        <v>7</v>
      </c>
      <c r="C7" s="102">
        <v>79</v>
      </c>
      <c r="D7" s="99">
        <v>427</v>
      </c>
      <c r="E7" s="102">
        <v>124</v>
      </c>
      <c r="F7" s="103">
        <v>6</v>
      </c>
      <c r="G7" s="104">
        <v>0</v>
      </c>
      <c r="H7" s="102">
        <v>54</v>
      </c>
      <c r="I7" s="99">
        <v>159</v>
      </c>
      <c r="J7" s="102">
        <v>84</v>
      </c>
      <c r="K7" s="103">
        <v>20</v>
      </c>
      <c r="L7" s="105">
        <v>92599.5</v>
      </c>
      <c r="M7" s="106">
        <v>8.1614212677934301E-3</v>
      </c>
      <c r="N7" s="106">
        <f t="shared" si="0"/>
        <v>0.14690558282028174</v>
      </c>
    </row>
    <row r="8" spans="1:15" x14ac:dyDescent="0.3">
      <c r="A8" s="101" t="s">
        <v>6</v>
      </c>
      <c r="B8" s="102">
        <v>0</v>
      </c>
      <c r="C8" s="102">
        <v>48</v>
      </c>
      <c r="D8" s="99">
        <v>461</v>
      </c>
      <c r="E8" s="102">
        <v>128</v>
      </c>
      <c r="F8" s="103">
        <v>6</v>
      </c>
      <c r="G8" s="104">
        <v>0</v>
      </c>
      <c r="H8" s="102">
        <v>69</v>
      </c>
      <c r="I8" s="99">
        <v>177</v>
      </c>
      <c r="J8" s="102">
        <v>62</v>
      </c>
      <c r="K8" s="103">
        <v>9</v>
      </c>
      <c r="L8" s="105">
        <v>111594.5</v>
      </c>
      <c r="M8" s="106">
        <v>4.1105039156048503E-3</v>
      </c>
      <c r="N8" s="106">
        <f t="shared" si="0"/>
        <v>7.3989070480887306E-2</v>
      </c>
    </row>
    <row r="9" spans="1:15" x14ac:dyDescent="0.3">
      <c r="A9" s="101" t="s">
        <v>7</v>
      </c>
      <c r="B9" s="102">
        <v>0</v>
      </c>
      <c r="C9" s="102">
        <v>40</v>
      </c>
      <c r="D9" s="99">
        <v>453</v>
      </c>
      <c r="E9" s="102">
        <v>138</v>
      </c>
      <c r="F9" s="103">
        <v>12</v>
      </c>
      <c r="G9" s="104">
        <v>0</v>
      </c>
      <c r="H9" s="102">
        <v>58</v>
      </c>
      <c r="I9" s="99">
        <v>181</v>
      </c>
      <c r="J9" s="102">
        <v>68</v>
      </c>
      <c r="K9" s="103">
        <v>10</v>
      </c>
      <c r="L9" s="105">
        <v>109848.5</v>
      </c>
      <c r="M9" s="106">
        <v>1.9026805689682302E-2</v>
      </c>
      <c r="N9" s="106">
        <f t="shared" si="0"/>
        <v>0.34248250241428141</v>
      </c>
    </row>
    <row r="10" spans="1:15" x14ac:dyDescent="0.3">
      <c r="A10" s="101" t="s">
        <v>8</v>
      </c>
      <c r="B10" s="102">
        <v>4</v>
      </c>
      <c r="C10" s="102">
        <v>59</v>
      </c>
      <c r="D10" s="99">
        <v>435</v>
      </c>
      <c r="E10" s="102">
        <v>138</v>
      </c>
      <c r="F10" s="103">
        <v>7</v>
      </c>
      <c r="G10" s="104">
        <v>0</v>
      </c>
      <c r="H10" s="102">
        <v>42</v>
      </c>
      <c r="I10" s="99">
        <v>171</v>
      </c>
      <c r="J10" s="102">
        <v>90</v>
      </c>
      <c r="K10" s="103">
        <v>14</v>
      </c>
      <c r="L10" s="105">
        <v>94475.5</v>
      </c>
      <c r="M10" s="106">
        <v>3.1600917988987599E-2</v>
      </c>
      <c r="N10" s="106">
        <f t="shared" si="0"/>
        <v>0.56881652380177683</v>
      </c>
    </row>
    <row r="11" spans="1:15" x14ac:dyDescent="0.3">
      <c r="A11" s="107" t="s">
        <v>9</v>
      </c>
      <c r="B11" s="56">
        <v>1</v>
      </c>
      <c r="C11" s="56">
        <v>156</v>
      </c>
      <c r="D11" s="99">
        <v>420</v>
      </c>
      <c r="E11" s="56">
        <v>62</v>
      </c>
      <c r="F11" s="55">
        <v>4</v>
      </c>
      <c r="G11" s="53">
        <v>0</v>
      </c>
      <c r="H11" s="56">
        <v>132</v>
      </c>
      <c r="I11" s="99">
        <v>142</v>
      </c>
      <c r="J11" s="56">
        <v>40</v>
      </c>
      <c r="K11" s="55">
        <v>3</v>
      </c>
      <c r="L11" s="108">
        <v>115046</v>
      </c>
      <c r="M11" s="109">
        <v>2.1501106297604E-4</v>
      </c>
      <c r="N11" s="109">
        <f t="shared" si="0"/>
        <v>3.8701991335687198E-3</v>
      </c>
    </row>
    <row r="12" spans="1:15" x14ac:dyDescent="0.3">
      <c r="A12" s="101" t="s">
        <v>10</v>
      </c>
      <c r="B12" s="102">
        <v>0</v>
      </c>
      <c r="C12" s="102">
        <v>241</v>
      </c>
      <c r="D12" s="99">
        <v>331</v>
      </c>
      <c r="E12" s="102">
        <v>65</v>
      </c>
      <c r="F12" s="103">
        <v>6</v>
      </c>
      <c r="G12" s="104">
        <v>1</v>
      </c>
      <c r="H12" s="102">
        <v>163</v>
      </c>
      <c r="I12" s="99">
        <v>107</v>
      </c>
      <c r="J12" s="102">
        <v>44</v>
      </c>
      <c r="K12" s="103">
        <v>2</v>
      </c>
      <c r="L12" s="105">
        <v>112816</v>
      </c>
      <c r="M12" s="106">
        <v>3.04635962801022E-3</v>
      </c>
      <c r="N12" s="106">
        <f t="shared" si="0"/>
        <v>5.4834473304183957E-2</v>
      </c>
    </row>
    <row r="13" spans="1:15" x14ac:dyDescent="0.3">
      <c r="A13" s="107" t="s">
        <v>11</v>
      </c>
      <c r="B13" s="56">
        <v>0</v>
      </c>
      <c r="C13" s="56">
        <v>29</v>
      </c>
      <c r="D13" s="99">
        <v>259</v>
      </c>
      <c r="E13" s="56">
        <v>326</v>
      </c>
      <c r="F13" s="55">
        <v>29</v>
      </c>
      <c r="G13" s="53">
        <v>0</v>
      </c>
      <c r="H13" s="56">
        <v>44</v>
      </c>
      <c r="I13" s="99">
        <v>126</v>
      </c>
      <c r="J13" s="56">
        <v>133</v>
      </c>
      <c r="K13" s="55">
        <v>14</v>
      </c>
      <c r="L13" s="108">
        <v>114440</v>
      </c>
      <c r="M13" s="109">
        <v>6.4627888777377596E-4</v>
      </c>
      <c r="N13" s="109">
        <f t="shared" si="0"/>
        <v>1.1633019979927967E-2</v>
      </c>
    </row>
    <row r="14" spans="1:15" x14ac:dyDescent="0.3">
      <c r="A14" s="98" t="s">
        <v>12</v>
      </c>
      <c r="B14" s="17">
        <v>0</v>
      </c>
      <c r="C14" s="17">
        <v>41</v>
      </c>
      <c r="D14" s="99">
        <v>449</v>
      </c>
      <c r="E14" s="17">
        <v>137</v>
      </c>
      <c r="F14" s="19">
        <v>16</v>
      </c>
      <c r="G14" s="34">
        <v>0</v>
      </c>
      <c r="H14" s="17">
        <v>54</v>
      </c>
      <c r="I14" s="99">
        <v>181</v>
      </c>
      <c r="J14" s="17">
        <v>68</v>
      </c>
      <c r="K14" s="19">
        <v>14</v>
      </c>
      <c r="L14" s="1">
        <v>107800.5</v>
      </c>
      <c r="M14" s="100">
        <v>8.3162641890883196E-2</v>
      </c>
      <c r="N14" s="100">
        <f t="shared" si="0"/>
        <v>1.4969275540358975</v>
      </c>
    </row>
    <row r="15" spans="1:15" x14ac:dyDescent="0.3">
      <c r="A15" s="101" t="s">
        <v>13</v>
      </c>
      <c r="B15" s="102">
        <v>1</v>
      </c>
      <c r="C15" s="102">
        <v>231</v>
      </c>
      <c r="D15" s="99">
        <v>390</v>
      </c>
      <c r="E15" s="102">
        <v>18</v>
      </c>
      <c r="F15" s="103">
        <v>3</v>
      </c>
      <c r="G15" s="104">
        <v>3</v>
      </c>
      <c r="H15" s="102">
        <v>154</v>
      </c>
      <c r="I15" s="99">
        <v>126</v>
      </c>
      <c r="J15" s="102">
        <v>33</v>
      </c>
      <c r="K15" s="103">
        <v>1</v>
      </c>
      <c r="L15" s="105">
        <v>110622</v>
      </c>
      <c r="M15" s="106">
        <v>1.4696860708675499E-2</v>
      </c>
      <c r="N15" s="106">
        <f t="shared" si="0"/>
        <v>0.26454349275615896</v>
      </c>
    </row>
    <row r="16" spans="1:15" x14ac:dyDescent="0.3">
      <c r="A16" s="98" t="s">
        <v>14</v>
      </c>
      <c r="B16" s="17">
        <v>2</v>
      </c>
      <c r="C16" s="17">
        <v>133</v>
      </c>
      <c r="D16" s="99">
        <v>361</v>
      </c>
      <c r="E16" s="17">
        <v>92</v>
      </c>
      <c r="F16" s="19">
        <v>55</v>
      </c>
      <c r="G16" s="34">
        <v>0</v>
      </c>
      <c r="H16" s="17">
        <v>76</v>
      </c>
      <c r="I16" s="99">
        <v>150</v>
      </c>
      <c r="J16" s="17">
        <v>69</v>
      </c>
      <c r="K16" s="19">
        <v>22</v>
      </c>
      <c r="L16" s="1">
        <v>100361</v>
      </c>
      <c r="M16" s="100">
        <v>0.67356010500187002</v>
      </c>
      <c r="N16" s="100">
        <f t="shared" si="0"/>
        <v>12.124081890033661</v>
      </c>
    </row>
    <row r="17" spans="1:14" x14ac:dyDescent="0.3">
      <c r="A17" s="107" t="s">
        <v>15</v>
      </c>
      <c r="B17" s="56">
        <v>27</v>
      </c>
      <c r="C17" s="56">
        <v>132</v>
      </c>
      <c r="D17" s="99">
        <v>433</v>
      </c>
      <c r="E17" s="56">
        <v>47</v>
      </c>
      <c r="F17" s="55">
        <v>4</v>
      </c>
      <c r="G17" s="53">
        <v>22</v>
      </c>
      <c r="H17" s="56">
        <v>110</v>
      </c>
      <c r="I17" s="99">
        <v>154</v>
      </c>
      <c r="J17" s="56">
        <v>30</v>
      </c>
      <c r="K17" s="55">
        <v>1</v>
      </c>
      <c r="L17" s="108">
        <v>116371</v>
      </c>
      <c r="M17" s="109">
        <v>3.8166180035516199E-5</v>
      </c>
      <c r="N17" s="109">
        <f t="shared" si="0"/>
        <v>6.8699124063929156E-4</v>
      </c>
    </row>
    <row r="18" spans="1:14" x14ac:dyDescent="0.3">
      <c r="A18" s="98" t="s">
        <v>16</v>
      </c>
      <c r="B18" s="17">
        <v>1</v>
      </c>
      <c r="C18" s="17">
        <v>59</v>
      </c>
      <c r="D18" s="99">
        <v>460</v>
      </c>
      <c r="E18" s="17">
        <v>120</v>
      </c>
      <c r="F18" s="19">
        <v>3</v>
      </c>
      <c r="G18" s="34">
        <v>0</v>
      </c>
      <c r="H18" s="17">
        <v>49</v>
      </c>
      <c r="I18" s="99">
        <v>181</v>
      </c>
      <c r="J18" s="17">
        <v>82</v>
      </c>
      <c r="K18" s="19">
        <v>5</v>
      </c>
      <c r="L18" s="1">
        <v>99079</v>
      </c>
      <c r="M18" s="100">
        <v>0.39862742726313299</v>
      </c>
      <c r="N18" s="100">
        <f t="shared" si="0"/>
        <v>7.1752936907363942</v>
      </c>
    </row>
    <row r="19" spans="1:14" x14ac:dyDescent="0.3">
      <c r="A19" s="107" t="s">
        <v>17</v>
      </c>
      <c r="B19" s="56">
        <v>10</v>
      </c>
      <c r="C19" s="56">
        <v>301</v>
      </c>
      <c r="D19" s="99">
        <v>292</v>
      </c>
      <c r="E19" s="56">
        <v>39</v>
      </c>
      <c r="F19" s="55">
        <v>1</v>
      </c>
      <c r="G19" s="53">
        <v>4</v>
      </c>
      <c r="H19" s="56">
        <v>276</v>
      </c>
      <c r="I19" s="99">
        <v>28</v>
      </c>
      <c r="J19" s="56">
        <v>9</v>
      </c>
      <c r="K19" s="55">
        <v>0</v>
      </c>
      <c r="L19" s="108">
        <v>141114.5</v>
      </c>
      <c r="M19" s="109">
        <v>2.7404607220397099E-29</v>
      </c>
      <c r="N19" s="109">
        <f t="shared" si="0"/>
        <v>4.9328292996714776E-28</v>
      </c>
    </row>
    <row r="20" spans="1:14" x14ac:dyDescent="0.3">
      <c r="A20" s="107" t="s">
        <v>18</v>
      </c>
      <c r="B20" s="56">
        <v>0</v>
      </c>
      <c r="C20" s="56">
        <v>11</v>
      </c>
      <c r="D20" s="99">
        <v>255</v>
      </c>
      <c r="E20" s="56">
        <v>268</v>
      </c>
      <c r="F20" s="55">
        <v>109</v>
      </c>
      <c r="G20" s="53">
        <v>0</v>
      </c>
      <c r="H20" s="56">
        <v>16</v>
      </c>
      <c r="I20" s="99">
        <v>80</v>
      </c>
      <c r="J20" s="56">
        <v>143</v>
      </c>
      <c r="K20" s="55">
        <v>78</v>
      </c>
      <c r="L20" s="108">
        <v>89560</v>
      </c>
      <c r="M20" s="109">
        <v>1.05490116229602E-3</v>
      </c>
      <c r="N20" s="109">
        <f t="shared" si="0"/>
        <v>1.8988220921328361E-2</v>
      </c>
    </row>
    <row r="21" spans="1:14" x14ac:dyDescent="0.3">
      <c r="A21" s="98" t="s">
        <v>19</v>
      </c>
      <c r="B21" s="17">
        <v>0</v>
      </c>
      <c r="C21" s="17">
        <v>38</v>
      </c>
      <c r="D21" s="99">
        <v>448</v>
      </c>
      <c r="E21" s="17">
        <v>139</v>
      </c>
      <c r="F21" s="19">
        <v>18</v>
      </c>
      <c r="G21" s="34">
        <v>0</v>
      </c>
      <c r="H21" s="17">
        <v>53</v>
      </c>
      <c r="I21" s="99">
        <v>178</v>
      </c>
      <c r="J21" s="17">
        <v>70</v>
      </c>
      <c r="K21" s="19">
        <v>16</v>
      </c>
      <c r="L21" s="1">
        <v>107159</v>
      </c>
      <c r="M21" s="100">
        <v>0.123939291406193</v>
      </c>
      <c r="N21" s="100">
        <f t="shared" si="0"/>
        <v>2.230907245311474</v>
      </c>
    </row>
  </sheetData>
  <mergeCells count="4">
    <mergeCell ref="B2:F2"/>
    <mergeCell ref="G2:K2"/>
    <mergeCell ref="L2:N2"/>
    <mergeCell ref="A1:O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Table1_mRNA</vt:lpstr>
      <vt:lpstr>Table2_protein</vt:lpstr>
      <vt:lpstr>Table3_CNV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Roope Kallionpää</dc:creator>
  <cp:lastModifiedBy>Wang, Xia</cp:lastModifiedBy>
  <dcterms:created xsi:type="dcterms:W3CDTF">2017-09-04T10:14:43Z</dcterms:created>
  <dcterms:modified xsi:type="dcterms:W3CDTF">2018-05-07T02:02:51Z</dcterms:modified>
</cp:coreProperties>
</file>