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480" windowHeight="8505"/>
  </bookViews>
  <sheets>
    <sheet name="Sheet1" sheetId="1" r:id="rId1"/>
    <sheet name="Sheet2" sheetId="2" r:id="rId2"/>
    <sheet name="Sheet3" sheetId="3" r:id="rId3"/>
  </sheets>
  <calcPr calcId="145621" iterateDelta="252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 l="1"/>
  <c r="J8" i="1"/>
  <c r="J9" i="1"/>
  <c r="J10" i="1"/>
  <c r="J6" i="1"/>
  <c r="J5" i="1"/>
  <c r="D26" i="1"/>
</calcChain>
</file>

<file path=xl/sharedStrings.xml><?xml version="1.0" encoding="utf-8"?>
<sst xmlns="http://schemas.openxmlformats.org/spreadsheetml/2006/main" count="89" uniqueCount="37">
  <si>
    <t xml:space="preserve">Negative control </t>
  </si>
  <si>
    <t>JHH483</t>
  </si>
  <si>
    <t>2011-013</t>
  </si>
  <si>
    <t>2009-040</t>
  </si>
  <si>
    <t>Log conversion titer</t>
  </si>
  <si>
    <t>Reciprocal titer</t>
  </si>
  <si>
    <t>2011-025</t>
  </si>
  <si>
    <t>2010-062</t>
  </si>
  <si>
    <t>2010-084</t>
  </si>
  <si>
    <t>2011-036</t>
  </si>
  <si>
    <t>2008-081</t>
  </si>
  <si>
    <t>2010-048</t>
  </si>
  <si>
    <t>2009-043</t>
  </si>
  <si>
    <t>2010-118</t>
  </si>
  <si>
    <t>2010-008</t>
  </si>
  <si>
    <t>2011-019</t>
  </si>
  <si>
    <t>2010-126</t>
  </si>
  <si>
    <t>2010-009</t>
  </si>
  <si>
    <t>2009-005</t>
  </si>
  <si>
    <t>2010-098</t>
  </si>
  <si>
    <t>2010-108</t>
  </si>
  <si>
    <t>2011-032</t>
  </si>
  <si>
    <t>2011-039</t>
  </si>
  <si>
    <t>2008-078</t>
  </si>
  <si>
    <t>NA</t>
  </si>
  <si>
    <t>*Minimal dilution factor for which an OD greater than the cutoff can be measured</t>
  </si>
  <si>
    <t xml:space="preserve">NY-ESO-1 IHC staining </t>
  </si>
  <si>
    <t>NA: not available</t>
  </si>
  <si>
    <t>WHO Grade</t>
  </si>
  <si>
    <t>#</t>
  </si>
  <si>
    <t>Sample</t>
  </si>
  <si>
    <t>--</t>
  </si>
  <si>
    <t>3</t>
  </si>
  <si>
    <t>2</t>
  </si>
  <si>
    <t>1</t>
  </si>
  <si>
    <t>Cut-off=</t>
  </si>
  <si>
    <t>Supplementary Table 3 -  Analysis for Reactivity to NY-ESO-1 Protein by ELISA in Meningioma Serum Samples.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</si>
</sst>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L7" sqref="L7"/>
    </sheetView>
  </sheetViews>
  <sheetFormatPr defaultRowHeight="15" x14ac:dyDescent="0.25"/>
  <cols>
    <col min="1" max="1" width="5.28515625" style="2" customWidth="1"/>
    <col min="2" max="2" width="16" style="2" customWidth="1"/>
    <col min="3" max="3" width="8.28515625" style="2" customWidth="1"/>
    <col min="4" max="9" width="9.140625" style="2"/>
    <col min="10" max="10" width="13.28515625" style="3" customWidth="1"/>
    <col min="11" max="11" width="14.85546875" style="3" customWidth="1"/>
    <col min="12" max="16384" width="9.140625" style="2"/>
  </cols>
  <sheetData>
    <row r="1" spans="1:11" s="5" customFormat="1" ht="15.75" x14ac:dyDescent="0.25">
      <c r="A1" s="4" t="s">
        <v>36</v>
      </c>
      <c r="J1" s="6"/>
      <c r="K1" s="6"/>
    </row>
    <row r="2" spans="1:11" s="1" customFormat="1" ht="14.25" x14ac:dyDescent="0.2">
      <c r="A2" s="28" t="s">
        <v>29</v>
      </c>
      <c r="B2" s="28" t="s">
        <v>30</v>
      </c>
      <c r="C2" s="30" t="s">
        <v>28</v>
      </c>
      <c r="D2" s="28" t="s">
        <v>4</v>
      </c>
      <c r="E2" s="28"/>
      <c r="F2" s="28"/>
      <c r="G2" s="28"/>
      <c r="H2" s="28"/>
      <c r="I2" s="28"/>
      <c r="J2" s="30" t="s">
        <v>5</v>
      </c>
      <c r="K2" s="30" t="s">
        <v>26</v>
      </c>
    </row>
    <row r="3" spans="1:11" s="8" customFormat="1" ht="28.5" customHeight="1" x14ac:dyDescent="0.2">
      <c r="A3" s="29"/>
      <c r="B3" s="28"/>
      <c r="C3" s="31"/>
      <c r="D3" s="7">
        <v>2</v>
      </c>
      <c r="E3" s="7">
        <v>2.6</v>
      </c>
      <c r="F3" s="7">
        <v>3.2</v>
      </c>
      <c r="G3" s="7">
        <v>3.81</v>
      </c>
      <c r="H3" s="7">
        <v>4.41</v>
      </c>
      <c r="I3" s="7">
        <v>5.01</v>
      </c>
      <c r="J3" s="32"/>
      <c r="K3" s="32"/>
    </row>
    <row r="4" spans="1:11" x14ac:dyDescent="0.25">
      <c r="A4" s="10"/>
      <c r="B4" s="11" t="s">
        <v>0</v>
      </c>
      <c r="C4" s="12" t="s">
        <v>31</v>
      </c>
      <c r="D4" s="13">
        <v>26286</v>
      </c>
      <c r="E4" s="13">
        <v>16903</v>
      </c>
      <c r="F4" s="13">
        <v>13727.5</v>
      </c>
      <c r="G4" s="13">
        <v>11315.5</v>
      </c>
      <c r="H4" s="14">
        <v>8507</v>
      </c>
      <c r="I4" s="14">
        <v>9133</v>
      </c>
      <c r="J4" s="13"/>
      <c r="K4" s="13"/>
    </row>
    <row r="5" spans="1:11" x14ac:dyDescent="0.25">
      <c r="A5" s="13">
        <v>1</v>
      </c>
      <c r="B5" s="15" t="s">
        <v>1</v>
      </c>
      <c r="C5" s="16" t="s">
        <v>32</v>
      </c>
      <c r="D5" s="13">
        <v>570996</v>
      </c>
      <c r="E5" s="13">
        <v>523533.5</v>
      </c>
      <c r="F5" s="13">
        <v>425175</v>
      </c>
      <c r="G5" s="13">
        <v>262220</v>
      </c>
      <c r="H5" s="13">
        <v>77186</v>
      </c>
      <c r="I5" s="13">
        <v>32481.5</v>
      </c>
      <c r="J5" s="17">
        <f t="shared" ref="J5:J20" si="0">10^FORECAST(170580,$D$3:$I$3,D5:I5)</f>
        <v>16128.726387513749</v>
      </c>
      <c r="K5" s="13">
        <v>2</v>
      </c>
    </row>
    <row r="6" spans="1:11" x14ac:dyDescent="0.25">
      <c r="A6" s="13">
        <v>2</v>
      </c>
      <c r="B6" s="15" t="s">
        <v>2</v>
      </c>
      <c r="C6" s="16" t="s">
        <v>33</v>
      </c>
      <c r="D6" s="13">
        <v>49627.5</v>
      </c>
      <c r="E6" s="13">
        <v>27910</v>
      </c>
      <c r="F6" s="13">
        <v>18074.5</v>
      </c>
      <c r="G6" s="13">
        <v>12916</v>
      </c>
      <c r="H6" s="14">
        <v>11510</v>
      </c>
      <c r="I6" s="14">
        <v>9722</v>
      </c>
      <c r="J6" s="13">
        <f t="shared" si="0"/>
        <v>4.4875847729198304E-7</v>
      </c>
      <c r="K6" s="13" t="s">
        <v>24</v>
      </c>
    </row>
    <row r="7" spans="1:11" x14ac:dyDescent="0.25">
      <c r="A7" s="13">
        <v>3</v>
      </c>
      <c r="B7" s="15" t="s">
        <v>3</v>
      </c>
      <c r="C7" s="16" t="s">
        <v>34</v>
      </c>
      <c r="D7" s="13">
        <v>61864.5</v>
      </c>
      <c r="E7" s="13">
        <v>27127.5</v>
      </c>
      <c r="F7" s="13">
        <v>16179.5</v>
      </c>
      <c r="G7" s="13">
        <v>12201.5</v>
      </c>
      <c r="H7" s="14">
        <v>9992</v>
      </c>
      <c r="I7" s="14">
        <v>9414</v>
      </c>
      <c r="J7" s="13">
        <f t="shared" si="0"/>
        <v>3.8838708704909332E-4</v>
      </c>
      <c r="K7" s="13" t="s">
        <v>24</v>
      </c>
    </row>
    <row r="8" spans="1:11" x14ac:dyDescent="0.25">
      <c r="A8" s="13">
        <v>4</v>
      </c>
      <c r="B8" s="18" t="s">
        <v>6</v>
      </c>
      <c r="C8" s="25" t="s">
        <v>34</v>
      </c>
      <c r="D8" s="13">
        <v>12898</v>
      </c>
      <c r="E8" s="13">
        <v>10943</v>
      </c>
      <c r="F8" s="13">
        <v>11065.5</v>
      </c>
      <c r="G8" s="13">
        <v>11199</v>
      </c>
      <c r="H8" s="13">
        <v>9925.5</v>
      </c>
      <c r="I8" s="13">
        <v>9524</v>
      </c>
      <c r="J8" s="13">
        <f t="shared" si="0"/>
        <v>4.2908153161475043E-134</v>
      </c>
      <c r="K8" s="13">
        <v>3</v>
      </c>
    </row>
    <row r="9" spans="1:11" x14ac:dyDescent="0.25">
      <c r="A9" s="13">
        <v>5</v>
      </c>
      <c r="B9" s="19" t="s">
        <v>7</v>
      </c>
      <c r="C9" s="20" t="s">
        <v>34</v>
      </c>
      <c r="D9" s="13">
        <v>14174.5</v>
      </c>
      <c r="E9" s="13">
        <v>11554</v>
      </c>
      <c r="F9" s="13">
        <v>10747.5</v>
      </c>
      <c r="G9" s="13">
        <v>10784</v>
      </c>
      <c r="H9" s="13">
        <v>10231</v>
      </c>
      <c r="I9" s="13">
        <v>9709</v>
      </c>
      <c r="J9" s="13">
        <f t="shared" si="0"/>
        <v>6.2221515810860037E-98</v>
      </c>
      <c r="K9" s="13" t="s">
        <v>24</v>
      </c>
    </row>
    <row r="10" spans="1:11" x14ac:dyDescent="0.25">
      <c r="A10" s="13">
        <v>6</v>
      </c>
      <c r="B10" s="19" t="s">
        <v>8</v>
      </c>
      <c r="C10" s="20" t="s">
        <v>33</v>
      </c>
      <c r="D10" s="13">
        <v>12665.5</v>
      </c>
      <c r="E10" s="13">
        <v>10454.5</v>
      </c>
      <c r="F10" s="13">
        <v>10867</v>
      </c>
      <c r="G10" s="13">
        <v>10382</v>
      </c>
      <c r="H10" s="13">
        <v>9698</v>
      </c>
      <c r="I10" s="13">
        <v>8798.5</v>
      </c>
      <c r="J10" s="13">
        <f t="shared" si="0"/>
        <v>2.1812377942653352E-124</v>
      </c>
      <c r="K10" s="13">
        <v>3</v>
      </c>
    </row>
    <row r="11" spans="1:11" x14ac:dyDescent="0.25">
      <c r="A11" s="13">
        <v>7</v>
      </c>
      <c r="B11" s="19" t="s">
        <v>9</v>
      </c>
      <c r="C11" s="20" t="s">
        <v>34</v>
      </c>
      <c r="D11" s="13">
        <v>10746.5</v>
      </c>
      <c r="E11" s="13">
        <v>10431.5</v>
      </c>
      <c r="F11" s="13">
        <v>9289</v>
      </c>
      <c r="G11" s="13">
        <v>9534.5</v>
      </c>
      <c r="H11" s="13">
        <v>9671</v>
      </c>
      <c r="I11" s="13">
        <v>8182</v>
      </c>
      <c r="J11" s="13">
        <f t="shared" si="0"/>
        <v>2.7131376847788744E-172</v>
      </c>
      <c r="K11" s="13">
        <v>3</v>
      </c>
    </row>
    <row r="12" spans="1:11" x14ac:dyDescent="0.25">
      <c r="A12" s="13">
        <v>8</v>
      </c>
      <c r="B12" s="19" t="s">
        <v>10</v>
      </c>
      <c r="C12" s="21" t="s">
        <v>34</v>
      </c>
      <c r="D12" s="13">
        <v>12245.5</v>
      </c>
      <c r="E12" s="13">
        <v>10726.5</v>
      </c>
      <c r="F12" s="13">
        <v>9818</v>
      </c>
      <c r="G12" s="13">
        <v>9714.5</v>
      </c>
      <c r="H12" s="13">
        <v>9681</v>
      </c>
      <c r="I12" s="13">
        <v>8982.5</v>
      </c>
      <c r="J12" s="13">
        <f t="shared" ref="J12:J19" si="1">10^FORECAST(170580,$D$3:$I$3,D12:I12)</f>
        <v>1.935474334518469E-140</v>
      </c>
      <c r="K12" s="13" t="s">
        <v>24</v>
      </c>
    </row>
    <row r="13" spans="1:11" x14ac:dyDescent="0.25">
      <c r="A13" s="13">
        <v>9</v>
      </c>
      <c r="B13" s="22" t="s">
        <v>11</v>
      </c>
      <c r="C13" s="20" t="s">
        <v>34</v>
      </c>
      <c r="D13" s="13">
        <v>9797</v>
      </c>
      <c r="E13" s="13">
        <v>9505</v>
      </c>
      <c r="F13" s="13">
        <v>9223.5</v>
      </c>
      <c r="G13" s="13">
        <v>9050.5</v>
      </c>
      <c r="H13" s="13">
        <v>8913.5</v>
      </c>
      <c r="I13" s="13">
        <v>8643.5</v>
      </c>
      <c r="J13" s="13">
        <f t="shared" si="1"/>
        <v>0</v>
      </c>
      <c r="K13" s="13" t="s">
        <v>24</v>
      </c>
    </row>
    <row r="14" spans="1:11" x14ac:dyDescent="0.25">
      <c r="A14" s="13">
        <v>10</v>
      </c>
      <c r="B14" s="23" t="s">
        <v>12</v>
      </c>
      <c r="C14" s="20" t="s">
        <v>34</v>
      </c>
      <c r="D14" s="13">
        <v>14986.5</v>
      </c>
      <c r="E14" s="13">
        <v>12787</v>
      </c>
      <c r="F14" s="13">
        <v>11455</v>
      </c>
      <c r="G14" s="13">
        <v>10536</v>
      </c>
      <c r="H14" s="13" t="s">
        <v>24</v>
      </c>
      <c r="I14" s="13" t="s">
        <v>24</v>
      </c>
      <c r="J14" s="13">
        <f t="shared" si="1"/>
        <v>2.7481687943758636E-60</v>
      </c>
      <c r="K14" s="13" t="s">
        <v>24</v>
      </c>
    </row>
    <row r="15" spans="1:11" x14ac:dyDescent="0.25">
      <c r="A15" s="13">
        <v>11</v>
      </c>
      <c r="B15" s="23" t="s">
        <v>13</v>
      </c>
      <c r="C15" s="20" t="s">
        <v>34</v>
      </c>
      <c r="D15" s="13">
        <v>15562.5</v>
      </c>
      <c r="E15" s="13">
        <v>12232</v>
      </c>
      <c r="F15" s="13">
        <v>12118</v>
      </c>
      <c r="G15" s="13">
        <v>9585.5</v>
      </c>
      <c r="H15" s="13" t="s">
        <v>24</v>
      </c>
      <c r="I15" s="13" t="s">
        <v>24</v>
      </c>
      <c r="J15" s="13">
        <f t="shared" si="1"/>
        <v>1.4166029378565588E-45</v>
      </c>
      <c r="K15" s="13">
        <v>1</v>
      </c>
    </row>
    <row r="16" spans="1:11" x14ac:dyDescent="0.25">
      <c r="A16" s="13">
        <v>12</v>
      </c>
      <c r="B16" s="23" t="s">
        <v>14</v>
      </c>
      <c r="C16" s="20" t="s">
        <v>34</v>
      </c>
      <c r="D16" s="13">
        <v>15190</v>
      </c>
      <c r="E16" s="13">
        <v>13077.5</v>
      </c>
      <c r="F16" s="13">
        <v>12318.5</v>
      </c>
      <c r="G16" s="13">
        <v>11008.5</v>
      </c>
      <c r="H16" s="13" t="s">
        <v>24</v>
      </c>
      <c r="I16" s="13" t="s">
        <v>24</v>
      </c>
      <c r="J16" s="13">
        <f t="shared" si="1"/>
        <v>1.2923041991255678E-66</v>
      </c>
      <c r="K16" s="13">
        <v>1</v>
      </c>
    </row>
    <row r="17" spans="1:11" x14ac:dyDescent="0.25">
      <c r="A17" s="13">
        <v>13</v>
      </c>
      <c r="B17" s="23" t="s">
        <v>15</v>
      </c>
      <c r="C17" s="20" t="s">
        <v>34</v>
      </c>
      <c r="D17" s="13">
        <v>28434.5</v>
      </c>
      <c r="E17" s="13">
        <v>16226.5</v>
      </c>
      <c r="F17" s="13">
        <v>12529.5</v>
      </c>
      <c r="G17" s="13">
        <v>11069.5</v>
      </c>
      <c r="H17" s="13" t="s">
        <v>24</v>
      </c>
      <c r="I17" s="13" t="s">
        <v>24</v>
      </c>
      <c r="J17" s="13">
        <f t="shared" si="1"/>
        <v>1.1877704156151546E-11</v>
      </c>
      <c r="K17" s="13">
        <v>2</v>
      </c>
    </row>
    <row r="18" spans="1:11" x14ac:dyDescent="0.25">
      <c r="A18" s="13">
        <v>14</v>
      </c>
      <c r="B18" s="23" t="s">
        <v>16</v>
      </c>
      <c r="C18" s="20" t="s">
        <v>34</v>
      </c>
      <c r="D18" s="13">
        <v>18700</v>
      </c>
      <c r="E18" s="13">
        <v>14458</v>
      </c>
      <c r="F18" s="13">
        <v>12453</v>
      </c>
      <c r="G18" s="13">
        <v>11263.5</v>
      </c>
      <c r="H18" s="13" t="s">
        <v>24</v>
      </c>
      <c r="I18" s="13" t="s">
        <v>24</v>
      </c>
      <c r="J18" s="13">
        <f t="shared" si="1"/>
        <v>1.27300341391944E-33</v>
      </c>
      <c r="K18" s="13">
        <v>2</v>
      </c>
    </row>
    <row r="19" spans="1:11" x14ac:dyDescent="0.25">
      <c r="A19" s="13">
        <v>15</v>
      </c>
      <c r="B19" s="23" t="s">
        <v>17</v>
      </c>
      <c r="C19" s="20" t="s">
        <v>33</v>
      </c>
      <c r="D19" s="13">
        <v>18850</v>
      </c>
      <c r="E19" s="13">
        <v>15409</v>
      </c>
      <c r="F19" s="13">
        <v>12010.5</v>
      </c>
      <c r="G19" s="13">
        <v>10932</v>
      </c>
      <c r="H19" s="13" t="s">
        <v>24</v>
      </c>
      <c r="I19" s="13" t="s">
        <v>24</v>
      </c>
      <c r="J19" s="13">
        <f t="shared" si="1"/>
        <v>5.1956038259866159E-31</v>
      </c>
      <c r="K19" s="13">
        <v>2</v>
      </c>
    </row>
    <row r="20" spans="1:11" x14ac:dyDescent="0.25">
      <c r="A20" s="13">
        <v>16</v>
      </c>
      <c r="B20" s="23" t="s">
        <v>18</v>
      </c>
      <c r="C20" s="20" t="s">
        <v>34</v>
      </c>
      <c r="D20" s="13">
        <v>19650.5</v>
      </c>
      <c r="E20" s="13">
        <v>13699</v>
      </c>
      <c r="F20" s="13">
        <v>11431</v>
      </c>
      <c r="G20" s="13">
        <v>9833</v>
      </c>
      <c r="H20" s="13" t="s">
        <v>24</v>
      </c>
      <c r="I20" s="13" t="s">
        <v>24</v>
      </c>
      <c r="J20" s="13">
        <f t="shared" si="0"/>
        <v>7.7335539119811179E-25</v>
      </c>
      <c r="K20" s="13" t="s">
        <v>24</v>
      </c>
    </row>
    <row r="21" spans="1:11" x14ac:dyDescent="0.25">
      <c r="A21" s="13">
        <v>17</v>
      </c>
      <c r="B21" s="23" t="s">
        <v>19</v>
      </c>
      <c r="C21" s="20" t="s">
        <v>34</v>
      </c>
      <c r="D21" s="13">
        <v>19144</v>
      </c>
      <c r="E21" s="13">
        <v>13388</v>
      </c>
      <c r="F21" s="13">
        <v>10991.5</v>
      </c>
      <c r="G21" s="13">
        <v>9686</v>
      </c>
      <c r="H21" s="13" t="s">
        <v>24</v>
      </c>
      <c r="I21" s="13" t="s">
        <v>24</v>
      </c>
      <c r="J21" s="13">
        <f>10^FORECAST(170580,$D$3:$I$3,D21:I21)</f>
        <v>1.4667194779667465E-25</v>
      </c>
      <c r="K21" s="13">
        <v>1</v>
      </c>
    </row>
    <row r="22" spans="1:11" x14ac:dyDescent="0.25">
      <c r="A22" s="13">
        <v>18</v>
      </c>
      <c r="B22" s="23" t="s">
        <v>20</v>
      </c>
      <c r="C22" s="20" t="s">
        <v>34</v>
      </c>
      <c r="D22" s="13">
        <v>16015.5</v>
      </c>
      <c r="E22" s="13">
        <v>13290</v>
      </c>
      <c r="F22" s="13">
        <v>11579</v>
      </c>
      <c r="G22" s="13">
        <v>10386</v>
      </c>
      <c r="H22" s="13" t="s">
        <v>24</v>
      </c>
      <c r="I22" s="13" t="s">
        <v>24</v>
      </c>
      <c r="J22" s="13">
        <f>10^FORECAST(170580,$D$3:$I$3,D22:I22)</f>
        <v>3.1651177729561218E-47</v>
      </c>
      <c r="K22" s="13" t="s">
        <v>24</v>
      </c>
    </row>
    <row r="23" spans="1:11" x14ac:dyDescent="0.25">
      <c r="A23" s="13">
        <v>19</v>
      </c>
      <c r="B23" s="24" t="s">
        <v>21</v>
      </c>
      <c r="C23" s="21" t="s">
        <v>34</v>
      </c>
      <c r="D23" s="13">
        <v>18730.5</v>
      </c>
      <c r="E23" s="13">
        <v>13575.5</v>
      </c>
      <c r="F23" s="13">
        <v>11760.5</v>
      </c>
      <c r="G23" s="13">
        <v>10390.5</v>
      </c>
      <c r="H23" s="13" t="s">
        <v>24</v>
      </c>
      <c r="I23" s="13" t="s">
        <v>24</v>
      </c>
      <c r="J23" s="13">
        <f>10^FORECAST(170580,$D$3:$I$3,D23:I23)</f>
        <v>1.548120258964765E-29</v>
      </c>
      <c r="K23" s="13" t="s">
        <v>24</v>
      </c>
    </row>
    <row r="24" spans="1:11" x14ac:dyDescent="0.25">
      <c r="A24" s="13">
        <v>20</v>
      </c>
      <c r="B24" s="24" t="s">
        <v>22</v>
      </c>
      <c r="C24" s="21" t="s">
        <v>34</v>
      </c>
      <c r="D24" s="13">
        <v>13382.5</v>
      </c>
      <c r="E24" s="13">
        <v>11791.5</v>
      </c>
      <c r="F24" s="13">
        <v>11038</v>
      </c>
      <c r="G24" s="13">
        <v>10273.5</v>
      </c>
      <c r="H24" s="13" t="s">
        <v>24</v>
      </c>
      <c r="I24" s="13" t="s">
        <v>24</v>
      </c>
      <c r="J24" s="13">
        <f>10^FORECAST(170580,$D$3:$I$3,D24:I24)</f>
        <v>3.833989842478636E-89</v>
      </c>
      <c r="K24" s="13" t="s">
        <v>24</v>
      </c>
    </row>
    <row r="25" spans="1:11" x14ac:dyDescent="0.25">
      <c r="A25" s="13">
        <v>21</v>
      </c>
      <c r="B25" s="19" t="s">
        <v>23</v>
      </c>
      <c r="C25" s="20" t="s">
        <v>34</v>
      </c>
      <c r="D25" s="13">
        <v>20695</v>
      </c>
      <c r="E25" s="13">
        <v>14300</v>
      </c>
      <c r="F25" s="13">
        <v>11922.5</v>
      </c>
      <c r="G25" s="13">
        <v>10129</v>
      </c>
      <c r="H25" s="13" t="s">
        <v>24</v>
      </c>
      <c r="I25" s="13" t="s">
        <v>24</v>
      </c>
      <c r="J25" s="13">
        <f>10^FORECAST(170580,$D$3:$I$3,D25:I25)</f>
        <v>6.4480363157398986E-23</v>
      </c>
      <c r="K25" s="13" t="s">
        <v>24</v>
      </c>
    </row>
    <row r="26" spans="1:11" x14ac:dyDescent="0.25">
      <c r="C26" s="26" t="s">
        <v>35</v>
      </c>
      <c r="D26" s="27">
        <f>10*AVERAGE(26286,16903,13727.5,11315.5)</f>
        <v>170580</v>
      </c>
    </row>
    <row r="27" spans="1:11" s="9" customFormat="1" x14ac:dyDescent="0.25">
      <c r="C27" s="9" t="s">
        <v>25</v>
      </c>
      <c r="J27" s="3"/>
      <c r="K27" s="3"/>
    </row>
    <row r="28" spans="1:11" x14ac:dyDescent="0.25">
      <c r="C28" s="2" t="s">
        <v>27</v>
      </c>
    </row>
  </sheetData>
  <mergeCells count="6">
    <mergeCell ref="A2:A3"/>
    <mergeCell ref="D2:I2"/>
    <mergeCell ref="C2:C3"/>
    <mergeCell ref="J2:J3"/>
    <mergeCell ref="K2:K3"/>
    <mergeCell ref="B2:B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Neurology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Otavia Caballero</dc:creator>
  <cp:lastModifiedBy>Gilson Baia</cp:lastModifiedBy>
  <cp:lastPrinted>2013-03-25T16:44:41Z</cp:lastPrinted>
  <dcterms:created xsi:type="dcterms:W3CDTF">2013-02-01T15:39:04Z</dcterms:created>
  <dcterms:modified xsi:type="dcterms:W3CDTF">2013-06-11T15:58:00Z</dcterms:modified>
</cp:coreProperties>
</file>