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Team Drives/Winslow Lab/Publications/Murray et al, Sik/Resubmission/Tables/"/>
    </mc:Choice>
  </mc:AlternateContent>
  <xr:revisionPtr revIDLastSave="0" documentId="13_ncr:1_{1E100023-F2A2-F246-9B00-7216365A9624}" xr6:coauthVersionLast="43" xr6:coauthVersionMax="43" xr10:uidLastSave="{00000000-0000-0000-0000-000000000000}"/>
  <bookViews>
    <workbookView xWindow="1800" yWindow="3260" windowWidth="43480" windowHeight="16940" xr2:uid="{A126DEA0-24A6-1C40-9684-E509E88C43FC}"/>
  </bookViews>
  <sheets>
    <sheet name="Boland et al. 2018" sheetId="2" r:id="rId1"/>
    <sheet name="Hwang et al. 2016" sheetId="3" r:id="rId2"/>
    <sheet name="Nakagomi et al. 2018" sheetId="4" r:id="rId3"/>
    <sheet name="Sonzogni et al. 2017" sheetId="5" r:id="rId4"/>
    <sheet name="Osoegawa et al. 2009" sheetId="6" r:id="rId5"/>
    <sheet name="Imielinski et al. 2012" sheetId="7" r:id="rId6"/>
    <sheet name="TCGA LUAD Pan Cancer Atlas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8" l="1"/>
  <c r="D16" i="8"/>
  <c r="C16" i="8"/>
  <c r="B16" i="8"/>
  <c r="F16" i="8" s="1"/>
  <c r="F15" i="8"/>
  <c r="F14" i="8"/>
  <c r="F13" i="8"/>
  <c r="F12" i="8"/>
  <c r="F11" i="8"/>
  <c r="F10" i="8"/>
  <c r="F9" i="8"/>
  <c r="F8" i="8"/>
  <c r="F7" i="8"/>
  <c r="F6" i="8"/>
  <c r="F5" i="8"/>
  <c r="F4" i="8"/>
  <c r="E18" i="7"/>
  <c r="D18" i="7"/>
  <c r="C18" i="7"/>
  <c r="B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18" i="7" s="1"/>
  <c r="B15" i="3"/>
  <c r="C13" i="2" l="1"/>
  <c r="B13" i="2"/>
</calcChain>
</file>

<file path=xl/sharedStrings.xml><?xml version="1.0" encoding="utf-8"?>
<sst xmlns="http://schemas.openxmlformats.org/spreadsheetml/2006/main" count="113" uniqueCount="69">
  <si>
    <t>Mutated Genes</t>
  </si>
  <si>
    <t>Total</t>
  </si>
  <si>
    <t>Number of Cases</t>
  </si>
  <si>
    <t>KRAS only</t>
  </si>
  <si>
    <t>KRAS + LKB1</t>
  </si>
  <si>
    <t>KRAS + GNAS</t>
  </si>
  <si>
    <t>KRAS + TP53</t>
  </si>
  <si>
    <t>KRAS + CDKN2A</t>
  </si>
  <si>
    <t>KRAS + PIK3CA</t>
  </si>
  <si>
    <t>KRAS + CDKN2A + PIK3CA</t>
  </si>
  <si>
    <t>KRAS Only</t>
  </si>
  <si>
    <t>KRAS + NKX2-1</t>
  </si>
  <si>
    <t>KRAS + SETD2</t>
  </si>
  <si>
    <t>Lung adenocarcinoma, colloid adenocarcinoma</t>
  </si>
  <si>
    <t>Lung adenocarcinoma, invasive mucinous</t>
  </si>
  <si>
    <t>Lung adenocarcinoma, mixed histology</t>
  </si>
  <si>
    <t>Lung Acinar Adenocarcinoma</t>
  </si>
  <si>
    <t>Lung Adenocarcinoma, Mixed Subtype</t>
  </si>
  <si>
    <t>Lung Bronchioloalveolar Carcinoma, Mucinous</t>
  </si>
  <si>
    <t>Lung Bronchioloalveolar Carcinoma, Non-Mucinous</t>
  </si>
  <si>
    <t>Lung Clear Cell Adenocarcinoma</t>
  </si>
  <si>
    <t>Lung Micropapillary Adenocarcinoma</t>
  </si>
  <si>
    <t>Lung Mucinous Adenocarcinoma</t>
  </si>
  <si>
    <t>Lung Papillary Adenocarcinoma</t>
  </si>
  <si>
    <t>Lung Signet Ring Adenocarcinoma</t>
  </si>
  <si>
    <t>Lung Solid Pattern Predominant Adenocarcinoma</t>
  </si>
  <si>
    <t>Mucinous (Colloid) Carcinoma</t>
  </si>
  <si>
    <t>Other</t>
  </si>
  <si>
    <t>LKB1 Only</t>
  </si>
  <si>
    <t>Lung adenocarcinoma, acinar predominant</t>
  </si>
  <si>
    <t>Lung adenocarcinoma, not otherwise specified</t>
  </si>
  <si>
    <t>Lung adenocarcinoma, papillary predominant</t>
  </si>
  <si>
    <t>NSCLC, favor adenocarcinoma</t>
  </si>
  <si>
    <t>Lung adenocarcinoma, solid predominant</t>
  </si>
  <si>
    <t>Lung Adenocarcinoma, Not otherwise specified</t>
  </si>
  <si>
    <t>Number of IMA cases</t>
  </si>
  <si>
    <t>Number of Mixed IMA/NMA Cases</t>
  </si>
  <si>
    <t>Number of IMA Cases</t>
  </si>
  <si>
    <t>IMA : Invasive Mucinous Adenocarcinoma</t>
  </si>
  <si>
    <t>NMA : Non-mucinous Adenocarcinoma</t>
  </si>
  <si>
    <t>Genetic profiling of 20 IMAs</t>
  </si>
  <si>
    <t>Genetic profiling of 15 ICAs and 12 IMAs</t>
  </si>
  <si>
    <t>ICA : Invasive Colloid Adenocarcinoma</t>
  </si>
  <si>
    <t>Number of ICA cases</t>
  </si>
  <si>
    <t>TCGA LUAD Pan Cancer Atlas</t>
  </si>
  <si>
    <t>Analysis of 10 mucinous broncheoalveolar carcinomas
derived from 2 Peutz-Jeghers (PJS) cases and 7 sporadic cases</t>
  </si>
  <si>
    <t>PJS Tumors</t>
  </si>
  <si>
    <t>Sporadic Tumors</t>
  </si>
  <si>
    <t>p53 Only</t>
  </si>
  <si>
    <t>EGFR Only</t>
  </si>
  <si>
    <t>EGFR + LKB1</t>
  </si>
  <si>
    <t>LKB1 + p53</t>
  </si>
  <si>
    <t>Analysis of 182 lung adenocarcinomas spanning multiple histological subtypes</t>
  </si>
  <si>
    <t>Lung adenocarcinoma, adenocarcinoma in situ</t>
  </si>
  <si>
    <t>Lung adenocarcinoma, mucinous invasive adenocarcinoma</t>
  </si>
  <si>
    <t>NSCLC,  not otherwise specific</t>
  </si>
  <si>
    <t>NSCLC, not otherwise specified versus mixed adenocarcinoma/LCNEC</t>
  </si>
  <si>
    <t>Analysis of 507 lung adenocarcinomas spanning multiple histological subtypes</t>
  </si>
  <si>
    <r>
      <t xml:space="preserve">Boland </t>
    </r>
    <r>
      <rPr>
        <i/>
        <sz val="12"/>
        <color theme="1"/>
        <rFont val="Times New Roman"/>
        <family val="1"/>
      </rPr>
      <t>et al.</t>
    </r>
    <r>
      <rPr>
        <sz val="12"/>
        <color theme="1"/>
        <rFont val="Times New Roman"/>
        <family val="1"/>
      </rPr>
      <t xml:space="preserve"> 2018 Human Pathology</t>
    </r>
  </si>
  <si>
    <r>
      <t xml:space="preserve">Hwang </t>
    </r>
    <r>
      <rPr>
        <i/>
        <sz val="12"/>
        <color theme="1"/>
        <rFont val="Times New Roman"/>
        <family val="1"/>
      </rPr>
      <t>et al.</t>
    </r>
    <r>
      <rPr>
        <sz val="12"/>
        <color theme="1"/>
        <rFont val="Times New Roman"/>
        <family val="1"/>
      </rPr>
      <t xml:space="preserve"> 2016 Journal of Thoracic Oncology</t>
    </r>
  </si>
  <si>
    <r>
      <t xml:space="preserve">Genetic profiling of 21 IMA, Mixed IMA/NMA, and adenocarcinomas with mucinous features have </t>
    </r>
    <r>
      <rPr>
        <i/>
        <sz val="12"/>
        <color theme="1"/>
        <rFont val="Times New Roman"/>
        <family val="1"/>
      </rPr>
      <t>LKB1</t>
    </r>
    <r>
      <rPr>
        <sz val="12"/>
        <color theme="1"/>
        <rFont val="Times New Roman"/>
        <family val="1"/>
      </rPr>
      <t xml:space="preserve"> mutations</t>
    </r>
  </si>
  <si>
    <r>
      <t xml:space="preserve">Nakagomi </t>
    </r>
    <r>
      <rPr>
        <i/>
        <sz val="12"/>
        <color theme="1"/>
        <rFont val="Times New Roman"/>
        <family val="1"/>
      </rPr>
      <t>et al</t>
    </r>
    <r>
      <rPr>
        <sz val="12"/>
        <color theme="1"/>
        <rFont val="Times New Roman"/>
        <family val="1"/>
      </rPr>
      <t>. 2018 Cancers (Basel)</t>
    </r>
  </si>
  <si>
    <r>
      <t xml:space="preserve">Sonzogni </t>
    </r>
    <r>
      <rPr>
        <i/>
        <sz val="12"/>
        <color theme="1"/>
        <rFont val="Times New Roman"/>
        <family val="1"/>
      </rPr>
      <t>et al</t>
    </r>
    <r>
      <rPr>
        <sz val="12"/>
        <color theme="1"/>
        <rFont val="Times New Roman"/>
        <family val="1"/>
      </rPr>
      <t>. 2017 The Journal of Pathology: Clinical Research</t>
    </r>
  </si>
  <si>
    <r>
      <t xml:space="preserve">Osoegawa </t>
    </r>
    <r>
      <rPr>
        <i/>
        <sz val="12"/>
        <color theme="1"/>
        <rFont val="Times New Roman"/>
        <family val="1"/>
      </rPr>
      <t>et al</t>
    </r>
    <r>
      <rPr>
        <sz val="12"/>
        <color theme="1"/>
        <rFont val="Times New Roman"/>
        <family val="1"/>
      </rPr>
      <t>. 2011 Japanese Journal of Clinical Oncology</t>
    </r>
  </si>
  <si>
    <t>Lung adenocarcinoma, lepidic predominant</t>
  </si>
  <si>
    <t>Lung adenocarcinoma, micropapillary predominant</t>
  </si>
  <si>
    <r>
      <t xml:space="preserve">Imielinski </t>
    </r>
    <r>
      <rPr>
        <i/>
        <sz val="12"/>
        <color theme="1"/>
        <rFont val="Times New Roman"/>
        <family val="1"/>
      </rPr>
      <t>et al</t>
    </r>
    <r>
      <rPr>
        <sz val="12"/>
        <color theme="1"/>
        <rFont val="Times New Roman"/>
        <family val="1"/>
      </rPr>
      <t>. 2012 Cell</t>
    </r>
  </si>
  <si>
    <t>Histological Subtype</t>
  </si>
  <si>
    <t>Supplementary Table S2. Summary of published human lung adenocarcinoma datasets for which genotype and histological subtype annotations are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</si>
</sst>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2A2A2A"/>
      <name val="Times New Roman"/>
      <family val="1"/>
    </font>
    <font>
      <sz val="12"/>
      <color rgb="FF2A2A2A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/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6" xfId="0" applyFont="1" applyBorder="1" applyAlignment="1"/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A6EF3-4C52-C746-81FC-B5F5314EEA82}">
  <dimension ref="A1:AD76"/>
  <sheetViews>
    <sheetView tabSelected="1" zoomScaleNormal="100" workbookViewId="0"/>
  </sheetViews>
  <sheetFormatPr baseColWidth="10" defaultRowHeight="16" x14ac:dyDescent="0.2"/>
  <cols>
    <col min="1" max="1" width="53.5" style="2" bestFit="1" customWidth="1"/>
    <col min="2" max="2" width="28.33203125" style="2" bestFit="1" customWidth="1"/>
    <col min="3" max="3" width="31.5" style="2" customWidth="1"/>
    <col min="4" max="5" width="10.83203125" style="2"/>
    <col min="6" max="6" width="13.83203125" style="2" bestFit="1" customWidth="1"/>
    <col min="7" max="7" width="15.1640625" style="2" bestFit="1" customWidth="1"/>
    <col min="8" max="9" width="10.83203125" style="2"/>
    <col min="10" max="10" width="18" style="2" customWidth="1"/>
    <col min="11" max="11" width="15.1640625" style="2" bestFit="1" customWidth="1"/>
    <col min="12" max="13" width="10.83203125" style="2"/>
    <col min="14" max="14" width="13.83203125" style="2" bestFit="1" customWidth="1"/>
    <col min="15" max="15" width="19" style="2" bestFit="1" customWidth="1"/>
    <col min="16" max="16" width="18.33203125" style="2" bestFit="1" customWidth="1"/>
    <col min="17" max="16384" width="10.83203125" style="2"/>
  </cols>
  <sheetData>
    <row r="1" spans="1:16" x14ac:dyDescent="0.2">
      <c r="A1" s="1" t="s">
        <v>68</v>
      </c>
    </row>
    <row r="2" spans="1:16" ht="17" thickBot="1" x14ac:dyDescent="0.25">
      <c r="N2" s="55"/>
      <c r="O2" s="55"/>
      <c r="P2" s="55"/>
    </row>
    <row r="3" spans="1:16" x14ac:dyDescent="0.2">
      <c r="A3" s="3" t="s">
        <v>58</v>
      </c>
      <c r="B3" s="4"/>
      <c r="C3" s="5"/>
      <c r="D3" s="6"/>
      <c r="H3" s="6"/>
      <c r="L3" s="6"/>
    </row>
    <row r="4" spans="1:16" x14ac:dyDescent="0.2">
      <c r="A4" s="7"/>
      <c r="B4" s="6"/>
      <c r="C4" s="8"/>
      <c r="D4" s="6"/>
      <c r="H4" s="6"/>
      <c r="L4" s="6"/>
    </row>
    <row r="5" spans="1:16" ht="16" customHeight="1" x14ac:dyDescent="0.2">
      <c r="A5" s="9" t="s">
        <v>0</v>
      </c>
      <c r="B5" s="10" t="s">
        <v>37</v>
      </c>
      <c r="C5" s="11" t="s">
        <v>36</v>
      </c>
      <c r="D5" s="6"/>
      <c r="H5" s="6"/>
      <c r="L5" s="6"/>
    </row>
    <row r="6" spans="1:16" x14ac:dyDescent="0.2">
      <c r="A6" s="25" t="s">
        <v>3</v>
      </c>
      <c r="B6" s="26">
        <v>23</v>
      </c>
      <c r="C6" s="27">
        <v>9</v>
      </c>
      <c r="D6" s="6"/>
      <c r="H6" s="6"/>
      <c r="L6" s="6"/>
    </row>
    <row r="7" spans="1:16" x14ac:dyDescent="0.2">
      <c r="A7" s="12" t="s">
        <v>4</v>
      </c>
      <c r="B7" s="13">
        <v>6</v>
      </c>
      <c r="C7" s="14">
        <v>3</v>
      </c>
      <c r="D7" s="6"/>
      <c r="H7" s="6"/>
      <c r="L7" s="6"/>
    </row>
    <row r="8" spans="1:16" x14ac:dyDescent="0.2">
      <c r="A8" s="25" t="s">
        <v>5</v>
      </c>
      <c r="B8" s="26">
        <v>1</v>
      </c>
      <c r="C8" s="27">
        <v>1</v>
      </c>
      <c r="D8" s="6"/>
      <c r="H8" s="6"/>
      <c r="L8" s="6"/>
    </row>
    <row r="9" spans="1:16" x14ac:dyDescent="0.2">
      <c r="A9" s="12" t="s">
        <v>6</v>
      </c>
      <c r="B9" s="13">
        <v>0</v>
      </c>
      <c r="C9" s="14">
        <v>2</v>
      </c>
      <c r="D9" s="6"/>
      <c r="H9" s="6"/>
      <c r="L9" s="6"/>
    </row>
    <row r="10" spans="1:16" x14ac:dyDescent="0.2">
      <c r="A10" s="25" t="s">
        <v>7</v>
      </c>
      <c r="B10" s="26">
        <v>0</v>
      </c>
      <c r="C10" s="27">
        <v>2</v>
      </c>
      <c r="D10" s="6"/>
      <c r="H10" s="6"/>
      <c r="L10" s="6"/>
    </row>
    <row r="11" spans="1:16" x14ac:dyDescent="0.2">
      <c r="A11" s="12" t="s">
        <v>8</v>
      </c>
      <c r="B11" s="13">
        <v>1</v>
      </c>
      <c r="C11" s="14">
        <v>0</v>
      </c>
      <c r="D11" s="15"/>
      <c r="H11" s="6"/>
      <c r="L11" s="6"/>
    </row>
    <row r="12" spans="1:16" x14ac:dyDescent="0.2">
      <c r="A12" s="25" t="s">
        <v>9</v>
      </c>
      <c r="B12" s="26">
        <v>1</v>
      </c>
      <c r="C12" s="27">
        <v>0</v>
      </c>
      <c r="D12" s="13"/>
      <c r="H12" s="6"/>
      <c r="L12" s="6"/>
    </row>
    <row r="13" spans="1:16" x14ac:dyDescent="0.2">
      <c r="A13" s="16" t="s">
        <v>27</v>
      </c>
      <c r="B13" s="17">
        <f>42-SUM(B6:B12)</f>
        <v>10</v>
      </c>
      <c r="C13" s="18">
        <f>25-SUM(C6:C12)</f>
        <v>8</v>
      </c>
      <c r="D13" s="13"/>
      <c r="H13" s="6"/>
      <c r="J13" s="6"/>
      <c r="K13" s="6"/>
      <c r="L13" s="6"/>
      <c r="N13" s="6"/>
      <c r="O13" s="6"/>
      <c r="P13" s="6"/>
    </row>
    <row r="14" spans="1:16" ht="17" thickBot="1" x14ac:dyDescent="0.25">
      <c r="A14" s="28" t="s">
        <v>1</v>
      </c>
      <c r="B14" s="29">
        <v>42</v>
      </c>
      <c r="C14" s="30">
        <v>25</v>
      </c>
      <c r="D14" s="13"/>
      <c r="H14" s="6"/>
      <c r="J14" s="6"/>
      <c r="K14" s="6"/>
      <c r="L14" s="6"/>
    </row>
    <row r="15" spans="1:16" x14ac:dyDescent="0.2">
      <c r="A15" s="13"/>
      <c r="B15" s="13"/>
      <c r="C15" s="13"/>
      <c r="D15" s="13"/>
      <c r="H15" s="6"/>
      <c r="J15" s="6"/>
      <c r="K15" s="6"/>
      <c r="L15" s="6"/>
    </row>
    <row r="16" spans="1:16" x14ac:dyDescent="0.2">
      <c r="A16" s="21" t="s">
        <v>38</v>
      </c>
      <c r="B16" s="13"/>
      <c r="C16" s="13"/>
      <c r="D16" s="13"/>
      <c r="H16" s="6"/>
      <c r="J16" s="6"/>
      <c r="K16" s="6"/>
      <c r="L16" s="6"/>
    </row>
    <row r="17" spans="1:12" x14ac:dyDescent="0.2">
      <c r="A17" s="21" t="s">
        <v>39</v>
      </c>
      <c r="B17" s="13"/>
      <c r="C17" s="13"/>
      <c r="D17" s="13"/>
      <c r="H17" s="6"/>
      <c r="J17" s="6"/>
      <c r="K17" s="6"/>
      <c r="L17" s="6"/>
    </row>
    <row r="18" spans="1:12" x14ac:dyDescent="0.2">
      <c r="A18" s="21" t="s">
        <v>42</v>
      </c>
      <c r="B18" s="13"/>
      <c r="C18" s="13"/>
      <c r="D18" s="13"/>
    </row>
    <row r="19" spans="1:12" x14ac:dyDescent="0.2">
      <c r="A19" s="13"/>
      <c r="B19" s="13"/>
      <c r="C19" s="13"/>
      <c r="D19" s="13"/>
    </row>
    <row r="20" spans="1:12" x14ac:dyDescent="0.2">
      <c r="A20" s="13"/>
      <c r="B20" s="13"/>
      <c r="C20" s="13"/>
      <c r="D20" s="13"/>
    </row>
    <row r="30" spans="1:12" x14ac:dyDescent="0.2">
      <c r="A30" s="22"/>
      <c r="B30" s="22"/>
    </row>
    <row r="31" spans="1:12" x14ac:dyDescent="0.2">
      <c r="A31" s="22"/>
      <c r="B31" s="22"/>
    </row>
    <row r="32" spans="1:12" x14ac:dyDescent="0.2">
      <c r="A32" s="23"/>
    </row>
    <row r="33" spans="1:1" x14ac:dyDescent="0.2">
      <c r="A33" s="22"/>
    </row>
    <row r="35" spans="1:1" x14ac:dyDescent="0.2">
      <c r="A35" s="23"/>
    </row>
    <row r="58" spans="30:30" x14ac:dyDescent="0.2">
      <c r="AD58" s="24"/>
    </row>
    <row r="75" spans="6:6" x14ac:dyDescent="0.2">
      <c r="F75" s="13"/>
    </row>
    <row r="76" spans="6:6" x14ac:dyDescent="0.2">
      <c r="F76" s="13"/>
    </row>
  </sheetData>
  <mergeCells count="1">
    <mergeCell ref="N2:P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1FB02-E486-6D4A-81EE-73C17836DA58}">
  <dimension ref="A1:B18"/>
  <sheetViews>
    <sheetView workbookViewId="0">
      <selection activeCell="C3" sqref="C3"/>
    </sheetView>
  </sheetViews>
  <sheetFormatPr baseColWidth="10" defaultRowHeight="16" x14ac:dyDescent="0.2"/>
  <cols>
    <col min="1" max="2" width="21.83203125" style="2" customWidth="1"/>
    <col min="3" max="16384" width="10.83203125" style="2"/>
  </cols>
  <sheetData>
    <row r="1" spans="1:2" x14ac:dyDescent="0.2">
      <c r="A1" s="58" t="s">
        <v>59</v>
      </c>
      <c r="B1" s="59"/>
    </row>
    <row r="2" spans="1:2" x14ac:dyDescent="0.2">
      <c r="A2" s="31"/>
      <c r="B2" s="8"/>
    </row>
    <row r="3" spans="1:2" x14ac:dyDescent="0.2">
      <c r="A3" s="56" t="s">
        <v>60</v>
      </c>
      <c r="B3" s="57"/>
    </row>
    <row r="4" spans="1:2" x14ac:dyDescent="0.2">
      <c r="A4" s="56"/>
      <c r="B4" s="57"/>
    </row>
    <row r="5" spans="1:2" x14ac:dyDescent="0.2">
      <c r="A5" s="56"/>
      <c r="B5" s="57"/>
    </row>
    <row r="6" spans="1:2" x14ac:dyDescent="0.2">
      <c r="A6" s="12"/>
      <c r="B6" s="14"/>
    </row>
    <row r="7" spans="1:2" x14ac:dyDescent="0.2">
      <c r="A7" s="9" t="s">
        <v>0</v>
      </c>
      <c r="B7" s="11" t="s">
        <v>2</v>
      </c>
    </row>
    <row r="8" spans="1:2" x14ac:dyDescent="0.2">
      <c r="A8" s="25" t="s">
        <v>10</v>
      </c>
      <c r="B8" s="27">
        <v>5</v>
      </c>
    </row>
    <row r="9" spans="1:2" x14ac:dyDescent="0.2">
      <c r="A9" s="12" t="s">
        <v>11</v>
      </c>
      <c r="B9" s="14">
        <v>4</v>
      </c>
    </row>
    <row r="10" spans="1:2" x14ac:dyDescent="0.2">
      <c r="A10" s="25" t="s">
        <v>4</v>
      </c>
      <c r="B10" s="27">
        <v>5</v>
      </c>
    </row>
    <row r="11" spans="1:2" x14ac:dyDescent="0.2">
      <c r="A11" s="12" t="s">
        <v>6</v>
      </c>
      <c r="B11" s="14">
        <v>2</v>
      </c>
    </row>
    <row r="12" spans="1:2" x14ac:dyDescent="0.2">
      <c r="A12" s="25" t="s">
        <v>12</v>
      </c>
      <c r="B12" s="27">
        <v>2</v>
      </c>
    </row>
    <row r="13" spans="1:2" x14ac:dyDescent="0.2">
      <c r="A13" s="12" t="s">
        <v>28</v>
      </c>
      <c r="B13" s="14">
        <v>1</v>
      </c>
    </row>
    <row r="14" spans="1:2" x14ac:dyDescent="0.2">
      <c r="A14" s="33" t="s">
        <v>27</v>
      </c>
      <c r="B14" s="34">
        <v>2</v>
      </c>
    </row>
    <row r="15" spans="1:2" ht="17" thickBot="1" x14ac:dyDescent="0.25">
      <c r="A15" s="19" t="s">
        <v>1</v>
      </c>
      <c r="B15" s="20">
        <f>SUM(B8:B14)</f>
        <v>21</v>
      </c>
    </row>
    <row r="17" spans="1:1" x14ac:dyDescent="0.2">
      <c r="A17" s="32" t="s">
        <v>38</v>
      </c>
    </row>
    <row r="18" spans="1:1" x14ac:dyDescent="0.2">
      <c r="A18" s="32" t="s">
        <v>39</v>
      </c>
    </row>
  </sheetData>
  <mergeCells count="2">
    <mergeCell ref="A3:B5"/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154ED-CB6A-E540-B41F-4B50B1E46F8E}">
  <dimension ref="A1:B12"/>
  <sheetViews>
    <sheetView workbookViewId="0">
      <selection activeCell="C5" sqref="C5"/>
    </sheetView>
  </sheetViews>
  <sheetFormatPr baseColWidth="10" defaultRowHeight="16" x14ac:dyDescent="0.2"/>
  <cols>
    <col min="1" max="2" width="19" style="22" customWidth="1"/>
    <col min="3" max="16384" width="10.83203125" style="2"/>
  </cols>
  <sheetData>
    <row r="1" spans="1:2" x14ac:dyDescent="0.2">
      <c r="A1" s="58" t="s">
        <v>61</v>
      </c>
      <c r="B1" s="59"/>
    </row>
    <row r="2" spans="1:2" x14ac:dyDescent="0.2">
      <c r="A2" s="12"/>
      <c r="B2" s="14"/>
    </row>
    <row r="3" spans="1:2" x14ac:dyDescent="0.2">
      <c r="A3" s="31" t="s">
        <v>40</v>
      </c>
      <c r="B3" s="14"/>
    </row>
    <row r="4" spans="1:2" x14ac:dyDescent="0.2">
      <c r="A4" s="35"/>
      <c r="B4" s="36"/>
    </row>
    <row r="5" spans="1:2" x14ac:dyDescent="0.2">
      <c r="A5" s="9" t="s">
        <v>0</v>
      </c>
      <c r="B5" s="11" t="s">
        <v>2</v>
      </c>
    </row>
    <row r="6" spans="1:2" x14ac:dyDescent="0.2">
      <c r="A6" s="25" t="s">
        <v>28</v>
      </c>
      <c r="B6" s="27">
        <v>2</v>
      </c>
    </row>
    <row r="7" spans="1:2" x14ac:dyDescent="0.2">
      <c r="A7" s="12" t="s">
        <v>4</v>
      </c>
      <c r="B7" s="14">
        <v>1</v>
      </c>
    </row>
    <row r="8" spans="1:2" x14ac:dyDescent="0.2">
      <c r="A8" s="25" t="s">
        <v>7</v>
      </c>
      <c r="B8" s="27">
        <v>1</v>
      </c>
    </row>
    <row r="9" spans="1:2" x14ac:dyDescent="0.2">
      <c r="A9" s="16" t="s">
        <v>27</v>
      </c>
      <c r="B9" s="18">
        <v>17</v>
      </c>
    </row>
    <row r="10" spans="1:2" ht="17" thickBot="1" x14ac:dyDescent="0.25">
      <c r="A10" s="28" t="s">
        <v>1</v>
      </c>
      <c r="B10" s="30">
        <v>20</v>
      </c>
    </row>
    <row r="12" spans="1:2" x14ac:dyDescent="0.2">
      <c r="A12" s="32" t="s">
        <v>38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9A1ED-DFFF-8D42-847F-C53D31A1D3C9}">
  <dimension ref="A1:C13"/>
  <sheetViews>
    <sheetView workbookViewId="0">
      <selection activeCell="D5" sqref="D5"/>
    </sheetView>
  </sheetViews>
  <sheetFormatPr baseColWidth="10" defaultRowHeight="16" x14ac:dyDescent="0.2"/>
  <cols>
    <col min="1" max="3" width="20.5" style="2" customWidth="1"/>
    <col min="4" max="16384" width="10.83203125" style="2"/>
  </cols>
  <sheetData>
    <row r="1" spans="1:3" x14ac:dyDescent="0.2">
      <c r="A1" s="37" t="s">
        <v>62</v>
      </c>
      <c r="B1" s="4"/>
      <c r="C1" s="5"/>
    </row>
    <row r="2" spans="1:3" x14ac:dyDescent="0.2">
      <c r="A2" s="31"/>
      <c r="B2" s="6"/>
      <c r="C2" s="8"/>
    </row>
    <row r="3" spans="1:3" x14ac:dyDescent="0.2">
      <c r="A3" s="7" t="s">
        <v>41</v>
      </c>
      <c r="B3" s="6"/>
      <c r="C3" s="8"/>
    </row>
    <row r="4" spans="1:3" x14ac:dyDescent="0.2">
      <c r="A4" s="7"/>
      <c r="B4" s="6"/>
      <c r="C4" s="8"/>
    </row>
    <row r="5" spans="1:3" x14ac:dyDescent="0.2">
      <c r="A5" s="9" t="s">
        <v>0</v>
      </c>
      <c r="B5" s="10" t="s">
        <v>35</v>
      </c>
      <c r="C5" s="11" t="s">
        <v>43</v>
      </c>
    </row>
    <row r="6" spans="1:3" x14ac:dyDescent="0.2">
      <c r="A6" s="25" t="s">
        <v>28</v>
      </c>
      <c r="B6" s="26">
        <v>1</v>
      </c>
      <c r="C6" s="27">
        <v>1</v>
      </c>
    </row>
    <row r="7" spans="1:3" x14ac:dyDescent="0.2">
      <c r="A7" s="12" t="s">
        <v>4</v>
      </c>
      <c r="B7" s="13">
        <v>1</v>
      </c>
      <c r="C7" s="14">
        <v>1</v>
      </c>
    </row>
    <row r="8" spans="1:3" x14ac:dyDescent="0.2">
      <c r="A8" s="25" t="s">
        <v>7</v>
      </c>
      <c r="B8" s="26">
        <v>2</v>
      </c>
      <c r="C8" s="27">
        <v>0</v>
      </c>
    </row>
    <row r="9" spans="1:3" x14ac:dyDescent="0.2">
      <c r="A9" s="16" t="s">
        <v>27</v>
      </c>
      <c r="B9" s="17">
        <v>8</v>
      </c>
      <c r="C9" s="18">
        <v>13</v>
      </c>
    </row>
    <row r="10" spans="1:3" ht="17" thickBot="1" x14ac:dyDescent="0.25">
      <c r="A10" s="28" t="s">
        <v>1</v>
      </c>
      <c r="B10" s="29">
        <v>12</v>
      </c>
      <c r="C10" s="30">
        <v>15</v>
      </c>
    </row>
    <row r="12" spans="1:3" x14ac:dyDescent="0.2">
      <c r="A12" s="32" t="s">
        <v>38</v>
      </c>
    </row>
    <row r="13" spans="1:3" x14ac:dyDescent="0.2">
      <c r="A13" s="32" t="s">
        <v>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6D2A7-FAFC-4249-BE5E-5473BF8E684C}">
  <dimension ref="A1:Y31"/>
  <sheetViews>
    <sheetView workbookViewId="0">
      <selection activeCell="D3" sqref="D3"/>
    </sheetView>
  </sheetViews>
  <sheetFormatPr baseColWidth="10" defaultRowHeight="16" x14ac:dyDescent="0.2"/>
  <cols>
    <col min="1" max="1" width="22.6640625" style="2" customWidth="1"/>
    <col min="2" max="3" width="14.6640625" style="2" customWidth="1"/>
    <col min="4" max="16384" width="10.83203125" style="2"/>
  </cols>
  <sheetData>
    <row r="1" spans="1:3" x14ac:dyDescent="0.2">
      <c r="A1" s="60" t="s">
        <v>63</v>
      </c>
      <c r="B1" s="61"/>
      <c r="C1" s="62"/>
    </row>
    <row r="2" spans="1:3" x14ac:dyDescent="0.2">
      <c r="A2" s="7"/>
      <c r="B2" s="6"/>
      <c r="C2" s="8"/>
    </row>
    <row r="3" spans="1:3" ht="48" customHeight="1" x14ac:dyDescent="0.2">
      <c r="A3" s="63" t="s">
        <v>45</v>
      </c>
      <c r="B3" s="64"/>
      <c r="C3" s="65"/>
    </row>
    <row r="4" spans="1:3" x14ac:dyDescent="0.2">
      <c r="A4" s="7"/>
      <c r="B4" s="6"/>
      <c r="C4" s="8"/>
    </row>
    <row r="5" spans="1:3" x14ac:dyDescent="0.2">
      <c r="A5" s="9" t="s">
        <v>0</v>
      </c>
      <c r="B5" s="10" t="s">
        <v>46</v>
      </c>
      <c r="C5" s="11" t="s">
        <v>47</v>
      </c>
    </row>
    <row r="6" spans="1:3" x14ac:dyDescent="0.2">
      <c r="A6" s="25" t="s">
        <v>10</v>
      </c>
      <c r="B6" s="26">
        <v>2</v>
      </c>
      <c r="C6" s="27">
        <v>2</v>
      </c>
    </row>
    <row r="7" spans="1:3" x14ac:dyDescent="0.2">
      <c r="A7" s="12" t="s">
        <v>28</v>
      </c>
      <c r="B7" s="13">
        <v>1</v>
      </c>
      <c r="C7" s="14">
        <v>1</v>
      </c>
    </row>
    <row r="8" spans="1:3" x14ac:dyDescent="0.2">
      <c r="A8" s="25" t="s">
        <v>48</v>
      </c>
      <c r="B8" s="26">
        <v>0</v>
      </c>
      <c r="C8" s="27">
        <v>0</v>
      </c>
    </row>
    <row r="9" spans="1:3" x14ac:dyDescent="0.2">
      <c r="A9" s="12" t="s">
        <v>49</v>
      </c>
      <c r="B9" s="13">
        <v>0</v>
      </c>
      <c r="C9" s="14">
        <v>0</v>
      </c>
    </row>
    <row r="10" spans="1:3" x14ac:dyDescent="0.2">
      <c r="A10" s="25" t="s">
        <v>4</v>
      </c>
      <c r="B10" s="26">
        <v>0</v>
      </c>
      <c r="C10" s="27">
        <v>0</v>
      </c>
    </row>
    <row r="11" spans="1:3" x14ac:dyDescent="0.2">
      <c r="A11" s="38" t="s">
        <v>50</v>
      </c>
      <c r="B11" s="13">
        <v>0</v>
      </c>
      <c r="C11" s="14">
        <v>2</v>
      </c>
    </row>
    <row r="12" spans="1:3" x14ac:dyDescent="0.2">
      <c r="A12" s="25" t="s">
        <v>51</v>
      </c>
      <c r="B12" s="26">
        <v>0</v>
      </c>
      <c r="C12" s="27">
        <v>1</v>
      </c>
    </row>
    <row r="13" spans="1:3" x14ac:dyDescent="0.2">
      <c r="A13" s="16" t="s">
        <v>27</v>
      </c>
      <c r="B13" s="17">
        <v>0</v>
      </c>
      <c r="C13" s="18">
        <v>1</v>
      </c>
    </row>
    <row r="14" spans="1:3" ht="17" thickBot="1" x14ac:dyDescent="0.25">
      <c r="A14" s="28" t="s">
        <v>1</v>
      </c>
      <c r="B14" s="29">
        <v>3</v>
      </c>
      <c r="C14" s="30">
        <v>7</v>
      </c>
    </row>
    <row r="19" spans="25:25" x14ac:dyDescent="0.2">
      <c r="Y19" s="39"/>
    </row>
    <row r="21" spans="25:25" x14ac:dyDescent="0.2">
      <c r="Y21" s="40"/>
    </row>
    <row r="22" spans="25:25" x14ac:dyDescent="0.2">
      <c r="Y22" s="40"/>
    </row>
    <row r="23" spans="25:25" x14ac:dyDescent="0.2">
      <c r="Y23" s="40"/>
    </row>
    <row r="25" spans="25:25" x14ac:dyDescent="0.2">
      <c r="Y25" s="40"/>
    </row>
    <row r="26" spans="25:25" x14ac:dyDescent="0.2">
      <c r="Y26" s="40"/>
    </row>
    <row r="27" spans="25:25" x14ac:dyDescent="0.2">
      <c r="Y27" s="40"/>
    </row>
    <row r="28" spans="25:25" x14ac:dyDescent="0.2">
      <c r="Y28" s="40"/>
    </row>
    <row r="29" spans="25:25" x14ac:dyDescent="0.2">
      <c r="Y29" s="40"/>
    </row>
    <row r="30" spans="25:25" x14ac:dyDescent="0.2">
      <c r="Y30" s="40"/>
    </row>
    <row r="31" spans="25:25" x14ac:dyDescent="0.2">
      <c r="Y31" s="40"/>
    </row>
  </sheetData>
  <mergeCells count="2">
    <mergeCell ref="A1:C1"/>
    <mergeCell ref="A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3F564-01AD-4A42-AEB5-6713CF03B17F}">
  <dimension ref="A1:F18"/>
  <sheetViews>
    <sheetView workbookViewId="0">
      <selection activeCell="A3" sqref="A3"/>
    </sheetView>
  </sheetViews>
  <sheetFormatPr baseColWidth="10" defaultRowHeight="16" x14ac:dyDescent="0.2"/>
  <cols>
    <col min="1" max="1" width="58.6640625" style="2" customWidth="1"/>
    <col min="2" max="6" width="15.5" style="2" customWidth="1"/>
    <col min="7" max="16384" width="10.83203125" style="2"/>
  </cols>
  <sheetData>
    <row r="1" spans="1:6" x14ac:dyDescent="0.2">
      <c r="A1" s="41" t="s">
        <v>66</v>
      </c>
      <c r="B1" s="6" t="s">
        <v>52</v>
      </c>
      <c r="C1" s="4"/>
      <c r="D1" s="4"/>
      <c r="E1" s="4"/>
      <c r="F1" s="5"/>
    </row>
    <row r="2" spans="1:6" x14ac:dyDescent="0.2">
      <c r="A2" s="7"/>
      <c r="B2" s="66" t="s">
        <v>0</v>
      </c>
      <c r="C2" s="66"/>
      <c r="D2" s="66"/>
      <c r="E2" s="66"/>
      <c r="F2" s="8"/>
    </row>
    <row r="3" spans="1:6" x14ac:dyDescent="0.2">
      <c r="A3" s="42" t="s">
        <v>67</v>
      </c>
      <c r="B3" s="42" t="s">
        <v>10</v>
      </c>
      <c r="C3" s="42" t="s">
        <v>28</v>
      </c>
      <c r="D3" s="42" t="s">
        <v>4</v>
      </c>
      <c r="E3" s="43" t="s">
        <v>27</v>
      </c>
      <c r="F3" s="44" t="s">
        <v>1</v>
      </c>
    </row>
    <row r="4" spans="1:6" x14ac:dyDescent="0.2">
      <c r="A4" s="25" t="s">
        <v>29</v>
      </c>
      <c r="B4" s="26">
        <v>11</v>
      </c>
      <c r="C4" s="26">
        <v>3</v>
      </c>
      <c r="D4" s="26">
        <v>4</v>
      </c>
      <c r="E4" s="26">
        <v>28</v>
      </c>
      <c r="F4" s="45">
        <f t="shared" ref="F4:F17" si="0">SUM(B4:E4)</f>
        <v>46</v>
      </c>
    </row>
    <row r="5" spans="1:6" x14ac:dyDescent="0.2">
      <c r="A5" s="12" t="s">
        <v>53</v>
      </c>
      <c r="B5" s="13">
        <v>0</v>
      </c>
      <c r="C5" s="13">
        <v>0</v>
      </c>
      <c r="D5" s="13">
        <v>0</v>
      </c>
      <c r="E5" s="13">
        <v>1</v>
      </c>
      <c r="F5" s="46">
        <f t="shared" si="0"/>
        <v>1</v>
      </c>
    </row>
    <row r="6" spans="1:6" x14ac:dyDescent="0.2">
      <c r="A6" s="25" t="s">
        <v>13</v>
      </c>
      <c r="B6" s="26">
        <v>0</v>
      </c>
      <c r="C6" s="26">
        <v>0</v>
      </c>
      <c r="D6" s="26">
        <v>0</v>
      </c>
      <c r="E6" s="26">
        <v>1</v>
      </c>
      <c r="F6" s="45">
        <f t="shared" si="0"/>
        <v>1</v>
      </c>
    </row>
    <row r="7" spans="1:6" x14ac:dyDescent="0.2">
      <c r="A7" s="12" t="s">
        <v>14</v>
      </c>
      <c r="B7" s="13">
        <v>1</v>
      </c>
      <c r="C7" s="13">
        <v>0</v>
      </c>
      <c r="D7" s="13">
        <v>1</v>
      </c>
      <c r="E7" s="13">
        <v>3</v>
      </c>
      <c r="F7" s="46">
        <f t="shared" si="0"/>
        <v>5</v>
      </c>
    </row>
    <row r="8" spans="1:6" x14ac:dyDescent="0.2">
      <c r="A8" s="25" t="s">
        <v>64</v>
      </c>
      <c r="B8" s="26">
        <v>1</v>
      </c>
      <c r="C8" s="26">
        <v>1</v>
      </c>
      <c r="D8" s="26">
        <v>1</v>
      </c>
      <c r="E8" s="26">
        <v>10</v>
      </c>
      <c r="F8" s="45">
        <f t="shared" si="0"/>
        <v>13</v>
      </c>
    </row>
    <row r="9" spans="1:6" x14ac:dyDescent="0.2">
      <c r="A9" s="12" t="s">
        <v>54</v>
      </c>
      <c r="B9" s="13">
        <v>0</v>
      </c>
      <c r="C9" s="13">
        <v>0</v>
      </c>
      <c r="D9" s="13">
        <v>0</v>
      </c>
      <c r="E9" s="13">
        <v>1</v>
      </c>
      <c r="F9" s="46">
        <f t="shared" si="0"/>
        <v>1</v>
      </c>
    </row>
    <row r="10" spans="1:6" x14ac:dyDescent="0.2">
      <c r="A10" s="25" t="s">
        <v>65</v>
      </c>
      <c r="B10" s="26">
        <v>5</v>
      </c>
      <c r="C10" s="26">
        <v>1</v>
      </c>
      <c r="D10" s="26">
        <v>1</v>
      </c>
      <c r="E10" s="26">
        <v>10</v>
      </c>
      <c r="F10" s="45">
        <f t="shared" si="0"/>
        <v>17</v>
      </c>
    </row>
    <row r="11" spans="1:6" x14ac:dyDescent="0.2">
      <c r="A11" s="12" t="s">
        <v>15</v>
      </c>
      <c r="B11" s="13">
        <v>1</v>
      </c>
      <c r="C11" s="13">
        <v>0</v>
      </c>
      <c r="D11" s="13">
        <v>0</v>
      </c>
      <c r="E11" s="13">
        <v>0</v>
      </c>
      <c r="F11" s="46">
        <f t="shared" si="0"/>
        <v>1</v>
      </c>
    </row>
    <row r="12" spans="1:6" x14ac:dyDescent="0.2">
      <c r="A12" s="25" t="s">
        <v>30</v>
      </c>
      <c r="B12" s="26">
        <v>7</v>
      </c>
      <c r="C12" s="26">
        <v>1</v>
      </c>
      <c r="D12" s="26">
        <v>0</v>
      </c>
      <c r="E12" s="26">
        <v>9</v>
      </c>
      <c r="F12" s="45">
        <f t="shared" si="0"/>
        <v>17</v>
      </c>
    </row>
    <row r="13" spans="1:6" x14ac:dyDescent="0.2">
      <c r="A13" s="12" t="s">
        <v>31</v>
      </c>
      <c r="B13" s="13">
        <v>2</v>
      </c>
      <c r="C13" s="13">
        <v>3</v>
      </c>
      <c r="D13" s="13">
        <v>0</v>
      </c>
      <c r="E13" s="13">
        <v>14</v>
      </c>
      <c r="F13" s="46">
        <f t="shared" si="0"/>
        <v>19</v>
      </c>
    </row>
    <row r="14" spans="1:6" x14ac:dyDescent="0.2">
      <c r="A14" s="25" t="s">
        <v>33</v>
      </c>
      <c r="B14" s="26">
        <v>10</v>
      </c>
      <c r="C14" s="26">
        <v>4</v>
      </c>
      <c r="D14" s="26">
        <v>4</v>
      </c>
      <c r="E14" s="26">
        <v>28</v>
      </c>
      <c r="F14" s="45">
        <f t="shared" si="0"/>
        <v>46</v>
      </c>
    </row>
    <row r="15" spans="1:6" x14ac:dyDescent="0.2">
      <c r="A15" s="12" t="s">
        <v>32</v>
      </c>
      <c r="B15" s="13">
        <v>0</v>
      </c>
      <c r="C15" s="13">
        <v>0</v>
      </c>
      <c r="D15" s="13">
        <v>1</v>
      </c>
      <c r="E15" s="13">
        <v>0</v>
      </c>
      <c r="F15" s="46">
        <f t="shared" si="0"/>
        <v>1</v>
      </c>
    </row>
    <row r="16" spans="1:6" x14ac:dyDescent="0.2">
      <c r="A16" s="25" t="s">
        <v>55</v>
      </c>
      <c r="B16" s="26">
        <v>2</v>
      </c>
      <c r="C16" s="26">
        <v>1</v>
      </c>
      <c r="D16" s="26">
        <v>1</v>
      </c>
      <c r="E16" s="26">
        <v>9</v>
      </c>
      <c r="F16" s="45">
        <f t="shared" si="0"/>
        <v>13</v>
      </c>
    </row>
    <row r="17" spans="1:6" x14ac:dyDescent="0.2">
      <c r="A17" s="12" t="s">
        <v>56</v>
      </c>
      <c r="B17" s="17">
        <v>1</v>
      </c>
      <c r="C17" s="17">
        <v>0</v>
      </c>
      <c r="D17" s="17">
        <v>0</v>
      </c>
      <c r="E17" s="47">
        <v>0</v>
      </c>
      <c r="F17" s="48">
        <f t="shared" si="0"/>
        <v>1</v>
      </c>
    </row>
    <row r="18" spans="1:6" ht="17" thickBot="1" x14ac:dyDescent="0.25">
      <c r="A18" s="28" t="s">
        <v>1</v>
      </c>
      <c r="B18" s="29">
        <f>SUM(B4:B17)</f>
        <v>41</v>
      </c>
      <c r="C18" s="29">
        <f>SUM(C4:C17)</f>
        <v>14</v>
      </c>
      <c r="D18" s="29">
        <f>SUM(D4:D17)</f>
        <v>13</v>
      </c>
      <c r="E18" s="29">
        <f>SUM(E4:E17)</f>
        <v>114</v>
      </c>
      <c r="F18" s="49">
        <f>SUM(F4:F17)</f>
        <v>182</v>
      </c>
    </row>
  </sheetData>
  <mergeCells count="1">
    <mergeCell ref="B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EA8F2-B840-D64E-82E7-8F8B7AE0D8B4}">
  <dimension ref="A1:I22"/>
  <sheetViews>
    <sheetView workbookViewId="0">
      <selection activeCell="E20" sqref="E20"/>
    </sheetView>
  </sheetViews>
  <sheetFormatPr baseColWidth="10" defaultRowHeight="16" x14ac:dyDescent="0.2"/>
  <cols>
    <col min="1" max="1" width="47.6640625" style="2" customWidth="1"/>
    <col min="2" max="8" width="15.83203125" style="2" customWidth="1"/>
    <col min="9" max="16384" width="10.83203125" style="2"/>
  </cols>
  <sheetData>
    <row r="1" spans="1:6" x14ac:dyDescent="0.2">
      <c r="A1" s="37" t="s">
        <v>44</v>
      </c>
      <c r="B1" s="6" t="s">
        <v>57</v>
      </c>
      <c r="C1" s="50"/>
      <c r="D1" s="50"/>
      <c r="E1" s="50"/>
      <c r="F1" s="51"/>
    </row>
    <row r="2" spans="1:6" x14ac:dyDescent="0.2">
      <c r="A2" s="7"/>
      <c r="B2" s="66" t="s">
        <v>0</v>
      </c>
      <c r="C2" s="66"/>
      <c r="D2" s="66"/>
      <c r="E2" s="66"/>
      <c r="F2" s="52"/>
    </row>
    <row r="3" spans="1:6" x14ac:dyDescent="0.2">
      <c r="A3" s="42" t="s">
        <v>67</v>
      </c>
      <c r="B3" s="42" t="s">
        <v>10</v>
      </c>
      <c r="C3" s="42" t="s">
        <v>28</v>
      </c>
      <c r="D3" s="42" t="s">
        <v>4</v>
      </c>
      <c r="E3" s="43" t="s">
        <v>27</v>
      </c>
      <c r="F3" s="44" t="s">
        <v>1</v>
      </c>
    </row>
    <row r="4" spans="1:6" x14ac:dyDescent="0.2">
      <c r="A4" s="25" t="s">
        <v>16</v>
      </c>
      <c r="B4" s="26">
        <v>3</v>
      </c>
      <c r="C4" s="26">
        <v>1</v>
      </c>
      <c r="D4" s="26">
        <v>3</v>
      </c>
      <c r="E4" s="26">
        <v>11</v>
      </c>
      <c r="F4" s="45">
        <f t="shared" ref="F4:F16" si="0">SUM(B4:E4)</f>
        <v>18</v>
      </c>
    </row>
    <row r="5" spans="1:6" x14ac:dyDescent="0.2">
      <c r="A5" s="12" t="s">
        <v>34</v>
      </c>
      <c r="B5" s="13">
        <v>78</v>
      </c>
      <c r="C5" s="13">
        <v>20</v>
      </c>
      <c r="D5" s="13">
        <v>21</v>
      </c>
      <c r="E5" s="13">
        <v>196</v>
      </c>
      <c r="F5" s="46">
        <f t="shared" si="0"/>
        <v>315</v>
      </c>
    </row>
    <row r="6" spans="1:6" x14ac:dyDescent="0.2">
      <c r="A6" s="25" t="s">
        <v>17</v>
      </c>
      <c r="B6" s="26">
        <v>27</v>
      </c>
      <c r="C6" s="26">
        <v>13</v>
      </c>
      <c r="D6" s="26">
        <v>6</v>
      </c>
      <c r="E6" s="26">
        <v>61</v>
      </c>
      <c r="F6" s="45">
        <f t="shared" si="0"/>
        <v>107</v>
      </c>
    </row>
    <row r="7" spans="1:6" x14ac:dyDescent="0.2">
      <c r="A7" s="12" t="s">
        <v>18</v>
      </c>
      <c r="B7" s="13">
        <v>1</v>
      </c>
      <c r="C7" s="13">
        <v>0</v>
      </c>
      <c r="D7" s="13">
        <v>0</v>
      </c>
      <c r="E7" s="13">
        <v>4</v>
      </c>
      <c r="F7" s="46">
        <f t="shared" si="0"/>
        <v>5</v>
      </c>
    </row>
    <row r="8" spans="1:6" x14ac:dyDescent="0.2">
      <c r="A8" s="25" t="s">
        <v>19</v>
      </c>
      <c r="B8" s="26">
        <v>6</v>
      </c>
      <c r="C8" s="26">
        <v>0</v>
      </c>
      <c r="D8" s="26">
        <v>2</v>
      </c>
      <c r="E8" s="26">
        <v>10</v>
      </c>
      <c r="F8" s="45">
        <f t="shared" si="0"/>
        <v>18</v>
      </c>
    </row>
    <row r="9" spans="1:6" x14ac:dyDescent="0.2">
      <c r="A9" s="12" t="s">
        <v>20</v>
      </c>
      <c r="B9" s="13">
        <v>1</v>
      </c>
      <c r="C9" s="13">
        <v>0</v>
      </c>
      <c r="D9" s="13">
        <v>0</v>
      </c>
      <c r="E9" s="13">
        <v>1</v>
      </c>
      <c r="F9" s="46">
        <f t="shared" si="0"/>
        <v>2</v>
      </c>
    </row>
    <row r="10" spans="1:6" x14ac:dyDescent="0.2">
      <c r="A10" s="25" t="s">
        <v>21</v>
      </c>
      <c r="B10" s="26">
        <v>1</v>
      </c>
      <c r="C10" s="26">
        <v>0</v>
      </c>
      <c r="D10" s="26">
        <v>0</v>
      </c>
      <c r="E10" s="26">
        <v>2</v>
      </c>
      <c r="F10" s="45">
        <f t="shared" si="0"/>
        <v>3</v>
      </c>
    </row>
    <row r="11" spans="1:6" x14ac:dyDescent="0.2">
      <c r="A11" s="12" t="s">
        <v>22</v>
      </c>
      <c r="B11" s="13">
        <v>1</v>
      </c>
      <c r="C11" s="13">
        <v>0</v>
      </c>
      <c r="D11" s="13">
        <v>0</v>
      </c>
      <c r="E11" s="13">
        <v>1</v>
      </c>
      <c r="F11" s="46">
        <f t="shared" si="0"/>
        <v>2</v>
      </c>
    </row>
    <row r="12" spans="1:6" x14ac:dyDescent="0.2">
      <c r="A12" s="25" t="s">
        <v>23</v>
      </c>
      <c r="B12" s="26">
        <v>8</v>
      </c>
      <c r="C12" s="26">
        <v>1</v>
      </c>
      <c r="D12" s="26">
        <v>3</v>
      </c>
      <c r="E12" s="26">
        <v>10</v>
      </c>
      <c r="F12" s="45">
        <f t="shared" si="0"/>
        <v>22</v>
      </c>
    </row>
    <row r="13" spans="1:6" x14ac:dyDescent="0.2">
      <c r="A13" s="12" t="s">
        <v>24</v>
      </c>
      <c r="B13" s="13">
        <v>0</v>
      </c>
      <c r="C13" s="13">
        <v>0</v>
      </c>
      <c r="D13" s="13">
        <v>0</v>
      </c>
      <c r="E13" s="13">
        <v>1</v>
      </c>
      <c r="F13" s="46">
        <f t="shared" si="0"/>
        <v>1</v>
      </c>
    </row>
    <row r="14" spans="1:6" x14ac:dyDescent="0.2">
      <c r="A14" s="25" t="s">
        <v>25</v>
      </c>
      <c r="B14" s="26">
        <v>2</v>
      </c>
      <c r="C14" s="26">
        <v>0</v>
      </c>
      <c r="D14" s="26">
        <v>0</v>
      </c>
      <c r="E14" s="26">
        <v>3</v>
      </c>
      <c r="F14" s="45">
        <f t="shared" si="0"/>
        <v>5</v>
      </c>
    </row>
    <row r="15" spans="1:6" x14ac:dyDescent="0.2">
      <c r="A15" s="12" t="s">
        <v>26</v>
      </c>
      <c r="B15" s="13">
        <v>4</v>
      </c>
      <c r="C15" s="13">
        <v>0</v>
      </c>
      <c r="D15" s="13">
        <v>2</v>
      </c>
      <c r="E15" s="13">
        <v>3</v>
      </c>
      <c r="F15" s="46">
        <f t="shared" si="0"/>
        <v>9</v>
      </c>
    </row>
    <row r="16" spans="1:6" ht="17" thickBot="1" x14ac:dyDescent="0.25">
      <c r="A16" s="28" t="s">
        <v>1</v>
      </c>
      <c r="B16" s="53">
        <f>SUM(B4:B15)</f>
        <v>132</v>
      </c>
      <c r="C16" s="53">
        <f>SUM(C4:C15)</f>
        <v>35</v>
      </c>
      <c r="D16" s="53">
        <f>SUM(D4:D15)</f>
        <v>37</v>
      </c>
      <c r="E16" s="53">
        <f>SUM(E4:E15)</f>
        <v>303</v>
      </c>
      <c r="F16" s="54">
        <f t="shared" si="0"/>
        <v>507</v>
      </c>
    </row>
    <row r="22" spans="9:9" x14ac:dyDescent="0.2">
      <c r="I22" s="6"/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Boland et al. 2018</vt:lpstr>
      <vt:lpstr>Hwang et al. 2016</vt:lpstr>
      <vt:lpstr>Nakagomi et al. 2018</vt:lpstr>
      <vt:lpstr>Sonzogni et al. 2017</vt:lpstr>
      <vt:lpstr>Osoegawa et al. 2009</vt:lpstr>
      <vt:lpstr>Imielinski et al. 2012</vt:lpstr>
      <vt:lpstr>TCGA LUAD Pan Cancer Atlas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2019-02-19T20:14:42Z</dcterms:created>
  <dcterms:modified xsi:type="dcterms:W3CDTF">2019-05-07T07:01:37Z</dcterms:modified>
</cp:coreProperties>
</file>