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360" tabRatio="653" activeTab="2"/>
  </bookViews>
  <sheets>
    <sheet name="Table S3a_PDOTS" sheetId="1" r:id="rId1"/>
    <sheet name="Table S3b_sample information" sheetId="2" r:id="rId2"/>
    <sheet name="Table S3c_RNA-seq_raw.FC.L2FC" sheetId="3" r:id="rId3"/>
    <sheet name="Table S3d_response data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5" i="3" l="1"/>
  <c r="R66" i="3"/>
  <c r="Q45" i="3"/>
  <c r="Q66" i="3"/>
  <c r="P45" i="3"/>
  <c r="P66" i="3"/>
  <c r="O45" i="3"/>
  <c r="O66" i="3"/>
  <c r="N45" i="3"/>
  <c r="N66" i="3"/>
  <c r="M45" i="3"/>
  <c r="M66" i="3"/>
  <c r="L45" i="3"/>
  <c r="L66" i="3"/>
  <c r="K45" i="3"/>
  <c r="K66" i="3"/>
  <c r="J45" i="3"/>
  <c r="J66" i="3"/>
  <c r="I45" i="3"/>
  <c r="I66" i="3"/>
  <c r="H45" i="3"/>
  <c r="H66" i="3"/>
  <c r="G45" i="3"/>
  <c r="G66" i="3"/>
  <c r="F45" i="3"/>
  <c r="F66" i="3"/>
  <c r="E45" i="3"/>
  <c r="E66" i="3"/>
  <c r="D45" i="3"/>
  <c r="D66" i="3"/>
  <c r="C45" i="3"/>
  <c r="C66" i="3"/>
  <c r="B45" i="3"/>
  <c r="B66" i="3"/>
  <c r="R44" i="3"/>
  <c r="R65" i="3"/>
  <c r="Q44" i="3"/>
  <c r="Q65" i="3"/>
  <c r="P44" i="3"/>
  <c r="P65" i="3"/>
  <c r="O44" i="3"/>
  <c r="O65" i="3"/>
  <c r="N44" i="3"/>
  <c r="N65" i="3"/>
  <c r="M44" i="3"/>
  <c r="M65" i="3"/>
  <c r="L44" i="3"/>
  <c r="L65" i="3"/>
  <c r="K44" i="3"/>
  <c r="K65" i="3"/>
  <c r="J44" i="3"/>
  <c r="J65" i="3"/>
  <c r="I44" i="3"/>
  <c r="I65" i="3"/>
  <c r="H44" i="3"/>
  <c r="H65" i="3"/>
  <c r="G44" i="3"/>
  <c r="G65" i="3"/>
  <c r="F44" i="3"/>
  <c r="F65" i="3"/>
  <c r="E44" i="3"/>
  <c r="E65" i="3"/>
  <c r="D44" i="3"/>
  <c r="D65" i="3"/>
  <c r="C44" i="3"/>
  <c r="C65" i="3"/>
  <c r="B44" i="3"/>
  <c r="B65" i="3"/>
  <c r="R43" i="3"/>
  <c r="R64" i="3"/>
  <c r="Q43" i="3"/>
  <c r="Q64" i="3"/>
  <c r="P43" i="3"/>
  <c r="P64" i="3"/>
  <c r="O43" i="3"/>
  <c r="O64" i="3"/>
  <c r="N43" i="3"/>
  <c r="N64" i="3"/>
  <c r="M43" i="3"/>
  <c r="M64" i="3"/>
  <c r="L43" i="3"/>
  <c r="L64" i="3"/>
  <c r="K43" i="3"/>
  <c r="K64" i="3"/>
  <c r="J43" i="3"/>
  <c r="J64" i="3"/>
  <c r="I43" i="3"/>
  <c r="I64" i="3"/>
  <c r="H43" i="3"/>
  <c r="H64" i="3"/>
  <c r="G43" i="3"/>
  <c r="G64" i="3"/>
  <c r="F43" i="3"/>
  <c r="F64" i="3"/>
  <c r="E43" i="3"/>
  <c r="E64" i="3"/>
  <c r="D43" i="3"/>
  <c r="D64" i="3"/>
  <c r="C43" i="3"/>
  <c r="C64" i="3"/>
  <c r="B43" i="3"/>
  <c r="B64" i="3"/>
  <c r="R42" i="3"/>
  <c r="R63" i="3"/>
  <c r="Q42" i="3"/>
  <c r="Q63" i="3"/>
  <c r="P42" i="3"/>
  <c r="P63" i="3"/>
  <c r="O42" i="3"/>
  <c r="O63" i="3"/>
  <c r="N42" i="3"/>
  <c r="N63" i="3"/>
  <c r="M42" i="3"/>
  <c r="M63" i="3"/>
  <c r="L42" i="3"/>
  <c r="L63" i="3"/>
  <c r="K42" i="3"/>
  <c r="K63" i="3"/>
  <c r="J42" i="3"/>
  <c r="J63" i="3"/>
  <c r="I42" i="3"/>
  <c r="I63" i="3"/>
  <c r="H42" i="3"/>
  <c r="H63" i="3"/>
  <c r="G42" i="3"/>
  <c r="G63" i="3"/>
  <c r="F42" i="3"/>
  <c r="F63" i="3"/>
  <c r="E42" i="3"/>
  <c r="E63" i="3"/>
  <c r="D42" i="3"/>
  <c r="D63" i="3"/>
  <c r="C42" i="3"/>
  <c r="C63" i="3"/>
  <c r="B42" i="3"/>
  <c r="B63" i="3"/>
  <c r="R41" i="3"/>
  <c r="R62" i="3"/>
  <c r="Q41" i="3"/>
  <c r="Q62" i="3"/>
  <c r="P41" i="3"/>
  <c r="P62" i="3"/>
  <c r="O41" i="3"/>
  <c r="O62" i="3"/>
  <c r="N41" i="3"/>
  <c r="N62" i="3"/>
  <c r="M41" i="3"/>
  <c r="M62" i="3"/>
  <c r="L41" i="3"/>
  <c r="L62" i="3"/>
  <c r="K41" i="3"/>
  <c r="K62" i="3"/>
  <c r="J41" i="3"/>
  <c r="J62" i="3"/>
  <c r="I41" i="3"/>
  <c r="I62" i="3"/>
  <c r="H41" i="3"/>
  <c r="H62" i="3"/>
  <c r="G41" i="3"/>
  <c r="G62" i="3"/>
  <c r="F41" i="3"/>
  <c r="F62" i="3"/>
  <c r="E41" i="3"/>
  <c r="E62" i="3"/>
  <c r="D41" i="3"/>
  <c r="D62" i="3"/>
  <c r="C41" i="3"/>
  <c r="C62" i="3"/>
  <c r="B41" i="3"/>
  <c r="B62" i="3"/>
  <c r="R40" i="3"/>
  <c r="R61" i="3"/>
  <c r="Q40" i="3"/>
  <c r="Q61" i="3"/>
  <c r="P40" i="3"/>
  <c r="P61" i="3"/>
  <c r="O40" i="3"/>
  <c r="O61" i="3"/>
  <c r="N40" i="3"/>
  <c r="N61" i="3"/>
  <c r="M40" i="3"/>
  <c r="M61" i="3"/>
  <c r="L40" i="3"/>
  <c r="L61" i="3"/>
  <c r="K40" i="3"/>
  <c r="K61" i="3"/>
  <c r="J40" i="3"/>
  <c r="J61" i="3"/>
  <c r="I40" i="3"/>
  <c r="I61" i="3"/>
  <c r="H40" i="3"/>
  <c r="H61" i="3"/>
  <c r="G40" i="3"/>
  <c r="G61" i="3"/>
  <c r="F40" i="3"/>
  <c r="F61" i="3"/>
  <c r="E40" i="3"/>
  <c r="E61" i="3"/>
  <c r="D40" i="3"/>
  <c r="D61" i="3"/>
  <c r="C40" i="3"/>
  <c r="C61" i="3"/>
  <c r="B40" i="3"/>
  <c r="B61" i="3"/>
  <c r="R39" i="3"/>
  <c r="R60" i="3"/>
  <c r="Q39" i="3"/>
  <c r="Q60" i="3"/>
  <c r="P39" i="3"/>
  <c r="P60" i="3"/>
  <c r="O39" i="3"/>
  <c r="O60" i="3"/>
  <c r="N39" i="3"/>
  <c r="N60" i="3"/>
  <c r="M39" i="3"/>
  <c r="M60" i="3"/>
  <c r="L39" i="3"/>
  <c r="L60" i="3"/>
  <c r="K39" i="3"/>
  <c r="K60" i="3"/>
  <c r="J39" i="3"/>
  <c r="J60" i="3"/>
  <c r="I39" i="3"/>
  <c r="I60" i="3"/>
  <c r="H39" i="3"/>
  <c r="H60" i="3"/>
  <c r="G39" i="3"/>
  <c r="G60" i="3"/>
  <c r="F39" i="3"/>
  <c r="F60" i="3"/>
  <c r="E39" i="3"/>
  <c r="E60" i="3"/>
  <c r="D39" i="3"/>
  <c r="D60" i="3"/>
  <c r="C39" i="3"/>
  <c r="C60" i="3"/>
  <c r="B39" i="3"/>
  <c r="B60" i="3"/>
  <c r="R38" i="3"/>
  <c r="R59" i="3"/>
  <c r="Q38" i="3"/>
  <c r="Q59" i="3"/>
  <c r="P38" i="3"/>
  <c r="P59" i="3"/>
  <c r="O38" i="3"/>
  <c r="O59" i="3"/>
  <c r="N38" i="3"/>
  <c r="N59" i="3"/>
  <c r="M38" i="3"/>
  <c r="M59" i="3"/>
  <c r="L38" i="3"/>
  <c r="L59" i="3"/>
  <c r="K38" i="3"/>
  <c r="K59" i="3"/>
  <c r="J38" i="3"/>
  <c r="J59" i="3"/>
  <c r="I38" i="3"/>
  <c r="I59" i="3"/>
  <c r="H38" i="3"/>
  <c r="H59" i="3"/>
  <c r="G38" i="3"/>
  <c r="G59" i="3"/>
  <c r="F38" i="3"/>
  <c r="F59" i="3"/>
  <c r="E38" i="3"/>
  <c r="E59" i="3"/>
  <c r="D38" i="3"/>
  <c r="D59" i="3"/>
  <c r="C38" i="3"/>
  <c r="C59" i="3"/>
  <c r="B38" i="3"/>
  <c r="B59" i="3"/>
  <c r="R37" i="3"/>
  <c r="R58" i="3"/>
  <c r="Q37" i="3"/>
  <c r="Q58" i="3"/>
  <c r="P37" i="3"/>
  <c r="P58" i="3"/>
  <c r="O37" i="3"/>
  <c r="O58" i="3"/>
  <c r="N37" i="3"/>
  <c r="N58" i="3"/>
  <c r="M37" i="3"/>
  <c r="M58" i="3"/>
  <c r="L37" i="3"/>
  <c r="L58" i="3"/>
  <c r="K37" i="3"/>
  <c r="K58" i="3"/>
  <c r="J37" i="3"/>
  <c r="J58" i="3"/>
  <c r="I37" i="3"/>
  <c r="I58" i="3"/>
  <c r="H37" i="3"/>
  <c r="H58" i="3"/>
  <c r="G37" i="3"/>
  <c r="G58" i="3"/>
  <c r="F37" i="3"/>
  <c r="F58" i="3"/>
  <c r="E37" i="3"/>
  <c r="E58" i="3"/>
  <c r="D37" i="3"/>
  <c r="D58" i="3"/>
  <c r="C37" i="3"/>
  <c r="C58" i="3"/>
  <c r="B37" i="3"/>
  <c r="B58" i="3"/>
  <c r="R36" i="3"/>
  <c r="R57" i="3"/>
  <c r="Q36" i="3"/>
  <c r="Q57" i="3"/>
  <c r="P36" i="3"/>
  <c r="P57" i="3"/>
  <c r="O36" i="3"/>
  <c r="O57" i="3"/>
  <c r="N36" i="3"/>
  <c r="N57" i="3"/>
  <c r="M36" i="3"/>
  <c r="M57" i="3"/>
  <c r="L36" i="3"/>
  <c r="L57" i="3"/>
  <c r="K36" i="3"/>
  <c r="K57" i="3"/>
  <c r="J36" i="3"/>
  <c r="J57" i="3"/>
  <c r="I36" i="3"/>
  <c r="I57" i="3"/>
  <c r="H36" i="3"/>
  <c r="H57" i="3"/>
  <c r="G36" i="3"/>
  <c r="G57" i="3"/>
  <c r="F36" i="3"/>
  <c r="F57" i="3"/>
  <c r="E36" i="3"/>
  <c r="E57" i="3"/>
  <c r="D36" i="3"/>
  <c r="D57" i="3"/>
  <c r="C36" i="3"/>
  <c r="C57" i="3"/>
  <c r="B36" i="3"/>
  <c r="B57" i="3"/>
  <c r="R35" i="3"/>
  <c r="R56" i="3"/>
  <c r="Q35" i="3"/>
  <c r="Q56" i="3"/>
  <c r="P35" i="3"/>
  <c r="P56" i="3"/>
  <c r="O35" i="3"/>
  <c r="O56" i="3"/>
  <c r="N35" i="3"/>
  <c r="N56" i="3"/>
  <c r="M35" i="3"/>
  <c r="M56" i="3"/>
  <c r="L35" i="3"/>
  <c r="L56" i="3"/>
  <c r="K35" i="3"/>
  <c r="K56" i="3"/>
  <c r="J35" i="3"/>
  <c r="J56" i="3"/>
  <c r="I35" i="3"/>
  <c r="I56" i="3"/>
  <c r="H35" i="3"/>
  <c r="H56" i="3"/>
  <c r="G35" i="3"/>
  <c r="G56" i="3"/>
  <c r="F35" i="3"/>
  <c r="F56" i="3"/>
  <c r="E35" i="3"/>
  <c r="E56" i="3"/>
  <c r="D35" i="3"/>
  <c r="D56" i="3"/>
  <c r="C35" i="3"/>
  <c r="C56" i="3"/>
  <c r="B35" i="3"/>
  <c r="B56" i="3"/>
  <c r="R34" i="3"/>
  <c r="R55" i="3"/>
  <c r="Q34" i="3"/>
  <c r="Q55" i="3"/>
  <c r="P34" i="3"/>
  <c r="P55" i="3"/>
  <c r="O34" i="3"/>
  <c r="O55" i="3"/>
  <c r="N34" i="3"/>
  <c r="N55" i="3"/>
  <c r="M34" i="3"/>
  <c r="M55" i="3"/>
  <c r="L34" i="3"/>
  <c r="L55" i="3"/>
  <c r="K34" i="3"/>
  <c r="K55" i="3"/>
  <c r="J34" i="3"/>
  <c r="J55" i="3"/>
  <c r="I34" i="3"/>
  <c r="I55" i="3"/>
  <c r="H34" i="3"/>
  <c r="H55" i="3"/>
  <c r="G34" i="3"/>
  <c r="G55" i="3"/>
  <c r="F34" i="3"/>
  <c r="F55" i="3"/>
  <c r="E34" i="3"/>
  <c r="E55" i="3"/>
  <c r="D34" i="3"/>
  <c r="D55" i="3"/>
  <c r="C34" i="3"/>
  <c r="C55" i="3"/>
  <c r="B34" i="3"/>
  <c r="B55" i="3"/>
  <c r="R33" i="3"/>
  <c r="R54" i="3"/>
  <c r="Q33" i="3"/>
  <c r="Q54" i="3"/>
  <c r="P33" i="3"/>
  <c r="P54" i="3"/>
  <c r="O33" i="3"/>
  <c r="O54" i="3"/>
  <c r="N33" i="3"/>
  <c r="N54" i="3"/>
  <c r="M33" i="3"/>
  <c r="M54" i="3"/>
  <c r="L33" i="3"/>
  <c r="L54" i="3"/>
  <c r="K33" i="3"/>
  <c r="K54" i="3"/>
  <c r="J33" i="3"/>
  <c r="J54" i="3"/>
  <c r="I33" i="3"/>
  <c r="I54" i="3"/>
  <c r="H33" i="3"/>
  <c r="H54" i="3"/>
  <c r="G33" i="3"/>
  <c r="G54" i="3"/>
  <c r="F33" i="3"/>
  <c r="F54" i="3"/>
  <c r="E33" i="3"/>
  <c r="E54" i="3"/>
  <c r="D33" i="3"/>
  <c r="D54" i="3"/>
  <c r="C33" i="3"/>
  <c r="C54" i="3"/>
  <c r="B33" i="3"/>
  <c r="B54" i="3"/>
  <c r="R32" i="3"/>
  <c r="R53" i="3"/>
  <c r="Q32" i="3"/>
  <c r="Q53" i="3"/>
  <c r="P32" i="3"/>
  <c r="P53" i="3"/>
  <c r="O32" i="3"/>
  <c r="O53" i="3"/>
  <c r="N32" i="3"/>
  <c r="N53" i="3"/>
  <c r="M32" i="3"/>
  <c r="M53" i="3"/>
  <c r="L32" i="3"/>
  <c r="L53" i="3"/>
  <c r="K32" i="3"/>
  <c r="K53" i="3"/>
  <c r="J32" i="3"/>
  <c r="J53" i="3"/>
  <c r="I32" i="3"/>
  <c r="I53" i="3"/>
  <c r="H32" i="3"/>
  <c r="H53" i="3"/>
  <c r="G32" i="3"/>
  <c r="G53" i="3"/>
  <c r="F32" i="3"/>
  <c r="F53" i="3"/>
  <c r="E32" i="3"/>
  <c r="E53" i="3"/>
  <c r="D32" i="3"/>
  <c r="D53" i="3"/>
  <c r="C32" i="3"/>
  <c r="C53" i="3"/>
  <c r="B32" i="3"/>
  <c r="B53" i="3"/>
  <c r="R31" i="3"/>
  <c r="R52" i="3"/>
  <c r="Q31" i="3"/>
  <c r="Q52" i="3"/>
  <c r="P31" i="3"/>
  <c r="P52" i="3"/>
  <c r="O31" i="3"/>
  <c r="O52" i="3"/>
  <c r="N31" i="3"/>
  <c r="N52" i="3"/>
  <c r="M31" i="3"/>
  <c r="M52" i="3"/>
  <c r="L31" i="3"/>
  <c r="L52" i="3"/>
  <c r="K31" i="3"/>
  <c r="K52" i="3"/>
  <c r="J31" i="3"/>
  <c r="J52" i="3"/>
  <c r="I31" i="3"/>
  <c r="I52" i="3"/>
  <c r="H31" i="3"/>
  <c r="H52" i="3"/>
  <c r="G31" i="3"/>
  <c r="G52" i="3"/>
  <c r="F31" i="3"/>
  <c r="F52" i="3"/>
  <c r="E31" i="3"/>
  <c r="E52" i="3"/>
  <c r="D31" i="3"/>
  <c r="D52" i="3"/>
  <c r="C31" i="3"/>
  <c r="C52" i="3"/>
  <c r="B31" i="3"/>
  <c r="B52" i="3"/>
  <c r="R30" i="3"/>
  <c r="R51" i="3"/>
  <c r="Q30" i="3"/>
  <c r="Q51" i="3"/>
  <c r="P30" i="3"/>
  <c r="P51" i="3"/>
  <c r="O30" i="3"/>
  <c r="O51" i="3"/>
  <c r="N30" i="3"/>
  <c r="N51" i="3"/>
  <c r="M30" i="3"/>
  <c r="M51" i="3"/>
  <c r="L30" i="3"/>
  <c r="L51" i="3"/>
  <c r="K30" i="3"/>
  <c r="K51" i="3"/>
  <c r="J30" i="3"/>
  <c r="J51" i="3"/>
  <c r="I30" i="3"/>
  <c r="I51" i="3"/>
  <c r="H30" i="3"/>
  <c r="H51" i="3"/>
  <c r="G30" i="3"/>
  <c r="G51" i="3"/>
  <c r="F30" i="3"/>
  <c r="F51" i="3"/>
  <c r="E30" i="3"/>
  <c r="E51" i="3"/>
  <c r="D30" i="3"/>
  <c r="D51" i="3"/>
  <c r="C30" i="3"/>
  <c r="C51" i="3"/>
  <c r="B30" i="3"/>
  <c r="B51" i="3"/>
  <c r="R29" i="3"/>
  <c r="R50" i="3"/>
  <c r="Q29" i="3"/>
  <c r="Q50" i="3"/>
  <c r="P29" i="3"/>
  <c r="P50" i="3"/>
  <c r="O29" i="3"/>
  <c r="O50" i="3"/>
  <c r="N29" i="3"/>
  <c r="N50" i="3"/>
  <c r="M29" i="3"/>
  <c r="M50" i="3"/>
  <c r="L29" i="3"/>
  <c r="L50" i="3"/>
  <c r="K29" i="3"/>
  <c r="K50" i="3"/>
  <c r="J29" i="3"/>
  <c r="J50" i="3"/>
  <c r="I29" i="3"/>
  <c r="I50" i="3"/>
  <c r="H29" i="3"/>
  <c r="H50" i="3"/>
  <c r="G29" i="3"/>
  <c r="G50" i="3"/>
  <c r="F29" i="3"/>
  <c r="F50" i="3"/>
  <c r="E29" i="3"/>
  <c r="E50" i="3"/>
  <c r="D29" i="3"/>
  <c r="D50" i="3"/>
  <c r="C29" i="3"/>
  <c r="C50" i="3"/>
  <c r="B29" i="3"/>
  <c r="B50" i="3"/>
  <c r="R28" i="3"/>
  <c r="R49" i="3"/>
  <c r="Q28" i="3"/>
  <c r="Q49" i="3"/>
  <c r="P28" i="3"/>
  <c r="P49" i="3"/>
  <c r="O28" i="3"/>
  <c r="O49" i="3"/>
  <c r="N28" i="3"/>
  <c r="N49" i="3"/>
  <c r="M28" i="3"/>
  <c r="M49" i="3"/>
  <c r="L28" i="3"/>
  <c r="L49" i="3"/>
  <c r="K28" i="3"/>
  <c r="K49" i="3"/>
  <c r="J28" i="3"/>
  <c r="J49" i="3"/>
  <c r="I28" i="3"/>
  <c r="I49" i="3"/>
  <c r="H28" i="3"/>
  <c r="H49" i="3"/>
  <c r="G28" i="3"/>
  <c r="G49" i="3"/>
  <c r="F28" i="3"/>
  <c r="F49" i="3"/>
  <c r="E28" i="3"/>
  <c r="E49" i="3"/>
  <c r="D28" i="3"/>
  <c r="D49" i="3"/>
  <c r="C28" i="3"/>
  <c r="C49" i="3"/>
  <c r="B28" i="3"/>
  <c r="B49" i="3"/>
</calcChain>
</file>

<file path=xl/sharedStrings.xml><?xml version="1.0" encoding="utf-8"?>
<sst xmlns="http://schemas.openxmlformats.org/spreadsheetml/2006/main" count="713" uniqueCount="324">
  <si>
    <t>ID</t>
  </si>
  <si>
    <t>Age/Sex</t>
  </si>
  <si>
    <t>Diagnosis</t>
  </si>
  <si>
    <t>Stage</t>
  </si>
  <si>
    <t>Mutational Status</t>
  </si>
  <si>
    <t>Prior Therapy</t>
  </si>
  <si>
    <t>Therapy at Time of Biopsy</t>
  </si>
  <si>
    <t>Site</t>
  </si>
  <si>
    <t>Subsequent Therapy</t>
  </si>
  <si>
    <t>MGH-01</t>
  </si>
  <si>
    <t>78/M</t>
  </si>
  <si>
    <t>Melanoma (cutaneous)</t>
  </si>
  <si>
    <t>IV</t>
  </si>
  <si>
    <t>None</t>
  </si>
  <si>
    <t xml:space="preserve">subcutaneous </t>
  </si>
  <si>
    <t>N/A</t>
  </si>
  <si>
    <t>MGH-02</t>
  </si>
  <si>
    <t>69/M</t>
  </si>
  <si>
    <t>IIIB</t>
  </si>
  <si>
    <t>lymph node</t>
  </si>
  <si>
    <t>MGH-03</t>
  </si>
  <si>
    <t>49/M</t>
  </si>
  <si>
    <t xml:space="preserve">lymph node </t>
  </si>
  <si>
    <t>28/M</t>
  </si>
  <si>
    <t>MGH-05</t>
  </si>
  <si>
    <t>70/M</t>
  </si>
  <si>
    <t>MGH-06</t>
  </si>
  <si>
    <t xml:space="preserve">Subcutaneous  </t>
  </si>
  <si>
    <t>MGH-08</t>
  </si>
  <si>
    <t>80/M</t>
  </si>
  <si>
    <t>MGH-09</t>
  </si>
  <si>
    <t>69/F</t>
  </si>
  <si>
    <t>BRAFi + MEKi</t>
  </si>
  <si>
    <t>MGH-10</t>
  </si>
  <si>
    <t>74/F</t>
  </si>
  <si>
    <t>Melanoma (mucosal)</t>
  </si>
  <si>
    <t>Small bowel</t>
  </si>
  <si>
    <t>MGH-11</t>
  </si>
  <si>
    <t>63/F</t>
  </si>
  <si>
    <t>BRAFi/MEKi</t>
  </si>
  <si>
    <t xml:space="preserve">Lymph node </t>
  </si>
  <si>
    <t>61/M</t>
  </si>
  <si>
    <t>TP53</t>
  </si>
  <si>
    <t>Brain metastasis</t>
  </si>
  <si>
    <t>MGH-13</t>
  </si>
  <si>
    <t>65/F</t>
  </si>
  <si>
    <t>Thyroid cancer (papillary)</t>
  </si>
  <si>
    <t>Radioactive iodine</t>
  </si>
  <si>
    <t xml:space="preserve">Subcutaneous </t>
  </si>
  <si>
    <t>Radiation</t>
  </si>
  <si>
    <t>MGH-16</t>
  </si>
  <si>
    <t>62/M</t>
  </si>
  <si>
    <t>Melanoma (sino-nasal)</t>
  </si>
  <si>
    <t>MGH-18</t>
  </si>
  <si>
    <t>68/M</t>
  </si>
  <si>
    <t>MGH-19</t>
  </si>
  <si>
    <t>24/F</t>
  </si>
  <si>
    <t>Adreno-cortical carcinoma</t>
  </si>
  <si>
    <t>II</t>
  </si>
  <si>
    <t>Primary</t>
  </si>
  <si>
    <t>DFCI-01</t>
  </si>
  <si>
    <t>73/F</t>
  </si>
  <si>
    <t>III</t>
  </si>
  <si>
    <t>Not tested</t>
  </si>
  <si>
    <t>Unknown</t>
  </si>
  <si>
    <t>81/M</t>
  </si>
  <si>
    <t>CDKN2A (Q50*)</t>
  </si>
  <si>
    <t>Subcutaneous</t>
  </si>
  <si>
    <t>DFCI-04</t>
  </si>
  <si>
    <t>72/F</t>
  </si>
  <si>
    <t>Mesothelioma</t>
  </si>
  <si>
    <t xml:space="preserve">9p del, polysomy 22 </t>
  </si>
  <si>
    <t>Primary (partial pleurectomy)</t>
  </si>
  <si>
    <t>DFCI-06</t>
  </si>
  <si>
    <t>42/F</t>
  </si>
  <si>
    <t>Merkel cell carcinoma</t>
  </si>
  <si>
    <t>BRCA2 (F439V)</t>
  </si>
  <si>
    <t>DFCI-07</t>
  </si>
  <si>
    <t>58/M</t>
  </si>
  <si>
    <t>NSCLC/lung adeno-carcinoma</t>
  </si>
  <si>
    <t>KRAS/ LKB1</t>
  </si>
  <si>
    <t>Peritoneal fluid</t>
  </si>
  <si>
    <t>DFCI-09</t>
  </si>
  <si>
    <t>45/M</t>
  </si>
  <si>
    <t>IIB</t>
  </si>
  <si>
    <t>Pancreas (Whipple)</t>
  </si>
  <si>
    <t>55/M</t>
  </si>
  <si>
    <t>Thyroid cancer (Hurthle cell)</t>
  </si>
  <si>
    <t>TP53, MSH2, PTEN</t>
  </si>
  <si>
    <t xml:space="preserve">lenvatinib </t>
  </si>
  <si>
    <t>DFCI-12</t>
  </si>
  <si>
    <t>58/F</t>
  </si>
  <si>
    <t>Head/neck squamous cell carcinoma</t>
  </si>
  <si>
    <t>Cisplatin</t>
  </si>
  <si>
    <t>Pleural biopsy (VATS)</t>
  </si>
  <si>
    <t>76/M</t>
  </si>
  <si>
    <t>MLN-0128</t>
  </si>
  <si>
    <t>Pleural effusion</t>
  </si>
  <si>
    <t>DFCI-15</t>
  </si>
  <si>
    <t>75/F</t>
  </si>
  <si>
    <t>nivolumab</t>
  </si>
  <si>
    <t>DFCI-19</t>
  </si>
  <si>
    <t>67/M</t>
  </si>
  <si>
    <t>IIA</t>
  </si>
  <si>
    <t>5-FU</t>
  </si>
  <si>
    <t>DFCI-20</t>
  </si>
  <si>
    <t>51/M</t>
  </si>
  <si>
    <t>None identified</t>
  </si>
  <si>
    <t>lenvatinib</t>
  </si>
  <si>
    <t>DFCI-24</t>
  </si>
  <si>
    <t>79/M</t>
  </si>
  <si>
    <t>Small cell lung cancer</t>
  </si>
  <si>
    <t>DFCI-25</t>
  </si>
  <si>
    <t>DFCI-27</t>
  </si>
  <si>
    <t>72/M</t>
  </si>
  <si>
    <t>everolimus</t>
  </si>
  <si>
    <t>DFCI-30</t>
  </si>
  <si>
    <t>52/M</t>
  </si>
  <si>
    <t xml:space="preserve">carboplatin-etoposide, radiation (recurrence) </t>
  </si>
  <si>
    <t>DFCI-31</t>
  </si>
  <si>
    <t>carboplatin-etoposide</t>
  </si>
  <si>
    <t>DFCI-32</t>
  </si>
  <si>
    <t>89/M</t>
  </si>
  <si>
    <t>IIIb</t>
  </si>
  <si>
    <t>DFCI-33</t>
  </si>
  <si>
    <t>Thyroid cancer (differentiated)</t>
  </si>
  <si>
    <r>
      <t>BRAF</t>
    </r>
    <r>
      <rPr>
        <vertAlign val="superscript"/>
        <sz val="10"/>
        <color rgb="FF000000"/>
        <rFont val="Arial"/>
      </rPr>
      <t>WT</t>
    </r>
    <r>
      <rPr>
        <sz val="10"/>
        <color rgb="FF000000"/>
        <rFont val="Arial"/>
      </rPr>
      <t>, NRAS</t>
    </r>
    <r>
      <rPr>
        <vertAlign val="superscript"/>
        <sz val="10"/>
        <color rgb="FF000000"/>
        <rFont val="Arial"/>
      </rPr>
      <t>WT</t>
    </r>
  </si>
  <si>
    <r>
      <t xml:space="preserve">BRAFi+MEKi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 xml:space="preserve">PD-1+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CTLA-4</t>
    </r>
  </si>
  <si>
    <r>
      <t>BRAF</t>
    </r>
    <r>
      <rPr>
        <vertAlign val="superscript"/>
        <sz val="10"/>
        <color rgb="FF000000"/>
        <rFont val="Arial"/>
      </rPr>
      <t>V600E</t>
    </r>
  </si>
  <si>
    <r>
      <t>a</t>
    </r>
    <r>
      <rPr>
        <sz val="10"/>
        <color rgb="FF000000"/>
        <rFont val="Arial"/>
      </rPr>
      <t xml:space="preserve">PD-1+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CTLA-4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 maintenance</t>
    </r>
  </si>
  <si>
    <r>
      <t>BRAF</t>
    </r>
    <r>
      <rPr>
        <vertAlign val="superscript"/>
        <sz val="10"/>
        <color rgb="FF000000"/>
        <rFont val="Arial"/>
      </rPr>
      <t>WT</t>
    </r>
    <r>
      <rPr>
        <i/>
        <vertAlign val="superscript"/>
        <sz val="10"/>
        <color rgb="FF000000"/>
        <rFont val="Arial"/>
      </rPr>
      <t xml:space="preserve">, </t>
    </r>
    <r>
      <rPr>
        <sz val="10"/>
        <color rgb="FF000000"/>
        <rFont val="Arial"/>
      </rPr>
      <t>NRAS</t>
    </r>
    <r>
      <rPr>
        <vertAlign val="superscript"/>
        <sz val="10"/>
        <color rgb="FF000000"/>
        <rFont val="Arial"/>
      </rPr>
      <t>G13V</t>
    </r>
  </si>
  <si>
    <r>
      <t>a</t>
    </r>
    <r>
      <rPr>
        <sz val="10"/>
        <color rgb="FF000000"/>
        <rFont val="Arial"/>
      </rPr>
      <t>CTLA-4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clinical trial</t>
    </r>
  </si>
  <si>
    <r>
      <t>a</t>
    </r>
    <r>
      <rPr>
        <sz val="10"/>
        <color rgb="FF000000"/>
        <rFont val="Arial"/>
      </rPr>
      <t>PD-1</t>
    </r>
  </si>
  <si>
    <r>
      <t>a</t>
    </r>
    <r>
      <rPr>
        <sz val="10"/>
        <color rgb="FF000000"/>
        <rFont val="Arial"/>
      </rPr>
      <t xml:space="preserve">PD-1 (irAE)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CTLA-4</t>
    </r>
  </si>
  <si>
    <r>
      <t>a</t>
    </r>
    <r>
      <rPr>
        <sz val="10"/>
        <color rgb="FF000000"/>
        <rFont val="Arial"/>
      </rPr>
      <t xml:space="preserve">PD-1+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CTLA-4</t>
    </r>
  </si>
  <si>
    <r>
      <t>BRAF</t>
    </r>
    <r>
      <rPr>
        <vertAlign val="superscript"/>
        <sz val="10"/>
        <color rgb="FF000000"/>
        <rFont val="Arial"/>
      </rPr>
      <t>V600K</t>
    </r>
  </si>
  <si>
    <r>
      <t>a</t>
    </r>
    <r>
      <rPr>
        <sz val="10"/>
        <color rgb="FF000000"/>
        <rFont val="Arial"/>
      </rPr>
      <t>PD-1+</t>
    </r>
  </si>
  <si>
    <r>
      <t>a</t>
    </r>
    <r>
      <rPr>
        <sz val="10"/>
        <color rgb="FF000000"/>
        <rFont val="Arial"/>
      </rPr>
      <t>CTLA-4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BRAFi + MEKi</t>
    </r>
  </si>
  <si>
    <r>
      <t>a</t>
    </r>
    <r>
      <rPr>
        <sz val="10"/>
        <color rgb="FF000000"/>
        <rFont val="Arial"/>
      </rPr>
      <t xml:space="preserve">PD-1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irAE </t>
    </r>
  </si>
  <si>
    <r>
      <t xml:space="preserve">KIT </t>
    </r>
    <r>
      <rPr>
        <vertAlign val="superscript"/>
        <sz val="10"/>
        <color rgb="FF000000"/>
        <rFont val="Arial"/>
      </rPr>
      <t>D816A</t>
    </r>
  </si>
  <si>
    <r>
      <t xml:space="preserve">Chemotherapy, radiation,  surgery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CTLA-4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</t>
    </r>
  </si>
  <si>
    <r>
      <t>a</t>
    </r>
    <r>
      <rPr>
        <sz val="10"/>
        <color rgb="FF000000"/>
        <rFont val="Arial"/>
      </rPr>
      <t xml:space="preserve">CTLA-4 (PD)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 (MR)</t>
    </r>
  </si>
  <si>
    <r>
      <t>a</t>
    </r>
    <r>
      <rPr>
        <sz val="10"/>
        <color rgb="FF000000"/>
        <rFont val="Arial"/>
      </rPr>
      <t>PD-1 + radiation</t>
    </r>
  </si>
  <si>
    <r>
      <t>NRAS</t>
    </r>
    <r>
      <rPr>
        <vertAlign val="superscript"/>
        <sz val="10"/>
        <color rgb="FF000000"/>
        <rFont val="Arial"/>
      </rPr>
      <t>G12D</t>
    </r>
  </si>
  <si>
    <r>
      <t xml:space="preserve">Anti-PD-L1 + MEKi (PD)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high-dose IL-2 (AE)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 xml:space="preserve">CTLA-4 (PD)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PD-1(MR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PD)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SIRT (liver metastases)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pan-RAFi (PD)</t>
    </r>
  </si>
  <si>
    <r>
      <t>NRAS</t>
    </r>
    <r>
      <rPr>
        <vertAlign val="superscript"/>
        <sz val="10"/>
        <color rgb="FF000000"/>
        <rFont val="Arial"/>
      </rPr>
      <t>Q61R</t>
    </r>
  </si>
  <si>
    <r>
      <t xml:space="preserve">Radiation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anti-PD-1 + anti-KIR (irAE)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 xml:space="preserve">CTLA-4  (PD)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pan-RAFi (PD)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 + radiation</t>
    </r>
  </si>
  <si>
    <r>
      <t>a</t>
    </r>
    <r>
      <rPr>
        <sz val="10"/>
        <color rgb="FF000000"/>
        <rFont val="Arial"/>
      </rPr>
      <t xml:space="preserve">CTLA-4,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 xml:space="preserve">PD-1 </t>
    </r>
  </si>
  <si>
    <r>
      <t xml:space="preserve">Chemotherapy (PD)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</t>
    </r>
  </si>
  <si>
    <r>
      <t>KRAS</t>
    </r>
    <r>
      <rPr>
        <vertAlign val="superscript"/>
        <sz val="10"/>
        <color rgb="FF000000"/>
        <rFont val="Arial"/>
      </rPr>
      <t>G12D</t>
    </r>
    <r>
      <rPr>
        <sz val="10"/>
        <color rgb="FF000000"/>
        <rFont val="Arial"/>
      </rPr>
      <t>, TP53</t>
    </r>
  </si>
  <si>
    <r>
      <t>a</t>
    </r>
    <r>
      <rPr>
        <sz val="10"/>
        <color rgb="FF000000"/>
        <rFont val="Arial"/>
      </rPr>
      <t>PD-L1</t>
    </r>
  </si>
  <si>
    <r>
      <t xml:space="preserve">RTA 408 +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CTLA-4</t>
    </r>
  </si>
  <si>
    <r>
      <t xml:space="preserve">FOLFIRINOX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capecitabine + radiation</t>
    </r>
  </si>
  <si>
    <r>
      <t xml:space="preserve">cisplatin-etoposide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</t>
    </r>
  </si>
  <si>
    <r>
      <t>NRAS</t>
    </r>
    <r>
      <rPr>
        <vertAlign val="superscript"/>
        <sz val="10"/>
        <color rgb="FF000000"/>
        <rFont val="Arial"/>
      </rPr>
      <t>Q61K</t>
    </r>
    <r>
      <rPr>
        <sz val="10"/>
        <color rgb="FF000000"/>
        <rFont val="Arial"/>
      </rPr>
      <t>, CDKN2A Q50*)</t>
    </r>
  </si>
  <si>
    <r>
      <t>a</t>
    </r>
    <r>
      <rPr>
        <sz val="10"/>
        <color rgb="FF000000"/>
        <rFont val="Arial"/>
      </rPr>
      <t>CTLA-4+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>PD-1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</t>
    </r>
    <r>
      <rPr>
        <sz val="10"/>
        <color rgb="FF000000"/>
        <rFont val="Symbol"/>
      </rPr>
      <t>a</t>
    </r>
    <r>
      <rPr>
        <sz val="10"/>
        <color rgb="FF000000"/>
        <rFont val="Arial"/>
      </rPr>
      <t xml:space="preserve">PD-1 maintenance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irAE</t>
    </r>
  </si>
  <si>
    <r>
      <t>BRAF</t>
    </r>
    <r>
      <rPr>
        <vertAlign val="superscript"/>
        <sz val="10"/>
        <color rgb="FF000000"/>
        <rFont val="Arial"/>
      </rPr>
      <t>WT</t>
    </r>
  </si>
  <si>
    <r>
      <t xml:space="preserve">Lenvatinib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MLN-0128 </t>
    </r>
    <r>
      <rPr>
        <sz val="10"/>
        <color rgb="FF000000"/>
        <rFont val="Wingdings"/>
      </rPr>
      <t>à</t>
    </r>
    <r>
      <rPr>
        <sz val="10"/>
        <color rgb="FF000000"/>
        <rFont val="Arial"/>
      </rPr>
      <t xml:space="preserve"> everolimus</t>
    </r>
  </si>
  <si>
    <t xml:space="preserve">(*)DFCI-13, 16, 18, 21, 22 represent serial pleural effusion samples from same patient. </t>
  </si>
  <si>
    <t xml:space="preserve">(**) MGH-04 and MGH-07 are serial biopsies from the same patient. </t>
  </si>
  <si>
    <t xml:space="preserve">(#) DFCI-02 and -17 are samples from same patient. </t>
  </si>
  <si>
    <t>(^) DFCI-10 and DFCI-29 are samples from the same patient.</t>
  </si>
  <si>
    <t xml:space="preserve"> () MGH-12 and MGH-14 are serial samples from a patient with a brain metastasis requiring resection and subsequent re-resection. </t>
  </si>
  <si>
    <t xml:space="preserve">AE = adverse event. </t>
  </si>
  <si>
    <t xml:space="preserve">irAE = immune-related adverse event. </t>
  </si>
  <si>
    <t>MGH-04      (**)</t>
  </si>
  <si>
    <t>MGH-07       (**)</t>
  </si>
  <si>
    <t>DFCI-02     (#)</t>
  </si>
  <si>
    <t>DFCI-10      (^)</t>
  </si>
  <si>
    <t>DFCI-13      (*)</t>
  </si>
  <si>
    <t>DFCI-16      (*)</t>
  </si>
  <si>
    <t>DFCI-17     (#)</t>
  </si>
  <si>
    <t>DFCI-18      (*)</t>
  </si>
  <si>
    <t>DFCI-21      (*)</t>
  </si>
  <si>
    <t>DFCI-22      (*)</t>
  </si>
  <si>
    <t>DFCI-29      (^)</t>
  </si>
  <si>
    <t>MGH-12      ()</t>
  </si>
  <si>
    <t>MGH-14     ()</t>
  </si>
  <si>
    <t>Pancreatic adenocarcinoma</t>
  </si>
  <si>
    <t>Patient Characteristics and Treatment History</t>
  </si>
  <si>
    <r>
      <rPr>
        <b/>
        <sz val="12"/>
        <color theme="1"/>
        <rFont val="Calibri"/>
        <family val="2"/>
        <scheme val="minor"/>
      </rPr>
      <t>Melanoma Patient Samples</t>
    </r>
  </si>
  <si>
    <t>RNA-seq</t>
  </si>
  <si>
    <t>Patient  Treatment Details</t>
  </si>
  <si>
    <t>Samples</t>
  </si>
  <si>
    <t>Sample Biopsy ID</t>
  </si>
  <si>
    <t>Treatment</t>
  </si>
  <si>
    <t>148-S9</t>
  </si>
  <si>
    <t>148-6-5-14_S9</t>
  </si>
  <si>
    <t>pre-PD-1-combo (on trial)</t>
  </si>
  <si>
    <t>148-S10</t>
  </si>
  <si>
    <t>148-12-13-14_S10</t>
  </si>
  <si>
    <t>post-PD-1-combo (on trial) (209 days)</t>
  </si>
  <si>
    <t>208-S11</t>
  </si>
  <si>
    <t>208-9-10-14_S11</t>
  </si>
  <si>
    <t>pre-CTLA-4; pre-PD-1</t>
  </si>
  <si>
    <t>208-S12</t>
  </si>
  <si>
    <t>208-10-22-14_S12</t>
  </si>
  <si>
    <t>on-CTLA-4 (42 days); pre-PD-1</t>
  </si>
  <si>
    <t>208-S13</t>
  </si>
  <si>
    <t>208-3-11-15_S13</t>
  </si>
  <si>
    <t>post-CTLA-4 (182 days); pre-PD-1</t>
  </si>
  <si>
    <t>208-S14</t>
  </si>
  <si>
    <t>208-5-13-15_S14</t>
  </si>
  <si>
    <t>post-CTLA-4 (245 days); on-PD-1 (63 days)</t>
  </si>
  <si>
    <t>27-S1</t>
  </si>
  <si>
    <t>27-3-8-12_S1</t>
  </si>
  <si>
    <t>post-BRAFi (479 days); pre-PD-1</t>
  </si>
  <si>
    <t>27-S2</t>
  </si>
  <si>
    <t>27-7-2-13_S2</t>
  </si>
  <si>
    <t>post-BRAFi (960 days); on-PD-1 (31 days)</t>
  </si>
  <si>
    <t>39-S15</t>
  </si>
  <si>
    <t>39-3-31-14_S15</t>
  </si>
  <si>
    <t>post-BRAFi (393 days); post-IL2 (388 days); post-CTLA-4 (153 days); pre-BRAFi/MEKi; pre-PD-1</t>
  </si>
  <si>
    <t>39-S16</t>
  </si>
  <si>
    <t>39-8-25-14_S16</t>
  </si>
  <si>
    <t>post-BRAFi (540 days); post-IL2 (535 days); post-CTLA-4  (300 days); post-BRAFi/MEKi (54 days); on-PD-1 (21 days)</t>
  </si>
  <si>
    <t>39-S17</t>
  </si>
  <si>
    <t>39-10-31-14_S17</t>
  </si>
  <si>
    <t>post-BRAFi (607 days); post-IL2 (602 days); post-CTLA-4  (367 days); post-BRAFi/MEKi (121 days); on-PD-1 (88 days)</t>
  </si>
  <si>
    <t>42-S3</t>
  </si>
  <si>
    <t>42-10-17-14_S3</t>
  </si>
  <si>
    <t>post-CTLA-4 (176 days); post-BRAFi/MEKi (64 days); pre-PD-1</t>
  </si>
  <si>
    <t>42-S4</t>
  </si>
  <si>
    <t>42-11-24-14_S4</t>
  </si>
  <si>
    <t>post-CTLA-4 (214 days); post-BRAFi/MEKi (102 days); on-PD-1 (38 days)</t>
  </si>
  <si>
    <t>42-S5</t>
  </si>
  <si>
    <t>42-12-30-14_S5</t>
  </si>
  <si>
    <t xml:space="preserve">post-CTLA-4 (250 days); post-BRAFi/MEKi (138 days); post-PD-1 (74 days) </t>
  </si>
  <si>
    <t>62-S6</t>
  </si>
  <si>
    <t>62-10-2-13_S6</t>
  </si>
  <si>
    <t>62-S7</t>
  </si>
  <si>
    <t>62-5-27-14_S7</t>
  </si>
  <si>
    <t>post-CTLA-4 (235 days); on-PD-1 (3 days)</t>
  </si>
  <si>
    <t>62-S8</t>
  </si>
  <si>
    <t>62-7-8-14_S8</t>
  </si>
  <si>
    <t>post-CTLA-4 (277 days); on-PD-1 (45 days)</t>
  </si>
  <si>
    <t>272-S1</t>
  </si>
  <si>
    <t>272-121914</t>
  </si>
  <si>
    <t>pre-CTLA-4</t>
  </si>
  <si>
    <t>272-S2</t>
  </si>
  <si>
    <t>272-020415</t>
  </si>
  <si>
    <t>post-CTLA-4 (47 days); pre-PD-1</t>
  </si>
  <si>
    <t>272-S3</t>
  </si>
  <si>
    <t>272-022916</t>
  </si>
  <si>
    <t>post-CTLA-4 (437 days); post-PD-1 (346 days)</t>
  </si>
  <si>
    <t>422-S1</t>
  </si>
  <si>
    <t>422-092815</t>
  </si>
  <si>
    <t>pre-PD-1, pre-CTLA-4 (day -3)</t>
  </si>
  <si>
    <t>422-S2</t>
  </si>
  <si>
    <t>422-110515</t>
  </si>
  <si>
    <t>on-PD-1, on-CTLA-4 (Day +45)</t>
  </si>
  <si>
    <t>51-S1</t>
  </si>
  <si>
    <t>51-081413</t>
  </si>
  <si>
    <t>pre-PD-L1</t>
  </si>
  <si>
    <t>51-S2</t>
  </si>
  <si>
    <t>51-041814</t>
  </si>
  <si>
    <t>post-PD-L1 (224 days)</t>
  </si>
  <si>
    <t>98-S1</t>
  </si>
  <si>
    <t>98-020514</t>
  </si>
  <si>
    <t>post-PD-1 (83 days); pre-CTLA-4</t>
  </si>
  <si>
    <t>98-S2</t>
  </si>
  <si>
    <t>98-030314</t>
  </si>
  <si>
    <t>post-PD-1 (109 days); post-CTLA-4 (25 days)</t>
  </si>
  <si>
    <t>98-S3</t>
  </si>
  <si>
    <t>98-051514</t>
  </si>
  <si>
    <t>post-PD-1 (182 days); post-CTLA-4 (98 days)</t>
  </si>
  <si>
    <t>Table S3a</t>
  </si>
  <si>
    <t>Table S3b</t>
  </si>
  <si>
    <t xml:space="preserve"> RNA-seq</t>
  </si>
  <si>
    <t>pre-PD-1, pre-CTLA-4</t>
  </si>
  <si>
    <t>on-PD-1, on-CTLA-4</t>
  </si>
  <si>
    <t>CCL19</t>
  </si>
  <si>
    <t>CXCL13</t>
  </si>
  <si>
    <t>CCL2</t>
  </si>
  <si>
    <t>CCL7</t>
  </si>
  <si>
    <t>CCL8</t>
  </si>
  <si>
    <t>CCL13</t>
  </si>
  <si>
    <t>IL10</t>
  </si>
  <si>
    <t>VEGFA</t>
  </si>
  <si>
    <t>VEGFC</t>
  </si>
  <si>
    <t>CCR7</t>
  </si>
  <si>
    <t>CXCR5</t>
  </si>
  <si>
    <t>AXL</t>
  </si>
  <si>
    <t>GZMA</t>
  </si>
  <si>
    <t>GZMB</t>
  </si>
  <si>
    <t>IFNGR1</t>
  </si>
  <si>
    <t>TNF</t>
  </si>
  <si>
    <t>IL2</t>
  </si>
  <si>
    <t>IFNG</t>
  </si>
  <si>
    <t>Below quantification</t>
  </si>
  <si>
    <t>FC</t>
  </si>
  <si>
    <t>208a</t>
  </si>
  <si>
    <t>208b</t>
  </si>
  <si>
    <t>208c</t>
  </si>
  <si>
    <t>39a</t>
  </si>
  <si>
    <t>39b</t>
  </si>
  <si>
    <t>42a</t>
  </si>
  <si>
    <t>42b</t>
  </si>
  <si>
    <t>62a</t>
  </si>
  <si>
    <t>62b</t>
  </si>
  <si>
    <t>272a</t>
  </si>
  <si>
    <t>272b</t>
  </si>
  <si>
    <t>98a</t>
  </si>
  <si>
    <t>98b</t>
  </si>
  <si>
    <t>L2FC</t>
  </si>
  <si>
    <t>Table S3c</t>
  </si>
  <si>
    <t>Response Data</t>
  </si>
  <si>
    <t>Overall Survival (OS, Days)</t>
  </si>
  <si>
    <t>Progression-Free Survival (OS, Days)</t>
  </si>
  <si>
    <t>Response*</t>
  </si>
  <si>
    <t>Status (last updated 10-17-2017)</t>
  </si>
  <si>
    <t>best RECIST 1.1 Response (%)</t>
  </si>
  <si>
    <t>CB</t>
  </si>
  <si>
    <t>Alive</t>
  </si>
  <si>
    <t>Dead</t>
  </si>
  <si>
    <t>MGH-12</t>
  </si>
  <si>
    <t>NCB, but LTS</t>
  </si>
  <si>
    <t>NCB</t>
  </si>
  <si>
    <t>DFCI-17</t>
  </si>
  <si>
    <t>DFCI-18</t>
  </si>
  <si>
    <t>CB = OS&gt;360d + PFS&gt;180d</t>
  </si>
  <si>
    <t>NCB, but LTS = OS&gt;360d + PFS&lt;180d</t>
  </si>
  <si>
    <t>NCB = OS&lt;360d</t>
  </si>
  <si>
    <t>Table S3d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</si>
</sst>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i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vertAlign val="superscript"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Wingdings"/>
    </font>
    <font>
      <sz val="10"/>
      <color rgb="FF000000"/>
      <name val="Symbol"/>
    </font>
    <font>
      <i/>
      <vertAlign val="superscript"/>
      <sz val="10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b/>
      <sz val="10"/>
      <color theme="1"/>
      <name val="Arial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name val="Calibri"/>
    </font>
    <font>
      <sz val="12"/>
      <color rgb="FF000000"/>
      <name val="Calibri"/>
    </font>
    <font>
      <sz val="12"/>
      <color theme="1"/>
      <name val="Calibri"/>
    </font>
    <font>
      <b/>
      <i/>
      <sz val="12"/>
      <name val="Arial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0" fontId="13" fillId="0" borderId="0" xfId="0" applyFont="1"/>
    <xf numFmtId="0" fontId="14" fillId="0" borderId="5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 vertical="top" wrapText="1"/>
    </xf>
    <xf numFmtId="0" fontId="14" fillId="5" borderId="5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/>
    </xf>
    <xf numFmtId="0" fontId="15" fillId="5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left"/>
    </xf>
    <xf numFmtId="0" fontId="16" fillId="7" borderId="6" xfId="0" applyFont="1" applyFill="1" applyBorder="1" applyAlignment="1">
      <alignment horizontal="left"/>
    </xf>
    <xf numFmtId="0" fontId="16" fillId="7" borderId="7" xfId="0" applyFont="1" applyFill="1" applyBorder="1" applyAlignment="1">
      <alignment horizontal="left"/>
    </xf>
    <xf numFmtId="0" fontId="16" fillId="7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0" xfId="0" applyFill="1"/>
    <xf numFmtId="0" fontId="0" fillId="5" borderId="0" xfId="0" applyFill="1"/>
    <xf numFmtId="2" fontId="0" fillId="3" borderId="0" xfId="0" applyNumberFormat="1" applyFill="1"/>
    <xf numFmtId="2" fontId="0" fillId="5" borderId="0" xfId="0" applyNumberFormat="1" applyFill="1"/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8" borderId="0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left" vertical="center" wrapText="1"/>
    </xf>
    <xf numFmtId="0" fontId="0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20" fillId="9" borderId="0" xfId="0" applyFont="1" applyFill="1" applyBorder="1" applyAlignment="1">
      <alignment horizontal="left"/>
    </xf>
    <xf numFmtId="0" fontId="21" fillId="10" borderId="0" xfId="0" applyFont="1" applyFill="1" applyAlignment="1">
      <alignment horizontal="left"/>
    </xf>
    <xf numFmtId="0" fontId="0" fillId="10" borderId="0" xfId="0" applyFill="1"/>
    <xf numFmtId="0" fontId="21" fillId="3" borderId="0" xfId="0" applyFont="1" applyFill="1" applyAlignment="1">
      <alignment horizontal="left"/>
    </xf>
    <xf numFmtId="0" fontId="21" fillId="9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1"/>
  <sheetViews>
    <sheetView workbookViewId="0">
      <selection activeCell="C2" sqref="C2"/>
    </sheetView>
  </sheetViews>
  <sheetFormatPr baseColWidth="10" defaultRowHeight="15" x14ac:dyDescent="0"/>
  <cols>
    <col min="3" max="3" width="22.33203125" customWidth="1"/>
    <col min="5" max="5" width="25.1640625" customWidth="1"/>
    <col min="6" max="6" width="46" customWidth="1"/>
    <col min="7" max="7" width="22.5" customWidth="1"/>
    <col min="8" max="8" width="14.6640625" customWidth="1"/>
    <col min="9" max="9" width="23.6640625" customWidth="1"/>
  </cols>
  <sheetData>
    <row r="1" spans="1:9">
      <c r="A1" s="7" t="s">
        <v>266</v>
      </c>
    </row>
    <row r="2" spans="1:9">
      <c r="A2" t="s">
        <v>179</v>
      </c>
    </row>
    <row r="3" spans="1:9" ht="16" thickBot="1"/>
    <row r="4" spans="1:9">
      <c r="A4" s="61" t="s">
        <v>0</v>
      </c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</row>
    <row r="5" spans="1:9" ht="16" thickBot="1">
      <c r="A5" s="62"/>
      <c r="B5" s="62"/>
      <c r="C5" s="62"/>
      <c r="D5" s="62"/>
      <c r="E5" s="62"/>
      <c r="F5" s="62"/>
      <c r="G5" s="62"/>
      <c r="H5" s="62"/>
      <c r="I5" s="62"/>
    </row>
    <row r="6" spans="1:9" ht="22" customHeight="1" thickBot="1">
      <c r="A6" s="1" t="s">
        <v>9</v>
      </c>
      <c r="B6" s="2" t="s">
        <v>10</v>
      </c>
      <c r="C6" s="2" t="s">
        <v>11</v>
      </c>
      <c r="D6" s="2" t="s">
        <v>12</v>
      </c>
      <c r="E6" s="2" t="s">
        <v>126</v>
      </c>
      <c r="F6" s="2" t="s">
        <v>13</v>
      </c>
      <c r="G6" s="2" t="s">
        <v>13</v>
      </c>
      <c r="H6" s="2" t="s">
        <v>14</v>
      </c>
      <c r="I6" s="2" t="s">
        <v>13</v>
      </c>
    </row>
    <row r="7" spans="1:9">
      <c r="A7" s="57" t="s">
        <v>16</v>
      </c>
      <c r="B7" s="59" t="s">
        <v>17</v>
      </c>
      <c r="C7" s="59" t="s">
        <v>11</v>
      </c>
      <c r="D7" s="59" t="s">
        <v>18</v>
      </c>
      <c r="E7" s="59" t="s">
        <v>15</v>
      </c>
      <c r="F7" s="59" t="s">
        <v>13</v>
      </c>
      <c r="G7" s="59" t="s">
        <v>13</v>
      </c>
      <c r="H7" s="59" t="s">
        <v>19</v>
      </c>
      <c r="I7" s="59" t="s">
        <v>13</v>
      </c>
    </row>
    <row r="8" spans="1:9" ht="16" thickBot="1">
      <c r="A8" s="58"/>
      <c r="B8" s="60"/>
      <c r="C8" s="60"/>
      <c r="D8" s="60"/>
      <c r="E8" s="60"/>
      <c r="F8" s="60"/>
      <c r="G8" s="60"/>
      <c r="H8" s="60"/>
      <c r="I8" s="60"/>
    </row>
    <row r="9" spans="1:9">
      <c r="A9" s="57" t="s">
        <v>20</v>
      </c>
      <c r="B9" s="59" t="s">
        <v>21</v>
      </c>
      <c r="C9" s="59" t="s">
        <v>11</v>
      </c>
      <c r="D9" s="59" t="s">
        <v>12</v>
      </c>
      <c r="E9" s="59" t="s">
        <v>15</v>
      </c>
      <c r="F9" s="59" t="s">
        <v>13</v>
      </c>
      <c r="G9" s="59" t="s">
        <v>13</v>
      </c>
      <c r="H9" s="59" t="s">
        <v>22</v>
      </c>
      <c r="I9" s="59" t="s">
        <v>127</v>
      </c>
    </row>
    <row r="10" spans="1:9" ht="40" customHeight="1" thickBot="1">
      <c r="A10" s="58"/>
      <c r="B10" s="60"/>
      <c r="C10" s="60"/>
      <c r="D10" s="60"/>
      <c r="E10" s="60"/>
      <c r="F10" s="60"/>
      <c r="G10" s="60"/>
      <c r="H10" s="60"/>
      <c r="I10" s="60"/>
    </row>
    <row r="11" spans="1:9">
      <c r="A11" s="57" t="s">
        <v>165</v>
      </c>
      <c r="B11" s="59" t="s">
        <v>23</v>
      </c>
      <c r="C11" s="59" t="s">
        <v>11</v>
      </c>
      <c r="D11" s="59" t="s">
        <v>12</v>
      </c>
      <c r="E11" s="59" t="s">
        <v>128</v>
      </c>
      <c r="F11" s="59" t="s">
        <v>13</v>
      </c>
      <c r="G11" s="59" t="s">
        <v>13</v>
      </c>
      <c r="H11" s="59" t="s">
        <v>14</v>
      </c>
      <c r="I11" s="63" t="s">
        <v>129</v>
      </c>
    </row>
    <row r="12" spans="1:9" ht="44" customHeight="1" thickBot="1">
      <c r="A12" s="58"/>
      <c r="B12" s="60"/>
      <c r="C12" s="60"/>
      <c r="D12" s="60"/>
      <c r="E12" s="60"/>
      <c r="F12" s="60"/>
      <c r="G12" s="60"/>
      <c r="H12" s="60"/>
      <c r="I12" s="64"/>
    </row>
    <row r="13" spans="1:9">
      <c r="A13" s="57" t="s">
        <v>24</v>
      </c>
      <c r="B13" s="59" t="s">
        <v>25</v>
      </c>
      <c r="C13" s="59" t="s">
        <v>11</v>
      </c>
      <c r="D13" s="59" t="s">
        <v>12</v>
      </c>
      <c r="E13" s="59" t="s">
        <v>130</v>
      </c>
      <c r="F13" s="63" t="s">
        <v>131</v>
      </c>
      <c r="G13" s="59" t="s">
        <v>13</v>
      </c>
      <c r="H13" s="59" t="s">
        <v>14</v>
      </c>
      <c r="I13" s="59" t="s">
        <v>13</v>
      </c>
    </row>
    <row r="14" spans="1:9" ht="16" thickBot="1">
      <c r="A14" s="58"/>
      <c r="B14" s="60"/>
      <c r="C14" s="60"/>
      <c r="D14" s="60"/>
      <c r="E14" s="60"/>
      <c r="F14" s="64"/>
      <c r="G14" s="60"/>
      <c r="H14" s="60"/>
      <c r="I14" s="60"/>
    </row>
    <row r="15" spans="1:9">
      <c r="A15" s="57" t="s">
        <v>26</v>
      </c>
      <c r="B15" s="59" t="s">
        <v>10</v>
      </c>
      <c r="C15" s="59" t="s">
        <v>11</v>
      </c>
      <c r="D15" s="59" t="s">
        <v>12</v>
      </c>
      <c r="E15" s="59" t="s">
        <v>126</v>
      </c>
      <c r="F15" s="63" t="s">
        <v>132</v>
      </c>
      <c r="G15" s="63" t="s">
        <v>132</v>
      </c>
      <c r="H15" s="59" t="s">
        <v>22</v>
      </c>
      <c r="I15" s="63" t="s">
        <v>133</v>
      </c>
    </row>
    <row r="16" spans="1:9" ht="16" thickBot="1">
      <c r="A16" s="58"/>
      <c r="B16" s="60"/>
      <c r="C16" s="60"/>
      <c r="D16" s="60"/>
      <c r="E16" s="60"/>
      <c r="F16" s="64"/>
      <c r="G16" s="64"/>
      <c r="H16" s="60"/>
      <c r="I16" s="64"/>
    </row>
    <row r="17" spans="1:9">
      <c r="A17" s="57" t="s">
        <v>166</v>
      </c>
      <c r="B17" s="59" t="s">
        <v>23</v>
      </c>
      <c r="C17" s="59" t="s">
        <v>11</v>
      </c>
      <c r="D17" s="59" t="s">
        <v>12</v>
      </c>
      <c r="E17" s="59" t="s">
        <v>128</v>
      </c>
      <c r="F17" s="63" t="s">
        <v>134</v>
      </c>
      <c r="G17" s="63" t="s">
        <v>134</v>
      </c>
      <c r="H17" s="59" t="s">
        <v>27</v>
      </c>
      <c r="I17" s="63" t="s">
        <v>132</v>
      </c>
    </row>
    <row r="18" spans="1:9" ht="16" thickBot="1">
      <c r="A18" s="58"/>
      <c r="B18" s="60"/>
      <c r="C18" s="60"/>
      <c r="D18" s="60"/>
      <c r="E18" s="60"/>
      <c r="F18" s="64"/>
      <c r="G18" s="64"/>
      <c r="H18" s="60"/>
      <c r="I18" s="64"/>
    </row>
    <row r="19" spans="1:9">
      <c r="A19" s="57" t="s">
        <v>28</v>
      </c>
      <c r="B19" s="59" t="s">
        <v>29</v>
      </c>
      <c r="C19" s="59" t="s">
        <v>11</v>
      </c>
      <c r="D19" s="59" t="s">
        <v>12</v>
      </c>
      <c r="E19" s="59" t="s">
        <v>135</v>
      </c>
      <c r="F19" s="63" t="s">
        <v>136</v>
      </c>
      <c r="G19" s="63" t="s">
        <v>132</v>
      </c>
      <c r="H19" s="59" t="s">
        <v>27</v>
      </c>
      <c r="I19" s="63" t="s">
        <v>137</v>
      </c>
    </row>
    <row r="20" spans="1:9" ht="16" thickBot="1">
      <c r="A20" s="58"/>
      <c r="B20" s="60"/>
      <c r="C20" s="60"/>
      <c r="D20" s="60"/>
      <c r="E20" s="60"/>
      <c r="F20" s="64"/>
      <c r="G20" s="64"/>
      <c r="H20" s="60"/>
      <c r="I20" s="64"/>
    </row>
    <row r="21" spans="1:9" ht="15" customHeight="1">
      <c r="A21" s="57" t="s">
        <v>30</v>
      </c>
      <c r="B21" s="59" t="s">
        <v>31</v>
      </c>
      <c r="C21" s="59" t="s">
        <v>11</v>
      </c>
      <c r="D21" s="59" t="s">
        <v>12</v>
      </c>
      <c r="E21" s="59" t="s">
        <v>128</v>
      </c>
      <c r="F21" s="63" t="s">
        <v>138</v>
      </c>
      <c r="G21" s="59" t="s">
        <v>13</v>
      </c>
      <c r="H21" s="59" t="s">
        <v>27</v>
      </c>
      <c r="I21" s="59" t="s">
        <v>32</v>
      </c>
    </row>
    <row r="22" spans="1:9" ht="29" customHeight="1" thickBot="1">
      <c r="A22" s="58"/>
      <c r="B22" s="60"/>
      <c r="C22" s="60"/>
      <c r="D22" s="60"/>
      <c r="E22" s="60"/>
      <c r="F22" s="64"/>
      <c r="G22" s="60"/>
      <c r="H22" s="60"/>
      <c r="I22" s="60"/>
    </row>
    <row r="23" spans="1:9" ht="15" customHeight="1">
      <c r="A23" s="57" t="s">
        <v>33</v>
      </c>
      <c r="B23" s="59" t="s">
        <v>34</v>
      </c>
      <c r="C23" s="59" t="s">
        <v>35</v>
      </c>
      <c r="D23" s="59" t="s">
        <v>12</v>
      </c>
      <c r="E23" s="59" t="s">
        <v>139</v>
      </c>
      <c r="F23" s="59" t="s">
        <v>140</v>
      </c>
      <c r="G23" s="59" t="s">
        <v>13</v>
      </c>
      <c r="H23" s="59" t="s">
        <v>36</v>
      </c>
      <c r="I23" s="65" t="s">
        <v>13</v>
      </c>
    </row>
    <row r="24" spans="1:9" ht="16" thickBot="1">
      <c r="A24" s="58"/>
      <c r="B24" s="60"/>
      <c r="C24" s="60"/>
      <c r="D24" s="60"/>
      <c r="E24" s="60"/>
      <c r="F24" s="60"/>
      <c r="G24" s="60"/>
      <c r="H24" s="60"/>
      <c r="I24" s="66"/>
    </row>
    <row r="25" spans="1:9">
      <c r="A25" s="57" t="s">
        <v>37</v>
      </c>
      <c r="B25" s="59" t="s">
        <v>38</v>
      </c>
      <c r="C25" s="59" t="s">
        <v>11</v>
      </c>
      <c r="D25" s="59" t="s">
        <v>12</v>
      </c>
      <c r="E25" s="59" t="s">
        <v>15</v>
      </c>
      <c r="F25" s="59" t="s">
        <v>39</v>
      </c>
      <c r="G25" s="59" t="s">
        <v>13</v>
      </c>
      <c r="H25" s="59" t="s">
        <v>40</v>
      </c>
      <c r="I25" s="63" t="s">
        <v>132</v>
      </c>
    </row>
    <row r="26" spans="1:9" ht="16" thickBot="1">
      <c r="A26" s="58"/>
      <c r="B26" s="60"/>
      <c r="C26" s="60"/>
      <c r="D26" s="60"/>
      <c r="E26" s="60"/>
      <c r="F26" s="60"/>
      <c r="G26" s="60"/>
      <c r="H26" s="60"/>
      <c r="I26" s="64"/>
    </row>
    <row r="27" spans="1:9" ht="30" customHeight="1" thickBot="1">
      <c r="A27" s="1" t="s">
        <v>176</v>
      </c>
      <c r="B27" s="2" t="s">
        <v>41</v>
      </c>
      <c r="C27" s="2" t="s">
        <v>11</v>
      </c>
      <c r="D27" s="2" t="s">
        <v>12</v>
      </c>
      <c r="E27" s="2" t="s">
        <v>42</v>
      </c>
      <c r="F27" s="3" t="s">
        <v>141</v>
      </c>
      <c r="G27" s="3" t="s">
        <v>132</v>
      </c>
      <c r="H27" s="2" t="s">
        <v>43</v>
      </c>
      <c r="I27" s="3" t="s">
        <v>132</v>
      </c>
    </row>
    <row r="28" spans="1:9" ht="24" customHeight="1" thickBot="1">
      <c r="A28" s="1" t="s">
        <v>44</v>
      </c>
      <c r="B28" s="2" t="s">
        <v>45</v>
      </c>
      <c r="C28" s="2" t="s">
        <v>46</v>
      </c>
      <c r="D28" s="2" t="s">
        <v>12</v>
      </c>
      <c r="E28" s="2" t="s">
        <v>128</v>
      </c>
      <c r="F28" s="2" t="s">
        <v>47</v>
      </c>
      <c r="G28" s="2" t="s">
        <v>13</v>
      </c>
      <c r="H28" s="2" t="s">
        <v>48</v>
      </c>
      <c r="I28" s="2" t="s">
        <v>49</v>
      </c>
    </row>
    <row r="29" spans="1:9" ht="33" customHeight="1" thickBot="1">
      <c r="A29" s="1" t="s">
        <v>177</v>
      </c>
      <c r="B29" s="2" t="s">
        <v>41</v>
      </c>
      <c r="C29" s="2" t="s">
        <v>11</v>
      </c>
      <c r="D29" s="2" t="s">
        <v>12</v>
      </c>
      <c r="E29" s="2" t="s">
        <v>42</v>
      </c>
      <c r="F29" s="3" t="s">
        <v>132</v>
      </c>
      <c r="G29" s="3" t="s">
        <v>132</v>
      </c>
      <c r="H29" s="2" t="s">
        <v>43</v>
      </c>
      <c r="I29" s="3" t="s">
        <v>142</v>
      </c>
    </row>
    <row r="30" spans="1:9">
      <c r="A30" s="57" t="s">
        <v>50</v>
      </c>
      <c r="B30" s="59" t="s">
        <v>51</v>
      </c>
      <c r="C30" s="59" t="s">
        <v>52</v>
      </c>
      <c r="D30" s="59" t="s">
        <v>12</v>
      </c>
      <c r="E30" s="59" t="s">
        <v>143</v>
      </c>
      <c r="F30" s="4"/>
      <c r="G30" s="59" t="s">
        <v>13</v>
      </c>
      <c r="H30" s="59" t="s">
        <v>48</v>
      </c>
      <c r="I30" s="59" t="s">
        <v>13</v>
      </c>
    </row>
    <row r="31" spans="1:9" ht="37" thickBot="1">
      <c r="A31" s="58"/>
      <c r="B31" s="60"/>
      <c r="C31" s="60"/>
      <c r="D31" s="60"/>
      <c r="E31" s="60"/>
      <c r="F31" s="2" t="s">
        <v>144</v>
      </c>
      <c r="G31" s="60"/>
      <c r="H31" s="60"/>
      <c r="I31" s="60"/>
    </row>
    <row r="32" spans="1:9">
      <c r="A32" s="57" t="s">
        <v>53</v>
      </c>
      <c r="B32" s="59" t="s">
        <v>54</v>
      </c>
      <c r="C32" s="59" t="s">
        <v>11</v>
      </c>
      <c r="D32" s="59" t="s">
        <v>12</v>
      </c>
      <c r="E32" s="59" t="s">
        <v>145</v>
      </c>
      <c r="F32" s="4"/>
      <c r="G32" s="63" t="s">
        <v>132</v>
      </c>
      <c r="H32" s="59" t="s">
        <v>48</v>
      </c>
      <c r="I32" s="63" t="s">
        <v>132</v>
      </c>
    </row>
    <row r="33" spans="1:9" ht="25" thickBot="1">
      <c r="A33" s="58"/>
      <c r="B33" s="60"/>
      <c r="C33" s="60"/>
      <c r="D33" s="60"/>
      <c r="E33" s="60"/>
      <c r="F33" s="2" t="s">
        <v>146</v>
      </c>
      <c r="G33" s="64"/>
      <c r="H33" s="60"/>
      <c r="I33" s="64"/>
    </row>
    <row r="34" spans="1:9">
      <c r="A34" s="57" t="s">
        <v>55</v>
      </c>
      <c r="B34" s="59" t="s">
        <v>56</v>
      </c>
      <c r="C34" s="59" t="s">
        <v>57</v>
      </c>
      <c r="D34" s="59" t="s">
        <v>58</v>
      </c>
      <c r="E34" s="59" t="s">
        <v>15</v>
      </c>
      <c r="F34" s="59" t="s">
        <v>13</v>
      </c>
      <c r="G34" s="59" t="s">
        <v>13</v>
      </c>
      <c r="H34" s="59" t="s">
        <v>59</v>
      </c>
      <c r="I34" s="59" t="s">
        <v>13</v>
      </c>
    </row>
    <row r="35" spans="1:9" ht="23" customHeight="1" thickBot="1">
      <c r="A35" s="58"/>
      <c r="B35" s="60"/>
      <c r="C35" s="60"/>
      <c r="D35" s="60"/>
      <c r="E35" s="60"/>
      <c r="F35" s="60"/>
      <c r="G35" s="60"/>
      <c r="H35" s="60"/>
      <c r="I35" s="60"/>
    </row>
    <row r="36" spans="1:9" ht="16" thickBot="1">
      <c r="A36" s="1" t="s">
        <v>60</v>
      </c>
      <c r="B36" s="2" t="s">
        <v>61</v>
      </c>
      <c r="C36" s="2" t="s">
        <v>11</v>
      </c>
      <c r="D36" s="2" t="s">
        <v>62</v>
      </c>
      <c r="E36" s="2" t="s">
        <v>63</v>
      </c>
      <c r="F36" s="2" t="s">
        <v>13</v>
      </c>
      <c r="G36" s="2" t="s">
        <v>64</v>
      </c>
      <c r="H36" s="2" t="s">
        <v>40</v>
      </c>
      <c r="I36" s="2" t="s">
        <v>15</v>
      </c>
    </row>
    <row r="37" spans="1:9" ht="30" customHeight="1" thickBot="1">
      <c r="A37" s="1" t="s">
        <v>167</v>
      </c>
      <c r="B37" s="2" t="s">
        <v>65</v>
      </c>
      <c r="C37" s="2" t="s">
        <v>11</v>
      </c>
      <c r="D37" s="2" t="s">
        <v>12</v>
      </c>
      <c r="E37" s="2" t="s">
        <v>66</v>
      </c>
      <c r="F37" s="3" t="s">
        <v>147</v>
      </c>
      <c r="G37" s="3" t="s">
        <v>132</v>
      </c>
      <c r="H37" s="2" t="s">
        <v>67</v>
      </c>
      <c r="I37" s="3" t="s">
        <v>132</v>
      </c>
    </row>
    <row r="38" spans="1:9" ht="25" thickBot="1">
      <c r="A38" s="1" t="s">
        <v>68</v>
      </c>
      <c r="B38" s="2" t="s">
        <v>69</v>
      </c>
      <c r="C38" s="2" t="s">
        <v>70</v>
      </c>
      <c r="D38" s="2" t="s">
        <v>12</v>
      </c>
      <c r="E38" s="5" t="s">
        <v>71</v>
      </c>
      <c r="F38" s="2" t="s">
        <v>13</v>
      </c>
      <c r="G38" s="2" t="s">
        <v>64</v>
      </c>
      <c r="H38" s="2" t="s">
        <v>72</v>
      </c>
      <c r="I38" s="2" t="s">
        <v>13</v>
      </c>
    </row>
    <row r="39" spans="1:9" ht="16" thickBot="1">
      <c r="A39" s="1" t="s">
        <v>73</v>
      </c>
      <c r="B39" s="2" t="s">
        <v>74</v>
      </c>
      <c r="C39" s="2" t="s">
        <v>75</v>
      </c>
      <c r="D39" s="2" t="s">
        <v>12</v>
      </c>
      <c r="E39" s="2" t="s">
        <v>76</v>
      </c>
      <c r="F39" s="2" t="s">
        <v>13</v>
      </c>
      <c r="G39" s="2" t="s">
        <v>13</v>
      </c>
      <c r="H39" s="2" t="s">
        <v>67</v>
      </c>
      <c r="I39" s="2" t="s">
        <v>13</v>
      </c>
    </row>
    <row r="40" spans="1:9" ht="25" thickBot="1">
      <c r="A40" s="1" t="s">
        <v>77</v>
      </c>
      <c r="B40" s="2" t="s">
        <v>78</v>
      </c>
      <c r="C40" s="2" t="s">
        <v>79</v>
      </c>
      <c r="D40" s="2" t="s">
        <v>12</v>
      </c>
      <c r="E40" s="2" t="s">
        <v>80</v>
      </c>
      <c r="F40" s="2" t="s">
        <v>148</v>
      </c>
      <c r="G40" s="2" t="s">
        <v>13</v>
      </c>
      <c r="H40" s="2" t="s">
        <v>81</v>
      </c>
      <c r="I40" s="2" t="s">
        <v>13</v>
      </c>
    </row>
    <row r="41" spans="1:9" ht="25" thickBot="1">
      <c r="A41" s="1" t="s">
        <v>82</v>
      </c>
      <c r="B41" s="2" t="s">
        <v>83</v>
      </c>
      <c r="C41" s="2" t="s">
        <v>178</v>
      </c>
      <c r="D41" s="2" t="s">
        <v>84</v>
      </c>
      <c r="E41" s="2" t="s">
        <v>149</v>
      </c>
      <c r="F41" s="2" t="s">
        <v>13</v>
      </c>
      <c r="G41" s="2" t="s">
        <v>13</v>
      </c>
      <c r="H41" s="2" t="s">
        <v>85</v>
      </c>
      <c r="I41" s="2" t="s">
        <v>13</v>
      </c>
    </row>
    <row r="42" spans="1:9" ht="25" thickBot="1">
      <c r="A42" s="1" t="s">
        <v>168</v>
      </c>
      <c r="B42" s="2" t="s">
        <v>86</v>
      </c>
      <c r="C42" s="2" t="s">
        <v>87</v>
      </c>
      <c r="D42" s="2" t="s">
        <v>12</v>
      </c>
      <c r="E42" s="2" t="s">
        <v>88</v>
      </c>
      <c r="F42" s="2" t="s">
        <v>13</v>
      </c>
      <c r="G42" s="2" t="s">
        <v>13</v>
      </c>
      <c r="H42" s="2" t="s">
        <v>27</v>
      </c>
      <c r="I42" s="2" t="s">
        <v>89</v>
      </c>
    </row>
    <row r="43" spans="1:9">
      <c r="A43" s="57" t="s">
        <v>90</v>
      </c>
      <c r="B43" s="59" t="s">
        <v>91</v>
      </c>
      <c r="C43" s="59" t="s">
        <v>92</v>
      </c>
      <c r="D43" s="59" t="s">
        <v>12</v>
      </c>
      <c r="E43" s="59" t="s">
        <v>64</v>
      </c>
      <c r="F43" s="59" t="s">
        <v>93</v>
      </c>
      <c r="G43" s="59" t="s">
        <v>13</v>
      </c>
      <c r="H43" s="59" t="s">
        <v>94</v>
      </c>
      <c r="I43" s="63" t="s">
        <v>150</v>
      </c>
    </row>
    <row r="44" spans="1:9" ht="16" thickBot="1">
      <c r="A44" s="58"/>
      <c r="B44" s="60"/>
      <c r="C44" s="60"/>
      <c r="D44" s="60"/>
      <c r="E44" s="60"/>
      <c r="F44" s="60"/>
      <c r="G44" s="60"/>
      <c r="H44" s="60"/>
      <c r="I44" s="64"/>
    </row>
    <row r="45" spans="1:9" ht="25" thickBot="1">
      <c r="A45" s="1" t="s">
        <v>169</v>
      </c>
      <c r="B45" s="2" t="s">
        <v>95</v>
      </c>
      <c r="C45" s="2" t="s">
        <v>46</v>
      </c>
      <c r="D45" s="2" t="s">
        <v>12</v>
      </c>
      <c r="E45" s="2" t="s">
        <v>64</v>
      </c>
      <c r="F45" s="2" t="s">
        <v>96</v>
      </c>
      <c r="G45" s="2" t="s">
        <v>96</v>
      </c>
      <c r="H45" s="2" t="s">
        <v>97</v>
      </c>
      <c r="I45" s="2" t="s">
        <v>96</v>
      </c>
    </row>
    <row r="46" spans="1:9" ht="16" thickBot="1">
      <c r="A46" s="1" t="s">
        <v>98</v>
      </c>
      <c r="B46" s="2" t="s">
        <v>99</v>
      </c>
      <c r="C46" s="2" t="s">
        <v>46</v>
      </c>
      <c r="D46" s="2" t="s">
        <v>12</v>
      </c>
      <c r="E46" s="2" t="s">
        <v>128</v>
      </c>
      <c r="F46" s="2" t="s">
        <v>96</v>
      </c>
      <c r="G46" s="2" t="s">
        <v>96</v>
      </c>
      <c r="H46" s="2" t="s">
        <v>97</v>
      </c>
      <c r="I46" s="2" t="s">
        <v>13</v>
      </c>
    </row>
    <row r="47" spans="1:9" ht="25" thickBot="1">
      <c r="A47" s="1" t="s">
        <v>170</v>
      </c>
      <c r="B47" s="2" t="s">
        <v>95</v>
      </c>
      <c r="C47" s="2" t="s">
        <v>46</v>
      </c>
      <c r="D47" s="2" t="s">
        <v>12</v>
      </c>
      <c r="E47" s="2" t="s">
        <v>64</v>
      </c>
      <c r="F47" s="2" t="s">
        <v>96</v>
      </c>
      <c r="G47" s="2" t="s">
        <v>13</v>
      </c>
      <c r="H47" s="2" t="s">
        <v>97</v>
      </c>
      <c r="I47" s="2" t="s">
        <v>100</v>
      </c>
    </row>
    <row r="48" spans="1:9" ht="25" thickBot="1">
      <c r="A48" s="1" t="s">
        <v>171</v>
      </c>
      <c r="B48" s="2" t="s">
        <v>65</v>
      </c>
      <c r="C48" s="2" t="s">
        <v>11</v>
      </c>
      <c r="D48" s="2" t="s">
        <v>12</v>
      </c>
      <c r="E48" s="2" t="s">
        <v>66</v>
      </c>
      <c r="F48" s="2" t="s">
        <v>151</v>
      </c>
      <c r="G48" s="2" t="s">
        <v>151</v>
      </c>
      <c r="H48" s="2" t="s">
        <v>67</v>
      </c>
      <c r="I48" s="2" t="s">
        <v>15</v>
      </c>
    </row>
    <row r="49" spans="1:9" ht="25" thickBot="1">
      <c r="A49" s="1" t="s">
        <v>172</v>
      </c>
      <c r="B49" s="2" t="s">
        <v>95</v>
      </c>
      <c r="C49" s="2" t="s">
        <v>46</v>
      </c>
      <c r="D49" s="2" t="s">
        <v>12</v>
      </c>
      <c r="E49" s="2" t="s">
        <v>64</v>
      </c>
      <c r="F49" s="2" t="s">
        <v>96</v>
      </c>
      <c r="G49" s="2" t="s">
        <v>13</v>
      </c>
      <c r="H49" s="2" t="s">
        <v>97</v>
      </c>
      <c r="I49" s="2" t="s">
        <v>100</v>
      </c>
    </row>
    <row r="50" spans="1:9" ht="25" thickBot="1">
      <c r="A50" s="1" t="s">
        <v>101</v>
      </c>
      <c r="B50" s="2" t="s">
        <v>102</v>
      </c>
      <c r="C50" s="2" t="s">
        <v>178</v>
      </c>
      <c r="D50" s="2" t="s">
        <v>103</v>
      </c>
      <c r="E50" s="2" t="s">
        <v>64</v>
      </c>
      <c r="F50" s="2" t="s">
        <v>152</v>
      </c>
      <c r="G50" s="2" t="s">
        <v>13</v>
      </c>
      <c r="H50" s="2" t="s">
        <v>85</v>
      </c>
      <c r="I50" s="2" t="s">
        <v>104</v>
      </c>
    </row>
    <row r="51" spans="1:9" ht="16" thickBot="1">
      <c r="A51" s="1" t="s">
        <v>105</v>
      </c>
      <c r="B51" s="2" t="s">
        <v>106</v>
      </c>
      <c r="C51" s="2" t="s">
        <v>46</v>
      </c>
      <c r="D51" s="2" t="s">
        <v>12</v>
      </c>
      <c r="E51" s="2" t="s">
        <v>107</v>
      </c>
      <c r="F51" s="2" t="s">
        <v>108</v>
      </c>
      <c r="G51" s="2" t="s">
        <v>108</v>
      </c>
      <c r="H51" s="2" t="s">
        <v>97</v>
      </c>
      <c r="I51" s="2" t="s">
        <v>96</v>
      </c>
    </row>
    <row r="52" spans="1:9" ht="25" thickBot="1">
      <c r="A52" s="1" t="s">
        <v>173</v>
      </c>
      <c r="B52" s="2" t="s">
        <v>95</v>
      </c>
      <c r="C52" s="2" t="s">
        <v>46</v>
      </c>
      <c r="D52" s="2" t="s">
        <v>12</v>
      </c>
      <c r="E52" s="2" t="s">
        <v>64</v>
      </c>
      <c r="F52" s="3" t="s">
        <v>132</v>
      </c>
      <c r="G52" s="3" t="s">
        <v>132</v>
      </c>
      <c r="H52" s="2" t="s">
        <v>97</v>
      </c>
      <c r="I52" s="3" t="s">
        <v>132</v>
      </c>
    </row>
    <row r="53" spans="1:9" ht="25" thickBot="1">
      <c r="A53" s="1" t="s">
        <v>174</v>
      </c>
      <c r="B53" s="2" t="s">
        <v>95</v>
      </c>
      <c r="C53" s="2" t="s">
        <v>46</v>
      </c>
      <c r="D53" s="2" t="s">
        <v>12</v>
      </c>
      <c r="E53" s="2" t="s">
        <v>64</v>
      </c>
      <c r="F53" s="3" t="s">
        <v>132</v>
      </c>
      <c r="G53" s="3" t="s">
        <v>132</v>
      </c>
      <c r="H53" s="2" t="s">
        <v>97</v>
      </c>
      <c r="I53" s="3" t="s">
        <v>132</v>
      </c>
    </row>
    <row r="54" spans="1:9" ht="16" thickBot="1">
      <c r="A54" s="1" t="s">
        <v>109</v>
      </c>
      <c r="B54" s="2" t="s">
        <v>110</v>
      </c>
      <c r="C54" s="2" t="s">
        <v>111</v>
      </c>
      <c r="D54" s="2" t="s">
        <v>12</v>
      </c>
      <c r="E54" s="2" t="s">
        <v>64</v>
      </c>
      <c r="F54" s="2" t="s">
        <v>153</v>
      </c>
      <c r="G54" s="3" t="s">
        <v>132</v>
      </c>
      <c r="H54" s="2" t="s">
        <v>97</v>
      </c>
      <c r="I54" s="2" t="s">
        <v>13</v>
      </c>
    </row>
    <row r="55" spans="1:9">
      <c r="A55" s="57" t="s">
        <v>112</v>
      </c>
      <c r="B55" s="59" t="s">
        <v>54</v>
      </c>
      <c r="C55" s="59" t="s">
        <v>11</v>
      </c>
      <c r="D55" s="59" t="s">
        <v>12</v>
      </c>
      <c r="E55" s="59" t="s">
        <v>154</v>
      </c>
      <c r="F55" s="63" t="s">
        <v>155</v>
      </c>
      <c r="G55" s="59" t="s">
        <v>13</v>
      </c>
      <c r="H55" s="59" t="s">
        <v>40</v>
      </c>
      <c r="I55" s="59" t="s">
        <v>15</v>
      </c>
    </row>
    <row r="56" spans="1:9" ht="31" customHeight="1" thickBot="1">
      <c r="A56" s="58"/>
      <c r="B56" s="60"/>
      <c r="C56" s="60"/>
      <c r="D56" s="60"/>
      <c r="E56" s="60"/>
      <c r="F56" s="64"/>
      <c r="G56" s="60"/>
      <c r="H56" s="60"/>
      <c r="I56" s="60"/>
    </row>
    <row r="57" spans="1:9" ht="16" thickBot="1">
      <c r="A57" s="1" t="s">
        <v>113</v>
      </c>
      <c r="B57" s="2" t="s">
        <v>114</v>
      </c>
      <c r="C57" s="2" t="s">
        <v>11</v>
      </c>
      <c r="D57" s="2" t="s">
        <v>12</v>
      </c>
      <c r="E57" s="2" t="s">
        <v>156</v>
      </c>
      <c r="F57" s="3" t="s">
        <v>132</v>
      </c>
      <c r="G57" s="3" t="s">
        <v>132</v>
      </c>
      <c r="H57" s="2" t="s">
        <v>67</v>
      </c>
      <c r="I57" s="3" t="s">
        <v>132</v>
      </c>
    </row>
    <row r="58" spans="1:9" ht="48" customHeight="1" thickBot="1">
      <c r="A58" s="1" t="s">
        <v>175</v>
      </c>
      <c r="B58" s="2" t="s">
        <v>86</v>
      </c>
      <c r="C58" s="2" t="s">
        <v>87</v>
      </c>
      <c r="D58" s="2" t="s">
        <v>12</v>
      </c>
      <c r="E58" s="2" t="s">
        <v>88</v>
      </c>
      <c r="F58" s="2" t="s">
        <v>157</v>
      </c>
      <c r="G58" s="2" t="s">
        <v>115</v>
      </c>
      <c r="H58" s="2" t="s">
        <v>27</v>
      </c>
      <c r="I58" s="2" t="s">
        <v>115</v>
      </c>
    </row>
    <row r="59" spans="1:9" ht="16" thickBot="1">
      <c r="A59" s="1" t="s">
        <v>116</v>
      </c>
      <c r="B59" s="2" t="s">
        <v>117</v>
      </c>
      <c r="C59" s="2" t="s">
        <v>75</v>
      </c>
      <c r="D59" s="2" t="s">
        <v>12</v>
      </c>
      <c r="E59" s="2" t="s">
        <v>64</v>
      </c>
      <c r="F59" s="2" t="s">
        <v>118</v>
      </c>
      <c r="G59" s="2" t="s">
        <v>13</v>
      </c>
      <c r="H59" s="2" t="s">
        <v>40</v>
      </c>
      <c r="I59" s="3" t="s">
        <v>132</v>
      </c>
    </row>
    <row r="60" spans="1:9" ht="16" thickBot="1">
      <c r="A60" s="1" t="s">
        <v>119</v>
      </c>
      <c r="B60" s="2" t="s">
        <v>102</v>
      </c>
      <c r="C60" s="2" t="s">
        <v>75</v>
      </c>
      <c r="D60" s="2" t="s">
        <v>12</v>
      </c>
      <c r="E60" s="2" t="s">
        <v>64</v>
      </c>
      <c r="F60" s="2" t="s">
        <v>120</v>
      </c>
      <c r="G60" s="2" t="s">
        <v>13</v>
      </c>
      <c r="H60" s="2" t="s">
        <v>27</v>
      </c>
      <c r="I60" s="3" t="s">
        <v>132</v>
      </c>
    </row>
    <row r="61" spans="1:9" ht="16" thickBot="1">
      <c r="A61" s="1" t="s">
        <v>121</v>
      </c>
      <c r="B61" s="2" t="s">
        <v>122</v>
      </c>
      <c r="C61" s="2" t="s">
        <v>75</v>
      </c>
      <c r="D61" s="2" t="s">
        <v>123</v>
      </c>
      <c r="E61" s="2" t="s">
        <v>64</v>
      </c>
      <c r="F61" s="2" t="s">
        <v>13</v>
      </c>
      <c r="G61" s="2" t="s">
        <v>13</v>
      </c>
      <c r="H61" s="2" t="s">
        <v>59</v>
      </c>
      <c r="I61" s="2" t="s">
        <v>49</v>
      </c>
    </row>
    <row r="62" spans="1:9" ht="25" thickBot="1">
      <c r="A62" s="1" t="s">
        <v>124</v>
      </c>
      <c r="B62" s="2" t="s">
        <v>21</v>
      </c>
      <c r="C62" s="2" t="s">
        <v>125</v>
      </c>
      <c r="D62" s="2" t="s">
        <v>12</v>
      </c>
      <c r="E62" s="2" t="s">
        <v>64</v>
      </c>
      <c r="F62" s="2" t="s">
        <v>47</v>
      </c>
      <c r="G62" s="2" t="s">
        <v>13</v>
      </c>
      <c r="H62" s="2" t="s">
        <v>97</v>
      </c>
      <c r="I62" s="2" t="s">
        <v>108</v>
      </c>
    </row>
    <row r="65" spans="1:1">
      <c r="A65" s="6" t="s">
        <v>158</v>
      </c>
    </row>
    <row r="66" spans="1:1">
      <c r="A66" t="s">
        <v>159</v>
      </c>
    </row>
    <row r="67" spans="1:1">
      <c r="A67" t="s">
        <v>160</v>
      </c>
    </row>
    <row r="68" spans="1:1">
      <c r="A68" t="s">
        <v>161</v>
      </c>
    </row>
    <row r="69" spans="1:1">
      <c r="A69" t="s">
        <v>162</v>
      </c>
    </row>
    <row r="70" spans="1:1">
      <c r="A70" t="s">
        <v>163</v>
      </c>
    </row>
    <row r="71" spans="1:1">
      <c r="A71" t="s">
        <v>164</v>
      </c>
    </row>
  </sheetData>
  <mergeCells count="142"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H30:H31"/>
    <mergeCell ref="I30:I31"/>
    <mergeCell ref="A32:A33"/>
    <mergeCell ref="B32:B33"/>
    <mergeCell ref="C32:C33"/>
    <mergeCell ref="D32:D33"/>
    <mergeCell ref="E32:E33"/>
    <mergeCell ref="G32:G33"/>
    <mergeCell ref="A30:A31"/>
    <mergeCell ref="B30:B31"/>
    <mergeCell ref="C30:C31"/>
    <mergeCell ref="D30:D31"/>
    <mergeCell ref="E30:E31"/>
    <mergeCell ref="G30:G31"/>
    <mergeCell ref="H32:H33"/>
    <mergeCell ref="I32:I33"/>
    <mergeCell ref="F25:F26"/>
    <mergeCell ref="G25:G26"/>
    <mergeCell ref="H25:H26"/>
    <mergeCell ref="I25:I26"/>
    <mergeCell ref="G23:G24"/>
    <mergeCell ref="H23:H24"/>
    <mergeCell ref="I23:I24"/>
    <mergeCell ref="F23:F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1:F22"/>
    <mergeCell ref="G21:G22"/>
    <mergeCell ref="H21:H22"/>
    <mergeCell ref="I21:I22"/>
    <mergeCell ref="G19:G20"/>
    <mergeCell ref="H19:H20"/>
    <mergeCell ref="I19:I20"/>
    <mergeCell ref="F19:F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11:A12"/>
    <mergeCell ref="B11:B12"/>
    <mergeCell ref="C11:C12"/>
    <mergeCell ref="D13:D14"/>
    <mergeCell ref="E13:E14"/>
    <mergeCell ref="F13:F14"/>
    <mergeCell ref="F17:F18"/>
    <mergeCell ref="G17:G18"/>
    <mergeCell ref="H17:H18"/>
    <mergeCell ref="G15:G16"/>
    <mergeCell ref="H15:H16"/>
    <mergeCell ref="A17:A18"/>
    <mergeCell ref="B17:B18"/>
    <mergeCell ref="C17:C18"/>
    <mergeCell ref="D17:D18"/>
    <mergeCell ref="E17:E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I17:I18"/>
    <mergeCell ref="I15:I16"/>
    <mergeCell ref="D11:D12"/>
    <mergeCell ref="E11:E12"/>
    <mergeCell ref="G7:G8"/>
    <mergeCell ref="H7:H8"/>
    <mergeCell ref="I7:I8"/>
    <mergeCell ref="F11:F12"/>
    <mergeCell ref="G11:G12"/>
    <mergeCell ref="H11:H12"/>
    <mergeCell ref="I11:I12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G4:G5"/>
    <mergeCell ref="H4:H5"/>
    <mergeCell ref="I4:I5"/>
    <mergeCell ref="A7:A8"/>
    <mergeCell ref="B7:B8"/>
    <mergeCell ref="C7:C8"/>
    <mergeCell ref="D7:D8"/>
    <mergeCell ref="E7:E8"/>
    <mergeCell ref="F7:F8"/>
    <mergeCell ref="A4:A5"/>
    <mergeCell ref="B4:B5"/>
    <mergeCell ref="C4:C5"/>
    <mergeCell ref="D4:D5"/>
    <mergeCell ref="E4:E5"/>
    <mergeCell ref="F4:F5"/>
  </mergeCells>
  <phoneticPr fontId="11" type="noConversion"/>
  <pageMargins left="0.75" right="0.75" top="1" bottom="1" header="0.5" footer="0.5"/>
  <pageSetup scale="3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5" sqref="B5"/>
    </sheetView>
  </sheetViews>
  <sheetFormatPr baseColWidth="10" defaultRowHeight="15" x14ac:dyDescent="0"/>
  <cols>
    <col min="1" max="2" width="18.1640625" customWidth="1"/>
    <col min="3" max="3" width="52.1640625" customWidth="1"/>
  </cols>
  <sheetData>
    <row r="1" spans="1:3">
      <c r="A1" s="7" t="s">
        <v>267</v>
      </c>
      <c r="B1" s="7"/>
    </row>
    <row r="2" spans="1:3">
      <c r="A2" s="8" t="s">
        <v>180</v>
      </c>
      <c r="B2" s="8"/>
    </row>
    <row r="3" spans="1:3">
      <c r="A3" s="7" t="s">
        <v>181</v>
      </c>
      <c r="B3" s="7"/>
    </row>
    <row r="4" spans="1:3">
      <c r="A4" t="s">
        <v>182</v>
      </c>
    </row>
    <row r="6" spans="1:3">
      <c r="A6" s="9" t="s">
        <v>183</v>
      </c>
      <c r="B6" s="9" t="s">
        <v>184</v>
      </c>
      <c r="C6" s="9" t="s">
        <v>185</v>
      </c>
    </row>
    <row r="7" spans="1:3" ht="15" customHeight="1">
      <c r="A7" s="10" t="s">
        <v>186</v>
      </c>
      <c r="B7" s="10" t="s">
        <v>187</v>
      </c>
      <c r="C7" s="11" t="s">
        <v>188</v>
      </c>
    </row>
    <row r="8" spans="1:3">
      <c r="A8" s="10" t="s">
        <v>189</v>
      </c>
      <c r="B8" s="10" t="s">
        <v>190</v>
      </c>
      <c r="C8" s="11" t="s">
        <v>191</v>
      </c>
    </row>
    <row r="9" spans="1:3">
      <c r="A9" s="12" t="s">
        <v>192</v>
      </c>
      <c r="B9" s="12" t="s">
        <v>193</v>
      </c>
      <c r="C9" s="13" t="s">
        <v>194</v>
      </c>
    </row>
    <row r="10" spans="1:3">
      <c r="A10" s="12" t="s">
        <v>195</v>
      </c>
      <c r="B10" s="12" t="s">
        <v>196</v>
      </c>
      <c r="C10" s="13" t="s">
        <v>197</v>
      </c>
    </row>
    <row r="11" spans="1:3">
      <c r="A11" s="12" t="s">
        <v>198</v>
      </c>
      <c r="B11" s="12" t="s">
        <v>199</v>
      </c>
      <c r="C11" s="13" t="s">
        <v>200</v>
      </c>
    </row>
    <row r="12" spans="1:3">
      <c r="A12" s="12" t="s">
        <v>201</v>
      </c>
      <c r="B12" s="12" t="s">
        <v>202</v>
      </c>
      <c r="C12" s="13" t="s">
        <v>203</v>
      </c>
    </row>
    <row r="13" spans="1:3">
      <c r="A13" s="10" t="s">
        <v>204</v>
      </c>
      <c r="B13" s="10" t="s">
        <v>205</v>
      </c>
      <c r="C13" s="11" t="s">
        <v>206</v>
      </c>
    </row>
    <row r="14" spans="1:3">
      <c r="A14" s="10" t="s">
        <v>207</v>
      </c>
      <c r="B14" s="10" t="s">
        <v>208</v>
      </c>
      <c r="C14" s="11" t="s">
        <v>209</v>
      </c>
    </row>
    <row r="15" spans="1:3" ht="24" customHeight="1">
      <c r="A15" s="12" t="s">
        <v>210</v>
      </c>
      <c r="B15" s="12" t="s">
        <v>211</v>
      </c>
      <c r="C15" s="13" t="s">
        <v>212</v>
      </c>
    </row>
    <row r="16" spans="1:3" ht="24">
      <c r="A16" s="12" t="s">
        <v>213</v>
      </c>
      <c r="B16" s="12" t="s">
        <v>214</v>
      </c>
      <c r="C16" s="13" t="s">
        <v>215</v>
      </c>
    </row>
    <row r="17" spans="1:3" ht="24">
      <c r="A17" s="12" t="s">
        <v>216</v>
      </c>
      <c r="B17" s="12" t="s">
        <v>217</v>
      </c>
      <c r="C17" s="13" t="s">
        <v>218</v>
      </c>
    </row>
    <row r="18" spans="1:3">
      <c r="A18" s="10" t="s">
        <v>219</v>
      </c>
      <c r="B18" s="10" t="s">
        <v>220</v>
      </c>
      <c r="C18" s="11" t="s">
        <v>221</v>
      </c>
    </row>
    <row r="19" spans="1:3" ht="24">
      <c r="A19" s="10" t="s">
        <v>222</v>
      </c>
      <c r="B19" s="10" t="s">
        <v>223</v>
      </c>
      <c r="C19" s="11" t="s">
        <v>224</v>
      </c>
    </row>
    <row r="20" spans="1:3" ht="24">
      <c r="A20" s="10" t="s">
        <v>225</v>
      </c>
      <c r="B20" s="10" t="s">
        <v>226</v>
      </c>
      <c r="C20" s="11" t="s">
        <v>227</v>
      </c>
    </row>
    <row r="21" spans="1:3" ht="15" customHeight="1">
      <c r="A21" s="12" t="s">
        <v>228</v>
      </c>
      <c r="B21" s="12" t="s">
        <v>229</v>
      </c>
      <c r="C21" s="13" t="s">
        <v>194</v>
      </c>
    </row>
    <row r="22" spans="1:3">
      <c r="A22" s="12" t="s">
        <v>230</v>
      </c>
      <c r="B22" s="12" t="s">
        <v>231</v>
      </c>
      <c r="C22" s="13" t="s">
        <v>232</v>
      </c>
    </row>
    <row r="23" spans="1:3">
      <c r="A23" s="12" t="s">
        <v>233</v>
      </c>
      <c r="B23" s="12" t="s">
        <v>234</v>
      </c>
      <c r="C23" s="13" t="s">
        <v>235</v>
      </c>
    </row>
    <row r="24" spans="1:3" ht="15" customHeight="1">
      <c r="A24" s="14" t="s">
        <v>236</v>
      </c>
      <c r="B24" s="14" t="s">
        <v>237</v>
      </c>
      <c r="C24" s="15" t="s">
        <v>238</v>
      </c>
    </row>
    <row r="25" spans="1:3">
      <c r="A25" s="14" t="s">
        <v>239</v>
      </c>
      <c r="B25" s="14" t="s">
        <v>240</v>
      </c>
      <c r="C25" s="11" t="s">
        <v>241</v>
      </c>
    </row>
    <row r="26" spans="1:3">
      <c r="A26" s="14" t="s">
        <v>242</v>
      </c>
      <c r="B26" s="14" t="s">
        <v>243</v>
      </c>
      <c r="C26" s="11" t="s">
        <v>244</v>
      </c>
    </row>
    <row r="27" spans="1:3" ht="15" customHeight="1">
      <c r="A27" s="16" t="s">
        <v>245</v>
      </c>
      <c r="B27" s="16" t="s">
        <v>246</v>
      </c>
      <c r="C27" s="13" t="s">
        <v>247</v>
      </c>
    </row>
    <row r="28" spans="1:3">
      <c r="A28" s="16" t="s">
        <v>248</v>
      </c>
      <c r="B28" s="16" t="s">
        <v>249</v>
      </c>
      <c r="C28" s="13" t="s">
        <v>250</v>
      </c>
    </row>
    <row r="29" spans="1:3" ht="15" customHeight="1">
      <c r="A29" s="14" t="s">
        <v>251</v>
      </c>
      <c r="B29" s="14" t="s">
        <v>252</v>
      </c>
      <c r="C29" s="11" t="s">
        <v>253</v>
      </c>
    </row>
    <row r="30" spans="1:3">
      <c r="A30" s="14" t="s">
        <v>254</v>
      </c>
      <c r="B30" s="14" t="s">
        <v>255</v>
      </c>
      <c r="C30" s="11" t="s">
        <v>256</v>
      </c>
    </row>
    <row r="31" spans="1:3" ht="15" customHeight="1">
      <c r="A31" s="16" t="s">
        <v>257</v>
      </c>
      <c r="B31" s="16" t="s">
        <v>258</v>
      </c>
      <c r="C31" s="13" t="s">
        <v>259</v>
      </c>
    </row>
    <row r="32" spans="1:3">
      <c r="A32" s="16" t="s">
        <v>260</v>
      </c>
      <c r="B32" s="16" t="s">
        <v>261</v>
      </c>
      <c r="C32" s="13" t="s">
        <v>262</v>
      </c>
    </row>
    <row r="33" spans="1:3">
      <c r="A33" s="16" t="s">
        <v>263</v>
      </c>
      <c r="B33" s="16" t="s">
        <v>264</v>
      </c>
      <c r="C33" s="13" t="s">
        <v>265</v>
      </c>
    </row>
    <row r="35" spans="1:3">
      <c r="A35" s="17"/>
      <c r="B35" s="17"/>
    </row>
    <row r="36" spans="1:3">
      <c r="A36" s="17"/>
      <c r="B36" s="1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workbookViewId="0">
      <selection activeCell="C2" sqref="C2"/>
    </sheetView>
  </sheetViews>
  <sheetFormatPr baseColWidth="10" defaultRowHeight="15" x14ac:dyDescent="0"/>
  <sheetData>
    <row r="1" spans="1:28">
      <c r="A1" s="7" t="s">
        <v>305</v>
      </c>
    </row>
    <row r="2" spans="1:28">
      <c r="A2" s="8" t="s">
        <v>180</v>
      </c>
    </row>
    <row r="3" spans="1:28">
      <c r="A3" s="7" t="s">
        <v>268</v>
      </c>
    </row>
    <row r="5" spans="1:28">
      <c r="A5" s="18" t="s">
        <v>183</v>
      </c>
      <c r="B5" s="10" t="s">
        <v>186</v>
      </c>
      <c r="C5" s="10" t="s">
        <v>189</v>
      </c>
      <c r="D5" s="19" t="s">
        <v>192</v>
      </c>
      <c r="E5" s="19" t="s">
        <v>195</v>
      </c>
      <c r="F5" s="19" t="s">
        <v>198</v>
      </c>
      <c r="G5" s="19" t="s">
        <v>201</v>
      </c>
      <c r="H5" s="10" t="s">
        <v>204</v>
      </c>
      <c r="I5" s="10" t="s">
        <v>207</v>
      </c>
      <c r="J5" s="19" t="s">
        <v>210</v>
      </c>
      <c r="K5" s="19" t="s">
        <v>213</v>
      </c>
      <c r="L5" s="19" t="s">
        <v>216</v>
      </c>
      <c r="M5" s="10" t="s">
        <v>219</v>
      </c>
      <c r="N5" s="10" t="s">
        <v>222</v>
      </c>
      <c r="O5" s="10" t="s">
        <v>225</v>
      </c>
      <c r="P5" s="19" t="s">
        <v>228</v>
      </c>
      <c r="Q5" s="19" t="s">
        <v>230</v>
      </c>
      <c r="R5" s="19" t="s">
        <v>233</v>
      </c>
      <c r="S5" s="14" t="s">
        <v>236</v>
      </c>
      <c r="T5" s="14" t="s">
        <v>239</v>
      </c>
      <c r="U5" s="14" t="s">
        <v>242</v>
      </c>
      <c r="V5" s="20" t="s">
        <v>245</v>
      </c>
      <c r="W5" s="20" t="s">
        <v>248</v>
      </c>
      <c r="X5" s="14" t="s">
        <v>251</v>
      </c>
      <c r="Y5" s="14" t="s">
        <v>254</v>
      </c>
      <c r="Z5" s="20" t="s">
        <v>257</v>
      </c>
      <c r="AA5" s="20" t="s">
        <v>260</v>
      </c>
      <c r="AB5" s="20" t="s">
        <v>263</v>
      </c>
    </row>
    <row r="6" spans="1:28" ht="144">
      <c r="A6" s="18" t="s">
        <v>185</v>
      </c>
      <c r="B6" s="11" t="s">
        <v>188</v>
      </c>
      <c r="C6" s="11" t="s">
        <v>191</v>
      </c>
      <c r="D6" s="21" t="s">
        <v>194</v>
      </c>
      <c r="E6" s="21" t="s">
        <v>197</v>
      </c>
      <c r="F6" s="21" t="s">
        <v>200</v>
      </c>
      <c r="G6" s="21" t="s">
        <v>203</v>
      </c>
      <c r="H6" s="11" t="s">
        <v>206</v>
      </c>
      <c r="I6" s="11" t="s">
        <v>209</v>
      </c>
      <c r="J6" s="21" t="s">
        <v>212</v>
      </c>
      <c r="K6" s="21" t="s">
        <v>215</v>
      </c>
      <c r="L6" s="21" t="s">
        <v>218</v>
      </c>
      <c r="M6" s="11" t="s">
        <v>221</v>
      </c>
      <c r="N6" s="11" t="s">
        <v>224</v>
      </c>
      <c r="O6" s="11" t="s">
        <v>227</v>
      </c>
      <c r="P6" s="21" t="s">
        <v>194</v>
      </c>
      <c r="Q6" s="21" t="s">
        <v>232</v>
      </c>
      <c r="R6" s="21" t="s">
        <v>235</v>
      </c>
      <c r="S6" s="11" t="s">
        <v>238</v>
      </c>
      <c r="T6" s="11" t="s">
        <v>241</v>
      </c>
      <c r="U6" s="11" t="s">
        <v>244</v>
      </c>
      <c r="V6" s="21" t="s">
        <v>269</v>
      </c>
      <c r="W6" s="21" t="s">
        <v>270</v>
      </c>
      <c r="X6" s="11" t="s">
        <v>253</v>
      </c>
      <c r="Y6" s="11" t="s">
        <v>256</v>
      </c>
      <c r="Z6" s="21" t="s">
        <v>259</v>
      </c>
      <c r="AA6" s="21" t="s">
        <v>262</v>
      </c>
      <c r="AB6" s="21" t="s">
        <v>265</v>
      </c>
    </row>
    <row r="7" spans="1:28">
      <c r="A7" s="22" t="s">
        <v>271</v>
      </c>
      <c r="B7" s="23">
        <v>0.15687084013722799</v>
      </c>
      <c r="C7" s="23">
        <v>0.41913344489196602</v>
      </c>
      <c r="D7" s="24">
        <v>1.98815132477109</v>
      </c>
      <c r="E7" s="24">
        <v>4.5958235280395101</v>
      </c>
      <c r="F7" s="24">
        <v>3.45513526013649</v>
      </c>
      <c r="G7" s="24">
        <v>8.7708529806141495</v>
      </c>
      <c r="H7" s="25">
        <v>0.1</v>
      </c>
      <c r="I7" s="23">
        <v>0.93715501770703002</v>
      </c>
      <c r="J7" s="25">
        <v>0.1</v>
      </c>
      <c r="K7" s="24">
        <v>7.1723817934999499</v>
      </c>
      <c r="L7" s="24">
        <v>0.57691197161063501</v>
      </c>
      <c r="M7" s="23">
        <v>1.2326702130748799</v>
      </c>
      <c r="N7" s="23">
        <v>5.1869158535104898</v>
      </c>
      <c r="O7" s="23">
        <v>6.3351341844790801</v>
      </c>
      <c r="P7" s="25">
        <v>0.1</v>
      </c>
      <c r="Q7" s="24">
        <v>0.19283266066531801</v>
      </c>
      <c r="R7" s="24">
        <v>0.18082453267899901</v>
      </c>
      <c r="S7" s="23">
        <v>30.802674694316199</v>
      </c>
      <c r="T7" s="23">
        <v>81.843991514875697</v>
      </c>
      <c r="U7" s="23">
        <v>30.331012573851101</v>
      </c>
      <c r="V7" s="24">
        <v>49.1698250732913</v>
      </c>
      <c r="W7" s="24">
        <v>569.52238211197596</v>
      </c>
      <c r="X7" s="23">
        <v>31.365807950485699</v>
      </c>
      <c r="Y7" s="23">
        <v>32.4152798004422</v>
      </c>
      <c r="Z7" s="24">
        <v>0.17967976737157401</v>
      </c>
      <c r="AA7" s="24">
        <v>0.539288752226186</v>
      </c>
      <c r="AB7" s="24">
        <v>47.920170578447802</v>
      </c>
    </row>
    <row r="8" spans="1:28">
      <c r="A8" s="22" t="s">
        <v>272</v>
      </c>
      <c r="B8" s="23">
        <v>0.268030971890099</v>
      </c>
      <c r="C8" s="23">
        <v>2.3871176331595398</v>
      </c>
      <c r="D8" s="24">
        <v>9.4360382963749198E-2</v>
      </c>
      <c r="E8" s="24">
        <v>24.765471869384601</v>
      </c>
      <c r="F8" s="24">
        <v>2.17496489362374</v>
      </c>
      <c r="G8" s="24">
        <v>11.6557472281009</v>
      </c>
      <c r="H8" s="23">
        <v>1.27418346424314</v>
      </c>
      <c r="I8" s="23">
        <v>0.64049270084347998</v>
      </c>
      <c r="J8" s="24">
        <v>1.6290757943593399</v>
      </c>
      <c r="K8" s="24">
        <v>2.7851813707450099</v>
      </c>
      <c r="L8" s="24">
        <v>13.800040009653101</v>
      </c>
      <c r="M8" s="23">
        <v>0.234016861643356</v>
      </c>
      <c r="N8" s="23">
        <v>21.247065908343298</v>
      </c>
      <c r="O8" s="23">
        <v>3.96889863477961</v>
      </c>
      <c r="P8" s="25">
        <v>0.1</v>
      </c>
      <c r="Q8" s="24">
        <v>0.98842701559573798</v>
      </c>
      <c r="R8" s="24">
        <v>0.20597231536945601</v>
      </c>
      <c r="S8" s="23">
        <v>143.12162089836499</v>
      </c>
      <c r="T8" s="23">
        <v>197.44402910905299</v>
      </c>
      <c r="U8" s="23">
        <v>42.178525706604702</v>
      </c>
      <c r="V8" s="24">
        <v>88.5655159641355</v>
      </c>
      <c r="W8" s="24">
        <v>236.91311752718701</v>
      </c>
      <c r="X8" s="23">
        <v>16.420000222217201</v>
      </c>
      <c r="Y8" s="23">
        <v>79.663424638844205</v>
      </c>
      <c r="Z8" s="24">
        <v>1.33034423789019</v>
      </c>
      <c r="AA8" s="24">
        <v>1.3602117440255499</v>
      </c>
      <c r="AB8" s="24">
        <v>68.800426069260894</v>
      </c>
    </row>
    <row r="9" spans="1:28">
      <c r="A9" s="22" t="s">
        <v>273</v>
      </c>
      <c r="B9" s="25">
        <v>0.1</v>
      </c>
      <c r="C9" s="25">
        <v>0.1</v>
      </c>
      <c r="D9" s="25">
        <v>0.1</v>
      </c>
      <c r="E9" s="25">
        <v>0.1</v>
      </c>
      <c r="F9" s="25">
        <v>0.1</v>
      </c>
      <c r="G9" s="25">
        <v>0.1</v>
      </c>
      <c r="H9" s="25">
        <v>0.1</v>
      </c>
      <c r="I9" s="25">
        <v>0.1</v>
      </c>
      <c r="J9" s="25">
        <v>0.1</v>
      </c>
      <c r="K9" s="25">
        <v>0.1</v>
      </c>
      <c r="L9" s="25">
        <v>0.1</v>
      </c>
      <c r="M9" s="25">
        <v>0.1</v>
      </c>
      <c r="N9" s="25">
        <v>0.1</v>
      </c>
      <c r="O9" s="25">
        <v>0.1</v>
      </c>
      <c r="P9" s="25">
        <v>0.1</v>
      </c>
      <c r="Q9" s="25">
        <v>0.1</v>
      </c>
      <c r="R9" s="25">
        <v>0.1</v>
      </c>
      <c r="S9" s="25">
        <v>0.1</v>
      </c>
      <c r="T9" s="25">
        <v>0.1</v>
      </c>
      <c r="U9" s="25">
        <v>0.1</v>
      </c>
      <c r="V9" s="25">
        <v>0.1</v>
      </c>
      <c r="W9" s="25">
        <v>0.1</v>
      </c>
      <c r="X9" s="25">
        <v>0.1</v>
      </c>
      <c r="Y9" s="25">
        <v>0.1</v>
      </c>
      <c r="Z9" s="25">
        <v>0.1</v>
      </c>
      <c r="AA9" s="25">
        <v>0.1</v>
      </c>
      <c r="AB9" s="25">
        <v>0.1</v>
      </c>
    </row>
    <row r="10" spans="1:28">
      <c r="A10" s="22" t="s">
        <v>274</v>
      </c>
      <c r="B10" s="25">
        <v>0.1</v>
      </c>
      <c r="C10" s="23">
        <v>0.35252299521475899</v>
      </c>
      <c r="D10" s="24">
        <v>0.13934882960905701</v>
      </c>
      <c r="E10" s="25">
        <v>0.1</v>
      </c>
      <c r="F10" s="25">
        <v>0.1</v>
      </c>
      <c r="G10" s="24">
        <v>0.32786453956329997</v>
      </c>
      <c r="H10" s="25">
        <v>0.1</v>
      </c>
      <c r="I10" s="25">
        <v>0.1</v>
      </c>
      <c r="J10" s="24">
        <v>0.28303229679074998</v>
      </c>
      <c r="K10" s="24">
        <v>0.41130795792909203</v>
      </c>
      <c r="L10" s="24">
        <v>0.485226694948798</v>
      </c>
      <c r="M10" s="25">
        <v>0.1</v>
      </c>
      <c r="N10" s="23">
        <v>0.83895949483148802</v>
      </c>
      <c r="O10" s="23">
        <v>1.2432765375896999</v>
      </c>
      <c r="P10" s="25">
        <v>0.1</v>
      </c>
      <c r="Q10" s="25">
        <v>0.1</v>
      </c>
      <c r="R10" s="25">
        <v>0.1</v>
      </c>
      <c r="S10" s="23">
        <v>2.2683884691452798</v>
      </c>
      <c r="T10" s="23">
        <v>2.2095827224155502</v>
      </c>
      <c r="U10" s="23">
        <v>4.5533937738502201</v>
      </c>
      <c r="V10" s="24">
        <v>27.150086486689499</v>
      </c>
      <c r="W10" s="25">
        <v>0.1</v>
      </c>
      <c r="X10" s="23">
        <v>0.85296606430114097</v>
      </c>
      <c r="Y10" s="23">
        <v>6.2245906885890101E-2</v>
      </c>
      <c r="Z10" s="24">
        <v>0.151124303119367</v>
      </c>
      <c r="AA10" s="24">
        <v>0.259190123319326</v>
      </c>
      <c r="AB10" s="24">
        <v>0.48076933058818799</v>
      </c>
    </row>
    <row r="11" spans="1:28">
      <c r="A11" s="22" t="s">
        <v>275</v>
      </c>
      <c r="B11" s="23">
        <v>19.5526419228027</v>
      </c>
      <c r="C11" s="23">
        <v>29.918032969782502</v>
      </c>
      <c r="D11" s="24">
        <v>0.90971542394420601</v>
      </c>
      <c r="E11" s="24">
        <v>3.97934158263056</v>
      </c>
      <c r="F11" s="24">
        <v>5.8911601831167504</v>
      </c>
      <c r="G11" s="24">
        <v>8.6686546936891897</v>
      </c>
      <c r="H11" s="23">
        <v>0.36852680561988299</v>
      </c>
      <c r="I11" s="23">
        <v>3.8078560464086499</v>
      </c>
      <c r="J11" s="24">
        <v>3.9726169223135801</v>
      </c>
      <c r="K11" s="24">
        <v>2.5061445779217699</v>
      </c>
      <c r="L11" s="24">
        <v>2.32299537172082</v>
      </c>
      <c r="M11" s="23">
        <v>2.9329615285293298</v>
      </c>
      <c r="N11" s="23">
        <v>34.176518185620601</v>
      </c>
      <c r="O11" s="23">
        <v>59.2506106669045</v>
      </c>
      <c r="P11" s="24">
        <v>7.9811667301844098</v>
      </c>
      <c r="Q11" s="24">
        <v>4.1293583008554098</v>
      </c>
      <c r="R11" s="24">
        <v>9.9287532708022E-2</v>
      </c>
      <c r="S11" s="23">
        <v>38.009235466236902</v>
      </c>
      <c r="T11" s="23">
        <v>21.2212318160412</v>
      </c>
      <c r="U11" s="23">
        <v>12.1190885672234</v>
      </c>
      <c r="V11" s="24">
        <v>142.838439144516</v>
      </c>
      <c r="W11" s="24">
        <v>3.00565688423363</v>
      </c>
      <c r="X11" s="23">
        <v>6.9605570690176899</v>
      </c>
      <c r="Y11" s="23">
        <v>12.0283136013303</v>
      </c>
      <c r="Z11" s="24">
        <v>1.2825665118686</v>
      </c>
      <c r="AA11" s="24">
        <v>2.15740095064558</v>
      </c>
      <c r="AB11" s="24">
        <v>18.204006480786902</v>
      </c>
    </row>
    <row r="12" spans="1:28">
      <c r="A12" s="22" t="s">
        <v>276</v>
      </c>
      <c r="B12" s="23">
        <v>24.011892532480701</v>
      </c>
      <c r="C12" s="23">
        <v>82.896153836103906</v>
      </c>
      <c r="D12" s="24">
        <v>3.0699167216215502</v>
      </c>
      <c r="E12" s="24">
        <v>9.1138219053610108</v>
      </c>
      <c r="F12" s="24">
        <v>6.0065607924276003</v>
      </c>
      <c r="G12" s="24">
        <v>10.363437214252601</v>
      </c>
      <c r="H12" s="23">
        <v>0.360471574895951</v>
      </c>
      <c r="I12" s="23">
        <v>0.30199655839926798</v>
      </c>
      <c r="J12" s="24">
        <v>2.5754613329753102</v>
      </c>
      <c r="K12" s="24">
        <v>5.9095417374589703</v>
      </c>
      <c r="L12" s="24">
        <v>1.08446840565059</v>
      </c>
      <c r="M12" s="23">
        <v>3.6412366013078601</v>
      </c>
      <c r="N12" s="23">
        <v>67.662574452243206</v>
      </c>
      <c r="O12" s="23">
        <v>58.352470936382097</v>
      </c>
      <c r="P12" s="24">
        <v>5.9352422247935497</v>
      </c>
      <c r="Q12" s="24">
        <v>8.8549480335493307</v>
      </c>
      <c r="R12" s="24">
        <v>1.1654077609662901</v>
      </c>
      <c r="S12" s="23">
        <v>7.7380948037193296</v>
      </c>
      <c r="T12" s="23">
        <v>10.0937846649277</v>
      </c>
      <c r="U12" s="23">
        <v>4.9765233520062999</v>
      </c>
      <c r="V12" s="24">
        <v>13.0430495025056</v>
      </c>
      <c r="W12" s="24">
        <v>2.2234987557975701</v>
      </c>
      <c r="X12" s="23">
        <v>24.977152139184199</v>
      </c>
      <c r="Y12" s="23">
        <v>3.04071984012361</v>
      </c>
      <c r="Z12" s="24">
        <v>0.79614547978224104</v>
      </c>
      <c r="AA12" s="24">
        <v>0.49652815193257399</v>
      </c>
      <c r="AB12" s="24">
        <v>23.485638095407499</v>
      </c>
    </row>
    <row r="13" spans="1:28">
      <c r="A13" s="22" t="s">
        <v>277</v>
      </c>
      <c r="B13" s="23">
        <v>2.7080860823689901</v>
      </c>
      <c r="C13" s="23">
        <v>3.1765903191812201</v>
      </c>
      <c r="D13" s="24">
        <v>0.41855817363601799</v>
      </c>
      <c r="E13" s="24">
        <v>1.41409954708908</v>
      </c>
      <c r="F13" s="24">
        <v>0.68911284966711195</v>
      </c>
      <c r="G13" s="24">
        <v>1.8875285946584801</v>
      </c>
      <c r="H13" s="23">
        <v>9.4199120245147497E-2</v>
      </c>
      <c r="I13" s="23">
        <v>0.236754951841776</v>
      </c>
      <c r="J13" s="24">
        <v>1.9128063974664899</v>
      </c>
      <c r="K13" s="24">
        <v>1.50997511442104</v>
      </c>
      <c r="L13" s="24">
        <v>6.15372769718011</v>
      </c>
      <c r="M13" s="23">
        <v>0.34601269138944102</v>
      </c>
      <c r="N13" s="23">
        <v>5.8799046112669604</v>
      </c>
      <c r="O13" s="23">
        <v>2.4895965917952898</v>
      </c>
      <c r="P13" s="24">
        <v>0.16767663038716801</v>
      </c>
      <c r="Q13" s="24">
        <v>0.64954159382001997</v>
      </c>
      <c r="R13" s="24">
        <v>0.22840993601557799</v>
      </c>
      <c r="S13" s="23">
        <v>10.9175297808944</v>
      </c>
      <c r="T13" s="23">
        <v>12.1675797651745</v>
      </c>
      <c r="U13" s="23">
        <v>3.6530184961882499</v>
      </c>
      <c r="V13" s="24">
        <v>2.5668458104157201</v>
      </c>
      <c r="W13" s="24">
        <v>2.0336712916398199</v>
      </c>
      <c r="X13" s="23">
        <v>2.37902809786108</v>
      </c>
      <c r="Y13" s="23">
        <v>1.4334081911274601</v>
      </c>
      <c r="Z13" s="24">
        <v>0.26479123612652899</v>
      </c>
      <c r="AA13" s="24">
        <v>0.55145316017113699</v>
      </c>
      <c r="AB13" s="24">
        <v>2.3265626397823298</v>
      </c>
    </row>
    <row r="14" spans="1:28">
      <c r="A14" s="22" t="s">
        <v>278</v>
      </c>
      <c r="B14" s="23">
        <v>3.53392266009697</v>
      </c>
      <c r="C14" s="23">
        <v>4.8352526909005098</v>
      </c>
      <c r="D14" s="24">
        <v>1.2942845874489</v>
      </c>
      <c r="E14" s="24">
        <v>0.86705549203613497</v>
      </c>
      <c r="F14" s="24">
        <v>1.6518651473697501</v>
      </c>
      <c r="G14" s="24">
        <v>1.2393400802346499</v>
      </c>
      <c r="H14" s="23">
        <v>1.58514210106741</v>
      </c>
      <c r="I14" s="23">
        <v>2.8943662759708002</v>
      </c>
      <c r="J14" s="24">
        <v>2.4454229603890498</v>
      </c>
      <c r="K14" s="24">
        <v>1.5991809803401</v>
      </c>
      <c r="L14" s="24">
        <v>1.08303657517046</v>
      </c>
      <c r="M14" s="23">
        <v>0.29859241496189398</v>
      </c>
      <c r="N14" s="23">
        <v>2.5732817291166201</v>
      </c>
      <c r="O14" s="23">
        <v>0.92074408638428396</v>
      </c>
      <c r="P14" s="24">
        <v>0.72348458952371797</v>
      </c>
      <c r="Q14" s="24">
        <v>1.68157005170622</v>
      </c>
      <c r="R14" s="24">
        <v>1.21549229043481</v>
      </c>
      <c r="S14" s="23">
        <v>1.5902752585519</v>
      </c>
      <c r="T14" s="23">
        <v>1.89991978659653</v>
      </c>
      <c r="U14" s="23">
        <v>4.3628944263617102</v>
      </c>
      <c r="V14" s="24">
        <v>1.41618925932593</v>
      </c>
      <c r="W14" s="24">
        <v>0.51813137981678403</v>
      </c>
      <c r="X14" s="23">
        <v>0.97385306507745795</v>
      </c>
      <c r="Y14" s="23">
        <v>0.71259811120435201</v>
      </c>
      <c r="Z14" s="24">
        <v>2.6930614195961202</v>
      </c>
      <c r="AA14" s="24">
        <v>6.8442413327156801</v>
      </c>
      <c r="AB14" s="24">
        <v>0.76154606753499099</v>
      </c>
    </row>
    <row r="15" spans="1:28">
      <c r="A15" s="22" t="s">
        <v>279</v>
      </c>
      <c r="B15" s="23">
        <v>6.1275426639862403</v>
      </c>
      <c r="C15" s="23">
        <v>8.3234782968431293</v>
      </c>
      <c r="D15" s="24">
        <v>0.815749112262946</v>
      </c>
      <c r="E15" s="24">
        <v>2.3208504017110898</v>
      </c>
      <c r="F15" s="24">
        <v>1.85041996856647</v>
      </c>
      <c r="G15" s="24">
        <v>1.47147982999616</v>
      </c>
      <c r="H15" s="23">
        <v>1.2484079972183699</v>
      </c>
      <c r="I15" s="23">
        <v>2.3378798456996801</v>
      </c>
      <c r="J15" s="24">
        <v>0.99412393557895895</v>
      </c>
      <c r="K15" s="24">
        <v>1.7657199453463599</v>
      </c>
      <c r="L15" s="24">
        <v>1.0099629426669601</v>
      </c>
      <c r="M15" s="23">
        <v>0.60692541025442803</v>
      </c>
      <c r="N15" s="23">
        <v>3.9945039001051099</v>
      </c>
      <c r="O15" s="23">
        <v>0.90110432802132401</v>
      </c>
      <c r="P15" s="24">
        <v>1.56860847740056</v>
      </c>
      <c r="Q15" s="24">
        <v>1.7722940720690299</v>
      </c>
      <c r="R15" s="24">
        <v>0.94967388155077603</v>
      </c>
      <c r="S15" s="23">
        <v>1.6618368249498601</v>
      </c>
      <c r="T15" s="23">
        <v>2.8688976198245202</v>
      </c>
      <c r="U15" s="23">
        <v>1.7314749959184801</v>
      </c>
      <c r="V15" s="24">
        <v>1.96825775288729</v>
      </c>
      <c r="W15" s="24">
        <v>2.4611599380131501</v>
      </c>
      <c r="X15" s="23">
        <v>6.2059211012869699</v>
      </c>
      <c r="Y15" s="23">
        <v>0.704483493867884</v>
      </c>
      <c r="Z15" s="24">
        <v>0.85519339661203098</v>
      </c>
      <c r="AA15" s="24">
        <v>1.0115339736412601</v>
      </c>
      <c r="AB15" s="24">
        <v>5.75394032168332</v>
      </c>
    </row>
    <row r="16" spans="1:28">
      <c r="A16" s="22" t="s">
        <v>280</v>
      </c>
      <c r="B16" s="23">
        <v>0.43889039488301002</v>
      </c>
      <c r="C16" s="23">
        <v>0.90613396884592201</v>
      </c>
      <c r="D16" s="24">
        <v>0.421394981960107</v>
      </c>
      <c r="E16" s="24">
        <v>3.5517162007109802</v>
      </c>
      <c r="F16" s="24">
        <v>0.97129670665341095</v>
      </c>
      <c r="G16" s="24">
        <v>4.51119789205414</v>
      </c>
      <c r="H16" s="23">
        <v>0.11380507392278801</v>
      </c>
      <c r="I16" s="23">
        <v>0.429047236202731</v>
      </c>
      <c r="J16" s="24">
        <v>0.213974509034042</v>
      </c>
      <c r="K16" s="24">
        <v>0.87066520040738704</v>
      </c>
      <c r="L16" s="24">
        <v>0.88040392562244096</v>
      </c>
      <c r="M16" s="23">
        <v>0.52253672618331504</v>
      </c>
      <c r="N16" s="23">
        <v>0.91333379681322302</v>
      </c>
      <c r="O16" s="23">
        <v>0.53710071705749896</v>
      </c>
      <c r="P16" s="24">
        <v>0.202575685066641</v>
      </c>
      <c r="Q16" s="24">
        <v>9.8091586349529802E-2</v>
      </c>
      <c r="R16" s="24">
        <v>0.32194120125030001</v>
      </c>
      <c r="S16" s="23">
        <v>8.2797466434442697</v>
      </c>
      <c r="T16" s="23">
        <v>12.7854505445844</v>
      </c>
      <c r="U16" s="23">
        <v>4.4486391723133298</v>
      </c>
      <c r="V16" s="24">
        <v>5.8463197628583199</v>
      </c>
      <c r="W16" s="24">
        <v>95.563483136788605</v>
      </c>
      <c r="X16" s="23">
        <v>5.96945608539371</v>
      </c>
      <c r="Y16" s="23">
        <v>8.1505089624920402</v>
      </c>
      <c r="Z16" s="24">
        <v>0.13710130863398401</v>
      </c>
      <c r="AA16" s="24">
        <v>5.8784894882220599E-2</v>
      </c>
      <c r="AB16" s="24">
        <v>4.2646579781959497</v>
      </c>
    </row>
    <row r="17" spans="1:28">
      <c r="A17" s="22" t="s">
        <v>281</v>
      </c>
      <c r="B17" s="23">
        <v>6.9428844010558405E-2</v>
      </c>
      <c r="C17" s="23">
        <v>0.13912695887054</v>
      </c>
      <c r="D17" s="24">
        <v>0.18331833808332099</v>
      </c>
      <c r="E17" s="24">
        <v>0.39116294966117998</v>
      </c>
      <c r="F17" s="24">
        <v>0.20120982029878501</v>
      </c>
      <c r="G17" s="24">
        <v>0.60384443664826404</v>
      </c>
      <c r="H17" s="25">
        <v>0.1</v>
      </c>
      <c r="I17" s="23">
        <v>4.1477172864743499E-2</v>
      </c>
      <c r="J17" s="24">
        <v>3.7233904595502298E-2</v>
      </c>
      <c r="K17" s="24">
        <v>0.14429072996075801</v>
      </c>
      <c r="L17" s="24">
        <v>0.17022212349870999</v>
      </c>
      <c r="M17" s="23">
        <v>9.0927104813500706E-2</v>
      </c>
      <c r="N17" s="23">
        <v>0.44147241349125599</v>
      </c>
      <c r="O17" s="23">
        <v>9.3461398497300396E-2</v>
      </c>
      <c r="P17" s="25">
        <v>0.1</v>
      </c>
      <c r="Q17" s="25">
        <v>0.1</v>
      </c>
      <c r="R17" s="24">
        <v>0.52019769066612098</v>
      </c>
      <c r="S17" s="23">
        <v>1.09942208311404</v>
      </c>
      <c r="T17" s="23">
        <v>2.2136282755604899</v>
      </c>
      <c r="U17" s="23">
        <v>0.79868684614763197</v>
      </c>
      <c r="V17" s="24">
        <v>0.375967407799292</v>
      </c>
      <c r="W17" s="24">
        <v>48.118091242261499</v>
      </c>
      <c r="X17" s="23">
        <v>0.30457194714350799</v>
      </c>
      <c r="Y17" s="23">
        <v>1.75237544100818</v>
      </c>
      <c r="Z17" s="24">
        <v>1.9880939200971798E-2</v>
      </c>
      <c r="AA17" s="24">
        <v>1.7048690967771701E-2</v>
      </c>
      <c r="AB17" s="24">
        <v>0.92762140809103</v>
      </c>
    </row>
    <row r="18" spans="1:28">
      <c r="A18" s="22" t="s">
        <v>282</v>
      </c>
      <c r="B18" s="23">
        <v>32.503153533298097</v>
      </c>
      <c r="C18" s="23">
        <v>60.063585721970099</v>
      </c>
      <c r="D18" s="24">
        <v>2.9185948323808799</v>
      </c>
      <c r="E18" s="24">
        <v>8.5506901286695101</v>
      </c>
      <c r="F18" s="24">
        <v>6.3051904151437901</v>
      </c>
      <c r="G18" s="24">
        <v>4.6324774305702601</v>
      </c>
      <c r="H18" s="23">
        <v>2.5648347334701902</v>
      </c>
      <c r="I18" s="23">
        <v>3.6162262142319199</v>
      </c>
      <c r="J18" s="24">
        <v>3.1521780243677702</v>
      </c>
      <c r="K18" s="24">
        <v>5.9937903015049399</v>
      </c>
      <c r="L18" s="24">
        <v>5.5922516280815797</v>
      </c>
      <c r="M18" s="23">
        <v>2.69996775790757</v>
      </c>
      <c r="N18" s="23">
        <v>10.096701067731001</v>
      </c>
      <c r="O18" s="23">
        <v>3.8971181067374601</v>
      </c>
      <c r="P18" s="24">
        <v>4.6489802425106204</v>
      </c>
      <c r="Q18" s="24">
        <v>4.8257930961705497</v>
      </c>
      <c r="R18" s="24">
        <v>2.4522467004400901</v>
      </c>
      <c r="S18" s="23">
        <v>56.652247830850499</v>
      </c>
      <c r="T18" s="23">
        <v>74.840583408513794</v>
      </c>
      <c r="U18" s="23">
        <v>13.3027932334355</v>
      </c>
      <c r="V18" s="26">
        <v>10.91272586</v>
      </c>
      <c r="W18" s="27">
        <v>19.14323022</v>
      </c>
      <c r="X18" s="23">
        <v>2.5444273876267101</v>
      </c>
      <c r="Y18" s="23">
        <v>29.894753961682699</v>
      </c>
      <c r="Z18" s="24">
        <v>0.48020963355244101</v>
      </c>
      <c r="AA18" s="24">
        <v>0.52945551827882398</v>
      </c>
      <c r="AB18" s="24">
        <v>144.03870488232599</v>
      </c>
    </row>
    <row r="19" spans="1:28">
      <c r="A19" s="22" t="s">
        <v>283</v>
      </c>
      <c r="B19" s="23">
        <v>2.5155048815789902</v>
      </c>
      <c r="C19" s="23">
        <v>9.7614830273174498</v>
      </c>
      <c r="D19" s="24">
        <v>3.1628008496173399</v>
      </c>
      <c r="E19" s="24">
        <v>53.720088010837998</v>
      </c>
      <c r="F19" s="24">
        <v>30.1324770020058</v>
      </c>
      <c r="G19" s="24">
        <v>28.575523377166299</v>
      </c>
      <c r="H19" s="23">
        <v>1.53750528559949</v>
      </c>
      <c r="I19" s="23">
        <v>13.8827918449936</v>
      </c>
      <c r="J19" s="24">
        <v>5.2676676857758897</v>
      </c>
      <c r="K19" s="24">
        <v>14.812260170452699</v>
      </c>
      <c r="L19" s="24">
        <v>18.795847527902001</v>
      </c>
      <c r="M19" s="23">
        <v>3.4512941814838101</v>
      </c>
      <c r="N19" s="23">
        <v>118.36424183839399</v>
      </c>
      <c r="O19" s="23">
        <v>42.569851727536197</v>
      </c>
      <c r="P19" s="24">
        <v>8.6665183135405197</v>
      </c>
      <c r="Q19" s="24">
        <v>5.8898499683790897</v>
      </c>
      <c r="R19" s="24">
        <v>3.5899991571164702</v>
      </c>
      <c r="S19" s="23">
        <v>80.806471541547296</v>
      </c>
      <c r="T19" s="23">
        <v>125.257306609312</v>
      </c>
      <c r="U19" s="23">
        <v>46.316099653385699</v>
      </c>
      <c r="V19" s="28">
        <v>41.801199959999998</v>
      </c>
      <c r="W19" s="29">
        <v>37.834586719999997</v>
      </c>
      <c r="X19" s="23">
        <v>10.117405207387201</v>
      </c>
      <c r="Y19" s="23">
        <v>40.963422902965597</v>
      </c>
      <c r="Z19" s="24">
        <v>1.7925517501043799</v>
      </c>
      <c r="AA19" s="24">
        <v>1.8787803944365999</v>
      </c>
      <c r="AB19" s="24">
        <v>27.175430468055701</v>
      </c>
    </row>
    <row r="20" spans="1:28">
      <c r="A20" s="22" t="s">
        <v>284</v>
      </c>
      <c r="B20" s="23">
        <v>3.1300029284523601</v>
      </c>
      <c r="C20" s="23">
        <v>3.09735564001797</v>
      </c>
      <c r="D20" s="24">
        <v>0.73461230474893002</v>
      </c>
      <c r="E20" s="24">
        <v>33.048311434547998</v>
      </c>
      <c r="F20" s="24">
        <v>4.4346990189461799</v>
      </c>
      <c r="G20" s="24">
        <v>8.6421007528285507</v>
      </c>
      <c r="H20" s="23">
        <v>3.4719104318925802</v>
      </c>
      <c r="I20" s="23">
        <v>10.5267371784888</v>
      </c>
      <c r="J20" s="24">
        <v>3.6058497016488502</v>
      </c>
      <c r="K20" s="24">
        <v>22.405901605082502</v>
      </c>
      <c r="L20" s="24">
        <v>21.316618499898901</v>
      </c>
      <c r="M20" s="23">
        <v>3.6437254848357501</v>
      </c>
      <c r="N20" s="23">
        <v>109.390225380224</v>
      </c>
      <c r="O20" s="23">
        <v>31.834899858933301</v>
      </c>
      <c r="P20" s="24">
        <v>1.0300135866640301</v>
      </c>
      <c r="Q20" s="24">
        <v>2.13752208170364</v>
      </c>
      <c r="R20" s="24">
        <v>7.6167721520296903</v>
      </c>
      <c r="S20" s="23">
        <v>17.1664256207352</v>
      </c>
      <c r="T20" s="23">
        <v>16.400952685606502</v>
      </c>
      <c r="U20" s="23">
        <v>3.8232858293387699</v>
      </c>
      <c r="V20" s="28">
        <v>10.15787922</v>
      </c>
      <c r="W20" s="29">
        <v>4.1352437980000003</v>
      </c>
      <c r="X20" s="23">
        <v>8.2944493141642894</v>
      </c>
      <c r="Y20" s="23">
        <v>14.847818101984201</v>
      </c>
      <c r="Z20" s="24">
        <v>2.4492824213137898</v>
      </c>
      <c r="AA20" s="24">
        <v>3.15592022030259</v>
      </c>
      <c r="AB20" s="24">
        <v>18.7537489632514</v>
      </c>
    </row>
    <row r="21" spans="1:28">
      <c r="A21" s="22" t="s">
        <v>285</v>
      </c>
      <c r="B21" s="23">
        <v>51.451865513218102</v>
      </c>
      <c r="C21" s="23">
        <v>56.805094699528397</v>
      </c>
      <c r="D21" s="24">
        <v>54.126570778754598</v>
      </c>
      <c r="E21" s="24">
        <v>61.463800248418202</v>
      </c>
      <c r="F21" s="24">
        <v>58.820999652931199</v>
      </c>
      <c r="G21" s="24">
        <v>82.210607462403402</v>
      </c>
      <c r="H21" s="23">
        <v>43.636380618610403</v>
      </c>
      <c r="I21" s="23">
        <v>28.2519413180081</v>
      </c>
      <c r="J21" s="24">
        <v>81.0920131580868</v>
      </c>
      <c r="K21" s="24">
        <v>110.98997957663801</v>
      </c>
      <c r="L21" s="24">
        <v>60.1500120772088</v>
      </c>
      <c r="M21" s="23">
        <v>79.943328571886198</v>
      </c>
      <c r="N21" s="23">
        <v>95.051625835015301</v>
      </c>
      <c r="O21" s="23">
        <v>75.067716321812298</v>
      </c>
      <c r="P21" s="25">
        <v>0.1</v>
      </c>
      <c r="Q21" s="24">
        <v>35.615385555735301</v>
      </c>
      <c r="R21" s="24">
        <v>11.8733791876257</v>
      </c>
      <c r="S21" s="23">
        <v>57.056390354691104</v>
      </c>
      <c r="T21" s="23">
        <v>61.182691123359803</v>
      </c>
      <c r="U21" s="23">
        <v>37.3127656013029</v>
      </c>
      <c r="V21" s="24">
        <v>44.674793304901499</v>
      </c>
      <c r="W21" s="24">
        <v>85.673731263466394</v>
      </c>
      <c r="X21" s="23">
        <v>184.21397352354401</v>
      </c>
      <c r="Y21" s="23">
        <v>47.254564042156602</v>
      </c>
      <c r="Z21" s="24">
        <v>22.8699313873866</v>
      </c>
      <c r="AA21" s="24">
        <v>32.495398121917297</v>
      </c>
      <c r="AB21" s="24">
        <v>124.27951238007</v>
      </c>
    </row>
    <row r="22" spans="1:28">
      <c r="A22" s="22" t="s">
        <v>286</v>
      </c>
      <c r="B22" s="25">
        <v>0.1</v>
      </c>
      <c r="C22" s="25">
        <v>0.1</v>
      </c>
      <c r="D22" s="25">
        <v>0.1</v>
      </c>
      <c r="E22" s="25">
        <v>0.1</v>
      </c>
      <c r="F22" s="25">
        <v>0.1</v>
      </c>
      <c r="G22" s="25">
        <v>0.1</v>
      </c>
      <c r="H22" s="25">
        <v>0.1</v>
      </c>
      <c r="I22" s="25">
        <v>0.1</v>
      </c>
      <c r="J22" s="25">
        <v>0.1</v>
      </c>
      <c r="K22" s="25">
        <v>0.1</v>
      </c>
      <c r="L22" s="25">
        <v>0.1</v>
      </c>
      <c r="M22" s="25">
        <v>0.1</v>
      </c>
      <c r="N22" s="25">
        <v>0.1</v>
      </c>
      <c r="O22" s="25">
        <v>0.1</v>
      </c>
      <c r="P22" s="25">
        <v>0.1</v>
      </c>
      <c r="Q22" s="25">
        <v>0.1</v>
      </c>
      <c r="R22" s="25">
        <v>0.1</v>
      </c>
      <c r="S22" s="23">
        <v>1.2625884121609099</v>
      </c>
      <c r="T22" s="23">
        <v>1.5847634484361901</v>
      </c>
      <c r="U22" s="23">
        <v>0.69407351427576802</v>
      </c>
      <c r="V22" s="24">
        <v>1.3675817842378799</v>
      </c>
      <c r="W22" s="24">
        <v>2.6171412693602898</v>
      </c>
      <c r="X22" s="23">
        <v>0.331691417490246</v>
      </c>
      <c r="Y22" s="23">
        <v>0.45183519068148298</v>
      </c>
      <c r="Z22" s="24">
        <v>0.118210373270772</v>
      </c>
      <c r="AA22" s="24">
        <v>4.0548026483171899E-2</v>
      </c>
      <c r="AB22" s="24">
        <v>0.73206496855220005</v>
      </c>
    </row>
    <row r="23" spans="1:28">
      <c r="A23" s="22" t="s">
        <v>287</v>
      </c>
      <c r="B23" s="23">
        <v>0.13457249128979201</v>
      </c>
      <c r="C23" s="23">
        <v>0.17977793646238999</v>
      </c>
      <c r="D23" s="25">
        <v>0.1</v>
      </c>
      <c r="E23" s="25">
        <v>0.1</v>
      </c>
      <c r="F23" s="25">
        <v>0.1</v>
      </c>
      <c r="G23" s="24">
        <v>0.167202739004226</v>
      </c>
      <c r="H23" s="25">
        <v>0.1</v>
      </c>
      <c r="I23" s="25">
        <v>0.1</v>
      </c>
      <c r="J23" s="24">
        <v>0.144339413201268</v>
      </c>
      <c r="K23" s="25">
        <v>0.1</v>
      </c>
      <c r="L23" s="24">
        <v>0.82484504669184699</v>
      </c>
      <c r="M23" s="25">
        <v>0.1</v>
      </c>
      <c r="N23" s="25">
        <v>0.1</v>
      </c>
      <c r="O23" s="23">
        <v>0.36230858843903602</v>
      </c>
      <c r="P23" s="25">
        <v>0.1</v>
      </c>
      <c r="Q23" s="25">
        <v>0.1</v>
      </c>
      <c r="R23" s="25">
        <v>0.1</v>
      </c>
      <c r="S23" s="25">
        <v>0.1</v>
      </c>
      <c r="T23" s="25">
        <v>0.1</v>
      </c>
      <c r="U23" s="25">
        <v>0.1</v>
      </c>
      <c r="V23" s="25">
        <v>0.1</v>
      </c>
      <c r="W23" s="25">
        <v>0.1</v>
      </c>
      <c r="X23" s="25">
        <v>0.1</v>
      </c>
      <c r="Y23" s="25">
        <v>0.1</v>
      </c>
      <c r="Z23" s="25">
        <v>0.1</v>
      </c>
      <c r="AA23" s="25">
        <v>0.1</v>
      </c>
      <c r="AB23" s="25">
        <v>0.1</v>
      </c>
    </row>
    <row r="24" spans="1:28">
      <c r="A24" s="22" t="s">
        <v>288</v>
      </c>
      <c r="B24" s="23">
        <v>0.26670627186428297</v>
      </c>
      <c r="C24" s="23">
        <v>0.237531968769088</v>
      </c>
      <c r="D24" s="25">
        <v>0.1</v>
      </c>
      <c r="E24" s="24">
        <v>3.0052527442255599</v>
      </c>
      <c r="F24" s="24">
        <v>0.72140515966432595</v>
      </c>
      <c r="G24" s="24">
        <v>2.0987111506971998</v>
      </c>
      <c r="H24" s="23">
        <v>0.38036580514144402</v>
      </c>
      <c r="I24" s="23">
        <v>1.06221194758227</v>
      </c>
      <c r="J24" s="24">
        <v>0.66748061426022698</v>
      </c>
      <c r="K24" s="24">
        <v>0.46190267653212203</v>
      </c>
      <c r="L24" s="24">
        <v>3.16050182799983</v>
      </c>
      <c r="M24" s="23">
        <v>0.116430135446941</v>
      </c>
      <c r="N24" s="23">
        <v>7.8010793751694996</v>
      </c>
      <c r="O24" s="23">
        <v>4.3083087172207</v>
      </c>
      <c r="P24" s="24">
        <v>0.56421666814792404</v>
      </c>
      <c r="Q24" s="24">
        <v>0.32784729127942103</v>
      </c>
      <c r="R24" s="24">
        <v>0.204954330285258</v>
      </c>
      <c r="S24" s="23">
        <v>10.296945559411601</v>
      </c>
      <c r="T24" s="23">
        <v>11.6529517400032</v>
      </c>
      <c r="U24" s="23">
        <v>2.8320943659937798</v>
      </c>
      <c r="V24" s="24">
        <v>2.88850742384184</v>
      </c>
      <c r="W24" s="24">
        <v>1.74662481890754</v>
      </c>
      <c r="X24" s="23">
        <v>0.123157138255766</v>
      </c>
      <c r="Y24" s="23">
        <v>4.9071719641029699</v>
      </c>
      <c r="Z24" s="24">
        <v>5.0914200968551301E-2</v>
      </c>
      <c r="AA24" s="24">
        <v>4.3660939224713501E-2</v>
      </c>
      <c r="AB24" s="24">
        <v>10.096287949307101</v>
      </c>
    </row>
    <row r="25" spans="1:28">
      <c r="A25" s="25">
        <v>0.1</v>
      </c>
      <c r="B25" t="s">
        <v>289</v>
      </c>
    </row>
    <row r="26" spans="1:28">
      <c r="A26" s="30" t="s">
        <v>290</v>
      </c>
    </row>
    <row r="27" spans="1:28">
      <c r="B27" s="31">
        <v>148</v>
      </c>
      <c r="C27" s="32" t="s">
        <v>291</v>
      </c>
      <c r="D27" s="32" t="s">
        <v>292</v>
      </c>
      <c r="E27" s="32" t="s">
        <v>293</v>
      </c>
      <c r="F27" s="31">
        <v>27</v>
      </c>
      <c r="G27" s="32" t="s">
        <v>294</v>
      </c>
      <c r="H27" s="32" t="s">
        <v>295</v>
      </c>
      <c r="I27" s="31" t="s">
        <v>296</v>
      </c>
      <c r="J27" s="31" t="s">
        <v>297</v>
      </c>
      <c r="K27" s="32" t="s">
        <v>298</v>
      </c>
      <c r="L27" s="32" t="s">
        <v>299</v>
      </c>
      <c r="M27" s="31" t="s">
        <v>300</v>
      </c>
      <c r="N27" s="31" t="s">
        <v>301</v>
      </c>
      <c r="O27" s="32">
        <v>422</v>
      </c>
      <c r="P27" s="31">
        <v>51</v>
      </c>
      <c r="Q27" s="32" t="s">
        <v>302</v>
      </c>
      <c r="R27" s="32" t="s">
        <v>303</v>
      </c>
    </row>
    <row r="28" spans="1:28">
      <c r="A28" s="22" t="s">
        <v>271</v>
      </c>
      <c r="B28" s="33">
        <f t="shared" ref="B28:B45" si="0">C7/B7</f>
        <v>2.6718378286577358</v>
      </c>
      <c r="C28" s="34">
        <f t="shared" ref="C28:C45" si="1">E7/D7</f>
        <v>2.3116065013656142</v>
      </c>
      <c r="D28" s="34">
        <f t="shared" ref="D28:D45" si="2">F7/D7</f>
        <v>1.737863319098361</v>
      </c>
      <c r="E28" s="34">
        <f t="shared" ref="E28:E45" si="3">G7/D7</f>
        <v>4.411562073437242</v>
      </c>
      <c r="F28" s="33">
        <f t="shared" ref="F28:F45" si="4">I7/H7</f>
        <v>9.3715501770702989</v>
      </c>
      <c r="G28" s="34">
        <f t="shared" ref="G28:G45" si="5">K7/J7</f>
        <v>71.723817934999488</v>
      </c>
      <c r="H28" s="34">
        <f t="shared" ref="H28:H45" si="6">L7/J7</f>
        <v>5.7691197161063501</v>
      </c>
      <c r="I28" s="33">
        <f t="shared" ref="I28:I45" si="7">N7/M7</f>
        <v>4.2078698734609601</v>
      </c>
      <c r="J28" s="33">
        <f t="shared" ref="J28:J45" si="8">O7/M7</f>
        <v>5.1393585383037443</v>
      </c>
      <c r="K28" s="34">
        <f t="shared" ref="K28:K45" si="9">Q7/P7</f>
        <v>1.9283266066531801</v>
      </c>
      <c r="L28" s="34">
        <f t="shared" ref="L28:L45" si="10">R7/P7</f>
        <v>1.8082453267899901</v>
      </c>
      <c r="M28" s="33">
        <f t="shared" ref="M28:M45" si="11">T7/S7</f>
        <v>2.6570417123542129</v>
      </c>
      <c r="N28" s="33">
        <f t="shared" ref="N28:N45" si="12">U7/S7</f>
        <v>0.98468762452787484</v>
      </c>
      <c r="O28" s="34">
        <f t="shared" ref="O28:O45" si="13">W7/V7</f>
        <v>11.582762014366743</v>
      </c>
      <c r="P28" s="33">
        <f t="shared" ref="P28:P45" si="14">Y7/X7</f>
        <v>1.0334591046279824</v>
      </c>
      <c r="Q28" s="34">
        <f t="shared" ref="Q28:Q45" si="15">AA7/Z7</f>
        <v>3.0013883038425138</v>
      </c>
      <c r="R28" s="34">
        <f t="shared" ref="R28:R45" si="16">AB7/Z7</f>
        <v>266.69764369935928</v>
      </c>
    </row>
    <row r="29" spans="1:28">
      <c r="A29" s="22" t="s">
        <v>272</v>
      </c>
      <c r="B29" s="33">
        <f t="shared" si="0"/>
        <v>8.9061260955257513</v>
      </c>
      <c r="C29" s="34">
        <f t="shared" si="1"/>
        <v>262.45624584735788</v>
      </c>
      <c r="D29" s="34">
        <f t="shared" si="2"/>
        <v>23.04955560067306</v>
      </c>
      <c r="E29" s="34">
        <f t="shared" si="3"/>
        <v>123.52373805624268</v>
      </c>
      <c r="F29" s="33">
        <f t="shared" si="4"/>
        <v>0.50266913581705452</v>
      </c>
      <c r="G29" s="34">
        <f t="shared" si="5"/>
        <v>1.7096696055448586</v>
      </c>
      <c r="H29" s="34">
        <f t="shared" si="6"/>
        <v>8.4710852972192043</v>
      </c>
      <c r="I29" s="33">
        <f t="shared" si="7"/>
        <v>90.792884577368767</v>
      </c>
      <c r="J29" s="33">
        <f t="shared" si="8"/>
        <v>16.959883176402265</v>
      </c>
      <c r="K29" s="34">
        <f t="shared" si="9"/>
        <v>9.8842701559573793</v>
      </c>
      <c r="L29" s="34">
        <f t="shared" si="10"/>
        <v>2.0597231536945602</v>
      </c>
      <c r="M29" s="33">
        <f t="shared" si="11"/>
        <v>1.3795541712685324</v>
      </c>
      <c r="N29" s="33">
        <f t="shared" si="12"/>
        <v>0.29470408064031745</v>
      </c>
      <c r="O29" s="34">
        <f t="shared" si="13"/>
        <v>2.6750040910180517</v>
      </c>
      <c r="P29" s="33">
        <f t="shared" si="14"/>
        <v>4.8516092302517162</v>
      </c>
      <c r="Q29" s="34">
        <f t="shared" si="15"/>
        <v>1.022450960649649</v>
      </c>
      <c r="R29" s="34">
        <f t="shared" si="16"/>
        <v>51.71625817568269</v>
      </c>
    </row>
    <row r="30" spans="1:28">
      <c r="A30" s="22" t="s">
        <v>273</v>
      </c>
      <c r="B30" s="33">
        <f t="shared" si="0"/>
        <v>1</v>
      </c>
      <c r="C30" s="34">
        <f t="shared" si="1"/>
        <v>1</v>
      </c>
      <c r="D30" s="34">
        <f t="shared" si="2"/>
        <v>1</v>
      </c>
      <c r="E30" s="34">
        <f t="shared" si="3"/>
        <v>1</v>
      </c>
      <c r="F30" s="33">
        <f t="shared" si="4"/>
        <v>1</v>
      </c>
      <c r="G30" s="34">
        <f t="shared" si="5"/>
        <v>1</v>
      </c>
      <c r="H30" s="34">
        <f t="shared" si="6"/>
        <v>1</v>
      </c>
      <c r="I30" s="33">
        <f t="shared" si="7"/>
        <v>1</v>
      </c>
      <c r="J30" s="33">
        <f t="shared" si="8"/>
        <v>1</v>
      </c>
      <c r="K30" s="34">
        <f t="shared" si="9"/>
        <v>1</v>
      </c>
      <c r="L30" s="34">
        <f t="shared" si="10"/>
        <v>1</v>
      </c>
      <c r="M30" s="33">
        <f t="shared" si="11"/>
        <v>1</v>
      </c>
      <c r="N30" s="33">
        <f t="shared" si="12"/>
        <v>1</v>
      </c>
      <c r="O30" s="34">
        <f t="shared" si="13"/>
        <v>1</v>
      </c>
      <c r="P30" s="33">
        <f t="shared" si="14"/>
        <v>1</v>
      </c>
      <c r="Q30" s="34">
        <f t="shared" si="15"/>
        <v>1</v>
      </c>
      <c r="R30" s="34">
        <f t="shared" si="16"/>
        <v>1</v>
      </c>
    </row>
    <row r="31" spans="1:28">
      <c r="A31" s="22" t="s">
        <v>274</v>
      </c>
      <c r="B31" s="33">
        <f t="shared" si="0"/>
        <v>3.5252299521475896</v>
      </c>
      <c r="C31" s="34">
        <f t="shared" si="1"/>
        <v>0.71762353713734017</v>
      </c>
      <c r="D31" s="34">
        <f t="shared" si="2"/>
        <v>0.71762353713734017</v>
      </c>
      <c r="E31" s="34">
        <f t="shared" si="3"/>
        <v>2.352833105833207</v>
      </c>
      <c r="F31" s="33">
        <f t="shared" si="4"/>
        <v>1</v>
      </c>
      <c r="G31" s="34">
        <f t="shared" si="5"/>
        <v>1.4532191647131287</v>
      </c>
      <c r="H31" s="34">
        <f t="shared" si="6"/>
        <v>1.7143863101514996</v>
      </c>
      <c r="I31" s="33">
        <f t="shared" si="7"/>
        <v>8.3895949483148797</v>
      </c>
      <c r="J31" s="33">
        <f t="shared" si="8"/>
        <v>12.432765375896999</v>
      </c>
      <c r="K31" s="34">
        <f t="shared" si="9"/>
        <v>1</v>
      </c>
      <c r="L31" s="34">
        <f t="shared" si="10"/>
        <v>1</v>
      </c>
      <c r="M31" s="33">
        <f t="shared" si="11"/>
        <v>0.97407598057845557</v>
      </c>
      <c r="N31" s="33">
        <f t="shared" si="12"/>
        <v>2.0073253923592382</v>
      </c>
      <c r="O31" s="34">
        <f t="shared" si="13"/>
        <v>3.6832295193249434E-3</v>
      </c>
      <c r="P31" s="33">
        <f t="shared" si="14"/>
        <v>7.2975830447474979E-2</v>
      </c>
      <c r="Q31" s="34">
        <f t="shared" si="15"/>
        <v>1.7150790307671571</v>
      </c>
      <c r="R31" s="34">
        <f t="shared" si="16"/>
        <v>3.1812840202707018</v>
      </c>
    </row>
    <row r="32" spans="1:28">
      <c r="A32" s="22" t="s">
        <v>275</v>
      </c>
      <c r="B32" s="33">
        <f t="shared" si="0"/>
        <v>1.5301273908612558</v>
      </c>
      <c r="C32" s="34">
        <f t="shared" si="1"/>
        <v>4.3742707641226248</v>
      </c>
      <c r="D32" s="34">
        <f t="shared" si="2"/>
        <v>6.4758275259033784</v>
      </c>
      <c r="E32" s="34">
        <f t="shared" si="3"/>
        <v>9.528974078624449</v>
      </c>
      <c r="F32" s="33">
        <f t="shared" si="4"/>
        <v>10.332643347350595</v>
      </c>
      <c r="G32" s="34">
        <f t="shared" si="5"/>
        <v>0.63085483119329733</v>
      </c>
      <c r="H32" s="34">
        <f t="shared" si="6"/>
        <v>0.58475191974159679</v>
      </c>
      <c r="I32" s="33">
        <f t="shared" si="7"/>
        <v>11.65256272650725</v>
      </c>
      <c r="J32" s="33">
        <f t="shared" si="8"/>
        <v>20.201632408255431</v>
      </c>
      <c r="K32" s="34">
        <f t="shared" si="9"/>
        <v>0.51738780061295608</v>
      </c>
      <c r="L32" s="34">
        <f t="shared" si="10"/>
        <v>1.2440227859483384E-2</v>
      </c>
      <c r="M32" s="33">
        <f t="shared" si="11"/>
        <v>0.55831777608080901</v>
      </c>
      <c r="N32" s="33">
        <f t="shared" si="12"/>
        <v>0.31884589149362463</v>
      </c>
      <c r="O32" s="34">
        <f t="shared" si="13"/>
        <v>2.1042353180523578E-2</v>
      </c>
      <c r="P32" s="33">
        <f t="shared" si="14"/>
        <v>1.7280676649962154</v>
      </c>
      <c r="Q32" s="34">
        <f t="shared" si="15"/>
        <v>1.6820967417139356</v>
      </c>
      <c r="R32" s="34">
        <f t="shared" si="16"/>
        <v>14.193421013515373</v>
      </c>
    </row>
    <row r="33" spans="1:18">
      <c r="A33" s="22" t="s">
        <v>276</v>
      </c>
      <c r="B33" s="33">
        <f t="shared" si="0"/>
        <v>3.452295720713014</v>
      </c>
      <c r="C33" s="34">
        <f t="shared" si="1"/>
        <v>2.9687521622889594</v>
      </c>
      <c r="D33" s="34">
        <f t="shared" si="2"/>
        <v>1.9565875354608628</v>
      </c>
      <c r="E33" s="34">
        <f t="shared" si="3"/>
        <v>3.3758040214128564</v>
      </c>
      <c r="F33" s="33">
        <f t="shared" si="4"/>
        <v>0.83778189302842632</v>
      </c>
      <c r="G33" s="34">
        <f t="shared" si="5"/>
        <v>2.2945565758628388</v>
      </c>
      <c r="H33" s="34">
        <f t="shared" si="6"/>
        <v>0.42107733933545577</v>
      </c>
      <c r="I33" s="33">
        <f t="shared" si="7"/>
        <v>18.582306469164941</v>
      </c>
      <c r="J33" s="33">
        <f t="shared" si="8"/>
        <v>16.025454351256123</v>
      </c>
      <c r="K33" s="34">
        <f t="shared" si="9"/>
        <v>1.4919269843038865</v>
      </c>
      <c r="L33" s="34">
        <f t="shared" si="10"/>
        <v>0.1963538667550889</v>
      </c>
      <c r="M33" s="33">
        <f t="shared" si="11"/>
        <v>1.3044276299220454</v>
      </c>
      <c r="N33" s="33">
        <f t="shared" si="12"/>
        <v>0.64311997697602841</v>
      </c>
      <c r="O33" s="34">
        <f t="shared" si="13"/>
        <v>0.17047384167103183</v>
      </c>
      <c r="P33" s="33">
        <f t="shared" si="14"/>
        <v>0.12174005359695605</v>
      </c>
      <c r="Q33" s="34">
        <f t="shared" si="15"/>
        <v>0.62366510209714765</v>
      </c>
      <c r="R33" s="34">
        <f t="shared" si="16"/>
        <v>29.499179097055489</v>
      </c>
    </row>
    <row r="34" spans="1:18">
      <c r="A34" s="22" t="s">
        <v>277</v>
      </c>
      <c r="B34" s="33">
        <f t="shared" si="0"/>
        <v>1.1730019735570556</v>
      </c>
      <c r="C34" s="34">
        <f t="shared" si="1"/>
        <v>3.3785018096882129</v>
      </c>
      <c r="D34" s="34">
        <f t="shared" si="2"/>
        <v>1.6463968286195045</v>
      </c>
      <c r="E34" s="34">
        <f t="shared" si="3"/>
        <v>4.5095967861802935</v>
      </c>
      <c r="F34" s="33">
        <f t="shared" si="4"/>
        <v>2.513345679085278</v>
      </c>
      <c r="G34" s="34">
        <f t="shared" si="5"/>
        <v>0.78940300305404687</v>
      </c>
      <c r="H34" s="34">
        <f t="shared" si="6"/>
        <v>3.2171199894201084</v>
      </c>
      <c r="I34" s="33">
        <f t="shared" si="7"/>
        <v>16.993320642823083</v>
      </c>
      <c r="J34" s="33">
        <f t="shared" si="8"/>
        <v>7.195101953625227</v>
      </c>
      <c r="K34" s="34">
        <f t="shared" si="9"/>
        <v>3.8737753276662232</v>
      </c>
      <c r="L34" s="34">
        <f t="shared" si="10"/>
        <v>1.3622049506134266</v>
      </c>
      <c r="M34" s="33">
        <f t="shared" si="11"/>
        <v>1.1144993427421355</v>
      </c>
      <c r="N34" s="33">
        <f t="shared" si="12"/>
        <v>0.33460119363090784</v>
      </c>
      <c r="O34" s="34">
        <f t="shared" si="13"/>
        <v>0.79228416579897776</v>
      </c>
      <c r="P34" s="33">
        <f t="shared" si="14"/>
        <v>0.60251839497658677</v>
      </c>
      <c r="Q34" s="34">
        <f t="shared" si="15"/>
        <v>2.0825959659315472</v>
      </c>
      <c r="R34" s="34">
        <f t="shared" si="16"/>
        <v>8.7864034845571517</v>
      </c>
    </row>
    <row r="35" spans="1:18">
      <c r="A35" s="22" t="s">
        <v>278</v>
      </c>
      <c r="B35" s="33">
        <f t="shared" si="0"/>
        <v>1.3682395332239194</v>
      </c>
      <c r="C35" s="34">
        <f t="shared" si="1"/>
        <v>0.66991100755139565</v>
      </c>
      <c r="D35" s="34">
        <f t="shared" si="2"/>
        <v>1.2762766113329522</v>
      </c>
      <c r="E35" s="34">
        <f t="shared" si="3"/>
        <v>0.95754835702513585</v>
      </c>
      <c r="F35" s="33">
        <f t="shared" si="4"/>
        <v>1.8259348950619498</v>
      </c>
      <c r="G35" s="34">
        <f t="shared" si="5"/>
        <v>0.65394862412090926</v>
      </c>
      <c r="H35" s="34">
        <f t="shared" si="6"/>
        <v>0.44288313012247027</v>
      </c>
      <c r="I35" s="33">
        <f t="shared" si="7"/>
        <v>8.6180411831459924</v>
      </c>
      <c r="J35" s="33">
        <f t="shared" si="8"/>
        <v>3.0836151229822373</v>
      </c>
      <c r="K35" s="34">
        <f t="shared" si="9"/>
        <v>2.3242651965997307</v>
      </c>
      <c r="L35" s="34">
        <f t="shared" si="10"/>
        <v>1.680052772423237</v>
      </c>
      <c r="M35" s="33">
        <f t="shared" si="11"/>
        <v>1.1947112780504372</v>
      </c>
      <c r="N35" s="33">
        <f t="shared" si="12"/>
        <v>2.7434838106797619</v>
      </c>
      <c r="O35" s="34">
        <f t="shared" si="13"/>
        <v>0.36586309097090691</v>
      </c>
      <c r="P35" s="33">
        <f t="shared" si="14"/>
        <v>0.73173062421657387</v>
      </c>
      <c r="Q35" s="34">
        <f t="shared" si="15"/>
        <v>2.541435291045874</v>
      </c>
      <c r="R35" s="34">
        <f t="shared" si="16"/>
        <v>0.28278080180183951</v>
      </c>
    </row>
    <row r="36" spans="1:18">
      <c r="A36" s="22" t="s">
        <v>279</v>
      </c>
      <c r="B36" s="33">
        <f t="shared" si="0"/>
        <v>1.3583713330570815</v>
      </c>
      <c r="C36" s="34">
        <f t="shared" si="1"/>
        <v>2.8450541555269191</v>
      </c>
      <c r="D36" s="34">
        <f t="shared" si="2"/>
        <v>2.2683689638757603</v>
      </c>
      <c r="E36" s="34">
        <f t="shared" si="3"/>
        <v>1.8038387144721131</v>
      </c>
      <c r="F36" s="33">
        <f t="shared" si="4"/>
        <v>1.8726889373576652</v>
      </c>
      <c r="G36" s="34">
        <f t="shared" si="5"/>
        <v>1.7761567568716048</v>
      </c>
      <c r="H36" s="34">
        <f t="shared" si="6"/>
        <v>1.0159326282379237</v>
      </c>
      <c r="I36" s="33">
        <f t="shared" si="7"/>
        <v>6.5815400584901882</v>
      </c>
      <c r="J36" s="33">
        <f t="shared" si="8"/>
        <v>1.484703577732186</v>
      </c>
      <c r="K36" s="34">
        <f t="shared" si="9"/>
        <v>1.1298511372359852</v>
      </c>
      <c r="L36" s="34">
        <f t="shared" si="10"/>
        <v>0.60542442249486028</v>
      </c>
      <c r="M36" s="33">
        <f t="shared" si="11"/>
        <v>1.7263413451625005</v>
      </c>
      <c r="N36" s="33">
        <f t="shared" si="12"/>
        <v>1.0419043373712225</v>
      </c>
      <c r="O36" s="34">
        <f t="shared" si="13"/>
        <v>1.2504256286570237</v>
      </c>
      <c r="P36" s="33">
        <f t="shared" si="14"/>
        <v>0.11351795847385004</v>
      </c>
      <c r="Q36" s="34">
        <f t="shared" si="15"/>
        <v>1.1828131246669984</v>
      </c>
      <c r="R36" s="34">
        <f t="shared" si="16"/>
        <v>6.7282328704575649</v>
      </c>
    </row>
    <row r="37" spans="1:18">
      <c r="A37" s="22" t="s">
        <v>280</v>
      </c>
      <c r="B37" s="33">
        <f t="shared" si="0"/>
        <v>2.0646019585082507</v>
      </c>
      <c r="C37" s="34">
        <f t="shared" si="1"/>
        <v>8.4284729357484789</v>
      </c>
      <c r="D37" s="34">
        <f t="shared" si="2"/>
        <v>2.3049555600673064</v>
      </c>
      <c r="E37" s="34">
        <f t="shared" si="3"/>
        <v>10.705390631541052</v>
      </c>
      <c r="F37" s="33">
        <f t="shared" si="4"/>
        <v>3.7700185186279271</v>
      </c>
      <c r="G37" s="34">
        <f t="shared" si="5"/>
        <v>4.0690136611967631</v>
      </c>
      <c r="H37" s="34">
        <f t="shared" si="6"/>
        <v>4.1145271443636036</v>
      </c>
      <c r="I37" s="33">
        <f t="shared" si="7"/>
        <v>1.747884408976087</v>
      </c>
      <c r="J37" s="33">
        <f t="shared" si="8"/>
        <v>1.0278717076607446</v>
      </c>
      <c r="K37" s="34">
        <f t="shared" si="9"/>
        <v>0.48422191595827885</v>
      </c>
      <c r="L37" s="34">
        <f t="shared" si="10"/>
        <v>1.5892391090490032</v>
      </c>
      <c r="M37" s="33">
        <f t="shared" si="11"/>
        <v>1.5441837890906545</v>
      </c>
      <c r="N37" s="33">
        <f t="shared" si="12"/>
        <v>0.53729170274016402</v>
      </c>
      <c r="O37" s="34">
        <f t="shared" si="13"/>
        <v>16.345921368157722</v>
      </c>
      <c r="P37" s="33">
        <f t="shared" si="14"/>
        <v>1.3653687783104749</v>
      </c>
      <c r="Q37" s="34">
        <f t="shared" si="15"/>
        <v>0.42876975769178971</v>
      </c>
      <c r="R37" s="34">
        <f t="shared" si="16"/>
        <v>31.105888198202411</v>
      </c>
    </row>
    <row r="38" spans="1:18">
      <c r="A38" s="22" t="s">
        <v>281</v>
      </c>
      <c r="B38" s="33">
        <f t="shared" si="0"/>
        <v>2.0038783714932982</v>
      </c>
      <c r="C38" s="34">
        <f t="shared" si="1"/>
        <v>2.133790616645185</v>
      </c>
      <c r="D38" s="34">
        <f t="shared" si="2"/>
        <v>1.0975978857463353</v>
      </c>
      <c r="E38" s="34">
        <f t="shared" si="3"/>
        <v>3.2939663481664749</v>
      </c>
      <c r="F38" s="33">
        <f t="shared" si="4"/>
        <v>0.41477172864743495</v>
      </c>
      <c r="G38" s="34">
        <f t="shared" si="5"/>
        <v>3.8752511059016821</v>
      </c>
      <c r="H38" s="34">
        <f t="shared" si="6"/>
        <v>4.5716968270706726</v>
      </c>
      <c r="I38" s="33">
        <f t="shared" si="7"/>
        <v>4.8552344693780123</v>
      </c>
      <c r="J38" s="33">
        <f t="shared" si="8"/>
        <v>1.0278717076607438</v>
      </c>
      <c r="K38" s="34">
        <f t="shared" si="9"/>
        <v>1</v>
      </c>
      <c r="L38" s="34">
        <f t="shared" si="10"/>
        <v>5.2019769066612094</v>
      </c>
      <c r="M38" s="33">
        <f t="shared" si="11"/>
        <v>2.0134471642506351</v>
      </c>
      <c r="N38" s="33">
        <f t="shared" si="12"/>
        <v>0.72646061818715202</v>
      </c>
      <c r="O38" s="34">
        <f t="shared" si="13"/>
        <v>127.98474081548329</v>
      </c>
      <c r="P38" s="33">
        <f t="shared" si="14"/>
        <v>5.7535681058062025</v>
      </c>
      <c r="Q38" s="34">
        <f t="shared" si="15"/>
        <v>0.85753951538357631</v>
      </c>
      <c r="R38" s="34">
        <f t="shared" si="16"/>
        <v>46.658832297303491</v>
      </c>
    </row>
    <row r="39" spans="1:18">
      <c r="A39" s="22" t="s">
        <v>282</v>
      </c>
      <c r="B39" s="33">
        <f t="shared" si="0"/>
        <v>1.847931021844927</v>
      </c>
      <c r="C39" s="34">
        <f t="shared" si="1"/>
        <v>2.9297283863461714</v>
      </c>
      <c r="D39" s="34">
        <f t="shared" si="2"/>
        <v>2.1603513941673955</v>
      </c>
      <c r="E39" s="34">
        <f t="shared" si="3"/>
        <v>1.5872286825065263</v>
      </c>
      <c r="F39" s="33">
        <f t="shared" si="4"/>
        <v>1.409925624852721</v>
      </c>
      <c r="G39" s="34">
        <f t="shared" si="5"/>
        <v>1.9014758224853463</v>
      </c>
      <c r="H39" s="34">
        <f t="shared" si="6"/>
        <v>1.7740913060274295</v>
      </c>
      <c r="I39" s="33">
        <f t="shared" si="7"/>
        <v>3.7395635700315828</v>
      </c>
      <c r="J39" s="33">
        <f t="shared" si="8"/>
        <v>1.4433943128852997</v>
      </c>
      <c r="K39" s="34">
        <f t="shared" si="9"/>
        <v>1.0380326102578668</v>
      </c>
      <c r="L39" s="34">
        <f t="shared" si="10"/>
        <v>0.52748055971857322</v>
      </c>
      <c r="M39" s="33">
        <f t="shared" si="11"/>
        <v>1.3210523196179105</v>
      </c>
      <c r="N39" s="33">
        <f t="shared" si="12"/>
        <v>0.23481492337522647</v>
      </c>
      <c r="O39" s="34">
        <f t="shared" si="13"/>
        <v>1.754211593472577</v>
      </c>
      <c r="P39" s="33">
        <f t="shared" si="14"/>
        <v>11.749108702043465</v>
      </c>
      <c r="Q39" s="34">
        <f t="shared" si="15"/>
        <v>1.1025508054931703</v>
      </c>
      <c r="R39" s="34">
        <f t="shared" si="16"/>
        <v>299.9496361969513</v>
      </c>
    </row>
    <row r="40" spans="1:18">
      <c r="A40" s="22" t="s">
        <v>283</v>
      </c>
      <c r="B40" s="33">
        <f t="shared" si="0"/>
        <v>3.880526370193381</v>
      </c>
      <c r="C40" s="34">
        <f t="shared" si="1"/>
        <v>16.984973308495686</v>
      </c>
      <c r="D40" s="34">
        <f t="shared" si="2"/>
        <v>9.5271496482781899</v>
      </c>
      <c r="E40" s="34">
        <f t="shared" si="3"/>
        <v>9.0348791263994972</v>
      </c>
      <c r="F40" s="33">
        <f t="shared" si="4"/>
        <v>9.0294270693063332</v>
      </c>
      <c r="G40" s="34">
        <f t="shared" si="5"/>
        <v>2.8119200097701227</v>
      </c>
      <c r="H40" s="34">
        <f t="shared" si="6"/>
        <v>3.5681536211283436</v>
      </c>
      <c r="I40" s="33">
        <f t="shared" si="7"/>
        <v>34.295610751879117</v>
      </c>
      <c r="J40" s="33">
        <f t="shared" si="8"/>
        <v>12.334460491928915</v>
      </c>
      <c r="K40" s="34">
        <f t="shared" si="9"/>
        <v>0.6796097066081106</v>
      </c>
      <c r="L40" s="34">
        <f t="shared" si="10"/>
        <v>0.41423776275963964</v>
      </c>
      <c r="M40" s="33">
        <f t="shared" si="11"/>
        <v>1.5500900388270258</v>
      </c>
      <c r="N40" s="33">
        <f t="shared" si="12"/>
        <v>0.57317314776666006</v>
      </c>
      <c r="O40" s="34">
        <f t="shared" si="13"/>
        <v>0.90510767050238528</v>
      </c>
      <c r="P40" s="33">
        <f t="shared" si="14"/>
        <v>4.0488071855673278</v>
      </c>
      <c r="Q40" s="34">
        <f t="shared" si="15"/>
        <v>1.0481038521354817</v>
      </c>
      <c r="R40" s="34">
        <f t="shared" si="16"/>
        <v>15.160192985487466</v>
      </c>
    </row>
    <row r="41" spans="1:18">
      <c r="A41" s="22" t="s">
        <v>284</v>
      </c>
      <c r="B41" s="33">
        <f t="shared" si="0"/>
        <v>0.98956956616953307</v>
      </c>
      <c r="C41" s="34">
        <f t="shared" si="1"/>
        <v>44.987418834269306</v>
      </c>
      <c r="D41" s="34">
        <f t="shared" si="2"/>
        <v>6.0367883716048514</v>
      </c>
      <c r="E41" s="34">
        <f t="shared" si="3"/>
        <v>11.764165529166</v>
      </c>
      <c r="F41" s="33">
        <f t="shared" si="4"/>
        <v>3.0319725652457423</v>
      </c>
      <c r="G41" s="34">
        <f t="shared" si="5"/>
        <v>6.2137647042906234</v>
      </c>
      <c r="H41" s="34">
        <f t="shared" si="6"/>
        <v>5.9116769315569178</v>
      </c>
      <c r="I41" s="33">
        <f t="shared" si="7"/>
        <v>30.02153313565416</v>
      </c>
      <c r="J41" s="33">
        <f t="shared" si="8"/>
        <v>8.7369095151163236</v>
      </c>
      <c r="K41" s="34">
        <f t="shared" si="9"/>
        <v>2.0752367826783407</v>
      </c>
      <c r="L41" s="34">
        <f t="shared" si="10"/>
        <v>7.3948268747586239</v>
      </c>
      <c r="M41" s="33">
        <f t="shared" si="11"/>
        <v>0.95540871745577083</v>
      </c>
      <c r="N41" s="33">
        <f t="shared" si="12"/>
        <v>0.22271880668743591</v>
      </c>
      <c r="O41" s="34">
        <f t="shared" si="13"/>
        <v>0.40709716156676257</v>
      </c>
      <c r="P41" s="33">
        <f t="shared" si="14"/>
        <v>1.7900908836260938</v>
      </c>
      <c r="Q41" s="34">
        <f t="shared" si="15"/>
        <v>1.2885080923455783</v>
      </c>
      <c r="R41" s="34">
        <f t="shared" si="16"/>
        <v>7.656834018019012</v>
      </c>
    </row>
    <row r="42" spans="1:18">
      <c r="A42" s="22" t="s">
        <v>285</v>
      </c>
      <c r="B42" s="33">
        <f t="shared" si="0"/>
        <v>1.1040434420193188</v>
      </c>
      <c r="C42" s="34">
        <f t="shared" si="1"/>
        <v>1.1355568875710775</v>
      </c>
      <c r="D42" s="34">
        <f t="shared" si="2"/>
        <v>1.0867305799468683</v>
      </c>
      <c r="E42" s="34">
        <f t="shared" si="3"/>
        <v>1.5188585990131147</v>
      </c>
      <c r="F42" s="33">
        <f t="shared" si="4"/>
        <v>0.64744006990256608</v>
      </c>
      <c r="G42" s="34">
        <f t="shared" si="5"/>
        <v>1.3686918754904491</v>
      </c>
      <c r="H42" s="34">
        <f t="shared" si="6"/>
        <v>0.74175013955995761</v>
      </c>
      <c r="I42" s="33">
        <f t="shared" si="7"/>
        <v>1.1889875932491791</v>
      </c>
      <c r="J42" s="33">
        <f t="shared" si="8"/>
        <v>0.9390116431580694</v>
      </c>
      <c r="K42" s="34">
        <f t="shared" si="9"/>
        <v>356.15385555735298</v>
      </c>
      <c r="L42" s="34">
        <f t="shared" si="10"/>
        <v>118.73379187625699</v>
      </c>
      <c r="M42" s="33">
        <f t="shared" si="11"/>
        <v>1.0723196953578302</v>
      </c>
      <c r="N42" s="33">
        <f t="shared" si="12"/>
        <v>0.65396295435705021</v>
      </c>
      <c r="O42" s="34">
        <f t="shared" si="13"/>
        <v>1.9177197011019342</v>
      </c>
      <c r="P42" s="33">
        <f t="shared" si="14"/>
        <v>0.25651997586446446</v>
      </c>
      <c r="Q42" s="34">
        <f t="shared" si="15"/>
        <v>1.420878688767707</v>
      </c>
      <c r="R42" s="34">
        <f t="shared" si="16"/>
        <v>5.4341882480947712</v>
      </c>
    </row>
    <row r="43" spans="1:18">
      <c r="A43" s="22" t="s">
        <v>286</v>
      </c>
      <c r="B43" s="33">
        <f t="shared" si="0"/>
        <v>1</v>
      </c>
      <c r="C43" s="34">
        <f t="shared" si="1"/>
        <v>1</v>
      </c>
      <c r="D43" s="34">
        <f t="shared" si="2"/>
        <v>1</v>
      </c>
      <c r="E43" s="34">
        <f t="shared" si="3"/>
        <v>1</v>
      </c>
      <c r="F43" s="33">
        <f t="shared" si="4"/>
        <v>1</v>
      </c>
      <c r="G43" s="34">
        <f t="shared" si="5"/>
        <v>1</v>
      </c>
      <c r="H43" s="34">
        <f t="shared" si="6"/>
        <v>1</v>
      </c>
      <c r="I43" s="33">
        <f t="shared" si="7"/>
        <v>1</v>
      </c>
      <c r="J43" s="33">
        <f t="shared" si="8"/>
        <v>1</v>
      </c>
      <c r="K43" s="34">
        <f t="shared" si="9"/>
        <v>1</v>
      </c>
      <c r="L43" s="34">
        <f t="shared" si="10"/>
        <v>1</v>
      </c>
      <c r="M43" s="33">
        <f t="shared" si="11"/>
        <v>1.2551702781145284</v>
      </c>
      <c r="N43" s="33">
        <f t="shared" si="12"/>
        <v>0.54972270265641576</v>
      </c>
      <c r="O43" s="34">
        <f t="shared" si="13"/>
        <v>1.9137000064817031</v>
      </c>
      <c r="P43" s="33">
        <f t="shared" si="14"/>
        <v>1.3622155016862021</v>
      </c>
      <c r="Q43" s="34">
        <f t="shared" si="15"/>
        <v>0.34301580615343141</v>
      </c>
      <c r="R43" s="34">
        <f t="shared" si="16"/>
        <v>6.1928995594602876</v>
      </c>
    </row>
    <row r="44" spans="1:18">
      <c r="A44" s="22" t="s">
        <v>287</v>
      </c>
      <c r="B44" s="33">
        <f t="shared" si="0"/>
        <v>1.3359189143288679</v>
      </c>
      <c r="C44" s="34">
        <f t="shared" si="1"/>
        <v>1</v>
      </c>
      <c r="D44" s="34">
        <f t="shared" si="2"/>
        <v>1</v>
      </c>
      <c r="E44" s="34">
        <f t="shared" si="3"/>
        <v>1.67202739004226</v>
      </c>
      <c r="F44" s="33">
        <f t="shared" si="4"/>
        <v>1</v>
      </c>
      <c r="G44" s="34">
        <f t="shared" si="5"/>
        <v>0.69281146280232708</v>
      </c>
      <c r="H44" s="34">
        <f t="shared" si="6"/>
        <v>5.7146210338383225</v>
      </c>
      <c r="I44" s="33">
        <f t="shared" si="7"/>
        <v>1</v>
      </c>
      <c r="J44" s="33">
        <f t="shared" si="8"/>
        <v>3.6230858843903602</v>
      </c>
      <c r="K44" s="34">
        <f t="shared" si="9"/>
        <v>1</v>
      </c>
      <c r="L44" s="34">
        <f t="shared" si="10"/>
        <v>1</v>
      </c>
      <c r="M44" s="33">
        <f t="shared" si="11"/>
        <v>1</v>
      </c>
      <c r="N44" s="33">
        <f t="shared" si="12"/>
        <v>1</v>
      </c>
      <c r="O44" s="34">
        <f t="shared" si="13"/>
        <v>1</v>
      </c>
      <c r="P44" s="33">
        <f t="shared" si="14"/>
        <v>1</v>
      </c>
      <c r="Q44" s="34">
        <f t="shared" si="15"/>
        <v>1</v>
      </c>
      <c r="R44" s="34">
        <f t="shared" si="16"/>
        <v>1</v>
      </c>
    </row>
    <row r="45" spans="1:18">
      <c r="A45" s="22" t="s">
        <v>288</v>
      </c>
      <c r="B45" s="33">
        <f t="shared" si="0"/>
        <v>0.8906126095525766</v>
      </c>
      <c r="C45" s="34">
        <f t="shared" si="1"/>
        <v>30.052527442255599</v>
      </c>
      <c r="D45" s="34">
        <f t="shared" si="2"/>
        <v>7.2140515966432588</v>
      </c>
      <c r="E45" s="34">
        <f t="shared" si="3"/>
        <v>20.987111506971996</v>
      </c>
      <c r="F45" s="33">
        <f t="shared" si="4"/>
        <v>2.7926063100947589</v>
      </c>
      <c r="G45" s="34">
        <f t="shared" si="5"/>
        <v>0.6920091260538731</v>
      </c>
      <c r="H45" s="34">
        <f t="shared" si="6"/>
        <v>4.7349717137517686</v>
      </c>
      <c r="I45" s="33">
        <f t="shared" si="7"/>
        <v>67.002235677416792</v>
      </c>
      <c r="J45" s="33">
        <f t="shared" si="8"/>
        <v>37.003381475786931</v>
      </c>
      <c r="K45" s="34">
        <f t="shared" si="9"/>
        <v>0.58106629914993468</v>
      </c>
      <c r="L45" s="34">
        <f t="shared" si="10"/>
        <v>0.36325465349691494</v>
      </c>
      <c r="M45" s="33">
        <f t="shared" si="11"/>
        <v>1.1316901378926087</v>
      </c>
      <c r="N45" s="33">
        <f t="shared" si="12"/>
        <v>0.27504218116460688</v>
      </c>
      <c r="O45" s="34">
        <f t="shared" si="13"/>
        <v>0.6046807442801907</v>
      </c>
      <c r="P45" s="33">
        <f t="shared" si="14"/>
        <v>39.844803424321405</v>
      </c>
      <c r="Q45" s="34">
        <f t="shared" si="15"/>
        <v>0.85753951538357642</v>
      </c>
      <c r="R45" s="34">
        <f t="shared" si="16"/>
        <v>198.30003726354025</v>
      </c>
    </row>
    <row r="47" spans="1:18">
      <c r="A47" s="30" t="s">
        <v>304</v>
      </c>
    </row>
    <row r="48" spans="1:18">
      <c r="B48" s="31">
        <v>148</v>
      </c>
      <c r="C48" s="32" t="s">
        <v>291</v>
      </c>
      <c r="D48" s="32" t="s">
        <v>292</v>
      </c>
      <c r="E48" s="32" t="s">
        <v>293</v>
      </c>
      <c r="F48" s="31">
        <v>27</v>
      </c>
      <c r="G48" s="32" t="s">
        <v>294</v>
      </c>
      <c r="H48" s="32" t="s">
        <v>295</v>
      </c>
      <c r="I48" s="31" t="s">
        <v>296</v>
      </c>
      <c r="J48" s="31" t="s">
        <v>297</v>
      </c>
      <c r="K48" s="32" t="s">
        <v>298</v>
      </c>
      <c r="L48" s="32" t="s">
        <v>299</v>
      </c>
      <c r="M48" s="31" t="s">
        <v>300</v>
      </c>
      <c r="N48" s="31" t="s">
        <v>301</v>
      </c>
      <c r="O48" s="32">
        <v>422</v>
      </c>
      <c r="P48" s="31">
        <v>51</v>
      </c>
      <c r="Q48" s="32" t="s">
        <v>302</v>
      </c>
      <c r="R48" s="32" t="s">
        <v>303</v>
      </c>
    </row>
    <row r="49" spans="1:18">
      <c r="A49" s="22" t="s">
        <v>271</v>
      </c>
      <c r="B49" s="33">
        <f t="shared" ref="B49:R63" si="17">LOG(B28,2)</f>
        <v>1.4178324438555607</v>
      </c>
      <c r="C49" s="34">
        <f t="shared" si="17"/>
        <v>1.2088958325943922</v>
      </c>
      <c r="D49" s="34">
        <f t="shared" si="17"/>
        <v>0.79731462034960254</v>
      </c>
      <c r="E49" s="34">
        <f t="shared" si="17"/>
        <v>2.1412895847103957</v>
      </c>
      <c r="F49" s="33">
        <f t="shared" si="17"/>
        <v>3.2282877082680259</v>
      </c>
      <c r="G49" s="34">
        <f t="shared" si="17"/>
        <v>6.1643803813268647</v>
      </c>
      <c r="H49" s="34">
        <f t="shared" si="17"/>
        <v>2.5283512013502447</v>
      </c>
      <c r="I49" s="33">
        <f t="shared" si="17"/>
        <v>2.0730900906056644</v>
      </c>
      <c r="J49" s="33">
        <f t="shared" si="17"/>
        <v>2.361588302734515</v>
      </c>
      <c r="K49" s="34">
        <f t="shared" si="17"/>
        <v>0.94734942599361849</v>
      </c>
      <c r="L49" s="34">
        <f t="shared" si="17"/>
        <v>0.85459042318067824</v>
      </c>
      <c r="M49" s="33">
        <f t="shared" si="17"/>
        <v>1.4098208765804714</v>
      </c>
      <c r="N49" s="33">
        <f t="shared" si="17"/>
        <v>-2.2261968307691109E-2</v>
      </c>
      <c r="O49" s="34">
        <f t="shared" si="17"/>
        <v>3.5339074129202821</v>
      </c>
      <c r="P49" s="33">
        <f t="shared" si="17"/>
        <v>4.7481300502368096E-2</v>
      </c>
      <c r="Q49" s="34">
        <f t="shared" si="17"/>
        <v>1.585629979312164</v>
      </c>
      <c r="R49" s="34">
        <f t="shared" si="17"/>
        <v>8.0590612683633527</v>
      </c>
    </row>
    <row r="50" spans="1:18">
      <c r="A50" s="22" t="s">
        <v>272</v>
      </c>
      <c r="B50" s="33">
        <f t="shared" si="17"/>
        <v>3.1547980380217617</v>
      </c>
      <c r="C50" s="34">
        <f t="shared" si="17"/>
        <v>8.0359331205136986</v>
      </c>
      <c r="D50" s="34">
        <f t="shared" si="17"/>
        <v>4.5266670304059371</v>
      </c>
      <c r="E50" s="34">
        <f t="shared" si="17"/>
        <v>6.9486445067679989</v>
      </c>
      <c r="F50" s="33">
        <f t="shared" si="17"/>
        <v>-0.99231898546549913</v>
      </c>
      <c r="G50" s="34">
        <f t="shared" si="17"/>
        <v>0.77371755055197011</v>
      </c>
      <c r="H50" s="34">
        <f t="shared" si="17"/>
        <v>3.082546816382894</v>
      </c>
      <c r="I50" s="33">
        <f t="shared" si="17"/>
        <v>6.5045073330733594</v>
      </c>
      <c r="J50" s="33">
        <f t="shared" si="17"/>
        <v>4.0840543272055987</v>
      </c>
      <c r="K50" s="34">
        <f t="shared" si="17"/>
        <v>3.3051344428129528</v>
      </c>
      <c r="L50" s="34">
        <f t="shared" si="17"/>
        <v>1.0424504385576987</v>
      </c>
      <c r="M50" s="33">
        <f t="shared" si="17"/>
        <v>0.46420210843894377</v>
      </c>
      <c r="N50" s="33">
        <f t="shared" si="17"/>
        <v>-1.7626610579110575</v>
      </c>
      <c r="O50" s="34">
        <f t="shared" si="17"/>
        <v>1.4195410979014265</v>
      </c>
      <c r="P50" s="33">
        <f t="shared" si="17"/>
        <v>2.2784633541927026</v>
      </c>
      <c r="Q50" s="34">
        <f t="shared" si="17"/>
        <v>3.2031649500344844E-2</v>
      </c>
      <c r="R50" s="34">
        <f t="shared" si="17"/>
        <v>5.6925459905561473</v>
      </c>
    </row>
    <row r="51" spans="1:18">
      <c r="A51" s="22" t="s">
        <v>273</v>
      </c>
      <c r="B51" s="33">
        <f t="shared" si="17"/>
        <v>0</v>
      </c>
      <c r="C51" s="34">
        <f t="shared" si="17"/>
        <v>0</v>
      </c>
      <c r="D51" s="34">
        <f t="shared" si="17"/>
        <v>0</v>
      </c>
      <c r="E51" s="34">
        <f t="shared" si="17"/>
        <v>0</v>
      </c>
      <c r="F51" s="33">
        <f t="shared" si="17"/>
        <v>0</v>
      </c>
      <c r="G51" s="34">
        <f t="shared" si="17"/>
        <v>0</v>
      </c>
      <c r="H51" s="34">
        <f t="shared" si="17"/>
        <v>0</v>
      </c>
      <c r="I51" s="33">
        <f t="shared" si="17"/>
        <v>0</v>
      </c>
      <c r="J51" s="33">
        <f t="shared" si="17"/>
        <v>0</v>
      </c>
      <c r="K51" s="34">
        <f t="shared" si="17"/>
        <v>0</v>
      </c>
      <c r="L51" s="34">
        <f t="shared" si="17"/>
        <v>0</v>
      </c>
      <c r="M51" s="33">
        <f t="shared" si="17"/>
        <v>0</v>
      </c>
      <c r="N51" s="33">
        <f t="shared" si="17"/>
        <v>0</v>
      </c>
      <c r="O51" s="34">
        <f t="shared" si="17"/>
        <v>0</v>
      </c>
      <c r="P51" s="33">
        <f t="shared" si="17"/>
        <v>0</v>
      </c>
      <c r="Q51" s="34">
        <f t="shared" si="17"/>
        <v>0</v>
      </c>
      <c r="R51" s="34">
        <f t="shared" si="17"/>
        <v>0</v>
      </c>
    </row>
    <row r="52" spans="1:18">
      <c r="A52" s="22" t="s">
        <v>274</v>
      </c>
      <c r="B52" s="33">
        <f t="shared" si="17"/>
        <v>1.817717368150471</v>
      </c>
      <c r="C52" s="34">
        <f t="shared" si="17"/>
        <v>-0.47870088529568489</v>
      </c>
      <c r="D52" s="34">
        <f t="shared" si="17"/>
        <v>-0.47870088529568489</v>
      </c>
      <c r="E52" s="34">
        <f t="shared" si="17"/>
        <v>1.2343989891018838</v>
      </c>
      <c r="F52" s="33">
        <f t="shared" si="17"/>
        <v>0</v>
      </c>
      <c r="G52" s="34">
        <f t="shared" si="17"/>
        <v>0.53925229691494614</v>
      </c>
      <c r="H52" s="34">
        <f t="shared" si="17"/>
        <v>0.7776922348544677</v>
      </c>
      <c r="I52" s="33">
        <f t="shared" si="17"/>
        <v>3.0686011586789403</v>
      </c>
      <c r="J52" s="33">
        <f t="shared" si="17"/>
        <v>3.6360753205106051</v>
      </c>
      <c r="K52" s="34">
        <f t="shared" si="17"/>
        <v>0</v>
      </c>
      <c r="L52" s="34">
        <f t="shared" si="17"/>
        <v>0</v>
      </c>
      <c r="M52" s="33">
        <f t="shared" si="17"/>
        <v>-3.7893784049533384E-2</v>
      </c>
      <c r="N52" s="33">
        <f t="shared" si="17"/>
        <v>1.005274500054848</v>
      </c>
      <c r="O52" s="34">
        <f t="shared" si="17"/>
        <v>-8.0848129835214646</v>
      </c>
      <c r="P52" s="33">
        <f t="shared" si="17"/>
        <v>-3.7764374664296843</v>
      </c>
      <c r="Q52" s="34">
        <f t="shared" si="17"/>
        <v>0.77827505725456503</v>
      </c>
      <c r="R52" s="34">
        <f t="shared" si="17"/>
        <v>1.6696091792789887</v>
      </c>
    </row>
    <row r="53" spans="1:18">
      <c r="A53" s="22" t="s">
        <v>275</v>
      </c>
      <c r="B53" s="33">
        <f t="shared" si="17"/>
        <v>0.61365176959309775</v>
      </c>
      <c r="C53" s="34">
        <f t="shared" si="17"/>
        <v>2.1290425249051776</v>
      </c>
      <c r="D53" s="34">
        <f t="shared" si="17"/>
        <v>2.6950645621016549</v>
      </c>
      <c r="E53" s="34">
        <f t="shared" si="17"/>
        <v>3.2523208970991404</v>
      </c>
      <c r="F53" s="33">
        <f t="shared" si="17"/>
        <v>3.3691374736085051</v>
      </c>
      <c r="G53" s="34">
        <f t="shared" si="17"/>
        <v>-0.66462003645070122</v>
      </c>
      <c r="H53" s="34">
        <f t="shared" si="17"/>
        <v>-0.77410340193148897</v>
      </c>
      <c r="I53" s="33">
        <f t="shared" si="17"/>
        <v>3.5425753739068817</v>
      </c>
      <c r="J53" s="33">
        <f t="shared" si="17"/>
        <v>4.3363999706436775</v>
      </c>
      <c r="K53" s="34">
        <f t="shared" si="17"/>
        <v>-0.95068205749146129</v>
      </c>
      <c r="L53" s="34">
        <f t="shared" si="17"/>
        <v>-6.3288432791666516</v>
      </c>
      <c r="M53" s="33">
        <f t="shared" si="17"/>
        <v>-0.8408416045843542</v>
      </c>
      <c r="N53" s="33">
        <f t="shared" si="17"/>
        <v>-1.6490688034967931</v>
      </c>
      <c r="O53" s="34">
        <f t="shared" si="17"/>
        <v>-5.5705601385648329</v>
      </c>
      <c r="P53" s="33">
        <f t="shared" si="17"/>
        <v>0.78915970942454783</v>
      </c>
      <c r="Q53" s="34">
        <f t="shared" si="17"/>
        <v>0.75026068108496269</v>
      </c>
      <c r="R53" s="34">
        <f t="shared" si="17"/>
        <v>3.8271504562654615</v>
      </c>
    </row>
    <row r="54" spans="1:18">
      <c r="A54" s="22" t="s">
        <v>276</v>
      </c>
      <c r="B54" s="33">
        <f t="shared" si="17"/>
        <v>1.7875560498393028</v>
      </c>
      <c r="C54" s="34">
        <f t="shared" si="17"/>
        <v>1.5698566591174481</v>
      </c>
      <c r="D54" s="34">
        <f t="shared" si="17"/>
        <v>0.9683396561882498</v>
      </c>
      <c r="E54" s="34">
        <f t="shared" si="17"/>
        <v>1.7552311524033219</v>
      </c>
      <c r="F54" s="33">
        <f t="shared" si="17"/>
        <v>-0.25535339129928936</v>
      </c>
      <c r="G54" s="34">
        <f t="shared" si="17"/>
        <v>1.1982153790798817</v>
      </c>
      <c r="H54" s="34">
        <f t="shared" si="17"/>
        <v>-1.2478428572526707</v>
      </c>
      <c r="I54" s="33">
        <f t="shared" si="17"/>
        <v>4.2158576776148218</v>
      </c>
      <c r="J54" s="33">
        <f t="shared" si="17"/>
        <v>4.0022933553826583</v>
      </c>
      <c r="K54" s="34">
        <f t="shared" si="17"/>
        <v>0.57717693106209811</v>
      </c>
      <c r="L54" s="34">
        <f t="shared" si="17"/>
        <v>-2.3484720859155859</v>
      </c>
      <c r="M54" s="33">
        <f t="shared" si="17"/>
        <v>0.38341690517582178</v>
      </c>
      <c r="N54" s="33">
        <f t="shared" si="17"/>
        <v>-0.63684019086143462</v>
      </c>
      <c r="O54" s="34">
        <f t="shared" si="17"/>
        <v>-2.5523777127447791</v>
      </c>
      <c r="P54" s="33">
        <f t="shared" si="17"/>
        <v>-3.0381241888017296</v>
      </c>
      <c r="Q54" s="34">
        <f t="shared" si="17"/>
        <v>-0.68115656138273306</v>
      </c>
      <c r="R54" s="34">
        <f t="shared" si="17"/>
        <v>4.8826029026131819</v>
      </c>
    </row>
    <row r="55" spans="1:18">
      <c r="A55" s="22" t="s">
        <v>277</v>
      </c>
      <c r="B55" s="33">
        <f t="shared" si="17"/>
        <v>0.2302054406797904</v>
      </c>
      <c r="C55" s="34">
        <f t="shared" si="17"/>
        <v>1.7563836278968887</v>
      </c>
      <c r="D55" s="34">
        <f t="shared" si="17"/>
        <v>0.71931210834833337</v>
      </c>
      <c r="E55" s="34">
        <f t="shared" si="17"/>
        <v>2.1729984444377344</v>
      </c>
      <c r="F55" s="33">
        <f t="shared" si="17"/>
        <v>1.3296091094218663</v>
      </c>
      <c r="G55" s="34">
        <f t="shared" si="17"/>
        <v>-0.34116608733237835</v>
      </c>
      <c r="H55" s="34">
        <f t="shared" si="17"/>
        <v>1.6857697454134333</v>
      </c>
      <c r="I55" s="33">
        <f t="shared" si="17"/>
        <v>4.0868958901306929</v>
      </c>
      <c r="J55" s="33">
        <f t="shared" si="17"/>
        <v>2.8470151299047535</v>
      </c>
      <c r="K55" s="34">
        <f t="shared" si="17"/>
        <v>1.9537402825263033</v>
      </c>
      <c r="L55" s="34">
        <f t="shared" si="17"/>
        <v>0.44594378043451777</v>
      </c>
      <c r="M55" s="33">
        <f t="shared" si="17"/>
        <v>0.15639576579197551</v>
      </c>
      <c r="N55" s="33">
        <f t="shared" si="17"/>
        <v>-1.5794855029411032</v>
      </c>
      <c r="O55" s="34">
        <f t="shared" si="17"/>
        <v>-0.3359101253654328</v>
      </c>
      <c r="P55" s="33">
        <f t="shared" si="17"/>
        <v>-0.73092280717731883</v>
      </c>
      <c r="Q55" s="34">
        <f t="shared" si="17"/>
        <v>1.0583829764472998</v>
      </c>
      <c r="R55" s="34">
        <f t="shared" si="17"/>
        <v>3.1352727516277965</v>
      </c>
    </row>
    <row r="56" spans="1:18">
      <c r="A56" s="22" t="s">
        <v>278</v>
      </c>
      <c r="B56" s="33">
        <f t="shared" si="17"/>
        <v>0.45232082024084952</v>
      </c>
      <c r="C56" s="34">
        <f t="shared" si="17"/>
        <v>-0.57795863736417075</v>
      </c>
      <c r="D56" s="34">
        <f t="shared" si="17"/>
        <v>0.3519410426998073</v>
      </c>
      <c r="E56" s="34">
        <f t="shared" si="17"/>
        <v>-6.2582748655257411E-2</v>
      </c>
      <c r="F56" s="33">
        <f t="shared" si="17"/>
        <v>0.86863532597616022</v>
      </c>
      <c r="G56" s="34">
        <f t="shared" si="17"/>
        <v>-0.61275079653010089</v>
      </c>
      <c r="H56" s="34">
        <f t="shared" si="17"/>
        <v>-1.1750020503671772</v>
      </c>
      <c r="I56" s="33">
        <f t="shared" si="17"/>
        <v>3.1073599926904083</v>
      </c>
      <c r="J56" s="33">
        <f t="shared" si="17"/>
        <v>1.6246227085683043</v>
      </c>
      <c r="K56" s="34">
        <f t="shared" si="17"/>
        <v>1.2167746883600949</v>
      </c>
      <c r="L56" s="34">
        <f t="shared" si="17"/>
        <v>0.7485065504549584</v>
      </c>
      <c r="M56" s="33">
        <f t="shared" si="17"/>
        <v>0.25666200895713032</v>
      </c>
      <c r="N56" s="33">
        <f t="shared" si="17"/>
        <v>1.4560090624777562</v>
      </c>
      <c r="O56" s="34">
        <f t="shared" si="17"/>
        <v>-1.4506242139440455</v>
      </c>
      <c r="P56" s="33">
        <f t="shared" si="17"/>
        <v>-0.45061545543782955</v>
      </c>
      <c r="Q56" s="34">
        <f t="shared" si="17"/>
        <v>1.3456434979609808</v>
      </c>
      <c r="R56" s="34">
        <f t="shared" si="17"/>
        <v>-1.8222439170506897</v>
      </c>
    </row>
    <row r="57" spans="1:18">
      <c r="A57" s="22" t="s">
        <v>279</v>
      </c>
      <c r="B57" s="33">
        <f t="shared" si="17"/>
        <v>0.44187791782220881</v>
      </c>
      <c r="C57" s="34">
        <f t="shared" si="17"/>
        <v>1.5084561144533046</v>
      </c>
      <c r="D57" s="34">
        <f t="shared" si="17"/>
        <v>1.1816553224055328</v>
      </c>
      <c r="E57" s="34">
        <f t="shared" si="17"/>
        <v>0.85107034955036853</v>
      </c>
      <c r="F57" s="33">
        <f t="shared" si="17"/>
        <v>0.90511128089396164</v>
      </c>
      <c r="G57" s="34">
        <f t="shared" si="17"/>
        <v>0.82875891410993352</v>
      </c>
      <c r="H57" s="34">
        <f t="shared" si="17"/>
        <v>2.2804732690996466E-2</v>
      </c>
      <c r="I57" s="33">
        <f t="shared" si="17"/>
        <v>2.7184252093062957</v>
      </c>
      <c r="J57" s="33">
        <f t="shared" si="17"/>
        <v>0.57017492454592555</v>
      </c>
      <c r="K57" s="34">
        <f t="shared" si="17"/>
        <v>0.17613270386275537</v>
      </c>
      <c r="L57" s="34">
        <f t="shared" si="17"/>
        <v>-0.72398122100778506</v>
      </c>
      <c r="M57" s="33">
        <f t="shared" si="17"/>
        <v>0.78771775320969417</v>
      </c>
      <c r="N57" s="33">
        <f t="shared" si="17"/>
        <v>5.9222822399780287E-2</v>
      </c>
      <c r="O57" s="34">
        <f t="shared" si="17"/>
        <v>0.3224192531538923</v>
      </c>
      <c r="P57" s="33">
        <f t="shared" si="17"/>
        <v>-3.1390075458143913</v>
      </c>
      <c r="Q57" s="34">
        <f t="shared" si="17"/>
        <v>0.24222215701434741</v>
      </c>
      <c r="R57" s="34">
        <f t="shared" si="17"/>
        <v>2.7502276394872709</v>
      </c>
    </row>
    <row r="58" spans="1:18">
      <c r="A58" s="22" t="s">
        <v>280</v>
      </c>
      <c r="B58" s="33">
        <f t="shared" si="17"/>
        <v>1.0458636664686032</v>
      </c>
      <c r="C58" s="34">
        <f t="shared" si="17"/>
        <v>3.0752712684641978</v>
      </c>
      <c r="D58" s="34">
        <f t="shared" si="17"/>
        <v>1.2047389355185751</v>
      </c>
      <c r="E58" s="34">
        <f t="shared" si="17"/>
        <v>3.4202655344132125</v>
      </c>
      <c r="F58" s="33">
        <f t="shared" si="17"/>
        <v>1.9145716101430266</v>
      </c>
      <c r="G58" s="34">
        <f t="shared" si="17"/>
        <v>2.0246791240851891</v>
      </c>
      <c r="H58" s="34">
        <f t="shared" si="17"/>
        <v>2.0407266406882631</v>
      </c>
      <c r="I58" s="33">
        <f t="shared" si="17"/>
        <v>0.80560977974067516</v>
      </c>
      <c r="J58" s="33">
        <f t="shared" si="17"/>
        <v>3.9660207847146488E-2</v>
      </c>
      <c r="K58" s="34">
        <f t="shared" si="17"/>
        <v>-1.0462597174736943</v>
      </c>
      <c r="L58" s="34">
        <f t="shared" si="17"/>
        <v>0.66833620177097075</v>
      </c>
      <c r="M58" s="33">
        <f t="shared" si="17"/>
        <v>0.62684447270303323</v>
      </c>
      <c r="N58" s="33">
        <f t="shared" si="17"/>
        <v>-0.89622253584483702</v>
      </c>
      <c r="O58" s="34">
        <f t="shared" si="17"/>
        <v>4.0308587944647565</v>
      </c>
      <c r="P58" s="33">
        <f t="shared" si="17"/>
        <v>0.44929066747002211</v>
      </c>
      <c r="Q58" s="34">
        <f t="shared" si="17"/>
        <v>-1.2217249427454335</v>
      </c>
      <c r="R58" s="34">
        <f t="shared" si="17"/>
        <v>4.9591157964739727</v>
      </c>
    </row>
    <row r="59" spans="1:18">
      <c r="A59" s="22" t="s">
        <v>281</v>
      </c>
      <c r="B59" s="33">
        <f t="shared" si="17"/>
        <v>1.0027949445767144</v>
      </c>
      <c r="C59" s="34">
        <f t="shared" si="17"/>
        <v>1.093418615174458</v>
      </c>
      <c r="D59" s="34">
        <f t="shared" si="17"/>
        <v>0.13434960762717585</v>
      </c>
      <c r="E59" s="34">
        <f t="shared" si="17"/>
        <v>1.7198258162721194</v>
      </c>
      <c r="F59" s="33">
        <f t="shared" si="17"/>
        <v>-1.2696105332583001</v>
      </c>
      <c r="G59" s="34">
        <f t="shared" si="17"/>
        <v>1.9542897961937922</v>
      </c>
      <c r="H59" s="34">
        <f t="shared" si="17"/>
        <v>2.1927297341333141</v>
      </c>
      <c r="I59" s="33">
        <f t="shared" si="17"/>
        <v>2.2795409680730851</v>
      </c>
      <c r="J59" s="33">
        <f t="shared" si="17"/>
        <v>3.9660207847145239E-2</v>
      </c>
      <c r="K59" s="34">
        <f t="shared" si="17"/>
        <v>0</v>
      </c>
      <c r="L59" s="34">
        <f t="shared" si="17"/>
        <v>2.3790599946828066</v>
      </c>
      <c r="M59" s="33">
        <f t="shared" si="17"/>
        <v>1.0096676143876055</v>
      </c>
      <c r="N59" s="33">
        <f t="shared" si="17"/>
        <v>-0.46104350416769091</v>
      </c>
      <c r="O59" s="34">
        <f t="shared" si="17"/>
        <v>6.9998280026396404</v>
      </c>
      <c r="P59" s="33">
        <f t="shared" si="17"/>
        <v>2.5244569285854861</v>
      </c>
      <c r="Q59" s="34">
        <f t="shared" si="17"/>
        <v>-0.22172494274543869</v>
      </c>
      <c r="R59" s="34">
        <f t="shared" si="17"/>
        <v>5.5440782971951252</v>
      </c>
    </row>
    <row r="60" spans="1:18">
      <c r="A60" s="22" t="s">
        <v>282</v>
      </c>
      <c r="B60" s="33">
        <f t="shared" si="17"/>
        <v>0.88591090594253663</v>
      </c>
      <c r="C60" s="34">
        <f t="shared" si="17"/>
        <v>1.5507669193112685</v>
      </c>
      <c r="D60" s="34">
        <f t="shared" si="17"/>
        <v>1.1112659945141383</v>
      </c>
      <c r="E60" s="34">
        <f t="shared" si="17"/>
        <v>0.66651000173966712</v>
      </c>
      <c r="F60" s="33">
        <f t="shared" si="17"/>
        <v>0.49561906086079965</v>
      </c>
      <c r="G60" s="34">
        <f t="shared" si="17"/>
        <v>0.92711959502832653</v>
      </c>
      <c r="H60" s="34">
        <f t="shared" si="17"/>
        <v>0.82708026181663707</v>
      </c>
      <c r="I60" s="33">
        <f t="shared" si="17"/>
        <v>1.9028699085912939</v>
      </c>
      <c r="J60" s="33">
        <f t="shared" si="17"/>
        <v>0.5294654755279613</v>
      </c>
      <c r="K60" s="34">
        <f t="shared" si="17"/>
        <v>5.3851767316509438E-2</v>
      </c>
      <c r="L60" s="34">
        <f t="shared" si="17"/>
        <v>-0.92281017057356074</v>
      </c>
      <c r="M60" s="33">
        <f t="shared" si="17"/>
        <v>0.40168760493340239</v>
      </c>
      <c r="N60" s="33">
        <f t="shared" si="17"/>
        <v>-2.0904039948070912</v>
      </c>
      <c r="O60" s="34">
        <f t="shared" si="17"/>
        <v>0.81082277654106505</v>
      </c>
      <c r="P60" s="33">
        <f t="shared" si="17"/>
        <v>3.5544794116849325</v>
      </c>
      <c r="Q60" s="34">
        <f t="shared" si="17"/>
        <v>0.14084513663927056</v>
      </c>
      <c r="R60" s="34">
        <f t="shared" si="17"/>
        <v>8.2285764714671981</v>
      </c>
    </row>
    <row r="61" spans="1:18">
      <c r="A61" s="22" t="s">
        <v>283</v>
      </c>
      <c r="B61" s="33">
        <f t="shared" si="17"/>
        <v>1.9562523586396876</v>
      </c>
      <c r="C61" s="34">
        <f t="shared" si="17"/>
        <v>4.0861870459433831</v>
      </c>
      <c r="D61" s="34">
        <f t="shared" si="17"/>
        <v>3.2520446502969302</v>
      </c>
      <c r="E61" s="34">
        <f t="shared" si="17"/>
        <v>3.1755053000483127</v>
      </c>
      <c r="F61" s="33">
        <f t="shared" si="17"/>
        <v>3.1746344494455196</v>
      </c>
      <c r="G61" s="34">
        <f t="shared" si="17"/>
        <v>1.4915555548836519</v>
      </c>
      <c r="H61" s="34">
        <f t="shared" si="17"/>
        <v>1.8351777295152358</v>
      </c>
      <c r="I61" s="33">
        <f t="shared" si="17"/>
        <v>5.0999520429561311</v>
      </c>
      <c r="J61" s="33">
        <f t="shared" si="17"/>
        <v>3.6246227085683009</v>
      </c>
      <c r="K61" s="34">
        <f t="shared" si="17"/>
        <v>-0.55722163675107361</v>
      </c>
      <c r="L61" s="34">
        <f t="shared" si="17"/>
        <v>-1.271469016310284</v>
      </c>
      <c r="M61" s="33">
        <f t="shared" si="17"/>
        <v>0.63235201859403412</v>
      </c>
      <c r="N61" s="33">
        <f t="shared" si="17"/>
        <v>-0.80295707162942787</v>
      </c>
      <c r="O61" s="34">
        <f t="shared" si="17"/>
        <v>-0.14383867124378191</v>
      </c>
      <c r="P61" s="33">
        <f t="shared" si="17"/>
        <v>2.0174969398656031</v>
      </c>
      <c r="Q61" s="34">
        <f t="shared" si="17"/>
        <v>6.7781674449545637E-2</v>
      </c>
      <c r="R61" s="34">
        <f t="shared" si="17"/>
        <v>3.9222162136624372</v>
      </c>
    </row>
    <row r="62" spans="1:18">
      <c r="A62" s="22" t="s">
        <v>284</v>
      </c>
      <c r="B62" s="33">
        <f t="shared" si="17"/>
        <v>-1.5126963420543652E-2</v>
      </c>
      <c r="C62" s="34">
        <f t="shared" si="17"/>
        <v>5.4914496891476112</v>
      </c>
      <c r="D62" s="34">
        <f t="shared" si="17"/>
        <v>2.5937812262644746</v>
      </c>
      <c r="E62" s="34">
        <f t="shared" si="17"/>
        <v>3.5563270839892422</v>
      </c>
      <c r="F62" s="33">
        <f t="shared" si="17"/>
        <v>1.6002566993655403</v>
      </c>
      <c r="G62" s="34">
        <f t="shared" si="17"/>
        <v>2.6354676121742502</v>
      </c>
      <c r="H62" s="34">
        <f t="shared" si="17"/>
        <v>2.5635674295016262</v>
      </c>
      <c r="I62" s="33">
        <f t="shared" si="17"/>
        <v>4.9079257490853756</v>
      </c>
      <c r="J62" s="33">
        <f t="shared" si="17"/>
        <v>3.1271230490974853</v>
      </c>
      <c r="K62" s="34">
        <f t="shared" si="17"/>
        <v>1.0532759560772222</v>
      </c>
      <c r="L62" s="34">
        <f t="shared" si="17"/>
        <v>2.8865163718205036</v>
      </c>
      <c r="M62" s="33">
        <f t="shared" si="17"/>
        <v>-6.5810054405551516E-2</v>
      </c>
      <c r="N62" s="33">
        <f t="shared" si="17"/>
        <v>-2.1667047084315216</v>
      </c>
      <c r="O62" s="34">
        <f t="shared" si="17"/>
        <v>-1.2965549323822503</v>
      </c>
      <c r="P62" s="33">
        <f t="shared" si="17"/>
        <v>0.84003283554996022</v>
      </c>
      <c r="Q62" s="34">
        <f t="shared" si="17"/>
        <v>0.36570159792719797</v>
      </c>
      <c r="R62" s="34">
        <f t="shared" si="17"/>
        <v>2.9367479834455104</v>
      </c>
    </row>
    <row r="63" spans="1:18">
      <c r="A63" s="22" t="s">
        <v>285</v>
      </c>
      <c r="B63" s="33">
        <f t="shared" si="17"/>
        <v>0.14279694055156916</v>
      </c>
      <c r="C63" s="34">
        <f t="shared" si="17"/>
        <v>0.18339998201212518</v>
      </c>
      <c r="D63" s="34">
        <f t="shared" si="17"/>
        <v>0.11999431465010796</v>
      </c>
      <c r="E63" s="34">
        <f t="shared" si="17"/>
        <v>0.60298756569379963</v>
      </c>
      <c r="F63" s="33">
        <f t="shared" si="17"/>
        <v>-0.62718143854509134</v>
      </c>
      <c r="G63" s="34">
        <f t="shared" si="17"/>
        <v>0.45279769879803283</v>
      </c>
      <c r="H63" s="34">
        <f t="shared" si="17"/>
        <v>-0.43099480173936666</v>
      </c>
      <c r="I63" s="33">
        <f t="shared" si="17"/>
        <v>0.24973366104549577</v>
      </c>
      <c r="J63" s="33">
        <f t="shared" si="17"/>
        <v>-9.0785048379700001E-2</v>
      </c>
      <c r="K63" s="34">
        <f t="shared" si="17"/>
        <v>8.4763567980978891</v>
      </c>
      <c r="L63" s="34">
        <f t="shared" si="17"/>
        <v>6.891586777107289</v>
      </c>
      <c r="M63" s="33">
        <f t="shared" si="17"/>
        <v>0.10073508690324383</v>
      </c>
      <c r="N63" s="33">
        <f t="shared" si="17"/>
        <v>-0.6127191825265913</v>
      </c>
      <c r="O63" s="34">
        <f t="shared" si="17"/>
        <v>0.93939186770650851</v>
      </c>
      <c r="P63" s="33">
        <f t="shared" si="17"/>
        <v>-1.9628569183397755</v>
      </c>
      <c r="Q63" s="34">
        <f t="shared" si="17"/>
        <v>0.50678338597815498</v>
      </c>
      <c r="R63" s="34">
        <f t="shared" si="17"/>
        <v>2.4420645434562238</v>
      </c>
    </row>
    <row r="64" spans="1:18">
      <c r="A64" s="22" t="s">
        <v>286</v>
      </c>
      <c r="B64" s="33">
        <f t="shared" ref="B64:R66" si="18">LOG(B43,2)</f>
        <v>0</v>
      </c>
      <c r="C64" s="34">
        <f t="shared" si="18"/>
        <v>0</v>
      </c>
      <c r="D64" s="34">
        <f t="shared" si="18"/>
        <v>0</v>
      </c>
      <c r="E64" s="34">
        <f t="shared" si="18"/>
        <v>0</v>
      </c>
      <c r="F64" s="33">
        <f t="shared" si="18"/>
        <v>0</v>
      </c>
      <c r="G64" s="34">
        <f t="shared" si="18"/>
        <v>0</v>
      </c>
      <c r="H64" s="34">
        <f t="shared" si="18"/>
        <v>0</v>
      </c>
      <c r="I64" s="33">
        <f t="shared" si="18"/>
        <v>0</v>
      </c>
      <c r="J64" s="33">
        <f t="shared" si="18"/>
        <v>0</v>
      </c>
      <c r="K64" s="34">
        <f t="shared" si="18"/>
        <v>0</v>
      </c>
      <c r="L64" s="34">
        <f t="shared" si="18"/>
        <v>0</v>
      </c>
      <c r="M64" s="33">
        <f t="shared" si="18"/>
        <v>0.32788309543294308</v>
      </c>
      <c r="N64" s="33">
        <f t="shared" si="18"/>
        <v>-0.86322403331504682</v>
      </c>
      <c r="O64" s="34">
        <f t="shared" si="18"/>
        <v>0.93636468923752947</v>
      </c>
      <c r="P64" s="33">
        <f t="shared" si="18"/>
        <v>0.44595495490676668</v>
      </c>
      <c r="Q64" s="34">
        <f t="shared" si="18"/>
        <v>-1.5436530376327973</v>
      </c>
      <c r="R64" s="34">
        <f t="shared" si="18"/>
        <v>2.630615047663122</v>
      </c>
    </row>
    <row r="65" spans="1:18">
      <c r="A65" s="22" t="s">
        <v>287</v>
      </c>
      <c r="B65" s="33">
        <f t="shared" si="18"/>
        <v>0.41783244385556062</v>
      </c>
      <c r="C65" s="34">
        <f t="shared" si="18"/>
        <v>0</v>
      </c>
      <c r="D65" s="34">
        <f t="shared" si="18"/>
        <v>0</v>
      </c>
      <c r="E65" s="34">
        <f t="shared" si="18"/>
        <v>0.74159848088439273</v>
      </c>
      <c r="F65" s="33">
        <f t="shared" si="18"/>
        <v>0</v>
      </c>
      <c r="G65" s="34">
        <f t="shared" si="18"/>
        <v>-0.52946529474295645</v>
      </c>
      <c r="H65" s="34">
        <f t="shared" si="18"/>
        <v>2.5146578290206718</v>
      </c>
      <c r="I65" s="33">
        <f t="shared" si="18"/>
        <v>0</v>
      </c>
      <c r="J65" s="33">
        <f t="shared" si="18"/>
        <v>1.8572190049398292</v>
      </c>
      <c r="K65" s="34">
        <f t="shared" si="18"/>
        <v>0</v>
      </c>
      <c r="L65" s="34">
        <f t="shared" si="18"/>
        <v>0</v>
      </c>
      <c r="M65" s="33">
        <f t="shared" si="18"/>
        <v>0</v>
      </c>
      <c r="N65" s="33">
        <f t="shared" si="18"/>
        <v>0</v>
      </c>
      <c r="O65" s="34">
        <f t="shared" si="18"/>
        <v>0</v>
      </c>
      <c r="P65" s="33">
        <f t="shared" si="18"/>
        <v>0</v>
      </c>
      <c r="Q65" s="34">
        <f t="shared" si="18"/>
        <v>0</v>
      </c>
      <c r="R65" s="34">
        <f t="shared" si="18"/>
        <v>0</v>
      </c>
    </row>
    <row r="66" spans="1:18">
      <c r="A66" s="22" t="s">
        <v>288</v>
      </c>
      <c r="B66" s="33">
        <f t="shared" si="18"/>
        <v>-0.16713005686559876</v>
      </c>
      <c r="C66" s="34">
        <f t="shared" si="18"/>
        <v>4.9094144227647343</v>
      </c>
      <c r="D66" s="34">
        <f t="shared" si="18"/>
        <v>2.8508097416665361</v>
      </c>
      <c r="E66" s="34">
        <f t="shared" si="18"/>
        <v>4.3914317145272195</v>
      </c>
      <c r="F66" s="33">
        <f t="shared" si="18"/>
        <v>1.4816122028669192</v>
      </c>
      <c r="G66" s="34">
        <f t="shared" si="18"/>
        <v>-0.53113703097644704</v>
      </c>
      <c r="H66" s="34">
        <f t="shared" si="18"/>
        <v>2.2433558072032818</v>
      </c>
      <c r="I66" s="33">
        <f t="shared" si="18"/>
        <v>6.0661373299638965</v>
      </c>
      <c r="J66" s="33">
        <f t="shared" si="18"/>
        <v>5.2095852092894637</v>
      </c>
      <c r="K66" s="34">
        <f t="shared" si="18"/>
        <v>-0.78322531163990006</v>
      </c>
      <c r="L66" s="34">
        <f t="shared" si="18"/>
        <v>-1.4609468151739962</v>
      </c>
      <c r="M66" s="33">
        <f t="shared" si="18"/>
        <v>0.17847899551920832</v>
      </c>
      <c r="N66" s="33">
        <f t="shared" si="18"/>
        <v>-1.862275203921504</v>
      </c>
      <c r="O66" s="34">
        <f t="shared" si="18"/>
        <v>-0.72575445698239271</v>
      </c>
      <c r="P66" s="33">
        <f t="shared" si="18"/>
        <v>5.3163196744901713</v>
      </c>
      <c r="Q66" s="34">
        <f t="shared" si="18"/>
        <v>-0.22172494274543852</v>
      </c>
      <c r="R66" s="34">
        <f t="shared" si="18"/>
        <v>7.6315411384454679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3" sqref="B3"/>
    </sheetView>
  </sheetViews>
  <sheetFormatPr baseColWidth="10" defaultRowHeight="15" x14ac:dyDescent="0"/>
  <cols>
    <col min="1" max="1" width="18.6640625" customWidth="1"/>
    <col min="2" max="2" width="16.33203125" customWidth="1"/>
    <col min="4" max="4" width="13.5" customWidth="1"/>
    <col min="5" max="5" width="17.83203125" customWidth="1"/>
    <col min="6" max="6" width="13.83203125" customWidth="1"/>
  </cols>
  <sheetData>
    <row r="1" spans="1:6">
      <c r="A1" s="7" t="s">
        <v>323</v>
      </c>
    </row>
    <row r="2" spans="1:6">
      <c r="A2" s="7" t="s">
        <v>306</v>
      </c>
    </row>
    <row r="4" spans="1:6" s="35" customFormat="1" ht="60">
      <c r="B4" s="36" t="s">
        <v>307</v>
      </c>
      <c r="C4" s="36" t="s">
        <v>308</v>
      </c>
      <c r="D4" s="36" t="s">
        <v>309</v>
      </c>
      <c r="E4" s="36" t="s">
        <v>310</v>
      </c>
      <c r="F4" s="36" t="s">
        <v>311</v>
      </c>
    </row>
    <row r="5" spans="1:6">
      <c r="A5" s="37">
        <v>51</v>
      </c>
      <c r="B5" s="38">
        <v>1387</v>
      </c>
      <c r="C5" s="38">
        <v>240</v>
      </c>
      <c r="D5" s="39" t="s">
        <v>312</v>
      </c>
      <c r="E5" s="40" t="s">
        <v>313</v>
      </c>
      <c r="F5" s="39">
        <v>1.5</v>
      </c>
    </row>
    <row r="6" spans="1:6">
      <c r="A6" s="37">
        <v>98</v>
      </c>
      <c r="B6" s="38">
        <v>1317</v>
      </c>
      <c r="C6" s="38">
        <v>1317</v>
      </c>
      <c r="D6" s="39" t="s">
        <v>312</v>
      </c>
      <c r="E6" s="40" t="s">
        <v>313</v>
      </c>
      <c r="F6" s="39">
        <v>-70.8</v>
      </c>
    </row>
    <row r="7" spans="1:6">
      <c r="A7" s="37">
        <v>272</v>
      </c>
      <c r="B7" s="38">
        <v>910</v>
      </c>
      <c r="C7" s="38">
        <v>306</v>
      </c>
      <c r="D7" s="39" t="s">
        <v>312</v>
      </c>
      <c r="E7" s="40" t="s">
        <v>313</v>
      </c>
      <c r="F7" s="39">
        <v>-22.9</v>
      </c>
    </row>
    <row r="8" spans="1:6">
      <c r="A8" s="41" t="s">
        <v>30</v>
      </c>
      <c r="B8" s="38">
        <v>843</v>
      </c>
      <c r="C8" s="38">
        <v>843</v>
      </c>
      <c r="D8" s="39" t="s">
        <v>312</v>
      </c>
      <c r="E8" s="40" t="s">
        <v>313</v>
      </c>
      <c r="F8" s="39" t="s">
        <v>15</v>
      </c>
    </row>
    <row r="9" spans="1:6">
      <c r="A9" s="41" t="s">
        <v>26</v>
      </c>
      <c r="B9" s="38">
        <v>783</v>
      </c>
      <c r="C9" s="38">
        <v>231</v>
      </c>
      <c r="D9" s="39" t="s">
        <v>312</v>
      </c>
      <c r="E9" s="38" t="s">
        <v>314</v>
      </c>
      <c r="F9" s="39">
        <v>-13.7</v>
      </c>
    </row>
    <row r="10" spans="1:6">
      <c r="A10" s="42" t="s">
        <v>112</v>
      </c>
      <c r="B10" s="38">
        <v>600</v>
      </c>
      <c r="C10" s="38">
        <v>443</v>
      </c>
      <c r="D10" s="39" t="s">
        <v>312</v>
      </c>
      <c r="E10" s="38" t="s">
        <v>314</v>
      </c>
      <c r="F10" s="39" t="s">
        <v>15</v>
      </c>
    </row>
    <row r="11" spans="1:6">
      <c r="A11" s="37" t="s">
        <v>37</v>
      </c>
      <c r="B11" s="38">
        <v>462</v>
      </c>
      <c r="C11" s="38">
        <v>183</v>
      </c>
      <c r="D11" s="39" t="s">
        <v>312</v>
      </c>
      <c r="E11" s="40" t="s">
        <v>313</v>
      </c>
      <c r="F11" s="39" t="s">
        <v>15</v>
      </c>
    </row>
    <row r="12" spans="1:6">
      <c r="A12" s="42" t="s">
        <v>116</v>
      </c>
      <c r="B12" s="38">
        <v>454</v>
      </c>
      <c r="C12" s="38">
        <v>356</v>
      </c>
      <c r="D12" s="39" t="s">
        <v>312</v>
      </c>
      <c r="E12" s="40" t="s">
        <v>313</v>
      </c>
      <c r="F12" s="39" t="s">
        <v>15</v>
      </c>
    </row>
    <row r="13" spans="1:6">
      <c r="A13" s="42" t="s">
        <v>119</v>
      </c>
      <c r="B13" s="38">
        <v>311</v>
      </c>
      <c r="C13" s="38">
        <v>196</v>
      </c>
      <c r="D13" s="39" t="s">
        <v>312</v>
      </c>
      <c r="E13" s="38" t="s">
        <v>314</v>
      </c>
      <c r="F13" s="39" t="s">
        <v>15</v>
      </c>
    </row>
    <row r="14" spans="1:6">
      <c r="A14" s="43" t="s">
        <v>315</v>
      </c>
      <c r="B14" s="44">
        <v>756</v>
      </c>
      <c r="C14" s="44">
        <v>166</v>
      </c>
      <c r="D14" s="45" t="s">
        <v>316</v>
      </c>
      <c r="E14" s="44" t="s">
        <v>314</v>
      </c>
      <c r="F14" s="45" t="s">
        <v>15</v>
      </c>
    </row>
    <row r="15" spans="1:6">
      <c r="A15" s="46" t="s">
        <v>53</v>
      </c>
      <c r="B15" s="44">
        <v>721</v>
      </c>
      <c r="C15" s="44">
        <v>118</v>
      </c>
      <c r="D15" s="45" t="s">
        <v>316</v>
      </c>
      <c r="E15" s="44" t="s">
        <v>314</v>
      </c>
      <c r="F15" s="45">
        <v>-23.7</v>
      </c>
    </row>
    <row r="16" spans="1:6">
      <c r="A16" s="46">
        <v>422</v>
      </c>
      <c r="B16" s="44">
        <v>720</v>
      </c>
      <c r="C16" s="44">
        <v>84</v>
      </c>
      <c r="D16" s="47" t="s">
        <v>316</v>
      </c>
      <c r="E16" s="48" t="s">
        <v>313</v>
      </c>
      <c r="F16" s="45" t="s">
        <v>15</v>
      </c>
    </row>
    <row r="17" spans="1:6">
      <c r="A17" s="46">
        <v>62</v>
      </c>
      <c r="B17" s="44">
        <v>655</v>
      </c>
      <c r="C17" s="44">
        <v>174</v>
      </c>
      <c r="D17" s="45" t="s">
        <v>316</v>
      </c>
      <c r="E17" s="44" t="s">
        <v>314</v>
      </c>
      <c r="F17" s="45" t="s">
        <v>15</v>
      </c>
    </row>
    <row r="18" spans="1:6">
      <c r="A18" s="46" t="s">
        <v>50</v>
      </c>
      <c r="B18" s="44">
        <v>635</v>
      </c>
      <c r="C18" s="44">
        <v>131</v>
      </c>
      <c r="D18" s="45" t="s">
        <v>316</v>
      </c>
      <c r="E18" s="44" t="s">
        <v>314</v>
      </c>
      <c r="F18" s="45" t="s">
        <v>15</v>
      </c>
    </row>
    <row r="19" spans="1:6">
      <c r="A19" s="46" t="s">
        <v>24</v>
      </c>
      <c r="B19" s="44">
        <v>588</v>
      </c>
      <c r="C19" s="44">
        <v>159</v>
      </c>
      <c r="D19" s="45" t="s">
        <v>316</v>
      </c>
      <c r="E19" s="44" t="s">
        <v>314</v>
      </c>
      <c r="F19" s="45" t="s">
        <v>15</v>
      </c>
    </row>
    <row r="20" spans="1:6">
      <c r="A20" s="43" t="s">
        <v>28</v>
      </c>
      <c r="B20" s="44">
        <v>558</v>
      </c>
      <c r="C20" s="44">
        <v>126</v>
      </c>
      <c r="D20" s="45" t="s">
        <v>316</v>
      </c>
      <c r="E20" s="44" t="s">
        <v>314</v>
      </c>
      <c r="F20" s="45" t="s">
        <v>15</v>
      </c>
    </row>
    <row r="21" spans="1:6">
      <c r="A21" s="46">
        <v>208</v>
      </c>
      <c r="B21" s="44">
        <v>521</v>
      </c>
      <c r="C21" s="44">
        <v>79</v>
      </c>
      <c r="D21" s="47" t="s">
        <v>316</v>
      </c>
      <c r="E21" s="44" t="s">
        <v>314</v>
      </c>
      <c r="F21" s="45" t="s">
        <v>15</v>
      </c>
    </row>
    <row r="22" spans="1:6">
      <c r="A22" s="46">
        <v>148</v>
      </c>
      <c r="B22" s="44">
        <v>420</v>
      </c>
      <c r="C22" s="44">
        <v>162</v>
      </c>
      <c r="D22" s="45" t="s">
        <v>316</v>
      </c>
      <c r="E22" s="44" t="s">
        <v>314</v>
      </c>
      <c r="F22" s="45">
        <v>-6.9</v>
      </c>
    </row>
    <row r="23" spans="1:6">
      <c r="A23" s="49">
        <v>39</v>
      </c>
      <c r="B23" s="50">
        <v>208</v>
      </c>
      <c r="C23" s="50">
        <v>208</v>
      </c>
      <c r="D23" s="51" t="s">
        <v>317</v>
      </c>
      <c r="E23" s="50" t="s">
        <v>314</v>
      </c>
      <c r="F23" s="51">
        <v>44.1</v>
      </c>
    </row>
    <row r="24" spans="1:6">
      <c r="A24" s="52" t="s">
        <v>318</v>
      </c>
      <c r="B24" s="50">
        <v>104</v>
      </c>
      <c r="C24" s="50">
        <v>47</v>
      </c>
      <c r="D24" s="51" t="s">
        <v>317</v>
      </c>
      <c r="E24" s="50" t="s">
        <v>314</v>
      </c>
      <c r="F24" s="51" t="s">
        <v>15</v>
      </c>
    </row>
    <row r="25" spans="1:6">
      <c r="A25" s="49">
        <v>27</v>
      </c>
      <c r="B25" s="50">
        <v>90</v>
      </c>
      <c r="C25" s="50">
        <v>90</v>
      </c>
      <c r="D25" s="51" t="s">
        <v>317</v>
      </c>
      <c r="E25" s="50" t="s">
        <v>314</v>
      </c>
      <c r="F25" s="51">
        <v>26.9</v>
      </c>
    </row>
    <row r="26" spans="1:6">
      <c r="A26" s="49">
        <v>42</v>
      </c>
      <c r="B26" s="50">
        <v>61</v>
      </c>
      <c r="C26" s="50">
        <v>43</v>
      </c>
      <c r="D26" s="51" t="s">
        <v>317</v>
      </c>
      <c r="E26" s="50" t="s">
        <v>314</v>
      </c>
      <c r="F26" s="51">
        <v>31.2</v>
      </c>
    </row>
    <row r="27" spans="1:6">
      <c r="A27" s="52" t="s">
        <v>109</v>
      </c>
      <c r="B27" s="50">
        <v>29</v>
      </c>
      <c r="C27" s="50">
        <v>29</v>
      </c>
      <c r="D27" s="51" t="s">
        <v>317</v>
      </c>
      <c r="E27" s="50" t="s">
        <v>314</v>
      </c>
      <c r="F27" s="51" t="s">
        <v>15</v>
      </c>
    </row>
    <row r="28" spans="1:6">
      <c r="A28" s="52" t="s">
        <v>319</v>
      </c>
      <c r="B28" s="50">
        <v>26</v>
      </c>
      <c r="C28" s="50">
        <v>19</v>
      </c>
      <c r="D28" s="51" t="s">
        <v>317</v>
      </c>
      <c r="E28" s="50" t="s">
        <v>314</v>
      </c>
      <c r="F28" s="51" t="s">
        <v>15</v>
      </c>
    </row>
    <row r="30" spans="1:6">
      <c r="A30" s="53" t="s">
        <v>320</v>
      </c>
      <c r="B30" s="54"/>
    </row>
    <row r="31" spans="1:6">
      <c r="A31" s="55" t="s">
        <v>321</v>
      </c>
      <c r="B31" s="31"/>
      <c r="C31" s="31"/>
    </row>
    <row r="32" spans="1:6">
      <c r="A32" s="56" t="s">
        <v>322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S3a_PDOTS</vt:lpstr>
      <vt:lpstr>Table S3b_sample information</vt:lpstr>
      <vt:lpstr>Table S3c_RNA-seq_raw.FC.L2FC</vt:lpstr>
      <vt:lpstr>Table S3d_response data</vt:lpstr>
    </vt:vector>
  </TitlesOfParts>
  <Company>Dana-Farber Cancer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Jenkins</dc:creator>
  <cp:lastModifiedBy>Russell Jenkins</cp:lastModifiedBy>
  <cp:lastPrinted>2017-01-26T14:22:03Z</cp:lastPrinted>
  <dcterms:created xsi:type="dcterms:W3CDTF">2016-12-19T00:21:50Z</dcterms:created>
  <dcterms:modified xsi:type="dcterms:W3CDTF">2017-10-21T16:52:09Z</dcterms:modified>
</cp:coreProperties>
</file>