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1540" yWindow="340" windowWidth="25600" windowHeight="16060" tabRatio="500"/>
  </bookViews>
  <sheets>
    <sheet name="Sheet1" sheetId="1" r:id="rId1"/>
  </sheets>
  <definedNames>
    <definedName name="_xlnm._FilterDatabase" localSheetId="0" hidden="1">Sheet1!$A$2:$N$2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4" i="1" l="1"/>
  <c r="D75" i="1"/>
  <c r="E74" i="1"/>
  <c r="E75" i="1"/>
  <c r="F74" i="1"/>
  <c r="F75" i="1"/>
  <c r="C74" i="1"/>
  <c r="C75" i="1"/>
</calcChain>
</file>

<file path=xl/sharedStrings.xml><?xml version="1.0" encoding="utf-8"?>
<sst xmlns="http://schemas.openxmlformats.org/spreadsheetml/2006/main" count="443" uniqueCount="102">
  <si>
    <t>Mutation</t>
  </si>
  <si>
    <t>AKT1_p.E17K</t>
  </si>
  <si>
    <t>AKT1_p.D44N</t>
  </si>
  <si>
    <t>AKT1_p.E267G</t>
  </si>
  <si>
    <t>AKT1_p.L52R</t>
  </si>
  <si>
    <t>AKT1_p.Q79K</t>
  </si>
  <si>
    <t>AKT1_p.R370C</t>
  </si>
  <si>
    <t>AKT1_p.V201I</t>
  </si>
  <si>
    <t>FBXW7_p.A502V</t>
  </si>
  <si>
    <t>FBXW7_p.I347M</t>
  </si>
  <si>
    <t>FBXW7_p.R465C</t>
  </si>
  <si>
    <t>FBXW7_p.R465H</t>
  </si>
  <si>
    <t>FBXW7_p.R505C</t>
  </si>
  <si>
    <t>FBXW7_p.R658Q</t>
  </si>
  <si>
    <t>FBXW7_p.R689Q</t>
  </si>
  <si>
    <t>FBXW7_p.S462Y</t>
  </si>
  <si>
    <t>IDH1_p.E190K</t>
  </si>
  <si>
    <t>IDH1_p.P33S</t>
  </si>
  <si>
    <t>IDH1_p.R132C</t>
  </si>
  <si>
    <t>IDH1_p.R132H</t>
  </si>
  <si>
    <t>IDH1_p.R132L</t>
  </si>
  <si>
    <t>IDH1_p.R132S</t>
  </si>
  <si>
    <t>IDH2_p.A416V</t>
  </si>
  <si>
    <t>IDH2_p.A47V</t>
  </si>
  <si>
    <t>IDH2_p.E268D</t>
  </si>
  <si>
    <t>IDH2_p.G137E</t>
  </si>
  <si>
    <t>IDH2_p.I139F</t>
  </si>
  <si>
    <t>IDH2_p.R172K</t>
  </si>
  <si>
    <t>IDH2_p.R172M</t>
  </si>
  <si>
    <t>IDH2_p.T331M</t>
  </si>
  <si>
    <t>KRAS_p.A59G</t>
  </si>
  <si>
    <t>KRAS_p.D33E</t>
  </si>
  <si>
    <t>KRAS_p.E62K</t>
  </si>
  <si>
    <t>KRAS_p.G12A</t>
  </si>
  <si>
    <t>KRAS_p.G12C</t>
  </si>
  <si>
    <t>KRAS_p.G12D</t>
  </si>
  <si>
    <t>KRAS_p.G12S</t>
  </si>
  <si>
    <t>KRAS_p.G12V</t>
  </si>
  <si>
    <t>NFE2L2_p.G31A</t>
  </si>
  <si>
    <t>NFE2L2_p.G31R</t>
  </si>
  <si>
    <t>NFE2L2_p.G31V</t>
  </si>
  <si>
    <t>NFE2L2_p.N160S</t>
  </si>
  <si>
    <t>NFE2L2_p.T80K</t>
  </si>
  <si>
    <t>NRAS_p.G12A</t>
  </si>
  <si>
    <t>NRAS_p.G12C</t>
  </si>
  <si>
    <t>NRAS_p.Q61H</t>
  </si>
  <si>
    <t>NRAS_p.Q61K</t>
  </si>
  <si>
    <t>NRAS_p.Q61L</t>
  </si>
  <si>
    <t>NRAS_p.Q61R</t>
  </si>
  <si>
    <t>NRAS_p.Y64D</t>
  </si>
  <si>
    <t>POT1_p.G76V</t>
  </si>
  <si>
    <t>POT1_p.L265H</t>
  </si>
  <si>
    <t>POT1_p.L388M</t>
  </si>
  <si>
    <t>PTEN_p.F90S</t>
  </si>
  <si>
    <t>PTEN_p.G127R</t>
  </si>
  <si>
    <t>PTEN_p.G127V</t>
  </si>
  <si>
    <t>PTEN_p.G129E</t>
  </si>
  <si>
    <t>PTEN_p.G129V</t>
  </si>
  <si>
    <t>PTEN_p.K6N</t>
  </si>
  <si>
    <t>PTEN_p.R173H</t>
  </si>
  <si>
    <t>PTEN_p.R233Q</t>
  </si>
  <si>
    <t>SPOP_p.E47A</t>
  </si>
  <si>
    <t>SPOP_p.E50K</t>
  </si>
  <si>
    <t>SPOP_p.F102C</t>
  </si>
  <si>
    <t>SPOP_p.F133S</t>
  </si>
  <si>
    <t>SPOP_p.K101I</t>
  </si>
  <si>
    <t>SPOP_p.K134N</t>
  </si>
  <si>
    <t>SPOP_p.W131C</t>
  </si>
  <si>
    <t>SPOP_p.W131G</t>
  </si>
  <si>
    <t>Mutation Assessor call</t>
  </si>
  <si>
    <t>Mutation Assessor score</t>
  </si>
  <si>
    <t>Polyphen2 call</t>
  </si>
  <si>
    <t>Polyphen2 score</t>
  </si>
  <si>
    <t>benign</t>
  </si>
  <si>
    <t>possibly damaging</t>
  </si>
  <si>
    <t>probably damaging</t>
  </si>
  <si>
    <t>CHASM cancer driver p-value (missense)</t>
  </si>
  <si>
    <t>VEST pathogenicity p-value (non-silent)</t>
  </si>
  <si>
    <t>PIK3CB_p.A1048V</t>
  </si>
  <si>
    <t>PIK3CB_p.A593V</t>
  </si>
  <si>
    <t>PIK3CB_p.E497D</t>
  </si>
  <si>
    <t>medium</t>
  </si>
  <si>
    <t>low</t>
  </si>
  <si>
    <t>neutral</t>
  </si>
  <si>
    <t>functional</t>
  </si>
  <si>
    <t>funcitonal</t>
  </si>
  <si>
    <t>Concordance to Polyphen2</t>
  </si>
  <si>
    <t>Concordance to Mutation Assessor</t>
  </si>
  <si>
    <t>Concordance to CHASM</t>
  </si>
  <si>
    <t>Concordance to VEST</t>
  </si>
  <si>
    <t>VEST FDR (red&lt;0.05)</t>
  </si>
  <si>
    <t>CHASM FDR (red&lt;0.05)</t>
  </si>
  <si>
    <t>&gt;0.05</t>
  </si>
  <si>
    <t>&lt;0.05</t>
  </si>
  <si>
    <t>Sum</t>
  </si>
  <si>
    <t>Percent Concordant</t>
  </si>
  <si>
    <t>This Study</t>
  </si>
  <si>
    <t>high </t>
  </si>
  <si>
    <t>low </t>
  </si>
  <si>
    <t>medium </t>
  </si>
  <si>
    <t>neutral </t>
  </si>
  <si>
    <r>
      <t xml:space="preserve">Supplementary Table S6: Comparison to </t>
    </r>
    <r>
      <rPr>
        <b/>
        <i/>
        <sz val="18"/>
        <color theme="1"/>
        <rFont val="Calibri"/>
        <scheme val="minor"/>
      </rPr>
      <t>in silico</t>
    </r>
    <r>
      <rPr>
        <b/>
        <sz val="18"/>
        <color theme="1"/>
        <rFont val="Calibri"/>
        <scheme val="minor"/>
      </rPr>
      <t xml:space="preserve"> methods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</si>
</sst>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i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7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auto="1"/>
          <bgColor theme="9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49" workbookViewId="0">
      <selection activeCell="A71" sqref="A71"/>
    </sheetView>
  </sheetViews>
  <sheetFormatPr baseColWidth="10" defaultRowHeight="15" x14ac:dyDescent="0"/>
  <cols>
    <col min="1" max="1" width="19" style="2" customWidth="1"/>
    <col min="2" max="2" width="18" style="2" customWidth="1"/>
    <col min="3" max="6" width="10.5" style="2" customWidth="1"/>
    <col min="7" max="7" width="15.1640625" style="2" customWidth="1"/>
    <col min="8" max="8" width="15.1640625" style="9" customWidth="1"/>
    <col min="9" max="9" width="15.1640625" style="2" customWidth="1"/>
    <col min="10" max="10" width="15.1640625" style="9" customWidth="1"/>
    <col min="11" max="11" width="15.1640625" style="2" customWidth="1"/>
    <col min="12" max="12" width="15.1640625" style="9" customWidth="1"/>
    <col min="13" max="13" width="15.1640625" style="2" customWidth="1"/>
    <col min="14" max="14" width="15.1640625" style="9" customWidth="1"/>
    <col min="15" max="16384" width="10.83203125" style="2"/>
  </cols>
  <sheetData>
    <row r="1" spans="1:14" ht="23">
      <c r="A1" s="1" t="s">
        <v>101</v>
      </c>
      <c r="H1" s="7"/>
    </row>
    <row r="2" spans="1:14">
      <c r="A2" s="3" t="s">
        <v>0</v>
      </c>
      <c r="B2" s="3" t="s">
        <v>96</v>
      </c>
      <c r="C2" s="3" t="s">
        <v>86</v>
      </c>
      <c r="D2" s="3" t="s">
        <v>87</v>
      </c>
      <c r="E2" s="3" t="s">
        <v>88</v>
      </c>
      <c r="F2" s="3" t="s">
        <v>89</v>
      </c>
      <c r="G2" s="4" t="s">
        <v>72</v>
      </c>
      <c r="H2" s="8" t="s">
        <v>71</v>
      </c>
      <c r="I2" s="3" t="s">
        <v>70</v>
      </c>
      <c r="J2" s="8" t="s">
        <v>69</v>
      </c>
      <c r="K2" s="3" t="s">
        <v>76</v>
      </c>
      <c r="L2" s="8" t="s">
        <v>91</v>
      </c>
      <c r="M2" s="3" t="s">
        <v>77</v>
      </c>
      <c r="N2" s="8" t="s">
        <v>90</v>
      </c>
    </row>
    <row r="3" spans="1:14">
      <c r="A3" s="2" t="s">
        <v>2</v>
      </c>
      <c r="B3" s="2" t="s">
        <v>83</v>
      </c>
      <c r="C3" s="2">
        <v>0</v>
      </c>
      <c r="D3" s="2">
        <v>1</v>
      </c>
      <c r="E3" s="6">
        <v>1</v>
      </c>
      <c r="F3" s="2">
        <v>1</v>
      </c>
      <c r="G3" s="2">
        <v>0.60699999999999998</v>
      </c>
      <c r="H3" s="9" t="s">
        <v>74</v>
      </c>
      <c r="I3" s="2">
        <v>0.69</v>
      </c>
      <c r="J3" s="9" t="s">
        <v>100</v>
      </c>
      <c r="K3" s="2">
        <v>0.14599999999999999</v>
      </c>
      <c r="L3" s="10" t="s">
        <v>92</v>
      </c>
      <c r="M3" s="2">
        <v>0.491621914193</v>
      </c>
      <c r="N3" s="10" t="s">
        <v>92</v>
      </c>
    </row>
    <row r="4" spans="1:14">
      <c r="A4" s="2" t="s">
        <v>1</v>
      </c>
      <c r="B4" s="2" t="s">
        <v>84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9" t="s">
        <v>75</v>
      </c>
      <c r="I4" s="2">
        <v>2.1749999999999998</v>
      </c>
      <c r="J4" s="9" t="s">
        <v>99</v>
      </c>
      <c r="K4" s="2">
        <v>1.6400000000000001E-2</v>
      </c>
      <c r="L4" s="11" t="s">
        <v>93</v>
      </c>
      <c r="M4" s="2">
        <v>9.8214745995699997E-3</v>
      </c>
      <c r="N4" s="11" t="s">
        <v>93</v>
      </c>
    </row>
    <row r="5" spans="1:14">
      <c r="A5" s="2" t="s">
        <v>3</v>
      </c>
      <c r="B5" s="2" t="s">
        <v>84</v>
      </c>
      <c r="C5" s="2">
        <v>0</v>
      </c>
      <c r="D5" s="2">
        <v>0</v>
      </c>
      <c r="E5" s="2">
        <v>1</v>
      </c>
      <c r="F5" s="2">
        <v>1</v>
      </c>
      <c r="G5" s="2">
        <v>1E-3</v>
      </c>
      <c r="H5" s="9" t="s">
        <v>73</v>
      </c>
      <c r="I5" s="2">
        <v>0.78500000000000003</v>
      </c>
      <c r="J5" s="9" t="s">
        <v>100</v>
      </c>
      <c r="K5" s="2">
        <v>1.34E-2</v>
      </c>
      <c r="L5" s="11" t="s">
        <v>93</v>
      </c>
      <c r="M5" s="2">
        <v>1.71515464916E-2</v>
      </c>
      <c r="N5" s="11" t="s">
        <v>93</v>
      </c>
    </row>
    <row r="6" spans="1:14">
      <c r="A6" s="2" t="s">
        <v>4</v>
      </c>
      <c r="B6" s="2" t="s">
        <v>84</v>
      </c>
      <c r="C6" s="2">
        <v>1</v>
      </c>
      <c r="D6" s="2">
        <v>1</v>
      </c>
      <c r="E6" s="2">
        <v>1</v>
      </c>
      <c r="F6" s="2">
        <v>1</v>
      </c>
      <c r="G6" s="2">
        <v>0.999</v>
      </c>
      <c r="H6" s="9" t="s">
        <v>75</v>
      </c>
      <c r="I6" s="2">
        <v>1.9550000000000001</v>
      </c>
      <c r="J6" s="9" t="s">
        <v>99</v>
      </c>
      <c r="K6" s="2">
        <v>1.34E-2</v>
      </c>
      <c r="L6" s="11" t="s">
        <v>93</v>
      </c>
      <c r="M6" s="2">
        <v>8.3000723695099993E-3</v>
      </c>
      <c r="N6" s="11" t="s">
        <v>93</v>
      </c>
    </row>
    <row r="7" spans="1:14">
      <c r="A7" s="2" t="s">
        <v>5</v>
      </c>
      <c r="B7" s="2" t="s">
        <v>84</v>
      </c>
      <c r="C7" s="2">
        <v>1</v>
      </c>
      <c r="D7" s="2">
        <v>0</v>
      </c>
      <c r="E7" s="6">
        <v>0</v>
      </c>
      <c r="F7" s="2">
        <v>1</v>
      </c>
      <c r="G7" s="2">
        <v>0.996</v>
      </c>
      <c r="H7" s="9" t="s">
        <v>75</v>
      </c>
      <c r="I7" s="2">
        <v>1.825</v>
      </c>
      <c r="J7" s="9" t="s">
        <v>98</v>
      </c>
      <c r="K7" s="2">
        <v>7.7600000000000002E-2</v>
      </c>
      <c r="L7" s="10" t="s">
        <v>92</v>
      </c>
      <c r="M7" s="2">
        <v>1.90540607956E-2</v>
      </c>
      <c r="N7" s="11" t="s">
        <v>93</v>
      </c>
    </row>
    <row r="8" spans="1:14">
      <c r="A8" s="2" t="s">
        <v>6</v>
      </c>
      <c r="B8" s="2" t="s">
        <v>84</v>
      </c>
      <c r="C8" s="2">
        <v>0</v>
      </c>
      <c r="D8" s="2">
        <v>1</v>
      </c>
      <c r="E8" s="2">
        <v>1</v>
      </c>
      <c r="F8" s="2">
        <v>1</v>
      </c>
      <c r="G8" s="2">
        <v>0.182</v>
      </c>
      <c r="H8" s="9" t="s">
        <v>73</v>
      </c>
      <c r="I8" s="2">
        <v>1.9850000000000001</v>
      </c>
      <c r="J8" s="9" t="s">
        <v>99</v>
      </c>
      <c r="K8" s="2">
        <v>8.0000000000000004E-4</v>
      </c>
      <c r="L8" s="11" t="s">
        <v>93</v>
      </c>
      <c r="M8" s="2">
        <v>3.89619357838E-2</v>
      </c>
      <c r="N8" s="11" t="s">
        <v>93</v>
      </c>
    </row>
    <row r="9" spans="1:14">
      <c r="A9" s="2" t="s">
        <v>7</v>
      </c>
      <c r="B9" s="2" t="s">
        <v>83</v>
      </c>
      <c r="C9" s="2">
        <v>1</v>
      </c>
      <c r="D9" s="2">
        <v>1</v>
      </c>
      <c r="E9" s="2">
        <v>0</v>
      </c>
      <c r="F9" s="2">
        <v>1</v>
      </c>
      <c r="G9" s="2">
        <v>0.39800000000000002</v>
      </c>
      <c r="H9" s="9" t="s">
        <v>73</v>
      </c>
      <c r="I9" s="2">
        <v>-0.7</v>
      </c>
      <c r="J9" s="9" t="s">
        <v>100</v>
      </c>
      <c r="K9" s="2">
        <v>2.3999999999999998E-3</v>
      </c>
      <c r="L9" s="11" t="s">
        <v>93</v>
      </c>
      <c r="M9" s="2">
        <v>0.197907553269</v>
      </c>
      <c r="N9" s="10" t="s">
        <v>92</v>
      </c>
    </row>
    <row r="10" spans="1:14">
      <c r="A10" s="2" t="s">
        <v>8</v>
      </c>
      <c r="B10" s="2" t="s">
        <v>83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9" t="s">
        <v>75</v>
      </c>
      <c r="I10" s="2">
        <v>2.5099999999999998</v>
      </c>
      <c r="J10" s="9" t="s">
        <v>99</v>
      </c>
      <c r="K10" s="2">
        <v>1.4E-2</v>
      </c>
      <c r="L10" s="11" t="s">
        <v>93</v>
      </c>
      <c r="M10" s="2">
        <v>1.33950787091E-2</v>
      </c>
      <c r="N10" s="11" t="s">
        <v>93</v>
      </c>
    </row>
    <row r="11" spans="1:14">
      <c r="A11" s="2" t="s">
        <v>9</v>
      </c>
      <c r="B11" s="2" t="s">
        <v>83</v>
      </c>
      <c r="C11" s="2">
        <v>1</v>
      </c>
      <c r="D11" s="2">
        <v>1</v>
      </c>
      <c r="E11" s="6">
        <v>1</v>
      </c>
      <c r="F11" s="2">
        <v>0</v>
      </c>
      <c r="G11" s="2">
        <v>3.0000000000000001E-3</v>
      </c>
      <c r="H11" s="9" t="s">
        <v>73</v>
      </c>
      <c r="I11" s="2">
        <v>-0.34499999999999997</v>
      </c>
      <c r="J11" s="9" t="s">
        <v>100</v>
      </c>
      <c r="K11" s="2">
        <v>9.8599999999999993E-2</v>
      </c>
      <c r="L11" s="10" t="s">
        <v>92</v>
      </c>
      <c r="M11" s="2">
        <v>2.69615968325E-2</v>
      </c>
      <c r="N11" s="11" t="s">
        <v>93</v>
      </c>
    </row>
    <row r="12" spans="1:14">
      <c r="A12" s="2" t="s">
        <v>10</v>
      </c>
      <c r="B12" s="5" t="s">
        <v>84</v>
      </c>
      <c r="C12" s="5">
        <v>1</v>
      </c>
      <c r="D12" s="5">
        <v>1</v>
      </c>
      <c r="E12" s="5">
        <v>1</v>
      </c>
      <c r="F12" s="5">
        <v>1</v>
      </c>
      <c r="G12" s="2">
        <v>1</v>
      </c>
      <c r="H12" s="9" t="s">
        <v>75</v>
      </c>
      <c r="I12" s="2">
        <v>2.165</v>
      </c>
      <c r="J12" s="9" t="s">
        <v>99</v>
      </c>
      <c r="K12" s="2">
        <v>2.6599999999999999E-2</v>
      </c>
      <c r="L12" s="11" t="s">
        <v>93</v>
      </c>
      <c r="M12" s="2">
        <v>8.7483068954400008E-3</v>
      </c>
      <c r="N12" s="11" t="s">
        <v>93</v>
      </c>
    </row>
    <row r="13" spans="1:14">
      <c r="A13" s="2" t="s">
        <v>11</v>
      </c>
      <c r="B13" s="5" t="s">
        <v>84</v>
      </c>
      <c r="C13" s="5">
        <v>1</v>
      </c>
      <c r="D13" s="5">
        <v>0</v>
      </c>
      <c r="E13" s="5">
        <v>1</v>
      </c>
      <c r="F13" s="5">
        <v>1</v>
      </c>
      <c r="G13" s="2">
        <v>1</v>
      </c>
      <c r="H13" s="9" t="s">
        <v>75</v>
      </c>
      <c r="I13" s="2">
        <v>1.7549999999999999</v>
      </c>
      <c r="J13" s="9" t="s">
        <v>98</v>
      </c>
      <c r="K13" s="2">
        <v>2.98E-2</v>
      </c>
      <c r="L13" s="11" t="s">
        <v>93</v>
      </c>
      <c r="M13" s="2">
        <v>1.00831856456E-2</v>
      </c>
      <c r="N13" s="11" t="s">
        <v>93</v>
      </c>
    </row>
    <row r="14" spans="1:14">
      <c r="A14" s="2" t="s">
        <v>12</v>
      </c>
      <c r="B14" s="5" t="s">
        <v>84</v>
      </c>
      <c r="C14" s="5">
        <v>1</v>
      </c>
      <c r="D14" s="5">
        <v>1</v>
      </c>
      <c r="E14" s="5">
        <v>1</v>
      </c>
      <c r="F14" s="5">
        <v>1</v>
      </c>
      <c r="G14" s="2">
        <v>1</v>
      </c>
      <c r="H14" s="9" t="s">
        <v>75</v>
      </c>
      <c r="I14" s="2">
        <v>2.2850000000000001</v>
      </c>
      <c r="J14" s="9" t="s">
        <v>99</v>
      </c>
      <c r="K14" s="2">
        <v>2.0400000000000001E-2</v>
      </c>
      <c r="L14" s="11" t="s">
        <v>93</v>
      </c>
      <c r="M14" s="2">
        <v>7.71086138161E-3</v>
      </c>
      <c r="N14" s="11" t="s">
        <v>93</v>
      </c>
    </row>
    <row r="15" spans="1:14">
      <c r="A15" s="2" t="s">
        <v>13</v>
      </c>
      <c r="B15" s="2" t="s">
        <v>83</v>
      </c>
      <c r="C15" s="6">
        <v>0</v>
      </c>
      <c r="D15" s="6">
        <v>0</v>
      </c>
      <c r="E15" s="2">
        <v>0</v>
      </c>
      <c r="F15" s="2">
        <v>1</v>
      </c>
      <c r="G15" s="2">
        <v>1</v>
      </c>
      <c r="H15" s="9" t="s">
        <v>75</v>
      </c>
      <c r="I15" s="2">
        <v>2.27</v>
      </c>
      <c r="J15" s="9" t="s">
        <v>99</v>
      </c>
      <c r="K15" s="2">
        <v>8.0000000000000004E-4</v>
      </c>
      <c r="L15" s="11" t="s">
        <v>93</v>
      </c>
      <c r="M15" s="2">
        <v>0.68116518829499995</v>
      </c>
      <c r="N15" s="10" t="s">
        <v>92</v>
      </c>
    </row>
    <row r="16" spans="1:14">
      <c r="A16" s="2" t="s">
        <v>14</v>
      </c>
      <c r="B16" s="2" t="s">
        <v>83</v>
      </c>
      <c r="C16" s="6">
        <v>0</v>
      </c>
      <c r="D16" s="6">
        <v>0</v>
      </c>
      <c r="E16" s="2">
        <v>0</v>
      </c>
      <c r="F16" s="2">
        <v>1</v>
      </c>
      <c r="G16" s="2">
        <v>1</v>
      </c>
      <c r="H16" s="9" t="s">
        <v>75</v>
      </c>
      <c r="I16" s="2">
        <v>2.6150000000000002</v>
      </c>
      <c r="J16" s="9" t="s">
        <v>99</v>
      </c>
      <c r="K16" s="2">
        <v>8.0000000000000004E-4</v>
      </c>
      <c r="L16" s="11" t="s">
        <v>93</v>
      </c>
      <c r="M16" s="2">
        <v>0.68116518829499995</v>
      </c>
      <c r="N16" s="10" t="s">
        <v>92</v>
      </c>
    </row>
    <row r="17" spans="1:14">
      <c r="A17" s="2" t="s">
        <v>15</v>
      </c>
      <c r="B17" s="2" t="s">
        <v>83</v>
      </c>
      <c r="C17" s="6">
        <v>0</v>
      </c>
      <c r="D17" s="6">
        <v>0</v>
      </c>
      <c r="E17" s="6">
        <v>1</v>
      </c>
      <c r="F17" s="2">
        <v>0</v>
      </c>
      <c r="G17" s="2">
        <v>1</v>
      </c>
      <c r="H17" s="9" t="s">
        <v>75</v>
      </c>
      <c r="I17" s="2">
        <v>1.96</v>
      </c>
      <c r="J17" s="9" t="s">
        <v>99</v>
      </c>
      <c r="K17" s="2">
        <v>4.8399999999999999E-2</v>
      </c>
      <c r="L17" s="10" t="s">
        <v>92</v>
      </c>
      <c r="M17" s="2">
        <v>9.8732676641399997E-3</v>
      </c>
      <c r="N17" s="11" t="s">
        <v>93</v>
      </c>
    </row>
    <row r="18" spans="1:14">
      <c r="A18" s="2" t="s">
        <v>16</v>
      </c>
      <c r="B18" s="2" t="s">
        <v>83</v>
      </c>
      <c r="C18" s="6">
        <v>1</v>
      </c>
      <c r="D18" s="6">
        <v>1</v>
      </c>
      <c r="E18" s="6">
        <v>1</v>
      </c>
      <c r="F18" s="2">
        <v>1</v>
      </c>
      <c r="G18" s="2">
        <v>0</v>
      </c>
      <c r="H18" s="9" t="s">
        <v>73</v>
      </c>
      <c r="I18" s="2">
        <v>-0.185</v>
      </c>
      <c r="J18" s="9" t="s">
        <v>100</v>
      </c>
      <c r="K18" s="2">
        <v>0.42620000000000002</v>
      </c>
      <c r="L18" s="10" t="s">
        <v>92</v>
      </c>
      <c r="M18" s="2">
        <v>0.55192989918500002</v>
      </c>
      <c r="N18" s="10" t="s">
        <v>92</v>
      </c>
    </row>
    <row r="19" spans="1:14">
      <c r="A19" s="2" t="s">
        <v>17</v>
      </c>
      <c r="B19" s="2" t="s">
        <v>83</v>
      </c>
      <c r="C19" s="6">
        <v>0</v>
      </c>
      <c r="D19" s="6">
        <v>0</v>
      </c>
      <c r="E19" s="2">
        <v>0</v>
      </c>
      <c r="F19" s="2">
        <v>1</v>
      </c>
      <c r="G19" s="2">
        <v>1</v>
      </c>
      <c r="H19" s="9" t="s">
        <v>75</v>
      </c>
      <c r="I19" s="2">
        <v>3.2149999999999999</v>
      </c>
      <c r="J19" s="9" t="s">
        <v>99</v>
      </c>
      <c r="K19" s="2">
        <v>8.0000000000000004E-4</v>
      </c>
      <c r="L19" s="11" t="s">
        <v>93</v>
      </c>
      <c r="M19" s="2">
        <v>4.6591186576399997E-2</v>
      </c>
      <c r="N19" s="10" t="s">
        <v>92</v>
      </c>
    </row>
    <row r="20" spans="1:14">
      <c r="A20" s="2" t="s">
        <v>18</v>
      </c>
      <c r="B20" s="2" t="s">
        <v>84</v>
      </c>
      <c r="C20" s="6">
        <v>0</v>
      </c>
      <c r="D20" s="6">
        <v>1</v>
      </c>
      <c r="E20" s="2">
        <v>1</v>
      </c>
      <c r="F20" s="2">
        <v>1</v>
      </c>
      <c r="G20" s="2">
        <v>0.25900000000000001</v>
      </c>
      <c r="H20" s="9" t="s">
        <v>73</v>
      </c>
      <c r="I20" s="2">
        <v>4.54</v>
      </c>
      <c r="J20" s="9" t="s">
        <v>97</v>
      </c>
      <c r="K20" s="2">
        <v>3.3999999999999998E-3</v>
      </c>
      <c r="L20" s="11" t="s">
        <v>93</v>
      </c>
      <c r="M20" s="2">
        <v>5.8043740157799999E-3</v>
      </c>
      <c r="N20" s="11" t="s">
        <v>93</v>
      </c>
    </row>
    <row r="21" spans="1:14">
      <c r="A21" s="2" t="s">
        <v>19</v>
      </c>
      <c r="B21" s="2" t="s">
        <v>84</v>
      </c>
      <c r="C21" s="6">
        <v>0</v>
      </c>
      <c r="D21" s="6">
        <v>1</v>
      </c>
      <c r="E21" s="6">
        <v>0</v>
      </c>
      <c r="F21" s="2">
        <v>1</v>
      </c>
      <c r="G21" s="2">
        <v>0.127</v>
      </c>
      <c r="H21" s="9" t="s">
        <v>73</v>
      </c>
      <c r="I21" s="2">
        <v>4.54</v>
      </c>
      <c r="J21" s="9" t="s">
        <v>97</v>
      </c>
      <c r="K21" s="2">
        <v>5.5199999999999999E-2</v>
      </c>
      <c r="L21" s="10" t="s">
        <v>92</v>
      </c>
      <c r="M21" s="2">
        <v>1.6358571144100002E-2</v>
      </c>
      <c r="N21" s="11" t="s">
        <v>93</v>
      </c>
    </row>
    <row r="22" spans="1:14">
      <c r="A22" s="2" t="s">
        <v>20</v>
      </c>
      <c r="B22" s="2" t="s">
        <v>84</v>
      </c>
      <c r="C22" s="6">
        <v>0</v>
      </c>
      <c r="D22" s="6">
        <v>1</v>
      </c>
      <c r="E22" s="2">
        <v>1</v>
      </c>
      <c r="F22" s="2">
        <v>1</v>
      </c>
      <c r="G22" s="2">
        <v>2.7E-2</v>
      </c>
      <c r="H22" s="9" t="s">
        <v>73</v>
      </c>
      <c r="I22" s="2">
        <v>4.54</v>
      </c>
      <c r="J22" s="9" t="s">
        <v>97</v>
      </c>
      <c r="K22" s="2">
        <v>1.1999999999999999E-3</v>
      </c>
      <c r="L22" s="11" t="s">
        <v>93</v>
      </c>
      <c r="M22" s="2">
        <v>6.3472705698599998E-3</v>
      </c>
      <c r="N22" s="11" t="s">
        <v>93</v>
      </c>
    </row>
    <row r="23" spans="1:14">
      <c r="A23" s="2" t="s">
        <v>21</v>
      </c>
      <c r="B23" s="2" t="s">
        <v>84</v>
      </c>
      <c r="C23" s="6">
        <v>1</v>
      </c>
      <c r="D23" s="6">
        <v>1</v>
      </c>
      <c r="E23" s="2">
        <v>1</v>
      </c>
      <c r="F23" s="2">
        <v>1</v>
      </c>
      <c r="G23" s="2">
        <v>0.98099999999999998</v>
      </c>
      <c r="H23" s="9" t="s">
        <v>75</v>
      </c>
      <c r="I23" s="2">
        <v>4.54</v>
      </c>
      <c r="J23" s="9" t="s">
        <v>97</v>
      </c>
      <c r="K23" s="2">
        <v>1.4800000000000001E-2</v>
      </c>
      <c r="L23" s="11" t="s">
        <v>93</v>
      </c>
      <c r="M23" s="2">
        <v>6.5164051334399998E-3</v>
      </c>
      <c r="N23" s="11" t="s">
        <v>93</v>
      </c>
    </row>
    <row r="24" spans="1:14">
      <c r="A24" s="2" t="s">
        <v>22</v>
      </c>
      <c r="B24" s="2" t="s">
        <v>83</v>
      </c>
      <c r="C24" s="6">
        <v>0</v>
      </c>
      <c r="D24" s="6">
        <v>0</v>
      </c>
      <c r="E24" s="6">
        <v>1</v>
      </c>
      <c r="F24" s="2">
        <v>0</v>
      </c>
      <c r="G24" s="2">
        <v>0.98599999999999999</v>
      </c>
      <c r="H24" s="9" t="s">
        <v>75</v>
      </c>
      <c r="I24" s="2">
        <v>2.9449999999999998</v>
      </c>
      <c r="J24" s="9" t="s">
        <v>99</v>
      </c>
      <c r="K24" s="2">
        <v>4.4400000000000002E-2</v>
      </c>
      <c r="L24" s="10" t="s">
        <v>92</v>
      </c>
      <c r="M24" s="2">
        <v>1.15001390199E-2</v>
      </c>
      <c r="N24" s="11" t="s">
        <v>93</v>
      </c>
    </row>
    <row r="25" spans="1:14">
      <c r="A25" s="2" t="s">
        <v>23</v>
      </c>
      <c r="B25" s="2" t="s">
        <v>83</v>
      </c>
      <c r="C25" s="6">
        <v>1</v>
      </c>
      <c r="D25" s="6">
        <v>1</v>
      </c>
      <c r="E25" s="6">
        <v>1</v>
      </c>
      <c r="F25" s="2">
        <v>1</v>
      </c>
      <c r="G25" s="2">
        <v>0.219</v>
      </c>
      <c r="H25" s="9" t="s">
        <v>73</v>
      </c>
      <c r="I25" s="2">
        <v>1.655</v>
      </c>
      <c r="J25" s="9" t="s">
        <v>98</v>
      </c>
      <c r="K25" s="2">
        <v>6.6600000000000006E-2</v>
      </c>
      <c r="L25" s="10" t="s">
        <v>92</v>
      </c>
      <c r="M25" s="2">
        <v>0.258795807825</v>
      </c>
      <c r="N25" s="10" t="s">
        <v>92</v>
      </c>
    </row>
    <row r="26" spans="1:14">
      <c r="A26" s="2" t="s">
        <v>24</v>
      </c>
      <c r="B26" s="2" t="s">
        <v>83</v>
      </c>
      <c r="C26" s="6">
        <v>1</v>
      </c>
      <c r="D26" s="6">
        <v>1</v>
      </c>
      <c r="E26" s="6">
        <v>1</v>
      </c>
      <c r="F26" s="2">
        <v>1</v>
      </c>
      <c r="G26" s="2">
        <v>0</v>
      </c>
      <c r="H26" s="9" t="s">
        <v>73</v>
      </c>
      <c r="I26" s="2">
        <v>1.21</v>
      </c>
      <c r="J26" s="9" t="s">
        <v>98</v>
      </c>
      <c r="K26" s="2">
        <v>0.28799999999999998</v>
      </c>
      <c r="L26" s="10" t="s">
        <v>92</v>
      </c>
      <c r="M26" s="2">
        <v>0.31110335525600002</v>
      </c>
      <c r="N26" s="10" t="s">
        <v>92</v>
      </c>
    </row>
    <row r="27" spans="1:14">
      <c r="A27" s="2" t="s">
        <v>25</v>
      </c>
      <c r="B27" s="2" t="s">
        <v>83</v>
      </c>
      <c r="C27" s="6">
        <v>0</v>
      </c>
      <c r="D27" s="6">
        <v>0</v>
      </c>
      <c r="E27" s="6">
        <v>1</v>
      </c>
      <c r="F27" s="2">
        <v>0</v>
      </c>
      <c r="G27" s="2">
        <v>1</v>
      </c>
      <c r="H27" s="9" t="s">
        <v>75</v>
      </c>
      <c r="I27" s="2">
        <v>4.1749999999999998</v>
      </c>
      <c r="J27" s="9" t="s">
        <v>97</v>
      </c>
      <c r="K27" s="2">
        <v>5.8400000000000001E-2</v>
      </c>
      <c r="L27" s="10" t="s">
        <v>92</v>
      </c>
      <c r="M27" s="2">
        <v>5.7135068183700004E-3</v>
      </c>
      <c r="N27" s="11" t="s">
        <v>93</v>
      </c>
    </row>
    <row r="28" spans="1:14">
      <c r="A28" s="2" t="s">
        <v>26</v>
      </c>
      <c r="B28" s="2" t="s">
        <v>83</v>
      </c>
      <c r="C28" s="6">
        <v>0</v>
      </c>
      <c r="D28" s="6">
        <v>0</v>
      </c>
      <c r="E28" s="2">
        <v>0</v>
      </c>
      <c r="F28" s="2">
        <v>0</v>
      </c>
      <c r="G28" s="2">
        <v>0.92400000000000004</v>
      </c>
      <c r="H28" s="9" t="s">
        <v>74</v>
      </c>
      <c r="I28" s="2">
        <v>4.2</v>
      </c>
      <c r="J28" s="9" t="s">
        <v>97</v>
      </c>
      <c r="K28" s="2">
        <v>7.7999999999999996E-3</v>
      </c>
      <c r="L28" s="11" t="s">
        <v>93</v>
      </c>
      <c r="M28" s="2">
        <v>8.2132199407100002E-3</v>
      </c>
      <c r="N28" s="11" t="s">
        <v>93</v>
      </c>
    </row>
    <row r="29" spans="1:14">
      <c r="A29" s="2" t="s">
        <v>27</v>
      </c>
      <c r="B29" s="2" t="s">
        <v>84</v>
      </c>
      <c r="C29" s="6">
        <v>1</v>
      </c>
      <c r="D29" s="6">
        <v>1</v>
      </c>
      <c r="E29" s="2">
        <v>1</v>
      </c>
      <c r="F29" s="2">
        <v>1</v>
      </c>
      <c r="G29" s="2">
        <v>1</v>
      </c>
      <c r="H29" s="9" t="s">
        <v>75</v>
      </c>
      <c r="I29" s="2">
        <v>3.9</v>
      </c>
      <c r="J29" s="9" t="s">
        <v>97</v>
      </c>
      <c r="K29" s="2">
        <v>4.1999999999999997E-3</v>
      </c>
      <c r="L29" s="11" t="s">
        <v>93</v>
      </c>
      <c r="M29" s="2">
        <v>6.7253262275400001E-3</v>
      </c>
      <c r="N29" s="11" t="s">
        <v>93</v>
      </c>
    </row>
    <row r="30" spans="1:14">
      <c r="A30" s="2" t="s">
        <v>28</v>
      </c>
      <c r="B30" s="2" t="s">
        <v>84</v>
      </c>
      <c r="C30" s="6">
        <v>1</v>
      </c>
      <c r="D30" s="6">
        <v>1</v>
      </c>
      <c r="E30" s="2">
        <v>1</v>
      </c>
      <c r="F30" s="2">
        <v>1</v>
      </c>
      <c r="G30" s="2">
        <v>1</v>
      </c>
      <c r="H30" s="9" t="s">
        <v>75</v>
      </c>
      <c r="I30" s="2">
        <v>4.2450000000000001</v>
      </c>
      <c r="J30" s="9" t="s">
        <v>97</v>
      </c>
      <c r="K30" s="2">
        <v>5.0000000000000001E-3</v>
      </c>
      <c r="L30" s="11" t="s">
        <v>93</v>
      </c>
      <c r="M30" s="2">
        <v>7.1634776902500001E-3</v>
      </c>
      <c r="N30" s="11" t="s">
        <v>93</v>
      </c>
    </row>
    <row r="31" spans="1:14">
      <c r="A31" s="2" t="s">
        <v>29</v>
      </c>
      <c r="B31" s="2" t="s">
        <v>83</v>
      </c>
      <c r="C31" s="6">
        <v>0</v>
      </c>
      <c r="D31" s="6">
        <v>0</v>
      </c>
      <c r="E31" s="2">
        <v>0</v>
      </c>
      <c r="F31" s="2">
        <v>0</v>
      </c>
      <c r="G31" s="2">
        <v>1</v>
      </c>
      <c r="H31" s="9" t="s">
        <v>75</v>
      </c>
      <c r="I31" s="2">
        <v>4.1349999999999998</v>
      </c>
      <c r="J31" s="9" t="s">
        <v>97</v>
      </c>
      <c r="K31" s="2">
        <v>1.9800000000000002E-2</v>
      </c>
      <c r="L31" s="11" t="s">
        <v>93</v>
      </c>
      <c r="M31" s="2">
        <v>6.5853142357100002E-3</v>
      </c>
      <c r="N31" s="11" t="s">
        <v>93</v>
      </c>
    </row>
    <row r="32" spans="1:14">
      <c r="A32" s="2" t="s">
        <v>30</v>
      </c>
      <c r="B32" s="2" t="s">
        <v>84</v>
      </c>
      <c r="C32" s="6">
        <v>1</v>
      </c>
      <c r="D32" s="6">
        <v>1</v>
      </c>
      <c r="E32" s="6">
        <v>0</v>
      </c>
      <c r="F32" s="2">
        <v>1</v>
      </c>
      <c r="G32" s="2">
        <v>0.47399999999999998</v>
      </c>
      <c r="H32" s="9" t="s">
        <v>74</v>
      </c>
      <c r="I32" s="2">
        <v>3.55</v>
      </c>
      <c r="J32" s="9" t="s">
        <v>97</v>
      </c>
      <c r="K32" s="2">
        <v>5.2400000000000002E-2</v>
      </c>
      <c r="L32" s="10" t="s">
        <v>92</v>
      </c>
      <c r="M32" s="2">
        <v>2.4269529026900001E-2</v>
      </c>
      <c r="N32" s="11" t="s">
        <v>93</v>
      </c>
    </row>
    <row r="33" spans="1:14">
      <c r="A33" s="2" t="s">
        <v>31</v>
      </c>
      <c r="B33" s="2" t="s">
        <v>84</v>
      </c>
      <c r="C33" s="6">
        <v>1</v>
      </c>
      <c r="D33" s="6">
        <v>0</v>
      </c>
      <c r="E33" s="2">
        <v>1</v>
      </c>
      <c r="F33" s="2">
        <v>1</v>
      </c>
      <c r="G33" s="2">
        <v>0.997</v>
      </c>
      <c r="H33" s="9" t="s">
        <v>75</v>
      </c>
      <c r="I33" s="2">
        <v>1.25</v>
      </c>
      <c r="J33" s="9" t="s">
        <v>98</v>
      </c>
      <c r="K33" s="2">
        <v>1.6400000000000001E-2</v>
      </c>
      <c r="L33" s="11" t="s">
        <v>93</v>
      </c>
      <c r="M33" s="2">
        <v>1.1320104894E-2</v>
      </c>
      <c r="N33" s="11" t="s">
        <v>93</v>
      </c>
    </row>
    <row r="34" spans="1:14">
      <c r="A34" s="2" t="s">
        <v>32</v>
      </c>
      <c r="B34" s="2" t="s">
        <v>84</v>
      </c>
      <c r="C34" s="6">
        <v>1</v>
      </c>
      <c r="D34" s="6">
        <v>1</v>
      </c>
      <c r="E34" s="6">
        <v>0</v>
      </c>
      <c r="F34" s="2">
        <v>1</v>
      </c>
      <c r="G34" s="2">
        <v>0.94199999999999995</v>
      </c>
      <c r="H34" s="9" t="s">
        <v>74</v>
      </c>
      <c r="I34" s="2">
        <v>4.26</v>
      </c>
      <c r="J34" s="9" t="s">
        <v>97</v>
      </c>
      <c r="K34" s="2">
        <v>0.19</v>
      </c>
      <c r="L34" s="10" t="s">
        <v>92</v>
      </c>
      <c r="M34" s="2">
        <v>2.36396086772E-2</v>
      </c>
      <c r="N34" s="11" t="s">
        <v>93</v>
      </c>
    </row>
    <row r="35" spans="1:14">
      <c r="A35" s="2" t="s">
        <v>33</v>
      </c>
      <c r="B35" s="2" t="s">
        <v>84</v>
      </c>
      <c r="C35" s="6">
        <v>1</v>
      </c>
      <c r="D35" s="6">
        <v>1</v>
      </c>
      <c r="E35" s="2">
        <v>1</v>
      </c>
      <c r="F35" s="2">
        <v>1</v>
      </c>
      <c r="G35" s="2">
        <v>0.95599999999999996</v>
      </c>
      <c r="H35" s="9" t="s">
        <v>74</v>
      </c>
      <c r="I35" s="2">
        <v>2.27</v>
      </c>
      <c r="J35" s="9" t="s">
        <v>99</v>
      </c>
      <c r="K35" s="2">
        <v>4.0000000000000001E-3</v>
      </c>
      <c r="L35" s="11" t="s">
        <v>93</v>
      </c>
      <c r="M35" s="2">
        <v>1.1379800911900001E-2</v>
      </c>
      <c r="N35" s="11" t="s">
        <v>93</v>
      </c>
    </row>
    <row r="36" spans="1:14">
      <c r="A36" s="2" t="s">
        <v>34</v>
      </c>
      <c r="B36" s="2" t="s">
        <v>84</v>
      </c>
      <c r="C36" s="6">
        <v>1</v>
      </c>
      <c r="D36" s="6">
        <v>1</v>
      </c>
      <c r="E36" s="2">
        <v>1</v>
      </c>
      <c r="F36" s="2">
        <v>1</v>
      </c>
      <c r="G36" s="2">
        <v>1</v>
      </c>
      <c r="H36" s="9" t="s">
        <v>75</v>
      </c>
      <c r="I36" s="2">
        <v>3.1349999999999998</v>
      </c>
      <c r="J36" s="9" t="s">
        <v>99</v>
      </c>
      <c r="K36" s="2">
        <v>4.0000000000000001E-3</v>
      </c>
      <c r="L36" s="11" t="s">
        <v>93</v>
      </c>
      <c r="M36" s="2">
        <v>1.01363588305E-2</v>
      </c>
      <c r="N36" s="11" t="s">
        <v>93</v>
      </c>
    </row>
    <row r="37" spans="1:14">
      <c r="A37" s="2" t="s">
        <v>35</v>
      </c>
      <c r="B37" s="2" t="s">
        <v>84</v>
      </c>
      <c r="C37" s="6">
        <v>1</v>
      </c>
      <c r="D37" s="6">
        <v>1</v>
      </c>
      <c r="E37" s="2">
        <v>1</v>
      </c>
      <c r="F37" s="2">
        <v>1</v>
      </c>
      <c r="G37" s="2">
        <v>0.51700000000000002</v>
      </c>
      <c r="H37" s="9" t="s">
        <v>74</v>
      </c>
      <c r="I37" s="2">
        <v>3.2450000000000001</v>
      </c>
      <c r="J37" s="9" t="s">
        <v>99</v>
      </c>
      <c r="K37" s="2">
        <v>3.3999999999999998E-3</v>
      </c>
      <c r="L37" s="11" t="s">
        <v>93</v>
      </c>
      <c r="M37" s="2">
        <v>8.8408177142399996E-3</v>
      </c>
      <c r="N37" s="11" t="s">
        <v>93</v>
      </c>
    </row>
    <row r="38" spans="1:14">
      <c r="A38" s="2" t="s">
        <v>36</v>
      </c>
      <c r="B38" s="2" t="s">
        <v>84</v>
      </c>
      <c r="C38" s="6">
        <v>1</v>
      </c>
      <c r="D38" s="6">
        <v>0</v>
      </c>
      <c r="E38" s="2">
        <v>1</v>
      </c>
      <c r="F38" s="2">
        <v>1</v>
      </c>
      <c r="G38" s="2">
        <v>0.68200000000000005</v>
      </c>
      <c r="H38" s="9" t="s">
        <v>74</v>
      </c>
      <c r="I38" s="2">
        <v>0.84499999999999997</v>
      </c>
      <c r="J38" s="9" t="s">
        <v>98</v>
      </c>
      <c r="K38" s="2">
        <v>4.1999999999999997E-3</v>
      </c>
      <c r="L38" s="11" t="s">
        <v>93</v>
      </c>
      <c r="M38" s="2">
        <v>9.2207477392499994E-3</v>
      </c>
      <c r="N38" s="11" t="s">
        <v>93</v>
      </c>
    </row>
    <row r="39" spans="1:14">
      <c r="A39" s="2" t="s">
        <v>37</v>
      </c>
      <c r="B39" s="2" t="s">
        <v>84</v>
      </c>
      <c r="C39" s="6">
        <v>1</v>
      </c>
      <c r="D39" s="6">
        <v>1</v>
      </c>
      <c r="E39" s="2">
        <v>1</v>
      </c>
      <c r="F39" s="2">
        <v>1</v>
      </c>
      <c r="G39" s="2">
        <v>0.999</v>
      </c>
      <c r="H39" s="9" t="s">
        <v>75</v>
      </c>
      <c r="I39" s="2">
        <v>3.1349999999999998</v>
      </c>
      <c r="J39" s="9" t="s">
        <v>99</v>
      </c>
      <c r="K39" s="2">
        <v>4.0000000000000001E-3</v>
      </c>
      <c r="L39" s="11" t="s">
        <v>93</v>
      </c>
      <c r="M39" s="2">
        <v>8.3000723695099993E-3</v>
      </c>
      <c r="N39" s="11" t="s">
        <v>93</v>
      </c>
    </row>
    <row r="40" spans="1:14">
      <c r="A40" s="2" t="s">
        <v>38</v>
      </c>
      <c r="B40" s="2" t="s">
        <v>84</v>
      </c>
      <c r="C40" s="6">
        <v>1</v>
      </c>
      <c r="D40" s="6">
        <v>1</v>
      </c>
      <c r="E40" s="2">
        <v>1</v>
      </c>
      <c r="F40" s="2">
        <v>1</v>
      </c>
      <c r="G40" s="2">
        <v>1</v>
      </c>
      <c r="H40" s="9" t="s">
        <v>75</v>
      </c>
      <c r="I40" s="2">
        <v>2.8650000000000002</v>
      </c>
      <c r="J40" s="9" t="s">
        <v>99</v>
      </c>
      <c r="K40" s="2">
        <v>1.4E-2</v>
      </c>
      <c r="L40" s="11" t="s">
        <v>93</v>
      </c>
      <c r="M40" s="2">
        <v>1.0571964131799999E-2</v>
      </c>
      <c r="N40" s="11" t="s">
        <v>93</v>
      </c>
    </row>
    <row r="41" spans="1:14">
      <c r="A41" s="2" t="s">
        <v>39</v>
      </c>
      <c r="B41" s="2" t="s">
        <v>84</v>
      </c>
      <c r="C41" s="6">
        <v>1</v>
      </c>
      <c r="D41" s="6">
        <v>1</v>
      </c>
      <c r="E41" s="2">
        <v>1</v>
      </c>
      <c r="F41" s="2">
        <v>1</v>
      </c>
      <c r="G41" s="2">
        <v>1</v>
      </c>
      <c r="H41" s="9" t="s">
        <v>75</v>
      </c>
      <c r="I41" s="2">
        <v>2.8650000000000002</v>
      </c>
      <c r="J41" s="9" t="s">
        <v>99</v>
      </c>
      <c r="K41" s="2">
        <v>1.06E-2</v>
      </c>
      <c r="L41" s="11" t="s">
        <v>93</v>
      </c>
      <c r="M41" s="2">
        <v>8.98142143697E-3</v>
      </c>
      <c r="N41" s="11" t="s">
        <v>93</v>
      </c>
    </row>
    <row r="42" spans="1:14">
      <c r="A42" s="2" t="s">
        <v>40</v>
      </c>
      <c r="B42" s="2" t="s">
        <v>84</v>
      </c>
      <c r="C42" s="6">
        <v>1</v>
      </c>
      <c r="D42" s="6">
        <v>1</v>
      </c>
      <c r="E42" s="2">
        <v>1</v>
      </c>
      <c r="F42" s="2">
        <v>1</v>
      </c>
      <c r="G42" s="2">
        <v>1</v>
      </c>
      <c r="H42" s="9" t="s">
        <v>75</v>
      </c>
      <c r="I42" s="2">
        <v>2.8650000000000002</v>
      </c>
      <c r="J42" s="9" t="s">
        <v>99</v>
      </c>
      <c r="K42" s="2">
        <v>2.3999999999999998E-3</v>
      </c>
      <c r="L42" s="11" t="s">
        <v>93</v>
      </c>
      <c r="M42" s="2">
        <v>6.2808523700299997E-3</v>
      </c>
      <c r="N42" s="11" t="s">
        <v>93</v>
      </c>
    </row>
    <row r="43" spans="1:14">
      <c r="A43" s="2" t="s">
        <v>41</v>
      </c>
      <c r="B43" s="2" t="s">
        <v>83</v>
      </c>
      <c r="C43" s="6">
        <v>1</v>
      </c>
      <c r="D43" s="6">
        <v>1</v>
      </c>
      <c r="E43" s="6">
        <v>1</v>
      </c>
      <c r="F43" s="2">
        <v>1</v>
      </c>
      <c r="G43" s="2">
        <v>0</v>
      </c>
      <c r="H43" s="9" t="s">
        <v>73</v>
      </c>
      <c r="I43" s="2">
        <v>0.55000000000000004</v>
      </c>
      <c r="J43" s="9" t="s">
        <v>100</v>
      </c>
      <c r="K43" s="2">
        <v>0.1246</v>
      </c>
      <c r="L43" s="10" t="s">
        <v>92</v>
      </c>
      <c r="M43" s="2">
        <v>0.98434504786200006</v>
      </c>
      <c r="N43" s="10" t="s">
        <v>92</v>
      </c>
    </row>
    <row r="44" spans="1:14">
      <c r="A44" s="2" t="s">
        <v>42</v>
      </c>
      <c r="B44" s="2" t="s">
        <v>84</v>
      </c>
      <c r="C44" s="6">
        <v>1</v>
      </c>
      <c r="D44" s="6">
        <v>1</v>
      </c>
      <c r="E44" s="2">
        <v>1</v>
      </c>
      <c r="F44" s="2">
        <v>1</v>
      </c>
      <c r="G44" s="2">
        <v>1</v>
      </c>
      <c r="H44" s="9" t="s">
        <v>75</v>
      </c>
      <c r="I44" s="2">
        <v>2.8650000000000002</v>
      </c>
      <c r="J44" s="9" t="s">
        <v>99</v>
      </c>
      <c r="K44" s="2">
        <v>4.7999999999999996E-3</v>
      </c>
      <c r="L44" s="11" t="s">
        <v>93</v>
      </c>
      <c r="M44" s="2">
        <v>1.2249367022E-2</v>
      </c>
      <c r="N44" s="11" t="s">
        <v>93</v>
      </c>
    </row>
    <row r="45" spans="1:14">
      <c r="A45" s="2" t="s">
        <v>43</v>
      </c>
      <c r="B45" s="2" t="s">
        <v>84</v>
      </c>
      <c r="C45" s="6">
        <v>1</v>
      </c>
      <c r="D45" s="6">
        <v>1</v>
      </c>
      <c r="E45" s="2">
        <v>1</v>
      </c>
      <c r="F45" s="2">
        <v>1</v>
      </c>
      <c r="G45" s="2">
        <v>0.77500000000000002</v>
      </c>
      <c r="H45" s="9" t="s">
        <v>74</v>
      </c>
      <c r="I45" s="2">
        <v>2.15</v>
      </c>
      <c r="J45" s="9" t="s">
        <v>99</v>
      </c>
      <c r="K45" s="2">
        <v>4.0000000000000001E-3</v>
      </c>
      <c r="L45" s="11" t="s">
        <v>93</v>
      </c>
      <c r="M45" s="2">
        <v>1.2185109445E-2</v>
      </c>
      <c r="N45" s="11" t="s">
        <v>93</v>
      </c>
    </row>
    <row r="46" spans="1:14">
      <c r="A46" s="2" t="s">
        <v>44</v>
      </c>
      <c r="B46" s="2" t="s">
        <v>84</v>
      </c>
      <c r="C46" s="6">
        <v>1</v>
      </c>
      <c r="D46" s="6">
        <v>1</v>
      </c>
      <c r="E46" s="2">
        <v>1</v>
      </c>
      <c r="F46" s="2">
        <v>1</v>
      </c>
      <c r="G46" s="2">
        <v>0.67500000000000004</v>
      </c>
      <c r="H46" s="9" t="s">
        <v>74</v>
      </c>
      <c r="I46" s="2">
        <v>3.07</v>
      </c>
      <c r="J46" s="9" t="s">
        <v>99</v>
      </c>
      <c r="K46" s="2">
        <v>7.0000000000000001E-3</v>
      </c>
      <c r="L46" s="11" t="s">
        <v>93</v>
      </c>
      <c r="M46" s="2">
        <v>1.0740099881399999E-2</v>
      </c>
      <c r="N46" s="11" t="s">
        <v>93</v>
      </c>
    </row>
    <row r="47" spans="1:14">
      <c r="A47" s="2" t="s">
        <v>45</v>
      </c>
      <c r="B47" s="2" t="s">
        <v>84</v>
      </c>
      <c r="C47" s="6">
        <v>0</v>
      </c>
      <c r="D47" s="6">
        <v>1</v>
      </c>
      <c r="E47" s="2">
        <v>1</v>
      </c>
      <c r="F47" s="2">
        <v>1</v>
      </c>
      <c r="G47" s="2">
        <v>0.29399999999999998</v>
      </c>
      <c r="H47" s="9" t="s">
        <v>73</v>
      </c>
      <c r="I47" s="2">
        <v>3.53</v>
      </c>
      <c r="J47" s="9" t="s">
        <v>97</v>
      </c>
      <c r="K47" s="2">
        <v>2.3999999999999998E-3</v>
      </c>
      <c r="L47" s="11" t="s">
        <v>93</v>
      </c>
      <c r="M47" s="2">
        <v>1.57672471611E-2</v>
      </c>
      <c r="N47" s="11" t="s">
        <v>93</v>
      </c>
    </row>
    <row r="48" spans="1:14">
      <c r="A48" s="2" t="s">
        <v>46</v>
      </c>
      <c r="B48" s="2" t="s">
        <v>84</v>
      </c>
      <c r="C48" s="6">
        <v>1</v>
      </c>
      <c r="D48" s="6">
        <v>1</v>
      </c>
      <c r="E48" s="2">
        <v>1</v>
      </c>
      <c r="F48" s="2">
        <v>1</v>
      </c>
      <c r="G48" s="2">
        <v>0.94799999999999995</v>
      </c>
      <c r="H48" s="9" t="s">
        <v>74</v>
      </c>
      <c r="I48" s="2">
        <v>3.73</v>
      </c>
      <c r="J48" s="9" t="s">
        <v>97</v>
      </c>
      <c r="K48" s="2">
        <v>4.0000000000000001E-3</v>
      </c>
      <c r="L48" s="11" t="s">
        <v>93</v>
      </c>
      <c r="M48" s="2">
        <v>1.1994352139799999E-2</v>
      </c>
      <c r="N48" s="11" t="s">
        <v>93</v>
      </c>
    </row>
    <row r="49" spans="1:14">
      <c r="A49" s="2" t="s">
        <v>47</v>
      </c>
      <c r="B49" s="2" t="s">
        <v>84</v>
      </c>
      <c r="C49" s="6">
        <v>1</v>
      </c>
      <c r="D49" s="6">
        <v>1</v>
      </c>
      <c r="E49" s="2">
        <v>1</v>
      </c>
      <c r="F49" s="2">
        <v>1</v>
      </c>
      <c r="G49" s="2">
        <v>0.97299999999999998</v>
      </c>
      <c r="H49" s="9" t="s">
        <v>75</v>
      </c>
      <c r="I49" s="2">
        <v>3.875</v>
      </c>
      <c r="J49" s="9" t="s">
        <v>97</v>
      </c>
      <c r="K49" s="2">
        <v>7.1999999999999998E-3</v>
      </c>
      <c r="L49" s="11" t="s">
        <v>93</v>
      </c>
      <c r="M49" s="2">
        <v>1.0740099881399999E-2</v>
      </c>
      <c r="N49" s="11" t="s">
        <v>93</v>
      </c>
    </row>
    <row r="50" spans="1:14">
      <c r="A50" s="2" t="s">
        <v>48</v>
      </c>
      <c r="B50" s="2" t="s">
        <v>84</v>
      </c>
      <c r="C50" s="6">
        <v>0</v>
      </c>
      <c r="D50" s="6">
        <v>1</v>
      </c>
      <c r="E50" s="2">
        <v>1</v>
      </c>
      <c r="F50" s="2">
        <v>1</v>
      </c>
      <c r="G50" s="2">
        <v>0.214</v>
      </c>
      <c r="H50" s="9" t="s">
        <v>73</v>
      </c>
      <c r="I50" s="2">
        <v>3.3250000000000002</v>
      </c>
      <c r="J50" s="9" t="s">
        <v>99</v>
      </c>
      <c r="K50" s="2">
        <v>2.2000000000000001E-3</v>
      </c>
      <c r="L50" s="11" t="s">
        <v>93</v>
      </c>
      <c r="M50" s="2">
        <v>1.09109096498E-2</v>
      </c>
      <c r="N50" s="11" t="s">
        <v>93</v>
      </c>
    </row>
    <row r="51" spans="1:14">
      <c r="A51" s="2" t="s">
        <v>49</v>
      </c>
      <c r="B51" s="2" t="s">
        <v>83</v>
      </c>
      <c r="C51" s="6">
        <v>0</v>
      </c>
      <c r="D51" s="6">
        <v>0</v>
      </c>
      <c r="E51" s="6">
        <v>1</v>
      </c>
      <c r="F51" s="2">
        <v>0</v>
      </c>
      <c r="G51" s="2">
        <v>0.999</v>
      </c>
      <c r="H51" s="9" t="s">
        <v>75</v>
      </c>
      <c r="I51" s="2">
        <v>3.27</v>
      </c>
      <c r="J51" s="9" t="s">
        <v>99</v>
      </c>
      <c r="K51" s="2">
        <v>5.5199999999999999E-2</v>
      </c>
      <c r="L51" s="10" t="s">
        <v>92</v>
      </c>
      <c r="M51" s="2">
        <v>5.4780885150099998E-3</v>
      </c>
      <c r="N51" s="11" t="s">
        <v>93</v>
      </c>
    </row>
    <row r="52" spans="1:14">
      <c r="A52" s="2" t="s">
        <v>78</v>
      </c>
      <c r="B52" s="2" t="s">
        <v>84</v>
      </c>
      <c r="C52" s="6">
        <v>1</v>
      </c>
      <c r="D52" s="6">
        <v>1</v>
      </c>
      <c r="E52" s="2">
        <v>1</v>
      </c>
      <c r="F52" s="2">
        <v>1</v>
      </c>
      <c r="G52" s="2">
        <v>1</v>
      </c>
      <c r="H52" s="9" t="s">
        <v>75</v>
      </c>
      <c r="I52" s="2">
        <v>2.8450000000000002</v>
      </c>
      <c r="J52" s="9" t="s">
        <v>81</v>
      </c>
      <c r="K52" s="2">
        <v>8.0000000000000004E-4</v>
      </c>
      <c r="L52" s="11" t="s">
        <v>93</v>
      </c>
      <c r="M52" s="2">
        <v>7.6301744900700002E-3</v>
      </c>
      <c r="N52" s="11" t="s">
        <v>93</v>
      </c>
    </row>
    <row r="53" spans="1:14">
      <c r="A53" s="2" t="s">
        <v>79</v>
      </c>
      <c r="B53" s="2" t="s">
        <v>83</v>
      </c>
      <c r="C53" s="6">
        <v>1</v>
      </c>
      <c r="D53" s="6">
        <v>1</v>
      </c>
      <c r="E53" s="2">
        <v>0</v>
      </c>
      <c r="F53" s="2">
        <v>0</v>
      </c>
      <c r="G53" s="2">
        <v>5.6000000000000001E-2</v>
      </c>
      <c r="H53" s="2" t="s">
        <v>73</v>
      </c>
      <c r="I53" s="2">
        <v>1.1850000000000001</v>
      </c>
      <c r="J53" s="9" t="s">
        <v>82</v>
      </c>
      <c r="K53" s="2">
        <v>2.4199999999999999E-2</v>
      </c>
      <c r="L53" s="11" t="s">
        <v>93</v>
      </c>
      <c r="M53" s="2">
        <v>1.55204116615E-2</v>
      </c>
      <c r="N53" s="11" t="s">
        <v>93</v>
      </c>
    </row>
    <row r="54" spans="1:14">
      <c r="A54" s="2" t="s">
        <v>80</v>
      </c>
      <c r="B54" s="2" t="s">
        <v>83</v>
      </c>
      <c r="C54" s="6">
        <v>1</v>
      </c>
      <c r="D54" s="6">
        <v>1</v>
      </c>
      <c r="E54" s="6">
        <v>1</v>
      </c>
      <c r="F54" s="2">
        <v>1</v>
      </c>
      <c r="G54" s="2">
        <v>8.9999999999999993E-3</v>
      </c>
      <c r="H54" s="2" t="s">
        <v>73</v>
      </c>
      <c r="I54" s="2">
        <v>0.34499999999999997</v>
      </c>
      <c r="J54" s="9" t="s">
        <v>100</v>
      </c>
      <c r="K54" s="2">
        <v>0.43419999999999997</v>
      </c>
      <c r="L54" s="10" t="s">
        <v>92</v>
      </c>
      <c r="M54" s="2">
        <v>0.59723756704300002</v>
      </c>
      <c r="N54" s="10" t="s">
        <v>92</v>
      </c>
    </row>
    <row r="55" spans="1:14">
      <c r="A55" s="2" t="s">
        <v>50</v>
      </c>
      <c r="B55" s="2" t="s">
        <v>84</v>
      </c>
      <c r="C55" s="6">
        <v>1</v>
      </c>
      <c r="D55" s="6">
        <v>1</v>
      </c>
      <c r="E55" s="6">
        <v>0</v>
      </c>
      <c r="F55" s="2">
        <v>1</v>
      </c>
      <c r="G55" s="2">
        <v>1</v>
      </c>
      <c r="H55" s="9" t="s">
        <v>75</v>
      </c>
      <c r="I55" s="2">
        <v>2.8</v>
      </c>
      <c r="J55" s="9" t="s">
        <v>99</v>
      </c>
      <c r="K55" s="2">
        <v>6.3E-2</v>
      </c>
      <c r="L55" s="10" t="s">
        <v>92</v>
      </c>
      <c r="M55" s="2">
        <v>6.3807425898799999E-3</v>
      </c>
      <c r="N55" s="11" t="s">
        <v>93</v>
      </c>
    </row>
    <row r="56" spans="1:14">
      <c r="A56" s="2" t="s">
        <v>51</v>
      </c>
      <c r="B56" s="2" t="s">
        <v>83</v>
      </c>
      <c r="C56" s="6">
        <v>0</v>
      </c>
      <c r="D56" s="6">
        <v>0</v>
      </c>
      <c r="E56" s="6">
        <v>1</v>
      </c>
      <c r="F56" s="2">
        <v>0</v>
      </c>
      <c r="G56" s="2">
        <v>1</v>
      </c>
      <c r="H56" s="9" t="s">
        <v>75</v>
      </c>
      <c r="I56" s="2">
        <v>2.4249999999999998</v>
      </c>
      <c r="J56" s="9" t="s">
        <v>99</v>
      </c>
      <c r="K56" s="2">
        <v>0.33639999999999998</v>
      </c>
      <c r="L56" s="10" t="s">
        <v>92</v>
      </c>
      <c r="M56" s="2">
        <v>8.5661792436199993E-3</v>
      </c>
      <c r="N56" s="11" t="s">
        <v>93</v>
      </c>
    </row>
    <row r="57" spans="1:14">
      <c r="A57" s="2" t="s">
        <v>52</v>
      </c>
      <c r="B57" s="2" t="s">
        <v>83</v>
      </c>
      <c r="C57" s="6">
        <v>1</v>
      </c>
      <c r="D57" s="6">
        <v>1</v>
      </c>
      <c r="E57" s="6">
        <v>1</v>
      </c>
      <c r="F57" s="2">
        <v>1</v>
      </c>
      <c r="G57" s="2">
        <v>0.34899999999999998</v>
      </c>
      <c r="H57" s="9" t="s">
        <v>73</v>
      </c>
      <c r="I57" s="2">
        <v>1.87</v>
      </c>
      <c r="J57" s="9" t="s">
        <v>98</v>
      </c>
      <c r="K57" s="2">
        <v>0.56699999999999995</v>
      </c>
      <c r="L57" s="10" t="s">
        <v>92</v>
      </c>
      <c r="M57" s="2">
        <v>0.29985769855799999</v>
      </c>
      <c r="N57" s="10" t="s">
        <v>92</v>
      </c>
    </row>
    <row r="58" spans="1:14">
      <c r="A58" s="2" t="s">
        <v>53</v>
      </c>
      <c r="B58" s="2" t="s">
        <v>83</v>
      </c>
      <c r="C58" s="6">
        <v>0</v>
      </c>
      <c r="D58" s="6">
        <v>0</v>
      </c>
      <c r="E58" s="2">
        <v>0</v>
      </c>
      <c r="F58" s="2">
        <v>0</v>
      </c>
      <c r="G58" s="2">
        <v>1</v>
      </c>
      <c r="H58" s="9" t="s">
        <v>75</v>
      </c>
      <c r="I58" s="2">
        <v>4.0949999999999998</v>
      </c>
      <c r="J58" s="9" t="s">
        <v>97</v>
      </c>
      <c r="K58" s="2">
        <v>8.0000000000000004E-4</v>
      </c>
      <c r="L58" s="11" t="s">
        <v>93</v>
      </c>
      <c r="M58" s="2">
        <v>5.8657535946200004E-3</v>
      </c>
      <c r="N58" s="11" t="s">
        <v>93</v>
      </c>
    </row>
    <row r="59" spans="1:14">
      <c r="A59" s="2" t="s">
        <v>54</v>
      </c>
      <c r="B59" s="2" t="s">
        <v>84</v>
      </c>
      <c r="C59" s="6">
        <v>1</v>
      </c>
      <c r="D59" s="6">
        <v>1</v>
      </c>
      <c r="E59" s="2">
        <v>1</v>
      </c>
      <c r="F59" s="2">
        <v>1</v>
      </c>
      <c r="G59" s="2">
        <v>1</v>
      </c>
      <c r="H59" s="9" t="s">
        <v>75</v>
      </c>
      <c r="I59" s="2">
        <v>4.47</v>
      </c>
      <c r="J59" s="9" t="s">
        <v>97</v>
      </c>
      <c r="K59" s="2">
        <v>0</v>
      </c>
      <c r="L59" s="11" t="s">
        <v>93</v>
      </c>
      <c r="M59" s="2">
        <v>5.5652116368299998E-3</v>
      </c>
      <c r="N59" s="11" t="s">
        <v>93</v>
      </c>
    </row>
    <row r="60" spans="1:14">
      <c r="A60" s="2" t="s">
        <v>55</v>
      </c>
      <c r="B60" s="2" t="s">
        <v>84</v>
      </c>
      <c r="C60" s="6">
        <v>1</v>
      </c>
      <c r="D60" s="6">
        <v>1</v>
      </c>
      <c r="E60" s="2">
        <v>1</v>
      </c>
      <c r="F60" s="2">
        <v>1</v>
      </c>
      <c r="G60" s="2">
        <v>1</v>
      </c>
      <c r="H60" s="9" t="s">
        <v>75</v>
      </c>
      <c r="I60" s="2">
        <v>4.47</v>
      </c>
      <c r="J60" s="9" t="s">
        <v>97</v>
      </c>
      <c r="K60" s="2">
        <v>0</v>
      </c>
      <c r="L60" s="11" t="s">
        <v>93</v>
      </c>
      <c r="M60" s="2">
        <v>5.3359036613600001E-3</v>
      </c>
      <c r="N60" s="11" t="s">
        <v>93</v>
      </c>
    </row>
    <row r="61" spans="1:14">
      <c r="A61" s="2" t="s">
        <v>56</v>
      </c>
      <c r="B61" s="2" t="s">
        <v>84</v>
      </c>
      <c r="C61" s="6">
        <v>1</v>
      </c>
      <c r="D61" s="6">
        <v>1</v>
      </c>
      <c r="E61" s="2">
        <v>1</v>
      </c>
      <c r="F61" s="2">
        <v>1</v>
      </c>
      <c r="G61" s="2">
        <v>1</v>
      </c>
      <c r="H61" s="9" t="s">
        <v>75</v>
      </c>
      <c r="I61" s="2">
        <v>3.8650000000000002</v>
      </c>
      <c r="J61" s="9" t="s">
        <v>97</v>
      </c>
      <c r="K61" s="2">
        <v>0</v>
      </c>
      <c r="L61" s="11" t="s">
        <v>93</v>
      </c>
      <c r="M61" s="2">
        <v>5.5360177189199998E-3</v>
      </c>
      <c r="N61" s="11" t="s">
        <v>93</v>
      </c>
    </row>
    <row r="62" spans="1:14">
      <c r="A62" s="2" t="s">
        <v>57</v>
      </c>
      <c r="B62" s="2" t="s">
        <v>84</v>
      </c>
      <c r="C62" s="6">
        <v>1</v>
      </c>
      <c r="D62" s="6">
        <v>1</v>
      </c>
      <c r="E62" s="2">
        <v>1</v>
      </c>
      <c r="F62" s="2">
        <v>1</v>
      </c>
      <c r="G62" s="2">
        <v>1</v>
      </c>
      <c r="H62" s="9" t="s">
        <v>75</v>
      </c>
      <c r="I62" s="2">
        <v>3.8650000000000002</v>
      </c>
      <c r="J62" s="9" t="s">
        <v>97</v>
      </c>
      <c r="K62" s="2">
        <v>0</v>
      </c>
      <c r="L62" s="11" t="s">
        <v>93</v>
      </c>
      <c r="M62" s="2">
        <v>5.5945595074299997E-3</v>
      </c>
      <c r="N62" s="11" t="s">
        <v>93</v>
      </c>
    </row>
    <row r="63" spans="1:14">
      <c r="A63" s="2" t="s">
        <v>58</v>
      </c>
      <c r="B63" s="2" t="s">
        <v>83</v>
      </c>
      <c r="C63" s="6">
        <v>1</v>
      </c>
      <c r="D63" s="6">
        <v>0</v>
      </c>
      <c r="E63" s="2">
        <v>0</v>
      </c>
      <c r="F63" s="2">
        <v>1</v>
      </c>
      <c r="G63" s="2">
        <v>0.39200000000000002</v>
      </c>
      <c r="H63" s="9" t="s">
        <v>73</v>
      </c>
      <c r="I63" s="2">
        <v>2.2999999999999998</v>
      </c>
      <c r="J63" s="9" t="s">
        <v>99</v>
      </c>
      <c r="K63" s="2">
        <v>2.3999999999999998E-3</v>
      </c>
      <c r="L63" s="11" t="s">
        <v>93</v>
      </c>
      <c r="M63" s="2">
        <v>0.29671997056600002</v>
      </c>
      <c r="N63" s="10" t="s">
        <v>92</v>
      </c>
    </row>
    <row r="64" spans="1:14">
      <c r="A64" s="2" t="s">
        <v>59</v>
      </c>
      <c r="B64" s="2" t="s">
        <v>83</v>
      </c>
      <c r="C64" s="6">
        <v>0</v>
      </c>
      <c r="D64" s="6">
        <v>0</v>
      </c>
      <c r="E64" s="2">
        <v>0</v>
      </c>
      <c r="F64" s="2">
        <v>0</v>
      </c>
      <c r="G64" s="2">
        <v>1</v>
      </c>
      <c r="H64" s="9" t="s">
        <v>75</v>
      </c>
      <c r="I64" s="2">
        <v>2.6749999999999998</v>
      </c>
      <c r="J64" s="9" t="s">
        <v>99</v>
      </c>
      <c r="K64" s="2">
        <v>2.2000000000000001E-3</v>
      </c>
      <c r="L64" s="11" t="s">
        <v>93</v>
      </c>
      <c r="M64" s="2">
        <v>6.7253262275400001E-3</v>
      </c>
      <c r="N64" s="11" t="s">
        <v>93</v>
      </c>
    </row>
    <row r="65" spans="1:14">
      <c r="A65" s="2" t="s">
        <v>60</v>
      </c>
      <c r="B65" s="2" t="s">
        <v>83</v>
      </c>
      <c r="C65" s="6">
        <v>0</v>
      </c>
      <c r="D65" s="6">
        <v>0</v>
      </c>
      <c r="E65" s="2">
        <v>0</v>
      </c>
      <c r="F65" s="2">
        <v>0</v>
      </c>
      <c r="G65" s="2">
        <v>0.57399999999999995</v>
      </c>
      <c r="H65" s="9" t="s">
        <v>74</v>
      </c>
      <c r="I65" s="2">
        <v>1.9750000000000001</v>
      </c>
      <c r="J65" s="9" t="s">
        <v>99</v>
      </c>
      <c r="K65" s="2">
        <v>8.0000000000000004E-4</v>
      </c>
      <c r="L65" s="11" t="s">
        <v>93</v>
      </c>
      <c r="M65" s="2">
        <v>2.29052483292E-2</v>
      </c>
      <c r="N65" s="11" t="s">
        <v>93</v>
      </c>
    </row>
    <row r="66" spans="1:14">
      <c r="A66" s="2" t="s">
        <v>61</v>
      </c>
      <c r="B66" s="2" t="s">
        <v>84</v>
      </c>
      <c r="C66" s="6">
        <v>1</v>
      </c>
      <c r="D66" s="6">
        <v>0</v>
      </c>
      <c r="E66" s="6">
        <v>0</v>
      </c>
      <c r="F66" s="2">
        <v>1</v>
      </c>
      <c r="G66" s="2">
        <v>0.998</v>
      </c>
      <c r="H66" s="9" t="s">
        <v>75</v>
      </c>
      <c r="I66" s="2">
        <v>0.89500000000000002</v>
      </c>
      <c r="J66" s="9" t="s">
        <v>98</v>
      </c>
      <c r="K66" s="2">
        <v>0.28299999999999997</v>
      </c>
      <c r="L66" s="10" t="s">
        <v>92</v>
      </c>
      <c r="M66" s="2">
        <v>2.72467079322E-2</v>
      </c>
      <c r="N66" s="11" t="s">
        <v>93</v>
      </c>
    </row>
    <row r="67" spans="1:14">
      <c r="A67" s="2" t="s">
        <v>62</v>
      </c>
      <c r="B67" s="2" t="s">
        <v>84</v>
      </c>
      <c r="C67" s="6">
        <v>0</v>
      </c>
      <c r="D67" s="6">
        <v>0</v>
      </c>
      <c r="E67" s="2">
        <v>1</v>
      </c>
      <c r="F67" s="2">
        <v>0</v>
      </c>
      <c r="G67" s="2">
        <v>1.0999999999999999E-2</v>
      </c>
      <c r="H67" s="9" t="s">
        <v>73</v>
      </c>
      <c r="I67" s="2">
        <v>1.06</v>
      </c>
      <c r="J67" s="9" t="s">
        <v>98</v>
      </c>
      <c r="K67" s="2">
        <v>8.0000000000000004E-4</v>
      </c>
      <c r="L67" s="11" t="s">
        <v>93</v>
      </c>
      <c r="M67" s="2">
        <v>9.9776746181700002E-3</v>
      </c>
      <c r="N67" s="11" t="s">
        <v>93</v>
      </c>
    </row>
    <row r="68" spans="1:14">
      <c r="A68" s="2" t="s">
        <v>63</v>
      </c>
      <c r="B68" s="2" t="s">
        <v>84</v>
      </c>
      <c r="C68" s="6">
        <v>1</v>
      </c>
      <c r="D68" s="6">
        <v>1</v>
      </c>
      <c r="E68" s="2">
        <v>1</v>
      </c>
      <c r="F68" s="2">
        <v>1</v>
      </c>
      <c r="G68" s="2">
        <v>1</v>
      </c>
      <c r="H68" s="9" t="s">
        <v>75</v>
      </c>
      <c r="I68" s="2">
        <v>2.52</v>
      </c>
      <c r="J68" s="9" t="s">
        <v>99</v>
      </c>
      <c r="K68" s="2">
        <v>2.8E-3</v>
      </c>
      <c r="L68" s="11" t="s">
        <v>93</v>
      </c>
      <c r="M68" s="2">
        <v>8.7483068954400008E-3</v>
      </c>
      <c r="N68" s="11" t="s">
        <v>93</v>
      </c>
    </row>
    <row r="69" spans="1:14">
      <c r="A69" s="2" t="s">
        <v>64</v>
      </c>
      <c r="B69" s="2" t="s">
        <v>84</v>
      </c>
      <c r="C69" s="6">
        <v>1</v>
      </c>
      <c r="D69" s="6">
        <v>1</v>
      </c>
      <c r="E69" s="2">
        <v>1</v>
      </c>
      <c r="F69" s="2">
        <v>1</v>
      </c>
      <c r="G69" s="2">
        <v>1</v>
      </c>
      <c r="H69" s="9" t="s">
        <v>75</v>
      </c>
      <c r="I69" s="2">
        <v>2.39</v>
      </c>
      <c r="J69" s="9" t="s">
        <v>99</v>
      </c>
      <c r="K69" s="2">
        <v>2.0000000000000001E-4</v>
      </c>
      <c r="L69" s="11" t="s">
        <v>93</v>
      </c>
      <c r="M69" s="2">
        <v>6.65495203183E-3</v>
      </c>
      <c r="N69" s="11" t="s">
        <v>93</v>
      </c>
    </row>
    <row r="70" spans="1:14">
      <c r="A70" s="2" t="s">
        <v>65</v>
      </c>
      <c r="B70" s="2" t="s">
        <v>83</v>
      </c>
      <c r="C70" s="6">
        <v>0</v>
      </c>
      <c r="D70" s="6">
        <v>0</v>
      </c>
      <c r="E70" s="6">
        <v>1</v>
      </c>
      <c r="F70" s="2">
        <v>0</v>
      </c>
      <c r="G70" s="2">
        <v>0.997</v>
      </c>
      <c r="H70" s="9" t="s">
        <v>75</v>
      </c>
      <c r="I70" s="2">
        <v>2.5299999999999998</v>
      </c>
      <c r="J70" s="9" t="s">
        <v>99</v>
      </c>
      <c r="K70" s="2">
        <v>0.1008</v>
      </c>
      <c r="L70" s="10" t="s">
        <v>92</v>
      </c>
      <c r="M70" s="2">
        <v>1.48028493218E-2</v>
      </c>
      <c r="N70" s="11" t="s">
        <v>93</v>
      </c>
    </row>
    <row r="71" spans="1:14">
      <c r="A71" s="2" t="s">
        <v>66</v>
      </c>
      <c r="B71" s="2" t="s">
        <v>84</v>
      </c>
      <c r="C71" s="6">
        <v>1</v>
      </c>
      <c r="D71" s="6">
        <v>0</v>
      </c>
      <c r="E71" s="2">
        <v>1</v>
      </c>
      <c r="F71" s="2">
        <v>0</v>
      </c>
      <c r="G71" s="2">
        <v>0.997</v>
      </c>
      <c r="H71" s="9" t="s">
        <v>75</v>
      </c>
      <c r="I71" s="2">
        <v>1.87</v>
      </c>
      <c r="J71" s="9" t="s">
        <v>98</v>
      </c>
      <c r="K71" s="2">
        <v>4.7999999999999996E-3</v>
      </c>
      <c r="L71" s="11" t="s">
        <v>93</v>
      </c>
      <c r="M71" s="2">
        <v>0.101476927156</v>
      </c>
      <c r="N71" s="10" t="s">
        <v>92</v>
      </c>
    </row>
    <row r="72" spans="1:14">
      <c r="A72" s="2" t="s">
        <v>67</v>
      </c>
      <c r="B72" s="2" t="s">
        <v>84</v>
      </c>
      <c r="C72" s="6">
        <v>1</v>
      </c>
      <c r="D72" s="6">
        <v>1</v>
      </c>
      <c r="E72" s="6">
        <v>0</v>
      </c>
      <c r="F72" s="2">
        <v>1</v>
      </c>
      <c r="G72" s="2">
        <v>1</v>
      </c>
      <c r="H72" s="9" t="s">
        <v>75</v>
      </c>
      <c r="I72" s="2">
        <v>2.86</v>
      </c>
      <c r="J72" s="9" t="s">
        <v>99</v>
      </c>
      <c r="K72" s="2">
        <v>5.28E-2</v>
      </c>
      <c r="L72" s="10" t="s">
        <v>92</v>
      </c>
      <c r="M72" s="2">
        <v>6.7253262275400001E-3</v>
      </c>
      <c r="N72" s="11" t="s">
        <v>93</v>
      </c>
    </row>
    <row r="73" spans="1:14">
      <c r="A73" s="2" t="s">
        <v>68</v>
      </c>
      <c r="B73" s="2" t="s">
        <v>85</v>
      </c>
      <c r="C73" s="6">
        <v>1</v>
      </c>
      <c r="D73" s="6">
        <v>1</v>
      </c>
      <c r="E73" s="2">
        <v>1</v>
      </c>
      <c r="F73" s="2">
        <v>1</v>
      </c>
      <c r="G73" s="2">
        <v>0.79800000000000004</v>
      </c>
      <c r="H73" s="9" t="s">
        <v>74</v>
      </c>
      <c r="I73" s="2">
        <v>3.665</v>
      </c>
      <c r="J73" s="9" t="s">
        <v>97</v>
      </c>
      <c r="K73" s="2">
        <v>5.5999999999999999E-3</v>
      </c>
      <c r="L73" s="11" t="s">
        <v>93</v>
      </c>
      <c r="M73" s="2">
        <v>7.2012539384899996E-3</v>
      </c>
      <c r="N73" s="11" t="s">
        <v>93</v>
      </c>
    </row>
    <row r="74" spans="1:14">
      <c r="B74" s="3" t="s">
        <v>94</v>
      </c>
      <c r="C74" s="2">
        <f>SUM(C3:C73)</f>
        <v>47</v>
      </c>
      <c r="D74" s="2">
        <f>SUM(D3:D73)</f>
        <v>47</v>
      </c>
      <c r="E74" s="2">
        <f>SUM(E3:E73)</f>
        <v>52</v>
      </c>
      <c r="F74" s="2">
        <f>SUM(F3:F73)</f>
        <v>55</v>
      </c>
    </row>
    <row r="75" spans="1:14">
      <c r="B75" s="3" t="s">
        <v>95</v>
      </c>
      <c r="C75" s="2">
        <f>C74/71*100</f>
        <v>66.197183098591552</v>
      </c>
      <c r="D75" s="2">
        <f>D74/71*100</f>
        <v>66.197183098591552</v>
      </c>
      <c r="E75" s="2">
        <f>E74/71*100</f>
        <v>73.239436619718319</v>
      </c>
      <c r="F75" s="2">
        <f>F74/71*100</f>
        <v>77.464788732394368</v>
      </c>
    </row>
  </sheetData>
  <autoFilter ref="A2:N2">
    <sortState ref="A3:N75">
      <sortCondition ref="A2:A75"/>
    </sortState>
  </autoFilter>
  <conditionalFormatting sqref="H3:H73">
    <cfRule type="containsText" dxfId="6" priority="11" operator="containsText" text="probably damaging">
      <formula>NOT(ISERROR(SEARCH("probably damaging",H3)))</formula>
    </cfRule>
    <cfRule type="containsText" dxfId="5" priority="12" operator="containsText" text="possibly damaging">
      <formula>NOT(ISERROR(SEARCH("possibly damaging",H3)))</formula>
    </cfRule>
    <cfRule type="containsText" dxfId="4" priority="13" operator="containsText" text="benign">
      <formula>NOT(ISERROR(SEARCH("benign",H3)))</formula>
    </cfRule>
  </conditionalFormatting>
  <conditionalFormatting sqref="J3:J73">
    <cfRule type="containsText" dxfId="3" priority="7" operator="containsText" text="high">
      <formula>NOT(ISERROR(SEARCH("high",J3)))</formula>
    </cfRule>
    <cfRule type="containsText" dxfId="2" priority="8" operator="containsText" text="medium">
      <formula>NOT(ISERROR(SEARCH("medium",J3)))</formula>
    </cfRule>
    <cfRule type="containsText" dxfId="1" priority="9" operator="containsText" text="low">
      <formula>NOT(ISERROR(SEARCH("low",J3)))</formula>
    </cfRule>
    <cfRule type="containsText" dxfId="0" priority="10" operator="containsText" text="neutral">
      <formula>NOT(ISERROR(SEARCH("neutral",J3)))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Eejung Kim</dc:creator>
  <cp:lastModifiedBy>Eejung Kim</cp:lastModifiedBy>
  <dcterms:created xsi:type="dcterms:W3CDTF">2016-03-08T02:02:50Z</dcterms:created>
  <dcterms:modified xsi:type="dcterms:W3CDTF">2016-04-09T16:49:38Z</dcterms:modified>
</cp:coreProperties>
</file>