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Groups\TSI\Internal\Articles\2022 XXX - EGA sEV\Blood Cancer Discovery 240222\Revision 1\"/>
    </mc:Choice>
  </mc:AlternateContent>
  <bookViews>
    <workbookView xWindow="0" yWindow="0" windowWidth="28800" windowHeight="12300"/>
  </bookViews>
  <sheets>
    <sheet name="CLL patient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E36" i="1"/>
  <c r="E34" i="1"/>
  <c r="E33" i="1"/>
  <c r="E31" i="1"/>
  <c r="E30" i="1"/>
  <c r="E28" i="1"/>
  <c r="E27" i="1"/>
  <c r="E25" i="1"/>
  <c r="E24" i="1"/>
  <c r="E22" i="1"/>
  <c r="E21" i="1"/>
  <c r="E19" i="1"/>
  <c r="E18" i="1"/>
  <c r="E16" i="1"/>
  <c r="E15" i="1"/>
  <c r="E14" i="1"/>
  <c r="E12" i="1"/>
  <c r="E11" i="1"/>
</calcChain>
</file>

<file path=xl/sharedStrings.xml><?xml version="1.0" encoding="utf-8"?>
<sst xmlns="http://schemas.openxmlformats.org/spreadsheetml/2006/main" count="52" uniqueCount="46">
  <si>
    <t>median age: 62 months (range 34-90)</t>
  </si>
  <si>
    <t>median follow-up: 83 months (range 1-397)</t>
  </si>
  <si>
    <t xml:space="preserve">median TFS: 76 months (range 1-280) </t>
  </si>
  <si>
    <t>median OS: 311 months (range 1-397)</t>
  </si>
  <si>
    <t>Patients</t>
  </si>
  <si>
    <t>Male</t>
  </si>
  <si>
    <t>Female</t>
  </si>
  <si>
    <t>Binet</t>
  </si>
  <si>
    <t>Stage A</t>
  </si>
  <si>
    <t>Stage B</t>
  </si>
  <si>
    <t>Stage C</t>
  </si>
  <si>
    <t>IgVH    -   Mutated</t>
  </si>
  <si>
    <t>IgVH - Unmutated</t>
  </si>
  <si>
    <t>&lt;140 (negative)</t>
  </si>
  <si>
    <t>&gt;140 (positive)</t>
  </si>
  <si>
    <t>&lt;13.65(negative)</t>
  </si>
  <si>
    <t>&gt;13.65 (positive)</t>
  </si>
  <si>
    <t>&lt;7% (negative)</t>
  </si>
  <si>
    <t>&gt;7% (positive)</t>
  </si>
  <si>
    <t>LDT</t>
  </si>
  <si>
    <t>&gt; 1year</t>
  </si>
  <si>
    <t>&lt; 1year</t>
  </si>
  <si>
    <t>&lt;120 U (negative)</t>
  </si>
  <si>
    <t>&gt;120 U (positive)</t>
  </si>
  <si>
    <t>normal,del(13q), other</t>
  </si>
  <si>
    <t>del(17p), (11q), (6q), +12, complex</t>
  </si>
  <si>
    <r>
      <t>Mutational status</t>
    </r>
    <r>
      <rPr>
        <b/>
        <vertAlign val="superscript"/>
        <sz val="9"/>
        <rFont val="Calibri"/>
        <family val="2"/>
        <scheme val="minor"/>
      </rPr>
      <t>a</t>
    </r>
  </si>
  <si>
    <r>
      <t>ZAP-70</t>
    </r>
    <r>
      <rPr>
        <b/>
        <vertAlign val="superscript"/>
        <sz val="9"/>
        <rFont val="Calibri"/>
        <family val="2"/>
        <scheme val="minor"/>
      </rPr>
      <t>b</t>
    </r>
  </si>
  <si>
    <r>
      <t>LPL</t>
    </r>
    <r>
      <rPr>
        <b/>
        <vertAlign val="superscript"/>
        <sz val="9"/>
        <rFont val="Calibri"/>
        <family val="2"/>
        <scheme val="minor"/>
      </rPr>
      <t>b</t>
    </r>
  </si>
  <si>
    <r>
      <t>CD38</t>
    </r>
    <r>
      <rPr>
        <b/>
        <vertAlign val="superscript"/>
        <sz val="9"/>
        <rFont val="Calibri"/>
        <family val="2"/>
        <scheme val="minor"/>
      </rPr>
      <t>b</t>
    </r>
  </si>
  <si>
    <r>
      <t>Cytogenetic abnormalities</t>
    </r>
    <r>
      <rPr>
        <b/>
        <vertAlign val="superscript"/>
        <sz val="9"/>
        <rFont val="Calibri"/>
        <family val="2"/>
        <scheme val="minor"/>
      </rPr>
      <t>c</t>
    </r>
  </si>
  <si>
    <t>Treatment-Free Survival</t>
  </si>
  <si>
    <t>Overall survival</t>
  </si>
  <si>
    <t>n</t>
  </si>
  <si>
    <t>%</t>
  </si>
  <si>
    <t>median TFS (months)</t>
  </si>
  <si>
    <t>P</t>
  </si>
  <si>
    <t>χ²(1)</t>
  </si>
  <si>
    <t>median OS (months)</t>
  </si>
  <si>
    <t>&lt;0.0001</t>
  </si>
  <si>
    <t>&gt;397</t>
  </si>
  <si>
    <r>
      <t>Soluble CD23</t>
    </r>
    <r>
      <rPr>
        <b/>
        <vertAlign val="superscript"/>
        <sz val="9"/>
        <rFont val="Calibri"/>
        <family val="2"/>
        <scheme val="minor"/>
      </rPr>
      <t>b</t>
    </r>
  </si>
  <si>
    <r>
      <t xml:space="preserve">a </t>
    </r>
    <r>
      <rPr>
        <sz val="9"/>
        <color theme="1"/>
        <rFont val="Calibri"/>
        <family val="2"/>
        <scheme val="minor"/>
      </rPr>
      <t>Mutational status is based on a 98% cut-off value. Patients with stereotyped IgHV3-21 have been included in the UM subgroup independently of their mutational status.</t>
    </r>
  </si>
  <si>
    <r>
      <t>b</t>
    </r>
    <r>
      <rPr>
        <sz val="9"/>
        <rFont val="Calibri"/>
        <family val="2"/>
        <scheme val="minor"/>
      </rPr>
      <t xml:space="preserve"> The cut-off determined using ROC curve analysis maximising the concordance with the IgHV status</t>
    </r>
  </si>
  <si>
    <r>
      <rPr>
        <vertAlign val="superscript"/>
        <sz val="9"/>
        <rFont val="Calibri"/>
        <family val="2"/>
        <scheme val="minor"/>
      </rPr>
      <t xml:space="preserve">c </t>
    </r>
    <r>
      <rPr>
        <sz val="9"/>
        <rFont val="Calibri"/>
        <family val="2"/>
        <scheme val="minor"/>
      </rPr>
      <t>Among patients with unfavorable cytogenetic abnormalities (n=48), we found 7 patients with a del(17p) (14.6%), 13 with a del(11q) (27.1%), 9 with del(6q) (18.8%), and 16 with a trisomy-12 (33.3%). Furthermore, 3 patients present a complex karyotype associated with poor prognosis (6.3%). Among patients with favorable cytogenetic abnormalities (n=66), we found 35 patients with del(13q) (53.0%) and 7 patients with other(s) abnormalities (10.6%). 25 patients had a normal karyotype (37.9%).</t>
    </r>
  </si>
  <si>
    <t>Supplemental Table S3: Clinical characteristics of patient samples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</si>
</sst>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i/>
      <sz val="9"/>
      <color rgb="FF00800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vertAlign val="superscript"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2" borderId="0" xfId="0" applyFont="1" applyFill="1" applyBorder="1"/>
    <xf numFmtId="0" fontId="7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1" fontId="2" fillId="2" borderId="13" xfId="0" applyNumberFormat="1" applyFont="1" applyFill="1" applyBorder="1" applyAlignment="1">
      <alignment horizontal="center"/>
    </xf>
    <xf numFmtId="1" fontId="2" fillId="2" borderId="13" xfId="0" applyNumberFormat="1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2" fontId="2" fillId="2" borderId="17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1" fontId="4" fillId="2" borderId="18" xfId="0" applyNumberFormat="1" applyFont="1" applyFill="1" applyBorder="1" applyAlignment="1">
      <alignment horizontal="center"/>
    </xf>
    <xf numFmtId="1" fontId="4" fillId="2" borderId="19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/>
    </xf>
    <xf numFmtId="1" fontId="4" fillId="2" borderId="22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2" fontId="2" fillId="2" borderId="31" xfId="0" applyNumberFormat="1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0" fillId="2" borderId="29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0" fillId="2" borderId="28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4" fillId="2" borderId="4" xfId="0" applyFont="1" applyFill="1" applyBorder="1" applyAlignment="1">
      <alignment horizontal="right" vertical="center"/>
    </xf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0" fontId="0" fillId="2" borderId="4" xfId="0" applyFill="1" applyBorder="1"/>
    <xf numFmtId="0" fontId="4" fillId="2" borderId="29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28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25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0" fontId="4" fillId="2" borderId="3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workbookViewId="0">
      <selection activeCell="O7" sqref="O7"/>
    </sheetView>
  </sheetViews>
  <sheetFormatPr defaultRowHeight="15" x14ac:dyDescent="0.25"/>
  <cols>
    <col min="2" max="2" width="6.28515625" customWidth="1"/>
    <col min="3" max="3" width="11" customWidth="1"/>
    <col min="6" max="6" width="7.42578125" customWidth="1"/>
    <col min="7" max="7" width="6.42578125" customWidth="1"/>
    <col min="8" max="8" width="7.140625" customWidth="1"/>
    <col min="9" max="9" width="7.42578125" customWidth="1"/>
    <col min="10" max="10" width="7.140625" customWidth="1"/>
    <col min="11" max="11" width="6.7109375" customWidth="1"/>
  </cols>
  <sheetData>
    <row r="1" spans="1:13" x14ac:dyDescent="0.25">
      <c r="A1" s="47" t="s">
        <v>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x14ac:dyDescent="0.25">
      <c r="A2" s="47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x14ac:dyDescent="0.25">
      <c r="A3" s="1" t="s">
        <v>0</v>
      </c>
      <c r="B3" s="48"/>
      <c r="C3" s="48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x14ac:dyDescent="0.25">
      <c r="A4" s="1" t="s">
        <v>1</v>
      </c>
      <c r="B4" s="48"/>
      <c r="C4" s="48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x14ac:dyDescent="0.25">
      <c r="A5" s="1" t="s">
        <v>2</v>
      </c>
      <c r="B5" s="48"/>
      <c r="C5" s="48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x14ac:dyDescent="0.25">
      <c r="A6" s="1" t="s">
        <v>3</v>
      </c>
      <c r="B6" s="48"/>
      <c r="C6" s="48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3" ht="15.75" thickBot="1" x14ac:dyDescent="0.3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1:13" ht="15.75" thickBot="1" x14ac:dyDescent="0.3">
      <c r="A8" s="46"/>
      <c r="B8" s="46"/>
      <c r="C8" s="46"/>
      <c r="D8" s="46"/>
      <c r="E8" s="46"/>
      <c r="F8" s="56" t="s">
        <v>31</v>
      </c>
      <c r="G8" s="57"/>
      <c r="H8" s="58"/>
      <c r="I8" s="56" t="s">
        <v>32</v>
      </c>
      <c r="J8" s="57"/>
      <c r="K8" s="58"/>
      <c r="L8" s="46"/>
      <c r="M8" s="46"/>
    </row>
    <row r="9" spans="1:13" ht="36.75" thickBot="1" x14ac:dyDescent="0.3">
      <c r="A9" s="49"/>
      <c r="B9" s="49"/>
      <c r="C9" s="49"/>
      <c r="D9" s="21" t="s">
        <v>33</v>
      </c>
      <c r="E9" s="21" t="s">
        <v>34</v>
      </c>
      <c r="F9" s="30" t="s">
        <v>35</v>
      </c>
      <c r="G9" s="8" t="s">
        <v>36</v>
      </c>
      <c r="H9" s="31" t="s">
        <v>37</v>
      </c>
      <c r="I9" s="30" t="s">
        <v>38</v>
      </c>
      <c r="J9" s="8" t="s">
        <v>36</v>
      </c>
      <c r="K9" s="31" t="s">
        <v>37</v>
      </c>
      <c r="L9" s="46"/>
      <c r="M9" s="46"/>
    </row>
    <row r="10" spans="1:13" x14ac:dyDescent="0.25">
      <c r="A10" s="54" t="s">
        <v>4</v>
      </c>
      <c r="B10" s="55"/>
      <c r="C10" s="55"/>
      <c r="D10" s="32">
        <v>144</v>
      </c>
      <c r="E10" s="33"/>
      <c r="F10" s="38"/>
      <c r="G10" s="37"/>
      <c r="H10" s="39"/>
      <c r="I10" s="38"/>
      <c r="J10" s="37"/>
      <c r="K10" s="39"/>
      <c r="L10" s="46"/>
      <c r="M10" s="46"/>
    </row>
    <row r="11" spans="1:13" x14ac:dyDescent="0.25">
      <c r="A11" s="40"/>
      <c r="B11" s="41"/>
      <c r="C11" s="42" t="s">
        <v>5</v>
      </c>
      <c r="D11" s="27">
        <v>85</v>
      </c>
      <c r="E11" s="23">
        <f>D11/144 *100</f>
        <v>59.027777777777779</v>
      </c>
      <c r="F11" s="10">
        <v>74.3</v>
      </c>
      <c r="G11" s="5">
        <v>0.99729999999999996</v>
      </c>
      <c r="H11" s="16">
        <v>0</v>
      </c>
      <c r="I11" s="10">
        <v>310.60000000000002</v>
      </c>
      <c r="J11" s="5">
        <v>0.29820000000000002</v>
      </c>
      <c r="K11" s="16">
        <v>1.08</v>
      </c>
      <c r="L11" s="46"/>
      <c r="M11" s="46"/>
    </row>
    <row r="12" spans="1:13" ht="15.75" thickBot="1" x14ac:dyDescent="0.3">
      <c r="A12" s="43"/>
      <c r="B12" s="44"/>
      <c r="C12" s="45" t="s">
        <v>6</v>
      </c>
      <c r="D12" s="28">
        <v>59</v>
      </c>
      <c r="E12" s="24">
        <f>D12/144 *100</f>
        <v>40.972222222222221</v>
      </c>
      <c r="F12" s="11">
        <v>78.23</v>
      </c>
      <c r="G12" s="7"/>
      <c r="H12" s="17"/>
      <c r="I12" s="11">
        <v>197.9</v>
      </c>
      <c r="J12" s="7"/>
      <c r="K12" s="17"/>
      <c r="L12" s="46"/>
      <c r="M12" s="46"/>
    </row>
    <row r="13" spans="1:13" x14ac:dyDescent="0.25">
      <c r="A13" s="54" t="s">
        <v>7</v>
      </c>
      <c r="B13" s="55"/>
      <c r="C13" s="55"/>
      <c r="D13" s="26">
        <v>144</v>
      </c>
      <c r="E13" s="22"/>
      <c r="F13" s="12"/>
      <c r="G13" s="6"/>
      <c r="H13" s="18"/>
      <c r="I13" s="12"/>
      <c r="J13" s="4"/>
      <c r="K13" s="18"/>
      <c r="L13" s="46"/>
      <c r="M13" s="46"/>
    </row>
    <row r="14" spans="1:13" x14ac:dyDescent="0.25">
      <c r="A14" s="50" t="s">
        <v>8</v>
      </c>
      <c r="B14" s="51"/>
      <c r="C14" s="51"/>
      <c r="D14" s="29">
        <v>99</v>
      </c>
      <c r="E14" s="25">
        <f>D14/144*100</f>
        <v>68.75</v>
      </c>
      <c r="F14" s="13">
        <v>87.2</v>
      </c>
      <c r="G14" s="3" t="s">
        <v>39</v>
      </c>
      <c r="H14" s="19">
        <v>19.559999999999999</v>
      </c>
      <c r="I14" s="13">
        <v>310.60000000000002</v>
      </c>
      <c r="J14" s="3">
        <v>2.9999999999999997E-4</v>
      </c>
      <c r="K14" s="19">
        <v>16.54</v>
      </c>
      <c r="L14" s="46"/>
      <c r="M14" s="46"/>
    </row>
    <row r="15" spans="1:13" x14ac:dyDescent="0.25">
      <c r="A15" s="50" t="s">
        <v>9</v>
      </c>
      <c r="B15" s="51"/>
      <c r="C15" s="51"/>
      <c r="D15" s="29">
        <v>27</v>
      </c>
      <c r="E15" s="25">
        <f t="shared" ref="E15:E16" si="0">D15/144*100</f>
        <v>18.75</v>
      </c>
      <c r="F15" s="13">
        <v>37.299999999999997</v>
      </c>
      <c r="G15" s="3"/>
      <c r="H15" s="19"/>
      <c r="I15" s="14">
        <v>241.7</v>
      </c>
      <c r="J15" s="2"/>
      <c r="K15" s="19"/>
      <c r="L15" s="46"/>
      <c r="M15" s="46"/>
    </row>
    <row r="16" spans="1:13" ht="15.75" thickBot="1" x14ac:dyDescent="0.3">
      <c r="A16" s="52" t="s">
        <v>10</v>
      </c>
      <c r="B16" s="53"/>
      <c r="C16" s="53"/>
      <c r="D16" s="28">
        <v>18</v>
      </c>
      <c r="E16" s="24">
        <f t="shared" si="0"/>
        <v>12.5</v>
      </c>
      <c r="F16" s="11">
        <v>25.9</v>
      </c>
      <c r="G16" s="9"/>
      <c r="H16" s="17"/>
      <c r="I16" s="15">
        <v>106.2</v>
      </c>
      <c r="J16" s="7"/>
      <c r="K16" s="17"/>
      <c r="L16" s="46"/>
      <c r="M16" s="46"/>
    </row>
    <row r="17" spans="1:13" x14ac:dyDescent="0.25">
      <c r="A17" s="54" t="s">
        <v>26</v>
      </c>
      <c r="B17" s="55"/>
      <c r="C17" s="55"/>
      <c r="D17" s="32">
        <v>144</v>
      </c>
      <c r="E17" s="33"/>
      <c r="F17" s="34"/>
      <c r="G17" s="35"/>
      <c r="H17" s="36"/>
      <c r="I17" s="34"/>
      <c r="J17" s="37"/>
      <c r="K17" s="36"/>
      <c r="L17" s="46"/>
      <c r="M17" s="46"/>
    </row>
    <row r="18" spans="1:13" x14ac:dyDescent="0.25">
      <c r="A18" s="50" t="s">
        <v>11</v>
      </c>
      <c r="B18" s="51"/>
      <c r="C18" s="51"/>
      <c r="D18" s="29">
        <v>85</v>
      </c>
      <c r="E18" s="25">
        <f>D18/144*100</f>
        <v>59.027777777777779</v>
      </c>
      <c r="F18" s="13">
        <v>101</v>
      </c>
      <c r="G18" s="3" t="s">
        <v>39</v>
      </c>
      <c r="H18" s="19">
        <v>26.91</v>
      </c>
      <c r="I18" s="13" t="s">
        <v>40</v>
      </c>
      <c r="J18" s="3">
        <v>1.1999999999999999E-3</v>
      </c>
      <c r="K18" s="19">
        <v>10.51</v>
      </c>
      <c r="L18" s="46"/>
      <c r="M18" s="46"/>
    </row>
    <row r="19" spans="1:13" ht="15.75" thickBot="1" x14ac:dyDescent="0.3">
      <c r="A19" s="52" t="s">
        <v>12</v>
      </c>
      <c r="B19" s="53"/>
      <c r="C19" s="53"/>
      <c r="D19" s="28">
        <v>59</v>
      </c>
      <c r="E19" s="24">
        <f>D19/144*100</f>
        <v>40.972222222222221</v>
      </c>
      <c r="F19" s="11">
        <v>37.299999999999997</v>
      </c>
      <c r="G19" s="9"/>
      <c r="H19" s="17"/>
      <c r="I19" s="11">
        <v>174.43</v>
      </c>
      <c r="J19" s="7"/>
      <c r="K19" s="17"/>
      <c r="L19" s="46"/>
      <c r="M19" s="46"/>
    </row>
    <row r="20" spans="1:13" x14ac:dyDescent="0.25">
      <c r="A20" s="54" t="s">
        <v>27</v>
      </c>
      <c r="B20" s="55"/>
      <c r="C20" s="55"/>
      <c r="D20" s="32">
        <v>144</v>
      </c>
      <c r="E20" s="33"/>
      <c r="F20" s="34"/>
      <c r="G20" s="35"/>
      <c r="H20" s="36"/>
      <c r="I20" s="34"/>
      <c r="J20" s="37"/>
      <c r="K20" s="36"/>
      <c r="L20" s="46"/>
      <c r="M20" s="46"/>
    </row>
    <row r="21" spans="1:13" x14ac:dyDescent="0.25">
      <c r="A21" s="50" t="s">
        <v>13</v>
      </c>
      <c r="B21" s="51"/>
      <c r="C21" s="51"/>
      <c r="D21" s="29">
        <v>71</v>
      </c>
      <c r="E21" s="25">
        <f>D21/144*100</f>
        <v>49.305555555555557</v>
      </c>
      <c r="F21" s="13">
        <v>131.22999999999999</v>
      </c>
      <c r="G21" s="3" t="s">
        <v>39</v>
      </c>
      <c r="H21" s="19">
        <v>23.84</v>
      </c>
      <c r="I21" s="13">
        <v>396.57</v>
      </c>
      <c r="J21" s="3">
        <v>1.5E-3</v>
      </c>
      <c r="K21" s="19">
        <v>10.029999999999999</v>
      </c>
      <c r="L21" s="46"/>
      <c r="M21" s="46"/>
    </row>
    <row r="22" spans="1:13" ht="15.75" thickBot="1" x14ac:dyDescent="0.3">
      <c r="A22" s="52" t="s">
        <v>14</v>
      </c>
      <c r="B22" s="53"/>
      <c r="C22" s="53"/>
      <c r="D22" s="28">
        <v>73</v>
      </c>
      <c r="E22" s="24">
        <f>D22/144*100</f>
        <v>50.694444444444443</v>
      </c>
      <c r="F22" s="11">
        <v>39</v>
      </c>
      <c r="G22" s="9"/>
      <c r="H22" s="17"/>
      <c r="I22" s="11">
        <v>241.87</v>
      </c>
      <c r="J22" s="7"/>
      <c r="K22" s="17"/>
      <c r="L22" s="46"/>
      <c r="M22" s="46"/>
    </row>
    <row r="23" spans="1:13" x14ac:dyDescent="0.25">
      <c r="A23" s="54" t="s">
        <v>28</v>
      </c>
      <c r="B23" s="55"/>
      <c r="C23" s="55"/>
      <c r="D23" s="32">
        <v>144</v>
      </c>
      <c r="E23" s="33"/>
      <c r="F23" s="34"/>
      <c r="G23" s="35"/>
      <c r="H23" s="36"/>
      <c r="I23" s="34"/>
      <c r="J23" s="37"/>
      <c r="K23" s="36"/>
      <c r="L23" s="46"/>
      <c r="M23" s="46"/>
    </row>
    <row r="24" spans="1:13" x14ac:dyDescent="0.25">
      <c r="A24" s="50" t="s">
        <v>15</v>
      </c>
      <c r="B24" s="51"/>
      <c r="C24" s="51"/>
      <c r="D24" s="29">
        <v>77</v>
      </c>
      <c r="E24" s="25">
        <f>D24/144*100</f>
        <v>53.472222222222221</v>
      </c>
      <c r="F24" s="13">
        <v>126</v>
      </c>
      <c r="G24" s="3">
        <v>5.0000000000000001E-4</v>
      </c>
      <c r="H24" s="19">
        <v>12.15</v>
      </c>
      <c r="I24" s="13">
        <v>310.60000000000002</v>
      </c>
      <c r="J24" s="3">
        <v>3.0200000000000001E-2</v>
      </c>
      <c r="K24" s="19">
        <v>74.7</v>
      </c>
      <c r="L24" s="46"/>
      <c r="M24" s="46"/>
    </row>
    <row r="25" spans="1:13" ht="15.75" thickBot="1" x14ac:dyDescent="0.3">
      <c r="A25" s="52" t="s">
        <v>16</v>
      </c>
      <c r="B25" s="53"/>
      <c r="C25" s="53"/>
      <c r="D25" s="28">
        <v>67</v>
      </c>
      <c r="E25" s="24">
        <f>D25/144*100</f>
        <v>46.527777777777779</v>
      </c>
      <c r="F25" s="11">
        <v>47.63</v>
      </c>
      <c r="G25" s="9"/>
      <c r="H25" s="17"/>
      <c r="I25" s="11">
        <v>174.43</v>
      </c>
      <c r="J25" s="7"/>
      <c r="K25" s="17"/>
      <c r="L25" s="46"/>
      <c r="M25" s="46"/>
    </row>
    <row r="26" spans="1:13" x14ac:dyDescent="0.25">
      <c r="A26" s="54" t="s">
        <v>29</v>
      </c>
      <c r="B26" s="55"/>
      <c r="C26" s="55"/>
      <c r="D26" s="32">
        <v>144</v>
      </c>
      <c r="E26" s="33"/>
      <c r="F26" s="34"/>
      <c r="G26" s="35"/>
      <c r="H26" s="36"/>
      <c r="I26" s="34"/>
      <c r="J26" s="37"/>
      <c r="K26" s="36"/>
      <c r="L26" s="46"/>
      <c r="M26" s="46"/>
    </row>
    <row r="27" spans="1:13" x14ac:dyDescent="0.25">
      <c r="A27" s="50" t="s">
        <v>17</v>
      </c>
      <c r="B27" s="51"/>
      <c r="C27" s="51"/>
      <c r="D27" s="29">
        <v>79</v>
      </c>
      <c r="E27" s="25">
        <f>D27/144*100</f>
        <v>54.861111111111114</v>
      </c>
      <c r="F27" s="13">
        <v>120</v>
      </c>
      <c r="G27" s="3">
        <v>2.0000000000000001E-4</v>
      </c>
      <c r="H27" s="19">
        <v>13.47</v>
      </c>
      <c r="I27" s="13">
        <v>396.57</v>
      </c>
      <c r="J27" s="3">
        <v>3.5000000000000001E-3</v>
      </c>
      <c r="K27" s="19">
        <v>8.15</v>
      </c>
      <c r="L27" s="46"/>
      <c r="M27" s="46"/>
    </row>
    <row r="28" spans="1:13" ht="15.75" thickBot="1" x14ac:dyDescent="0.3">
      <c r="A28" s="52" t="s">
        <v>18</v>
      </c>
      <c r="B28" s="53"/>
      <c r="C28" s="53"/>
      <c r="D28" s="28">
        <v>65</v>
      </c>
      <c r="E28" s="24">
        <f>D28/144*100</f>
        <v>45.138888888888893</v>
      </c>
      <c r="F28" s="11">
        <v>41.63</v>
      </c>
      <c r="G28" s="9"/>
      <c r="H28" s="17"/>
      <c r="I28" s="11">
        <v>159</v>
      </c>
      <c r="J28" s="7"/>
      <c r="K28" s="17"/>
      <c r="L28" s="46"/>
      <c r="M28" s="46"/>
    </row>
    <row r="29" spans="1:13" x14ac:dyDescent="0.25">
      <c r="A29" s="54" t="s">
        <v>19</v>
      </c>
      <c r="B29" s="55"/>
      <c r="C29" s="55"/>
      <c r="D29" s="32">
        <v>124</v>
      </c>
      <c r="E29" s="33"/>
      <c r="F29" s="34"/>
      <c r="G29" s="35"/>
      <c r="H29" s="36"/>
      <c r="I29" s="34"/>
      <c r="J29" s="37"/>
      <c r="K29" s="36"/>
      <c r="L29" s="46"/>
      <c r="M29" s="46"/>
    </row>
    <row r="30" spans="1:13" x14ac:dyDescent="0.25">
      <c r="A30" s="50" t="s">
        <v>20</v>
      </c>
      <c r="B30" s="51"/>
      <c r="C30" s="51"/>
      <c r="D30" s="29">
        <v>87</v>
      </c>
      <c r="E30" s="25">
        <f>D30/124*100</f>
        <v>70.161290322580655</v>
      </c>
      <c r="F30" s="13">
        <v>101</v>
      </c>
      <c r="G30" s="3" t="s">
        <v>39</v>
      </c>
      <c r="H30" s="19">
        <v>24.92</v>
      </c>
      <c r="I30" s="13">
        <v>310.60000000000002</v>
      </c>
      <c r="J30" s="3">
        <v>1.8E-3</v>
      </c>
      <c r="K30" s="19">
        <v>9.76</v>
      </c>
      <c r="L30" s="46"/>
      <c r="M30" s="46"/>
    </row>
    <row r="31" spans="1:13" ht="15.75" thickBot="1" x14ac:dyDescent="0.3">
      <c r="A31" s="52" t="s">
        <v>21</v>
      </c>
      <c r="B31" s="53"/>
      <c r="C31" s="53"/>
      <c r="D31" s="28">
        <v>37</v>
      </c>
      <c r="E31" s="24">
        <f>D31/124*100</f>
        <v>29.838709677419356</v>
      </c>
      <c r="F31" s="11">
        <v>29.33</v>
      </c>
      <c r="G31" s="9"/>
      <c r="H31" s="17"/>
      <c r="I31" s="11">
        <v>159</v>
      </c>
      <c r="J31" s="7"/>
      <c r="K31" s="17"/>
      <c r="L31" s="46"/>
      <c r="M31" s="46"/>
    </row>
    <row r="32" spans="1:13" x14ac:dyDescent="0.25">
      <c r="A32" s="54" t="s">
        <v>41</v>
      </c>
      <c r="B32" s="55"/>
      <c r="C32" s="55"/>
      <c r="D32" s="32">
        <v>141</v>
      </c>
      <c r="E32" s="33"/>
      <c r="F32" s="34"/>
      <c r="G32" s="35"/>
      <c r="H32" s="36"/>
      <c r="I32" s="34"/>
      <c r="J32" s="37"/>
      <c r="K32" s="36"/>
      <c r="L32" s="46"/>
      <c r="M32" s="46"/>
    </row>
    <row r="33" spans="1:13" x14ac:dyDescent="0.25">
      <c r="A33" s="50" t="s">
        <v>22</v>
      </c>
      <c r="B33" s="51"/>
      <c r="C33" s="51"/>
      <c r="D33" s="29">
        <v>80</v>
      </c>
      <c r="E33" s="25">
        <f>D33/141*100</f>
        <v>56.737588652482273</v>
      </c>
      <c r="F33" s="13">
        <v>97</v>
      </c>
      <c r="G33" s="3">
        <v>4.4999999999999997E-3</v>
      </c>
      <c r="H33" s="19">
        <v>8.08</v>
      </c>
      <c r="I33" s="13" t="s">
        <v>40</v>
      </c>
      <c r="J33" s="3">
        <v>4.7E-2</v>
      </c>
      <c r="K33" s="19">
        <v>3.94</v>
      </c>
      <c r="L33" s="46"/>
      <c r="M33" s="46"/>
    </row>
    <row r="34" spans="1:13" ht="15.75" thickBot="1" x14ac:dyDescent="0.3">
      <c r="A34" s="52" t="s">
        <v>23</v>
      </c>
      <c r="B34" s="53"/>
      <c r="C34" s="53"/>
      <c r="D34" s="28">
        <v>61</v>
      </c>
      <c r="E34" s="24">
        <f>D34/141*100</f>
        <v>43.262411347517734</v>
      </c>
      <c r="F34" s="11">
        <v>41.6</v>
      </c>
      <c r="G34" s="9"/>
      <c r="H34" s="17"/>
      <c r="I34" s="11">
        <v>241.87</v>
      </c>
      <c r="J34" s="7"/>
      <c r="K34" s="17"/>
      <c r="L34" s="46"/>
      <c r="M34" s="46"/>
    </row>
    <row r="35" spans="1:13" x14ac:dyDescent="0.25">
      <c r="A35" s="61" t="s">
        <v>30</v>
      </c>
      <c r="B35" s="62"/>
      <c r="C35" s="62"/>
      <c r="D35" s="26">
        <v>114</v>
      </c>
      <c r="E35" s="22"/>
      <c r="F35" s="12"/>
      <c r="G35" s="6"/>
      <c r="H35" s="18"/>
      <c r="I35" s="12"/>
      <c r="J35" s="4"/>
      <c r="K35" s="18"/>
      <c r="L35" s="46"/>
      <c r="M35" s="46"/>
    </row>
    <row r="36" spans="1:13" x14ac:dyDescent="0.25">
      <c r="A36" s="50" t="s">
        <v>24</v>
      </c>
      <c r="B36" s="51"/>
      <c r="C36" s="51"/>
      <c r="D36" s="29">
        <v>66</v>
      </c>
      <c r="E36" s="25">
        <f>D36/114*100</f>
        <v>57.894736842105267</v>
      </c>
      <c r="F36" s="13">
        <v>87.2</v>
      </c>
      <c r="G36" s="3">
        <v>2.7799999999999998E-2</v>
      </c>
      <c r="H36" s="19">
        <v>4.84</v>
      </c>
      <c r="I36" s="13">
        <v>310.60000000000002</v>
      </c>
      <c r="J36" s="3">
        <v>4.0000000000000002E-4</v>
      </c>
      <c r="K36" s="19">
        <v>12.69</v>
      </c>
      <c r="L36" s="46"/>
      <c r="M36" s="46"/>
    </row>
    <row r="37" spans="1:13" ht="15.75" thickBot="1" x14ac:dyDescent="0.3">
      <c r="A37" s="52" t="s">
        <v>25</v>
      </c>
      <c r="B37" s="53"/>
      <c r="C37" s="53"/>
      <c r="D37" s="28">
        <v>48</v>
      </c>
      <c r="E37" s="24">
        <f>D37/114*100</f>
        <v>42.105263157894733</v>
      </c>
      <c r="F37" s="11">
        <v>39</v>
      </c>
      <c r="G37" s="9"/>
      <c r="H37" s="20"/>
      <c r="I37" s="11">
        <v>159</v>
      </c>
      <c r="J37" s="7"/>
      <c r="K37" s="17"/>
      <c r="L37" s="46"/>
      <c r="M37" s="46"/>
    </row>
    <row r="38" spans="1:13" ht="15" customHeight="1" x14ac:dyDescent="0.25">
      <c r="A38" s="63" t="s">
        <v>42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spans="1:13" x14ac:dyDescent="0.2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</row>
    <row r="40" spans="1:13" x14ac:dyDescent="0.25">
      <c r="A40" s="64" t="s">
        <v>43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</row>
    <row r="41" spans="1:13" ht="15" customHeight="1" x14ac:dyDescent="0.25">
      <c r="A41" s="65" t="s">
        <v>44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spans="1:13" x14ac:dyDescent="0.2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</row>
    <row r="43" spans="1:13" x14ac:dyDescent="0.2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</row>
    <row r="44" spans="1:13" x14ac:dyDescent="0.2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</row>
    <row r="45" spans="1:13" x14ac:dyDescent="0.2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49" spans="8:20" x14ac:dyDescent="0.25">
      <c r="H49" s="59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</row>
  </sheetData>
  <mergeCells count="32">
    <mergeCell ref="F8:H8"/>
    <mergeCell ref="I8:K8"/>
    <mergeCell ref="A14:C14"/>
    <mergeCell ref="H49:T49"/>
    <mergeCell ref="A35:C35"/>
    <mergeCell ref="A32:C32"/>
    <mergeCell ref="A29:C29"/>
    <mergeCell ref="A26:C26"/>
    <mergeCell ref="A38:M39"/>
    <mergeCell ref="A40:M40"/>
    <mergeCell ref="A41:M44"/>
    <mergeCell ref="A15:C15"/>
    <mergeCell ref="A16:C16"/>
    <mergeCell ref="A17:C17"/>
    <mergeCell ref="A13:C13"/>
    <mergeCell ref="A10:C10"/>
    <mergeCell ref="A18:C18"/>
    <mergeCell ref="A19:C19"/>
    <mergeCell ref="A37:C37"/>
    <mergeCell ref="A34:C34"/>
    <mergeCell ref="A33:C33"/>
    <mergeCell ref="A30:C30"/>
    <mergeCell ref="A31:C31"/>
    <mergeCell ref="A27:C27"/>
    <mergeCell ref="A28:C28"/>
    <mergeCell ref="A23:C23"/>
    <mergeCell ref="A20:C20"/>
    <mergeCell ref="A36:C36"/>
    <mergeCell ref="A24:C24"/>
    <mergeCell ref="A25:C25"/>
    <mergeCell ref="A22:C22"/>
    <mergeCell ref="A21:C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CLL patients</vt:lpstr>
    </vt:vector>
  </TitlesOfParts>
  <Company>Luxembourg Institute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 Gargiulo</dc:creator>
  <cp:lastModifiedBy>Etienne Moussay</cp:lastModifiedBy>
  <dcterms:created xsi:type="dcterms:W3CDTF">2021-12-16T08:52:29Z</dcterms:created>
  <dcterms:modified xsi:type="dcterms:W3CDTF">2022-08-18T12:53:43Z</dcterms:modified>
</cp:coreProperties>
</file>